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onhue\projects\jonhue\bachelors-thesis\analysis\"/>
    </mc:Choice>
  </mc:AlternateContent>
  <xr:revisionPtr revIDLastSave="0" documentId="13_ncr:1_{EBBF2431-8262-41AA-BAF6-F15620CDC66D}" xr6:coauthVersionLast="47" xr6:coauthVersionMax="47" xr10:uidLastSave="{00000000-0000-0000-0000-000000000000}"/>
  <bookViews>
    <workbookView xWindow="38290" yWindow="-110" windowWidth="38620" windowHeight="21360" xr2:uid="{D91FC61B-86C0-47B2-86E5-2DDEB36462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B11" i="1"/>
  <c r="I11" i="1"/>
  <c r="J11" i="1"/>
  <c r="K11" i="1"/>
  <c r="L11" i="1"/>
  <c r="M11" i="1"/>
  <c r="B12" i="1"/>
  <c r="I12" i="1"/>
  <c r="J12" i="1"/>
  <c r="K12" i="1"/>
  <c r="L12" i="1"/>
  <c r="M12" i="1"/>
  <c r="B13" i="1"/>
  <c r="I13" i="1"/>
  <c r="J13" i="1"/>
  <c r="K13" i="1"/>
  <c r="L13" i="1"/>
  <c r="M13" i="1"/>
  <c r="B14" i="1"/>
  <c r="I14" i="1"/>
  <c r="J14" i="1"/>
  <c r="K14" i="1"/>
  <c r="L14" i="1"/>
  <c r="M14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B30" i="1" s="1"/>
  <c r="C24" i="1"/>
  <c r="C30" i="1" s="1"/>
  <c r="D24" i="1"/>
  <c r="D30" i="1" s="1"/>
  <c r="E24" i="1"/>
  <c r="F24" i="1"/>
  <c r="G24" i="1"/>
  <c r="H24" i="1"/>
  <c r="B25" i="1"/>
  <c r="B31" i="1" s="1"/>
  <c r="C25" i="1"/>
  <c r="C31" i="1" s="1"/>
  <c r="D25" i="1"/>
  <c r="D31" i="1" s="1"/>
  <c r="E25" i="1"/>
  <c r="F25" i="1"/>
  <c r="G25" i="1"/>
  <c r="H25" i="1"/>
  <c r="B26" i="1"/>
  <c r="B28" i="1" s="1"/>
  <c r="C26" i="1"/>
  <c r="C28" i="1" s="1"/>
  <c r="D26" i="1"/>
  <c r="D28" i="1" s="1"/>
  <c r="E26" i="1"/>
  <c r="E28" i="1" s="1"/>
  <c r="F26" i="1"/>
  <c r="G26" i="1"/>
  <c r="H26" i="1"/>
  <c r="B27" i="1"/>
  <c r="B29" i="1" s="1"/>
  <c r="C27" i="1"/>
  <c r="C29" i="1" s="1"/>
  <c r="D27" i="1"/>
  <c r="D29" i="1" s="1"/>
  <c r="E27" i="1"/>
  <c r="E29" i="1" s="1"/>
  <c r="F27" i="1"/>
  <c r="F29" i="1" s="1"/>
  <c r="G27" i="1"/>
  <c r="G29" i="1" s="1"/>
  <c r="H27" i="1"/>
  <c r="H29" i="1" s="1"/>
  <c r="F28" i="1"/>
  <c r="G28" i="1"/>
  <c r="H28" i="1"/>
  <c r="E30" i="1"/>
  <c r="F30" i="1"/>
  <c r="G30" i="1"/>
  <c r="H30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H34" i="1"/>
</calcChain>
</file>

<file path=xl/sharedStrings.xml><?xml version="1.0" encoding="utf-8"?>
<sst xmlns="http://schemas.openxmlformats.org/spreadsheetml/2006/main" count="46" uniqueCount="45">
  <si>
    <t>Offline</t>
  </si>
  <si>
    <t>opt</t>
  </si>
  <si>
    <t>iopt</t>
  </si>
  <si>
    <t>runtime_opt</t>
  </si>
  <si>
    <t>runtime_iopt</t>
  </si>
  <si>
    <t>opt_vs_iopt</t>
  </si>
  <si>
    <t>opts_vs_iopts</t>
  </si>
  <si>
    <t>opt_vs_opts</t>
  </si>
  <si>
    <t>opts</t>
  </si>
  <si>
    <t>iopts</t>
  </si>
  <si>
    <t>runtime_opts</t>
  </si>
  <si>
    <t>runtime_iopts</t>
  </si>
  <si>
    <t>iopt_vs_iopts</t>
  </si>
  <si>
    <t>Online</t>
  </si>
  <si>
    <t>Facebook-2009-1</t>
  </si>
  <si>
    <t>Facebook-2010</t>
  </si>
  <si>
    <t>LANL Mustang</t>
  </si>
  <si>
    <t>Microsoft Fiddle</t>
  </si>
  <si>
    <t>Alibaba</t>
  </si>
  <si>
    <t>alg</t>
  </si>
  <si>
    <t>ialg</t>
  </si>
  <si>
    <t>energy_cost</t>
  </si>
  <si>
    <t>revenue_loss</t>
  </si>
  <si>
    <t>switching_cost</t>
  </si>
  <si>
    <t>mean_runtime</t>
  </si>
  <si>
    <t>cr</t>
  </si>
  <si>
    <t>icr</t>
  </si>
  <si>
    <t>cd</t>
  </si>
  <si>
    <t>icd</t>
  </si>
  <si>
    <t>regret</t>
  </si>
  <si>
    <t>iregret</t>
  </si>
  <si>
    <t>rel_regret</t>
  </si>
  <si>
    <t>rel_iregret</t>
  </si>
  <si>
    <t>rel_cd</t>
  </si>
  <si>
    <t>rel_icd</t>
  </si>
  <si>
    <t>alg_vs_ialg</t>
  </si>
  <si>
    <t>ec_vs_rl</t>
  </si>
  <si>
    <t>hc_vs_sc</t>
  </si>
  <si>
    <t>Memoryless</t>
  </si>
  <si>
    <t>LCP</t>
  </si>
  <si>
    <t>ILCP</t>
  </si>
  <si>
    <t>Probabilistic</t>
  </si>
  <si>
    <t>RBG</t>
  </si>
  <si>
    <t>Rand-Probabilstic</t>
  </si>
  <si>
    <t>Rand-RBG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</si>
</sst>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22C5-CEFF-4331-B94D-507A5465585C}">
  <dimension ref="A1:M34"/>
  <sheetViews>
    <sheetView tabSelected="1" workbookViewId="0">
      <selection activeCell="E21" sqref="E21"/>
    </sheetView>
  </sheetViews>
  <sheetFormatPr defaultColWidth="20.578125" defaultRowHeight="14.4" x14ac:dyDescent="0.55000000000000004"/>
  <cols>
    <col min="1" max="13" width="15.578125" customWidth="1"/>
  </cols>
  <sheetData>
    <row r="1" spans="1:13" s="2" customFormat="1" x14ac:dyDescent="0.55000000000000004">
      <c r="B1" s="3" t="s">
        <v>14</v>
      </c>
      <c r="C1" s="3"/>
      <c r="D1" s="3"/>
      <c r="E1" s="3"/>
      <c r="F1" s="3"/>
      <c r="G1" s="3"/>
      <c r="H1" s="3"/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</row>
    <row r="2" spans="1:13" s="3" customFormat="1" x14ac:dyDescent="0.55000000000000004">
      <c r="A2" s="3" t="s">
        <v>0</v>
      </c>
    </row>
    <row r="3" spans="1:13" x14ac:dyDescent="0.55000000000000004">
      <c r="A3" t="s">
        <v>1</v>
      </c>
      <c r="B3">
        <v>3162986.6438116399</v>
      </c>
      <c r="C3" s="2"/>
      <c r="D3" s="2"/>
      <c r="E3" s="2"/>
      <c r="F3" s="2"/>
      <c r="G3" s="2"/>
      <c r="H3" s="2"/>
    </row>
    <row r="4" spans="1:13" x14ac:dyDescent="0.55000000000000004">
      <c r="A4" t="s">
        <v>2</v>
      </c>
      <c r="B4">
        <v>3164486.1677754498</v>
      </c>
      <c r="C4" s="2"/>
      <c r="D4" s="2"/>
      <c r="E4" s="2"/>
      <c r="F4" s="2"/>
      <c r="G4" s="2"/>
      <c r="H4" s="2"/>
    </row>
    <row r="5" spans="1:13" x14ac:dyDescent="0.55000000000000004">
      <c r="A5" t="s">
        <v>3</v>
      </c>
      <c r="B5">
        <v>1400439</v>
      </c>
      <c r="C5" s="2"/>
      <c r="D5" s="2"/>
      <c r="E5" s="2"/>
      <c r="F5" s="2"/>
      <c r="G5" s="2"/>
      <c r="H5" s="2"/>
    </row>
    <row r="6" spans="1:13" x14ac:dyDescent="0.55000000000000004">
      <c r="A6" t="s">
        <v>4</v>
      </c>
      <c r="B6">
        <v>135685</v>
      </c>
      <c r="C6" s="2"/>
      <c r="D6" s="2"/>
      <c r="E6" s="2"/>
      <c r="F6" s="2"/>
      <c r="G6" s="2"/>
      <c r="H6" s="2"/>
    </row>
    <row r="7" spans="1:13" x14ac:dyDescent="0.55000000000000004">
      <c r="A7" t="s">
        <v>8</v>
      </c>
      <c r="B7" s="4">
        <v>3446191.9406843302</v>
      </c>
      <c r="C7" s="2"/>
      <c r="D7" s="2"/>
      <c r="E7" s="2"/>
      <c r="F7" s="2"/>
      <c r="G7" s="2"/>
      <c r="H7" s="2"/>
    </row>
    <row r="8" spans="1:13" x14ac:dyDescent="0.55000000000000004">
      <c r="A8" t="s">
        <v>9</v>
      </c>
      <c r="B8">
        <v>6419175.0394244501</v>
      </c>
      <c r="C8" s="2"/>
      <c r="D8" s="2"/>
      <c r="E8" s="2"/>
      <c r="F8" s="2"/>
      <c r="G8" s="2"/>
      <c r="H8" s="2"/>
    </row>
    <row r="9" spans="1:13" x14ac:dyDescent="0.55000000000000004">
      <c r="A9" t="s">
        <v>10</v>
      </c>
      <c r="B9">
        <v>1720921</v>
      </c>
      <c r="C9" s="2"/>
      <c r="D9" s="2"/>
      <c r="E9" s="2"/>
      <c r="F9" s="2"/>
      <c r="G9" s="2"/>
      <c r="H9" s="2"/>
    </row>
    <row r="10" spans="1:13" x14ac:dyDescent="0.55000000000000004">
      <c r="A10" t="s">
        <v>11</v>
      </c>
      <c r="B10">
        <v>44000</v>
      </c>
      <c r="C10" s="2"/>
      <c r="D10" s="2"/>
      <c r="E10" s="2"/>
      <c r="F10" s="2"/>
      <c r="G10" s="2"/>
      <c r="H10" s="2"/>
    </row>
    <row r="11" spans="1:13" x14ac:dyDescent="0.55000000000000004">
      <c r="A11" t="s">
        <v>5</v>
      </c>
      <c r="B11">
        <f>B4/B3</f>
        <v>1.0004740848231983</v>
      </c>
      <c r="C11" s="2"/>
      <c r="D11" s="2"/>
      <c r="E11" s="2"/>
      <c r="F11" s="2"/>
      <c r="G11" s="2"/>
      <c r="H11" s="2"/>
      <c r="I11" t="e">
        <f t="shared" ref="I11:M11" si="0">I4/I3</f>
        <v>#DIV/0!</v>
      </c>
      <c r="J11" t="e">
        <f t="shared" si="0"/>
        <v>#DIV/0!</v>
      </c>
      <c r="K11" t="e">
        <f t="shared" si="0"/>
        <v>#DIV/0!</v>
      </c>
      <c r="L11" t="e">
        <f t="shared" si="0"/>
        <v>#DIV/0!</v>
      </c>
      <c r="M11" t="e">
        <f t="shared" si="0"/>
        <v>#DIV/0!</v>
      </c>
    </row>
    <row r="12" spans="1:13" x14ac:dyDescent="0.55000000000000004">
      <c r="A12" t="s">
        <v>6</v>
      </c>
      <c r="B12">
        <f>B8/B7</f>
        <v>1.8626864521509379</v>
      </c>
      <c r="C12" s="2"/>
      <c r="D12" s="2"/>
      <c r="E12" s="2"/>
      <c r="F12" s="2"/>
      <c r="G12" s="2"/>
      <c r="H12" s="2"/>
      <c r="I12" t="e">
        <f t="shared" ref="I12:M12" si="1">I8/I7</f>
        <v>#DIV/0!</v>
      </c>
      <c r="J12" t="e">
        <f t="shared" si="1"/>
        <v>#DIV/0!</v>
      </c>
      <c r="K12" t="e">
        <f t="shared" si="1"/>
        <v>#DIV/0!</v>
      </c>
      <c r="L12" t="e">
        <f t="shared" si="1"/>
        <v>#DIV/0!</v>
      </c>
      <c r="M12" t="e">
        <f t="shared" si="1"/>
        <v>#DIV/0!</v>
      </c>
    </row>
    <row r="13" spans="1:13" x14ac:dyDescent="0.55000000000000004">
      <c r="A13" t="s">
        <v>7</v>
      </c>
      <c r="B13">
        <f>B7/B3</f>
        <v>1.089537304062532</v>
      </c>
      <c r="C13" s="2"/>
      <c r="D13" s="2"/>
      <c r="E13" s="2"/>
      <c r="F13" s="2"/>
      <c r="G13" s="2"/>
      <c r="H13" s="2"/>
      <c r="I13" t="e">
        <f t="shared" ref="I13:M13" si="2">I7/I3</f>
        <v>#DIV/0!</v>
      </c>
      <c r="J13" t="e">
        <f t="shared" si="2"/>
        <v>#DIV/0!</v>
      </c>
      <c r="K13" t="e">
        <f t="shared" si="2"/>
        <v>#DIV/0!</v>
      </c>
      <c r="L13" t="e">
        <f t="shared" si="2"/>
        <v>#DIV/0!</v>
      </c>
      <c r="M13" t="e">
        <f t="shared" si="2"/>
        <v>#DIV/0!</v>
      </c>
    </row>
    <row r="14" spans="1:13" x14ac:dyDescent="0.55000000000000004">
      <c r="A14" t="s">
        <v>12</v>
      </c>
      <c r="B14">
        <f>B8/B4</f>
        <v>2.0285046921020231</v>
      </c>
      <c r="C14" s="2"/>
      <c r="D14" s="2"/>
      <c r="E14" s="2"/>
      <c r="F14" s="2"/>
      <c r="G14" s="2"/>
      <c r="H14" s="2"/>
      <c r="I14" t="e">
        <f t="shared" ref="I14:M14" si="3">I8/I4</f>
        <v>#DIV/0!</v>
      </c>
      <c r="J14" t="e">
        <f t="shared" si="3"/>
        <v>#DIV/0!</v>
      </c>
      <c r="K14" t="e">
        <f t="shared" si="3"/>
        <v>#DIV/0!</v>
      </c>
      <c r="L14" t="e">
        <f t="shared" si="3"/>
        <v>#DIV/0!</v>
      </c>
      <c r="M14" t="e">
        <f t="shared" si="3"/>
        <v>#DIV/0!</v>
      </c>
    </row>
    <row r="15" spans="1:13" s="3" customFormat="1" x14ac:dyDescent="0.55000000000000004">
      <c r="A15" s="3" t="s">
        <v>13</v>
      </c>
      <c r="B15" s="3" t="s">
        <v>38</v>
      </c>
      <c r="C15" s="3" t="s">
        <v>39</v>
      </c>
      <c r="D15" s="3" t="s">
        <v>40</v>
      </c>
      <c r="E15" s="3" t="s">
        <v>41</v>
      </c>
      <c r="F15" s="3" t="s">
        <v>42</v>
      </c>
      <c r="G15" s="3" t="s">
        <v>43</v>
      </c>
      <c r="H15" s="3" t="s">
        <v>44</v>
      </c>
    </row>
    <row r="16" spans="1:13" x14ac:dyDescent="0.55000000000000004">
      <c r="A16" t="s">
        <v>19</v>
      </c>
      <c r="B16">
        <v>243794225.298264</v>
      </c>
      <c r="C16">
        <v>2329341.0483287699</v>
      </c>
      <c r="D16" s="1">
        <v>1603805184</v>
      </c>
      <c r="E16">
        <v>243794225.296698</v>
      </c>
      <c r="G16">
        <v>243900208.52377</v>
      </c>
    </row>
    <row r="17" spans="1:8" x14ac:dyDescent="0.55000000000000004">
      <c r="A17" t="s">
        <v>20</v>
      </c>
      <c r="B17">
        <v>244106113.06393901</v>
      </c>
      <c r="C17">
        <v>2334953.9999999902</v>
      </c>
      <c r="D17" s="1">
        <v>1603805184</v>
      </c>
      <c r="E17">
        <v>244106113.06393901</v>
      </c>
      <c r="G17">
        <v>243900208.52377</v>
      </c>
    </row>
    <row r="18" spans="1:8" x14ac:dyDescent="0.55000000000000004">
      <c r="A18" t="s">
        <v>21</v>
      </c>
      <c r="B18">
        <v>205271400</v>
      </c>
      <c r="C18">
        <v>205279200</v>
      </c>
      <c r="D18" s="1">
        <v>1603584000</v>
      </c>
      <c r="E18">
        <v>205271400</v>
      </c>
      <c r="G18">
        <v>202109400</v>
      </c>
    </row>
    <row r="19" spans="1:8" x14ac:dyDescent="0.55000000000000004">
      <c r="A19" t="s">
        <v>22</v>
      </c>
      <c r="B19">
        <v>38448715.063939601</v>
      </c>
      <c r="C19">
        <v>38440721.309150398</v>
      </c>
      <c r="D19" s="1">
        <v>0</v>
      </c>
      <c r="E19">
        <v>38448715.063939601</v>
      </c>
      <c r="G19">
        <v>41407546.523770899</v>
      </c>
    </row>
    <row r="20" spans="1:8" x14ac:dyDescent="0.55000000000000004">
      <c r="A20" t="s">
        <v>23</v>
      </c>
      <c r="B20">
        <v>385998</v>
      </c>
      <c r="C20">
        <v>385872.000000089</v>
      </c>
      <c r="D20" s="1">
        <v>221184</v>
      </c>
      <c r="E20">
        <v>385998</v>
      </c>
      <c r="G20">
        <v>383261.99999976897</v>
      </c>
    </row>
    <row r="21" spans="1:8" x14ac:dyDescent="0.55000000000000004">
      <c r="A21" t="s">
        <v>24</v>
      </c>
      <c r="B21">
        <v>37.4236111111111</v>
      </c>
      <c r="C21">
        <v>74.2222222222222</v>
      </c>
      <c r="D21" s="1">
        <v>762</v>
      </c>
      <c r="E21">
        <v>28.8263888888888</v>
      </c>
      <c r="G21">
        <v>1527.8611111111099</v>
      </c>
    </row>
    <row r="22" spans="1:8" x14ac:dyDescent="0.55000000000000004">
      <c r="A22" t="s">
        <v>25</v>
      </c>
      <c r="B22">
        <f>B16/B3</f>
        <v>77.077222496416667</v>
      </c>
      <c r="C22">
        <f>C16/B3</f>
        <v>0.73643720655163325</v>
      </c>
      <c r="D22">
        <f>D16/B3</f>
        <v>507.05404878576803</v>
      </c>
      <c r="E22">
        <f>E16/B3</f>
        <v>77.077222495921575</v>
      </c>
      <c r="F22">
        <f>F16/B3</f>
        <v>0</v>
      </c>
      <c r="G22">
        <f>G16/B3</f>
        <v>77.110729822700634</v>
      </c>
      <c r="H22">
        <f>H16/B3</f>
        <v>0</v>
      </c>
    </row>
    <row r="23" spans="1:8" x14ac:dyDescent="0.55000000000000004">
      <c r="A23" t="s">
        <v>26</v>
      </c>
      <c r="B23">
        <f>B17/B4</f>
        <v>77.139257409217606</v>
      </c>
      <c r="C23">
        <f>C17/B4</f>
        <v>0.73786197069756865</v>
      </c>
      <c r="D23">
        <f>D17/B4</f>
        <v>506.8137760663472</v>
      </c>
      <c r="E23">
        <f>E17/B4</f>
        <v>77.139257409217606</v>
      </c>
      <c r="F23">
        <f>F17/B4</f>
        <v>0</v>
      </c>
      <c r="G23">
        <f>G17/B4</f>
        <v>77.074190118904966</v>
      </c>
      <c r="H23">
        <f>H17/B4</f>
        <v>0</v>
      </c>
    </row>
    <row r="24" spans="1:8" x14ac:dyDescent="0.55000000000000004">
      <c r="A24" t="s">
        <v>27</v>
      </c>
      <c r="B24">
        <f>B16-B3</f>
        <v>240631238.65445235</v>
      </c>
      <c r="C24">
        <f>C16-B3</f>
        <v>-833645.59548287001</v>
      </c>
      <c r="D24">
        <f>D16-B3</f>
        <v>1600642197.3561883</v>
      </c>
      <c r="E24">
        <f>E16-B3</f>
        <v>240631238.65288636</v>
      </c>
      <c r="F24">
        <f>F16-B3</f>
        <v>-3162986.6438116399</v>
      </c>
      <c r="G24">
        <f>G16-B3</f>
        <v>240737221.87995836</v>
      </c>
      <c r="H24">
        <f>H16-B3</f>
        <v>-3162986.6438116399</v>
      </c>
    </row>
    <row r="25" spans="1:8" x14ac:dyDescent="0.55000000000000004">
      <c r="A25" t="s">
        <v>28</v>
      </c>
      <c r="B25">
        <f>B17-B4</f>
        <v>240941626.89616355</v>
      </c>
      <c r="C25">
        <f>C17-B4</f>
        <v>-829532.16777545959</v>
      </c>
      <c r="D25">
        <f>D17-B4</f>
        <v>1600640697.8322246</v>
      </c>
      <c r="E25">
        <f>E17-B4</f>
        <v>240941626.89616355</v>
      </c>
      <c r="F25">
        <f>F17-B4</f>
        <v>-3164486.1677754498</v>
      </c>
      <c r="G25">
        <f>G17-B4</f>
        <v>240735722.35599455</v>
      </c>
      <c r="H25">
        <f>H17-B4</f>
        <v>-3164486.1677754498</v>
      </c>
    </row>
    <row r="26" spans="1:8" x14ac:dyDescent="0.55000000000000004">
      <c r="A26" t="s">
        <v>29</v>
      </c>
      <c r="B26">
        <f>B16-B7</f>
        <v>240348033.35757968</v>
      </c>
      <c r="C26">
        <f>C16-B7</f>
        <v>-1116850.8923555603</v>
      </c>
      <c r="D26">
        <f>D16-B7</f>
        <v>1600358992.0593157</v>
      </c>
      <c r="E26">
        <f>E16-B7</f>
        <v>240348033.35601369</v>
      </c>
      <c r="F26">
        <f>F16-B7</f>
        <v>-3446191.9406843302</v>
      </c>
      <c r="G26">
        <f>G16-B7</f>
        <v>240454016.58308569</v>
      </c>
      <c r="H26">
        <f>H16-B7</f>
        <v>-3446191.9406843302</v>
      </c>
    </row>
    <row r="27" spans="1:8" x14ac:dyDescent="0.55000000000000004">
      <c r="A27" t="s">
        <v>30</v>
      </c>
      <c r="B27">
        <f>B17-B8</f>
        <v>237686938.02451456</v>
      </c>
      <c r="C27">
        <f>C17-C8</f>
        <v>2334953.9999999902</v>
      </c>
      <c r="D27">
        <f>D17-B8</f>
        <v>1597386008.9605756</v>
      </c>
      <c r="E27">
        <f>E17-B8</f>
        <v>237686938.02451456</v>
      </c>
      <c r="F27">
        <f>F17-B8</f>
        <v>-6419175.0394244501</v>
      </c>
      <c r="G27">
        <f>G17-B8</f>
        <v>237481033.48434556</v>
      </c>
      <c r="H27">
        <f>H17-B8</f>
        <v>-6419175.0394244501</v>
      </c>
    </row>
    <row r="28" spans="1:8" x14ac:dyDescent="0.55000000000000004">
      <c r="A28" t="s">
        <v>31</v>
      </c>
      <c r="B28">
        <f>B26/B7</f>
        <v>69.743078010289921</v>
      </c>
      <c r="C28">
        <f>C26/B7</f>
        <v>-0.32408261396310412</v>
      </c>
      <c r="D28">
        <f>D26/B7</f>
        <v>464.38475267907546</v>
      </c>
      <c r="E28">
        <f>E26/B7</f>
        <v>69.743078009835514</v>
      </c>
      <c r="F28">
        <f>F26/B7</f>
        <v>-1</v>
      </c>
      <c r="G28">
        <f>G26/B7</f>
        <v>69.773831731304369</v>
      </c>
      <c r="H28">
        <f>H26/B7</f>
        <v>-1</v>
      </c>
    </row>
    <row r="29" spans="1:8" x14ac:dyDescent="0.55000000000000004">
      <c r="A29" t="s">
        <v>32</v>
      </c>
      <c r="B29">
        <f>B27/B8</f>
        <v>37.027645540855325</v>
      </c>
      <c r="C29">
        <f>C27/B8</f>
        <v>0.36374674092223297</v>
      </c>
      <c r="D29">
        <f>D27/B8</f>
        <v>248.845996432557</v>
      </c>
      <c r="E29">
        <f>E27/B8</f>
        <v>37.027645540855325</v>
      </c>
      <c r="F29">
        <f>F27/B8</f>
        <v>-1</v>
      </c>
      <c r="G29">
        <f>G27/B8</f>
        <v>36.995569060792953</v>
      </c>
      <c r="H29">
        <f>H27/B8</f>
        <v>-1</v>
      </c>
    </row>
    <row r="30" spans="1:8" x14ac:dyDescent="0.55000000000000004">
      <c r="A30" t="s">
        <v>33</v>
      </c>
      <c r="B30">
        <f>B24/B3</f>
        <v>76.077222496416667</v>
      </c>
      <c r="C30">
        <f>C24/B3</f>
        <v>-0.26356279344836675</v>
      </c>
      <c r="D30">
        <f>D24/B3</f>
        <v>506.05404878576803</v>
      </c>
      <c r="E30">
        <f>E24/B3</f>
        <v>76.077222495921575</v>
      </c>
      <c r="F30">
        <f>F24/B3</f>
        <v>-1</v>
      </c>
      <c r="G30">
        <f>G24/B3</f>
        <v>76.110729822700634</v>
      </c>
      <c r="H30">
        <f>H24/B3</f>
        <v>-1</v>
      </c>
    </row>
    <row r="31" spans="1:8" x14ac:dyDescent="0.55000000000000004">
      <c r="A31" t="s">
        <v>34</v>
      </c>
      <c r="B31">
        <f>B25/B4</f>
        <v>76.139257409217606</v>
      </c>
      <c r="C31">
        <f>C25/B4</f>
        <v>-0.26213802930243135</v>
      </c>
      <c r="D31">
        <f>D25/B4</f>
        <v>505.8137760663472</v>
      </c>
      <c r="E31">
        <f>E25/B4</f>
        <v>76.139257409217606</v>
      </c>
      <c r="F31">
        <f>F25/B4</f>
        <v>-1</v>
      </c>
      <c r="G31">
        <f>G25/B4</f>
        <v>76.074190118904966</v>
      </c>
      <c r="H31">
        <f>H25/B4</f>
        <v>-1</v>
      </c>
    </row>
    <row r="32" spans="1:8" x14ac:dyDescent="0.55000000000000004">
      <c r="A32" t="s">
        <v>35</v>
      </c>
      <c r="B32">
        <f t="shared" ref="B32:H32" si="4">B17/B16</f>
        <v>1.0012793074376287</v>
      </c>
      <c r="C32">
        <f t="shared" si="4"/>
        <v>1.0024096736178876</v>
      </c>
      <c r="D32">
        <f t="shared" si="4"/>
        <v>1</v>
      </c>
      <c r="E32">
        <f t="shared" si="4"/>
        <v>1.0012793074440605</v>
      </c>
      <c r="F32" t="e">
        <f t="shared" si="4"/>
        <v>#DIV/0!</v>
      </c>
      <c r="G32">
        <f t="shared" si="4"/>
        <v>1</v>
      </c>
      <c r="H32" t="e">
        <f t="shared" si="4"/>
        <v>#DIV/0!</v>
      </c>
    </row>
    <row r="33" spans="1:8" x14ac:dyDescent="0.55000000000000004">
      <c r="A33" t="s">
        <v>36</v>
      </c>
      <c r="B33">
        <f>B18/B19</f>
        <v>5.338836412572876</v>
      </c>
      <c r="C33">
        <f>C18/C19</f>
        <v>5.3401495343724337</v>
      </c>
      <c r="D33" t="e">
        <f>D18/D19</f>
        <v>#DIV/0!</v>
      </c>
      <c r="E33">
        <f>E18/E19</f>
        <v>5.338836412572876</v>
      </c>
      <c r="F33" t="e">
        <f>F18/F19</f>
        <v>#DIV/0!</v>
      </c>
      <c r="G33">
        <f t="shared" ref="G33:H33" si="5">G18/G19</f>
        <v>4.8809798446757702</v>
      </c>
      <c r="H33" t="e">
        <f t="shared" si="5"/>
        <v>#DIV/0!</v>
      </c>
    </row>
    <row r="34" spans="1:8" x14ac:dyDescent="0.55000000000000004">
      <c r="A34" t="s">
        <v>37</v>
      </c>
      <c r="B34">
        <f t="shared" ref="B34:G34" si="6">(B18+B19)/B20</f>
        <v>631.40253333939449</v>
      </c>
      <c r="C34">
        <f t="shared" si="6"/>
        <v>631.60820507602045</v>
      </c>
      <c r="D34">
        <f t="shared" si="6"/>
        <v>7250</v>
      </c>
      <c r="E34">
        <f t="shared" si="6"/>
        <v>631.40253333939449</v>
      </c>
      <c r="F34" t="e">
        <f t="shared" si="6"/>
        <v>#DIV/0!</v>
      </c>
      <c r="G34">
        <f t="shared" si="6"/>
        <v>635.37983552743992</v>
      </c>
      <c r="H34" t="e">
        <f t="shared" ref="H34" si="7">(H18+H19)/H20</f>
        <v>#DIV/0!</v>
      </c>
    </row>
  </sheetData>
  <phoneticPr fontId="2" type="noConversion"/>
  <conditionalFormatting sqref="A22:XFD31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2:XFD34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6:XFD21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XFD14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4:XFD2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XFD3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4:XFD4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5:XFD5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:XFD6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7:XFD7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8:XFD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9:XFD9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:XFD10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1:XFD11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2:XFD1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3:XFD1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4:XFD1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6:XFD16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7:XFD17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8:XFD1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9:XFD19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0:XFD20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1:XFD21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2:XFD2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3:XFD2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5:XFD2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XFD2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7:XFD2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8:XFD2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9:XFD2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0:XFD3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1:XFD3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2:XFD3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3:XFD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4:XFD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Hübotter</dc:creator>
  <cp:lastModifiedBy>Jonas Hübotter</cp:lastModifiedBy>
  <dcterms:created xsi:type="dcterms:W3CDTF">2021-07-29T10:49:35Z</dcterms:created>
  <dcterms:modified xsi:type="dcterms:W3CDTF">2021-07-29T14:49:14Z</dcterms:modified>
</cp:coreProperties>
</file>