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zfp-fans-backend\template\"/>
    </mc:Choice>
  </mc:AlternateContent>
  <xr:revisionPtr revIDLastSave="0" documentId="13_ncr:1_{650DABED-F5D9-4ED8-9F77-A14F38C600EB}" xr6:coauthVersionLast="47" xr6:coauthVersionMax="47" xr10:uidLastSave="{00000000-0000-0000-0000-000000000000}"/>
  <bookViews>
    <workbookView xWindow="-108" yWindow="-108" windowWidth="23256" windowHeight="12456" tabRatio="601" xr2:uid="{00000000-000D-0000-FFFF-FFFF00000000}"/>
  </bookViews>
  <sheets>
    <sheet name="ТКП" sheetId="2" r:id="rId1"/>
    <sheet name="Шаблон" sheetId="3" r:id="rId2"/>
  </sheets>
  <definedNames>
    <definedName name="_xlnm.Print_Area" localSheetId="0">ТКП!$A$1:$P$44</definedName>
    <definedName name="_xlnm.Print_Area" localSheetId="1">Шаблон!$A$1:$P$154</definedName>
  </definedNames>
  <calcPr calcId="191029"/>
</workbook>
</file>

<file path=xl/calcChain.xml><?xml version="1.0" encoding="utf-8"?>
<calcChain xmlns="http://schemas.openxmlformats.org/spreadsheetml/2006/main">
  <c r="O149" i="3" l="1"/>
  <c r="N152" i="3" s="1"/>
  <c r="N149" i="3"/>
  <c r="N151" i="3" s="1"/>
  <c r="L146" i="3"/>
  <c r="P146" i="3" s="1"/>
  <c r="P144" i="3"/>
  <c r="L144" i="3"/>
  <c r="L143" i="3"/>
  <c r="P143" i="3" s="1"/>
  <c r="L142" i="3"/>
  <c r="P142" i="3" s="1"/>
  <c r="L141" i="3"/>
  <c r="P141" i="3" s="1"/>
  <c r="P140" i="3"/>
  <c r="L140" i="3"/>
  <c r="L139" i="3"/>
  <c r="P139" i="3" s="1"/>
  <c r="L138" i="3"/>
  <c r="P138" i="3" s="1"/>
  <c r="L135" i="3"/>
  <c r="P135" i="3" s="1"/>
  <c r="P133" i="3"/>
  <c r="L133" i="3"/>
  <c r="L132" i="3"/>
  <c r="P132" i="3" s="1"/>
  <c r="L131" i="3"/>
  <c r="P131" i="3" s="1"/>
  <c r="L130" i="3"/>
  <c r="P130" i="3" s="1"/>
  <c r="P129" i="3"/>
  <c r="L129" i="3"/>
  <c r="L128" i="3"/>
  <c r="P128" i="3" s="1"/>
  <c r="L127" i="3"/>
  <c r="P127" i="3" s="1"/>
  <c r="L124" i="3"/>
  <c r="P124" i="3" s="1"/>
  <c r="P122" i="3"/>
  <c r="L122" i="3"/>
  <c r="L121" i="3"/>
  <c r="P121" i="3" s="1"/>
  <c r="L120" i="3"/>
  <c r="P120" i="3" s="1"/>
  <c r="L119" i="3"/>
  <c r="P119" i="3" s="1"/>
  <c r="P118" i="3"/>
  <c r="L118" i="3"/>
  <c r="L117" i="3"/>
  <c r="P117" i="3" s="1"/>
  <c r="L116" i="3"/>
  <c r="P116" i="3" s="1"/>
  <c r="L113" i="3"/>
  <c r="P113" i="3" s="1"/>
  <c r="N112" i="3"/>
  <c r="J112" i="3"/>
  <c r="L110" i="3"/>
  <c r="P110" i="3" s="1"/>
  <c r="L109" i="3"/>
  <c r="P109" i="3" s="1"/>
  <c r="L108" i="3"/>
  <c r="P108" i="3" s="1"/>
  <c r="P107" i="3"/>
  <c r="L107" i="3"/>
  <c r="L106" i="3"/>
  <c r="P106" i="3" s="1"/>
  <c r="L105" i="3"/>
  <c r="P105" i="3" s="1"/>
  <c r="L104" i="3"/>
  <c r="P104" i="3" s="1"/>
  <c r="P103" i="3"/>
  <c r="L103" i="3"/>
  <c r="L100" i="3"/>
  <c r="P100" i="3" s="1"/>
  <c r="L99" i="3"/>
  <c r="P99" i="3" s="1"/>
  <c r="L97" i="3"/>
  <c r="P97" i="3" s="1"/>
  <c r="P96" i="3"/>
  <c r="L96" i="3"/>
  <c r="L95" i="3"/>
  <c r="P95" i="3" s="1"/>
  <c r="L94" i="3"/>
  <c r="P94" i="3" s="1"/>
  <c r="L93" i="3"/>
  <c r="P93" i="3" s="1"/>
  <c r="P92" i="3"/>
  <c r="L92" i="3"/>
  <c r="L91" i="3"/>
  <c r="P91" i="3" s="1"/>
  <c r="L90" i="3"/>
  <c r="P90" i="3" s="1"/>
  <c r="L87" i="3"/>
  <c r="P87" i="3" s="1"/>
  <c r="P86" i="3"/>
  <c r="L86" i="3"/>
  <c r="L84" i="3"/>
  <c r="P84" i="3" s="1"/>
  <c r="L83" i="3"/>
  <c r="P83" i="3" s="1"/>
  <c r="L82" i="3"/>
  <c r="P82" i="3" s="1"/>
  <c r="P81" i="3"/>
  <c r="L81" i="3"/>
  <c r="L80" i="3"/>
  <c r="P80" i="3" s="1"/>
  <c r="L79" i="3"/>
  <c r="P79" i="3" s="1"/>
  <c r="L78" i="3"/>
  <c r="P78" i="3" s="1"/>
  <c r="P77" i="3"/>
  <c r="L77" i="3"/>
  <c r="L74" i="3"/>
  <c r="P74" i="3" s="1"/>
  <c r="L73" i="3"/>
  <c r="P73" i="3" s="1"/>
  <c r="L71" i="3"/>
  <c r="P71" i="3" s="1"/>
  <c r="P70" i="3"/>
  <c r="L70" i="3"/>
  <c r="L69" i="3"/>
  <c r="P69" i="3" s="1"/>
  <c r="L68" i="3"/>
  <c r="P68" i="3" s="1"/>
  <c r="L67" i="3"/>
  <c r="P67" i="3" s="1"/>
  <c r="P66" i="3"/>
  <c r="L66" i="3"/>
  <c r="L65" i="3"/>
  <c r="P65" i="3" s="1"/>
  <c r="L64" i="3"/>
  <c r="P64" i="3" s="1"/>
  <c r="L61" i="3"/>
  <c r="P61" i="3" s="1"/>
  <c r="P59" i="3"/>
  <c r="L59" i="3"/>
  <c r="L58" i="3"/>
  <c r="P58" i="3" s="1"/>
  <c r="L57" i="3"/>
  <c r="P57" i="3" s="1"/>
  <c r="L56" i="3"/>
  <c r="P56" i="3" s="1"/>
  <c r="P55" i="3"/>
  <c r="L55" i="3"/>
  <c r="L54" i="3"/>
  <c r="P54" i="3" s="1"/>
  <c r="L53" i="3"/>
  <c r="P53" i="3" s="1"/>
  <c r="L51" i="3"/>
  <c r="P51" i="3" s="1"/>
  <c r="P49" i="3"/>
  <c r="L49" i="3"/>
  <c r="L48" i="3"/>
  <c r="P48" i="3" s="1"/>
  <c r="L47" i="3"/>
  <c r="P47" i="3" s="1"/>
  <c r="L46" i="3"/>
  <c r="P46" i="3" s="1"/>
  <c r="P45" i="3"/>
  <c r="L45" i="3"/>
  <c r="L44" i="3"/>
  <c r="P44" i="3" s="1"/>
  <c r="L43" i="3"/>
  <c r="P43" i="3" s="1"/>
  <c r="L40" i="3"/>
  <c r="P40" i="3" s="1"/>
  <c r="P38" i="3"/>
  <c r="L38" i="3"/>
  <c r="L37" i="3"/>
  <c r="P37" i="3" s="1"/>
  <c r="L36" i="3"/>
  <c r="P36" i="3" s="1"/>
  <c r="L35" i="3"/>
  <c r="P35" i="3" s="1"/>
  <c r="P34" i="3"/>
  <c r="L34" i="3"/>
  <c r="L33" i="3"/>
  <c r="P33" i="3" s="1"/>
  <c r="L32" i="3"/>
  <c r="P32" i="3" s="1"/>
  <c r="L29" i="3"/>
  <c r="P29" i="3" s="1"/>
  <c r="P27" i="3"/>
  <c r="L27" i="3"/>
  <c r="P149" i="3" l="1"/>
  <c r="N153" i="3" s="1"/>
  <c r="P39" i="2"/>
  <c r="O39" i="2"/>
  <c r="N39" i="2"/>
  <c r="N41" i="2" l="1"/>
  <c r="N42" i="2"/>
  <c r="N43" i="2"/>
</calcChain>
</file>

<file path=xl/sharedStrings.xml><?xml version="1.0" encoding="utf-8"?>
<sst xmlns="http://schemas.openxmlformats.org/spreadsheetml/2006/main" count="273" uniqueCount="138">
  <si>
    <t>Кому:</t>
  </si>
  <si>
    <t>Дата:</t>
  </si>
  <si>
    <t>Поставщик:</t>
  </si>
  <si>
    <t>Условия поставки:</t>
  </si>
  <si>
    <t>DDP Москва</t>
  </si>
  <si>
    <t>Благодарим Вас за обращение в BREEZ по вопросу вентиляции и кондиционирования воздуха. Предлагаем Вам следующее коммерческое предложение на поставку оборудования для Вашего проекта:</t>
  </si>
  <si>
    <t>ООО "Компания БИС"</t>
  </si>
  <si>
    <t>Позиция</t>
  </si>
  <si>
    <t>Тип / Наименование / Обозначение</t>
  </si>
  <si>
    <t>Скидка</t>
  </si>
  <si>
    <t>Кол-во, шт.</t>
  </si>
  <si>
    <t>Евро:</t>
  </si>
  <si>
    <t>В компанию:</t>
  </si>
  <si>
    <t>ИТОГО по оборудованию  с учетом НДС:</t>
  </si>
  <si>
    <t>Инженер подбора:</t>
  </si>
  <si>
    <t>Сотрудник компании Бриз-Климатические Системы:</t>
  </si>
  <si>
    <t>Цена за шт. розница, Евро</t>
  </si>
  <si>
    <t>Цена за шт. со скидкой, Евро</t>
  </si>
  <si>
    <t>Итого со скидкой, Евро</t>
  </si>
  <si>
    <t>Цена за шт. розница, USD</t>
  </si>
  <si>
    <t>Цена за шт. розница, Рубли</t>
  </si>
  <si>
    <t>Цена за шт. со скидкой, USD</t>
  </si>
  <si>
    <t>Цена за шт. со скидкой, Рубли</t>
  </si>
  <si>
    <t>Итого со скидкой, USD</t>
  </si>
  <si>
    <t>Итого со скидкой, Рубли</t>
  </si>
  <si>
    <t>USD:</t>
  </si>
  <si>
    <t>Рубли:</t>
  </si>
  <si>
    <t xml:space="preserve">ИТОГО по коммерческому предложению на условиях DDP-Москва с учетом НДС:       </t>
  </si>
  <si>
    <r>
      <t xml:space="preserve">Условия поставки: 
1. Порядок оплаты: 
</t>
    </r>
    <r>
      <rPr>
        <b/>
        <sz val="12"/>
        <color rgb="FFFF0000"/>
        <rFont val="Arial"/>
        <family val="2"/>
        <charset val="204"/>
      </rPr>
      <t>Расчеты ведутся в рублях по курсу ЦБ РФ. Условия оплаты индивидуальны.</t>
    </r>
    <r>
      <rPr>
        <sz val="12"/>
        <rFont val="Arial"/>
        <family val="2"/>
        <charset val="204"/>
      </rPr>
      <t xml:space="preserve"> Обсуждаются с Вашим персональным менеджером. 
2. Гарантийные обязательства 1 год. Возможность увеличения сроков гарантии обсуждаются с Вашим персональным менеджером 
3. Наличие оборудования и точные сроки поставки необходимо уточнять у Вашего персонального менеджера         
4. Срок действия коммерческого предложения 2 недели*.
*за исключением продукции AIRONE</t>
    </r>
  </si>
  <si>
    <t>ERP</t>
  </si>
  <si>
    <t>В (L=м3/ч, Рс=Па)</t>
  </si>
  <si>
    <r>
      <t xml:space="preserve">Крышные вентиляторы с вертикальным выбросом воздуха </t>
    </r>
    <r>
      <rPr>
        <b/>
        <sz val="11"/>
        <rFont val="Arial"/>
        <family val="2"/>
        <charset val="204"/>
      </rPr>
      <t>Zilon ZFR 1,9-2E</t>
    </r>
  </si>
  <si>
    <t>НС-1375692</t>
  </si>
  <si>
    <t>Комплект обвязки и автоматики в составе</t>
  </si>
  <si>
    <r>
      <rPr>
        <sz val="11"/>
        <color rgb="FF000000"/>
        <rFont val="Arial"/>
        <family val="2"/>
      </rPr>
      <t xml:space="preserve">Регулятор скорости </t>
    </r>
    <r>
      <rPr>
        <b/>
        <sz val="11"/>
        <color rgb="FF000000"/>
        <rFont val="Arial"/>
        <family val="2"/>
      </rPr>
      <t>MTY 1,5</t>
    </r>
  </si>
  <si>
    <t>НС-1093380</t>
  </si>
  <si>
    <r>
      <t>Крышный короб</t>
    </r>
    <r>
      <rPr>
        <b/>
        <sz val="11"/>
        <color theme="1"/>
        <rFont val="Arial"/>
        <family val="2"/>
        <charset val="204"/>
      </rPr>
      <t xml:space="preserve"> Zilon ZRS 2,25-3,1</t>
    </r>
  </si>
  <si>
    <t>НС-1162091</t>
  </si>
  <si>
    <r>
      <t xml:space="preserve">Крышный короб с шумоглушением </t>
    </r>
    <r>
      <rPr>
        <b/>
        <sz val="11"/>
        <color theme="1"/>
        <rFont val="Arial"/>
        <family val="2"/>
        <charset val="204"/>
      </rPr>
      <t>Zilon</t>
    </r>
    <r>
      <rPr>
        <sz val="11"/>
        <color theme="1"/>
        <rFont val="Arial"/>
        <family val="2"/>
        <charset val="204"/>
      </rPr>
      <t xml:space="preserve"> </t>
    </r>
    <r>
      <rPr>
        <b/>
        <sz val="11"/>
        <color theme="1"/>
        <rFont val="Arial"/>
        <family val="2"/>
        <charset val="204"/>
      </rPr>
      <t>ZRSI 2,25-3,1</t>
    </r>
  </si>
  <si>
    <t>НС-1226171</t>
  </si>
  <si>
    <r>
      <t xml:space="preserve">Крышный короб с шумоглушением для монтажа на наклонной кровле </t>
    </r>
    <r>
      <rPr>
        <b/>
        <sz val="11"/>
        <color theme="1"/>
        <rFont val="Arial"/>
        <family val="2"/>
        <charset val="204"/>
      </rPr>
      <t>Zilon</t>
    </r>
    <r>
      <rPr>
        <sz val="11"/>
        <color theme="1"/>
        <rFont val="Arial"/>
        <family val="2"/>
        <charset val="204"/>
      </rPr>
      <t xml:space="preserve"> </t>
    </r>
    <r>
      <rPr>
        <b/>
        <sz val="11"/>
        <color theme="1"/>
        <rFont val="Arial"/>
        <family val="2"/>
        <charset val="204"/>
      </rPr>
      <t xml:space="preserve">ZRN 2,25-3,1 </t>
    </r>
    <r>
      <rPr>
        <sz val="11"/>
        <color theme="1"/>
        <rFont val="Arial"/>
        <family val="2"/>
        <charset val="204"/>
      </rPr>
      <t>(Монтажный профиль в комплект поставки не входит)</t>
    </r>
  </si>
  <si>
    <t>НС-1302690</t>
  </si>
  <si>
    <r>
      <t xml:space="preserve">Обратный клапан </t>
    </r>
    <r>
      <rPr>
        <b/>
        <sz val="11"/>
        <rFont val="Arial"/>
        <family val="2"/>
        <charset val="204"/>
      </rPr>
      <t>Zilon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ZRD 2,25</t>
    </r>
  </si>
  <si>
    <t>НС-1302704</t>
  </si>
  <si>
    <r>
      <t xml:space="preserve">Гибкая вставка </t>
    </r>
    <r>
      <rPr>
        <b/>
        <sz val="11"/>
        <rFont val="Arial"/>
        <family val="2"/>
        <charset val="204"/>
      </rPr>
      <t>Zilon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ZRC 2,25</t>
    </r>
  </si>
  <si>
    <t>НС-1302724</t>
  </si>
  <si>
    <r>
      <t xml:space="preserve">Фланец </t>
    </r>
    <r>
      <rPr>
        <b/>
        <sz val="11"/>
        <rFont val="Arial"/>
        <family val="2"/>
        <charset val="204"/>
      </rPr>
      <t>Zilon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ZRF 2,25</t>
    </r>
  </si>
  <si>
    <t>НС-1302739</t>
  </si>
  <si>
    <r>
      <t xml:space="preserve">Крышные вентиляторы с вертикальным выбросом воздуха </t>
    </r>
    <r>
      <rPr>
        <b/>
        <sz val="11"/>
        <rFont val="Arial"/>
        <family val="2"/>
        <charset val="204"/>
      </rPr>
      <t>Zilon ZFR 2,25-2E</t>
    </r>
  </si>
  <si>
    <t>НС-1121491</t>
  </si>
  <si>
    <r>
      <t xml:space="preserve">Крышные вентиляторы с вертикальным выбросом воздуха </t>
    </r>
    <r>
      <rPr>
        <b/>
        <sz val="11"/>
        <rFont val="Arial"/>
        <family val="2"/>
        <charset val="204"/>
      </rPr>
      <t>Zilon ZFR 2,5-2E</t>
    </r>
  </si>
  <si>
    <t>НС-1280186</t>
  </si>
  <si>
    <r>
      <t xml:space="preserve">Обратный клапан </t>
    </r>
    <r>
      <rPr>
        <b/>
        <sz val="11"/>
        <rFont val="Arial"/>
        <family val="2"/>
        <charset val="204"/>
      </rPr>
      <t>Zilon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ZRD 2,5</t>
    </r>
  </si>
  <si>
    <t>НС-1302708</t>
  </si>
  <si>
    <r>
      <t xml:space="preserve">Гибкая вставка </t>
    </r>
    <r>
      <rPr>
        <b/>
        <sz val="11"/>
        <rFont val="Arial"/>
        <family val="2"/>
        <charset val="204"/>
      </rPr>
      <t>Zilon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ZRC 2,5</t>
    </r>
  </si>
  <si>
    <t>НС-1302727</t>
  </si>
  <si>
    <r>
      <t xml:space="preserve">Фланец </t>
    </r>
    <r>
      <rPr>
        <b/>
        <sz val="11"/>
        <rFont val="Arial"/>
        <family val="2"/>
        <charset val="204"/>
      </rPr>
      <t>Zilon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ZRF 2,5</t>
    </r>
  </si>
  <si>
    <t>НС-1302740</t>
  </si>
  <si>
    <r>
      <t xml:space="preserve">Крышные вентиляторы с вертикальным выбросом воздуха </t>
    </r>
    <r>
      <rPr>
        <b/>
        <sz val="11"/>
        <rFont val="Arial"/>
        <family val="2"/>
        <charset val="204"/>
      </rPr>
      <t>Zilon ZFR 2,8-2E</t>
    </r>
  </si>
  <si>
    <t>НС-1159444</t>
  </si>
  <si>
    <r>
      <t xml:space="preserve">Обратный клапан </t>
    </r>
    <r>
      <rPr>
        <b/>
        <sz val="11"/>
        <rFont val="Arial"/>
        <family val="2"/>
        <charset val="204"/>
      </rPr>
      <t>Zilon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ZRD 2,8</t>
    </r>
  </si>
  <si>
    <t>НС-1302713</t>
  </si>
  <si>
    <r>
      <t xml:space="preserve">Гибкая вставка </t>
    </r>
    <r>
      <rPr>
        <b/>
        <sz val="11"/>
        <rFont val="Arial"/>
        <family val="2"/>
        <charset val="204"/>
      </rPr>
      <t>Zilon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ZRC 2,8</t>
    </r>
  </si>
  <si>
    <t>НС-1302729</t>
  </si>
  <si>
    <r>
      <t xml:space="preserve">Фланец </t>
    </r>
    <r>
      <rPr>
        <b/>
        <sz val="11"/>
        <rFont val="Arial"/>
        <family val="2"/>
        <charset val="204"/>
      </rPr>
      <t>Zilon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ZRF 2,8</t>
    </r>
  </si>
  <si>
    <t>НС-1302741</t>
  </si>
  <si>
    <r>
      <t xml:space="preserve">Крышные вентиляторы с вертикальным выбросом воздуха </t>
    </r>
    <r>
      <rPr>
        <b/>
        <sz val="11"/>
        <rFont val="Arial"/>
        <family val="2"/>
        <charset val="204"/>
      </rPr>
      <t>Zilon ZFR 3,1-4E</t>
    </r>
  </si>
  <si>
    <t>НС-1121083</t>
  </si>
  <si>
    <r>
      <t xml:space="preserve">Крышные вентиляторы с вертикальным выбросом воздуха </t>
    </r>
    <r>
      <rPr>
        <b/>
        <sz val="11"/>
        <rFont val="Arial"/>
        <family val="2"/>
        <charset val="204"/>
      </rPr>
      <t>Zilon ZFR 3,1-4D</t>
    </r>
  </si>
  <si>
    <t>НС-1121084</t>
  </si>
  <si>
    <r>
      <t xml:space="preserve">Обратный клапан </t>
    </r>
    <r>
      <rPr>
        <b/>
        <sz val="11"/>
        <rFont val="Arial"/>
        <family val="2"/>
        <charset val="204"/>
      </rPr>
      <t>Zilon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ZRD 3,1</t>
    </r>
  </si>
  <si>
    <t>НС-1302717</t>
  </si>
  <si>
    <r>
      <t xml:space="preserve">Гибкая вставка </t>
    </r>
    <r>
      <rPr>
        <b/>
        <sz val="11"/>
        <rFont val="Arial"/>
        <family val="2"/>
        <charset val="204"/>
      </rPr>
      <t>Zilon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ZRC 3,1</t>
    </r>
  </si>
  <si>
    <t>НС-1302731</t>
  </si>
  <si>
    <r>
      <t xml:space="preserve">Фланец </t>
    </r>
    <r>
      <rPr>
        <b/>
        <sz val="11"/>
        <rFont val="Arial"/>
        <family val="2"/>
        <charset val="204"/>
      </rPr>
      <t>Zilon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ZRF 3,1</t>
    </r>
  </si>
  <si>
    <t>НС-1302743</t>
  </si>
  <si>
    <r>
      <t xml:space="preserve">Частотный преобразователь </t>
    </r>
    <r>
      <rPr>
        <b/>
        <sz val="11"/>
        <color rgb="FF000000"/>
        <rFont val="Arial"/>
        <family val="2"/>
      </rPr>
      <t>IDS Drive Z751T4NK-150%; 0,75kW; 380V</t>
    </r>
  </si>
  <si>
    <t>НС-1434517</t>
  </si>
  <si>
    <r>
      <t xml:space="preserve">Крышные вентиляторы с вертикальным выбросом воздуха </t>
    </r>
    <r>
      <rPr>
        <b/>
        <sz val="11"/>
        <rFont val="Arial"/>
        <family val="2"/>
        <charset val="204"/>
      </rPr>
      <t>Zilon ZFR 3,5-4E</t>
    </r>
  </si>
  <si>
    <t>НС-1121085</t>
  </si>
  <si>
    <r>
      <t xml:space="preserve">Крышные вентиляторы с вертикальным выбросом воздуха </t>
    </r>
    <r>
      <rPr>
        <b/>
        <sz val="11"/>
        <rFont val="Arial"/>
        <family val="2"/>
        <charset val="204"/>
      </rPr>
      <t>Zilon ZFR 3,5-4D</t>
    </r>
  </si>
  <si>
    <t>НС-1136730</t>
  </si>
  <si>
    <r>
      <t>Крышный короб</t>
    </r>
    <r>
      <rPr>
        <b/>
        <sz val="11"/>
        <color theme="1"/>
        <rFont val="Arial"/>
        <family val="2"/>
        <charset val="204"/>
      </rPr>
      <t xml:space="preserve"> Zilon ZRS 3,5-4</t>
    </r>
  </si>
  <si>
    <t>НС-1155304</t>
  </si>
  <si>
    <r>
      <t>Крышный короб с шумоглушением</t>
    </r>
    <r>
      <rPr>
        <b/>
        <sz val="11"/>
        <color theme="1"/>
        <rFont val="Arial"/>
        <family val="2"/>
        <charset val="204"/>
      </rPr>
      <t xml:space="preserve"> Zilon ZRSI 3,5-4</t>
    </r>
  </si>
  <si>
    <t>НС-1215348</t>
  </si>
  <si>
    <r>
      <t xml:space="preserve">Крышный короб с шумоглушением для монтажа на наклонной кровле </t>
    </r>
    <r>
      <rPr>
        <b/>
        <sz val="11"/>
        <color theme="1"/>
        <rFont val="Arial"/>
        <family val="2"/>
        <charset val="204"/>
      </rPr>
      <t>Zilon</t>
    </r>
    <r>
      <rPr>
        <sz val="11"/>
        <color theme="1"/>
        <rFont val="Arial"/>
        <family val="2"/>
        <charset val="204"/>
      </rPr>
      <t xml:space="preserve"> </t>
    </r>
    <r>
      <rPr>
        <b/>
        <sz val="11"/>
        <color theme="1"/>
        <rFont val="Arial"/>
        <family val="2"/>
        <charset val="204"/>
      </rPr>
      <t xml:space="preserve">ZRN 3,5-4 </t>
    </r>
    <r>
      <rPr>
        <sz val="11"/>
        <color theme="1"/>
        <rFont val="Arial"/>
        <family val="2"/>
        <charset val="204"/>
      </rPr>
      <t>(Монтажный профиль в комплект поставки не входит)</t>
    </r>
  </si>
  <si>
    <t>НС-1302694</t>
  </si>
  <si>
    <r>
      <t xml:space="preserve">Обратный клапан </t>
    </r>
    <r>
      <rPr>
        <b/>
        <sz val="11"/>
        <rFont val="Arial"/>
        <family val="2"/>
        <charset val="204"/>
      </rPr>
      <t>Zilon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ZRD 3,5-5</t>
    </r>
  </si>
  <si>
    <t>НС-1302719</t>
  </si>
  <si>
    <r>
      <t xml:space="preserve">Гибкая вставка </t>
    </r>
    <r>
      <rPr>
        <b/>
        <sz val="11"/>
        <rFont val="Arial"/>
        <family val="2"/>
        <charset val="204"/>
      </rPr>
      <t>Zilon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ZRC 3,5-5</t>
    </r>
  </si>
  <si>
    <t>НС-1302733</t>
  </si>
  <si>
    <r>
      <t xml:space="preserve">Фланец </t>
    </r>
    <r>
      <rPr>
        <b/>
        <sz val="11"/>
        <rFont val="Arial"/>
        <family val="2"/>
        <charset val="204"/>
      </rPr>
      <t>Zilon ZRF 3,5-5</t>
    </r>
  </si>
  <si>
    <t>НС-1302747</t>
  </si>
  <si>
    <r>
      <rPr>
        <sz val="11"/>
        <color rgb="FF000000"/>
        <rFont val="Arial"/>
        <family val="2"/>
      </rPr>
      <t xml:space="preserve">Регулятор скорости </t>
    </r>
    <r>
      <rPr>
        <b/>
        <sz val="11"/>
        <color rgb="FF000000"/>
        <rFont val="Arial"/>
        <family val="2"/>
      </rPr>
      <t>MTY 2,5</t>
    </r>
  </si>
  <si>
    <t>НС-1093381</t>
  </si>
  <si>
    <r>
      <t xml:space="preserve">Крышные вентиляторы с вертикальным выбросом воздуха </t>
    </r>
    <r>
      <rPr>
        <b/>
        <sz val="11"/>
        <rFont val="Arial"/>
        <family val="2"/>
        <charset val="204"/>
      </rPr>
      <t>Zilon ZFR 4-4E</t>
    </r>
  </si>
  <si>
    <t>НС-1121086</t>
  </si>
  <si>
    <r>
      <t xml:space="preserve">Крышные вентиляторы с вертикальным выбросом воздуха </t>
    </r>
    <r>
      <rPr>
        <b/>
        <sz val="11"/>
        <rFont val="Arial"/>
        <family val="2"/>
        <charset val="204"/>
      </rPr>
      <t>Zilon ZFR 4-4D</t>
    </r>
  </si>
  <si>
    <t>НС-1121087</t>
  </si>
  <si>
    <r>
      <t xml:space="preserve">Крышные вентиляторы с вертикальным выбросом воздуха </t>
    </r>
    <r>
      <rPr>
        <b/>
        <sz val="11"/>
        <rFont val="Arial"/>
        <family val="2"/>
        <charset val="204"/>
      </rPr>
      <t>Zilon ZFR 4,5-4E</t>
    </r>
  </si>
  <si>
    <t>НС-1121088</t>
  </si>
  <si>
    <r>
      <t xml:space="preserve">Крышные вентиляторы с вертикальным выбросом воздуха </t>
    </r>
    <r>
      <rPr>
        <b/>
        <sz val="11"/>
        <rFont val="Arial"/>
        <family val="2"/>
        <charset val="204"/>
      </rPr>
      <t>Zilon ZFR 4,5-4D</t>
    </r>
  </si>
  <si>
    <t>НС-1121089</t>
  </si>
  <si>
    <r>
      <t>Крышный короб</t>
    </r>
    <r>
      <rPr>
        <b/>
        <sz val="11"/>
        <color theme="1"/>
        <rFont val="Arial"/>
        <family val="2"/>
        <charset val="204"/>
      </rPr>
      <t xml:space="preserve"> Zilon ZRS 4,5-5</t>
    </r>
  </si>
  <si>
    <t>НС-1154533</t>
  </si>
  <si>
    <r>
      <t>Крышный короб с шумоглушением</t>
    </r>
    <r>
      <rPr>
        <b/>
        <sz val="11"/>
        <color theme="1"/>
        <rFont val="Arial"/>
        <family val="2"/>
        <charset val="204"/>
      </rPr>
      <t xml:space="preserve"> Zilon ZRSI 4,5-5</t>
    </r>
  </si>
  <si>
    <t>НС-1161987</t>
  </si>
  <si>
    <r>
      <t xml:space="preserve">Крышный короб с шумоглушением для монтажа на наклонной кровле </t>
    </r>
    <r>
      <rPr>
        <b/>
        <sz val="11"/>
        <color theme="1"/>
        <rFont val="Arial"/>
        <family val="2"/>
        <charset val="204"/>
      </rPr>
      <t>Zilon</t>
    </r>
    <r>
      <rPr>
        <sz val="11"/>
        <color theme="1"/>
        <rFont val="Arial"/>
        <family val="2"/>
        <charset val="204"/>
      </rPr>
      <t xml:space="preserve"> </t>
    </r>
    <r>
      <rPr>
        <b/>
        <sz val="11"/>
        <color theme="1"/>
        <rFont val="Arial"/>
        <family val="2"/>
        <charset val="204"/>
      </rPr>
      <t xml:space="preserve">ZRN 4,5-5 </t>
    </r>
    <r>
      <rPr>
        <sz val="11"/>
        <color theme="1"/>
        <rFont val="Arial"/>
        <family val="2"/>
        <charset val="204"/>
      </rPr>
      <t>(Монтажный профиль в комплект поставки не входит)</t>
    </r>
  </si>
  <si>
    <t>НС-1302696</t>
  </si>
  <si>
    <r>
      <t xml:space="preserve">Трансформаторный регулятор скорости (230/1) </t>
    </r>
    <r>
      <rPr>
        <b/>
        <sz val="11"/>
        <rFont val="Arial"/>
        <family val="2"/>
        <charset val="204"/>
      </rPr>
      <t>TGRV 5</t>
    </r>
  </si>
  <si>
    <t>НС-1338357</t>
  </si>
  <si>
    <t>ZFR 4,5-4E</t>
  </si>
  <si>
    <r>
      <t xml:space="preserve">Частотный преобразователь </t>
    </r>
    <r>
      <rPr>
        <b/>
        <sz val="11"/>
        <color rgb="FF000000"/>
        <rFont val="Arial"/>
        <family val="2"/>
      </rPr>
      <t>IDS Drive Z152T4NK-150%; 1,5kW; 380V</t>
    </r>
  </si>
  <si>
    <t>НС-1434519</t>
  </si>
  <si>
    <r>
      <t xml:space="preserve">Крышные вентиляторы с вертикальным выбросом воздуха </t>
    </r>
    <r>
      <rPr>
        <b/>
        <sz val="11"/>
        <rFont val="Arial"/>
        <family val="2"/>
        <charset val="204"/>
      </rPr>
      <t>Zilon ZFR 5-4D</t>
    </r>
  </si>
  <si>
    <t>НС-1121090</t>
  </si>
  <si>
    <r>
      <t xml:space="preserve">Крышные вентиляторы с вертикальным выбросом воздуха </t>
    </r>
    <r>
      <rPr>
        <b/>
        <sz val="11"/>
        <rFont val="Arial"/>
        <family val="2"/>
        <charset val="204"/>
      </rPr>
      <t>Zilon ZFR 5,6-4D</t>
    </r>
  </si>
  <si>
    <t>НС-1121091</t>
  </si>
  <si>
    <r>
      <t>Крышный короб</t>
    </r>
    <r>
      <rPr>
        <b/>
        <sz val="11"/>
        <color theme="1"/>
        <rFont val="Arial"/>
        <family val="2"/>
        <charset val="204"/>
      </rPr>
      <t xml:space="preserve"> Zilon ZRS 5,6-6,3</t>
    </r>
  </si>
  <si>
    <t>НС-1159445</t>
  </si>
  <si>
    <r>
      <t>Крышный короб с шумоглушением</t>
    </r>
    <r>
      <rPr>
        <b/>
        <sz val="11"/>
        <color theme="1"/>
        <rFont val="Arial"/>
        <family val="2"/>
        <charset val="204"/>
      </rPr>
      <t xml:space="preserve"> Zilon ZRSI 5,6-6,3</t>
    </r>
  </si>
  <si>
    <t>НС-1161990</t>
  </si>
  <si>
    <r>
      <t xml:space="preserve">Крышный короб с шумоглушением для монтажа на наклонной кровле </t>
    </r>
    <r>
      <rPr>
        <b/>
        <sz val="11"/>
        <color theme="1"/>
        <rFont val="Arial"/>
        <family val="2"/>
        <charset val="204"/>
      </rPr>
      <t>Zilon</t>
    </r>
    <r>
      <rPr>
        <sz val="11"/>
        <color theme="1"/>
        <rFont val="Arial"/>
        <family val="2"/>
        <charset val="204"/>
      </rPr>
      <t xml:space="preserve"> </t>
    </r>
    <r>
      <rPr>
        <b/>
        <sz val="11"/>
        <color theme="1"/>
        <rFont val="Arial"/>
        <family val="2"/>
        <charset val="204"/>
      </rPr>
      <t xml:space="preserve">ZRN 5,6-6,3 </t>
    </r>
    <r>
      <rPr>
        <sz val="11"/>
        <color theme="1"/>
        <rFont val="Arial"/>
        <family val="2"/>
        <charset val="204"/>
      </rPr>
      <t>(Монтажный профиль в комплект поставки не входит)</t>
    </r>
  </si>
  <si>
    <t>НС-1302699</t>
  </si>
  <si>
    <r>
      <t xml:space="preserve">Обратный клапан </t>
    </r>
    <r>
      <rPr>
        <b/>
        <sz val="11"/>
        <rFont val="Arial"/>
        <family val="2"/>
        <charset val="204"/>
      </rPr>
      <t>Zilon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ZRD 5,6-6,3</t>
    </r>
  </si>
  <si>
    <t>НС-1302721</t>
  </si>
  <si>
    <r>
      <t xml:space="preserve">Гибкая вставка </t>
    </r>
    <r>
      <rPr>
        <b/>
        <sz val="11"/>
        <rFont val="Arial"/>
        <family val="2"/>
        <charset val="204"/>
      </rPr>
      <t>Zilon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ZRC 5,6-6,3</t>
    </r>
  </si>
  <si>
    <t>НС-1302735</t>
  </si>
  <si>
    <r>
      <t xml:space="preserve">Фланец </t>
    </r>
    <r>
      <rPr>
        <b/>
        <sz val="11"/>
        <rFont val="Arial"/>
        <family val="2"/>
        <charset val="204"/>
      </rPr>
      <t>Zilon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ZRF 5,6-6,3</t>
    </r>
  </si>
  <si>
    <t>НС-1302750</t>
  </si>
  <si>
    <r>
      <t xml:space="preserve">Частотный преобразователь </t>
    </r>
    <r>
      <rPr>
        <b/>
        <sz val="11"/>
        <color rgb="FF000000"/>
        <rFont val="Arial"/>
        <family val="2"/>
      </rPr>
      <t>IDS Drive Z222T4NK-150%; 2,2kW; 380V</t>
    </r>
  </si>
  <si>
    <t>НС-1434520</t>
  </si>
  <si>
    <r>
      <t xml:space="preserve">Крышные вентиляторы с вертикальным выбросом воздуха </t>
    </r>
    <r>
      <rPr>
        <b/>
        <sz val="11"/>
        <rFont val="Arial"/>
        <family val="2"/>
        <charset val="204"/>
      </rPr>
      <t>Zilon ZFR 6,3-4D</t>
    </r>
  </si>
  <si>
    <t>НС-1121092</t>
  </si>
  <si>
    <r>
      <t xml:space="preserve">Частотный преобразователь </t>
    </r>
    <r>
      <rPr>
        <b/>
        <sz val="11"/>
        <color rgb="FF000000"/>
        <rFont val="Arial"/>
        <family val="2"/>
      </rPr>
      <t>IDS Drive Z552T4NK-150%; 5,5kW; 380V</t>
    </r>
  </si>
  <si>
    <t>НС-1434522</t>
  </si>
  <si>
    <t>ТЕХНИКО-КОММЕРЧЕСКОЕ ПРЕДЛОЖЕНИЕ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</si>
</sst>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2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name val="Century Gothic"/>
      <family val="2"/>
      <charset val="204"/>
    </font>
    <font>
      <sz val="9"/>
      <color indexed="12"/>
      <name val="Century Gothic"/>
      <family val="2"/>
      <charset val="204"/>
    </font>
    <font>
      <b/>
      <sz val="9"/>
      <name val="Century Gothic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indexed="12"/>
      <name val="Arial"/>
      <family val="2"/>
      <charset val="204"/>
    </font>
    <font>
      <b/>
      <i/>
      <sz val="11"/>
      <name val="Arial"/>
      <family val="2"/>
      <charset val="204"/>
    </font>
    <font>
      <i/>
      <sz val="11"/>
      <name val="Arial"/>
      <family val="2"/>
      <charset val="204"/>
    </font>
    <font>
      <sz val="11"/>
      <color indexed="12"/>
      <name val="Arial"/>
      <family val="2"/>
      <charset val="204"/>
    </font>
    <font>
      <sz val="12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2"/>
      <name val="Arial Cyr"/>
      <charset val="204"/>
    </font>
    <font>
      <b/>
      <sz val="12"/>
      <name val="Arial"/>
      <family val="2"/>
      <charset val="204"/>
    </font>
    <font>
      <sz val="1"/>
      <name val="Century Gothic"/>
      <family val="2"/>
      <charset val="204"/>
    </font>
    <font>
      <sz val="1"/>
      <name val="Arial"/>
      <family val="2"/>
      <charset val="204"/>
    </font>
    <font>
      <sz val="11"/>
      <color theme="1"/>
      <name val="Arial"/>
      <family val="2"/>
      <charset val="204"/>
    </font>
    <font>
      <u/>
      <sz val="10"/>
      <color theme="10"/>
      <name val="Arial Cyr"/>
      <charset val="204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204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77111117893"/>
      </left>
      <right/>
      <top/>
      <bottom style="medium">
        <color indexed="64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">
    <xf numFmtId="0" fontId="0" fillId="0" borderId="0"/>
    <xf numFmtId="0" fontId="6" fillId="0" borderId="0"/>
    <xf numFmtId="0" fontId="2" fillId="0" borderId="0"/>
    <xf numFmtId="0" fontId="2" fillId="0" borderId="0"/>
    <xf numFmtId="0" fontId="7" fillId="0" borderId="0"/>
    <xf numFmtId="0" fontId="21" fillId="0" borderId="0" applyNumberFormat="0" applyFill="0" applyBorder="0" applyAlignment="0" applyProtection="0"/>
  </cellStyleXfs>
  <cellXfs count="163">
    <xf numFmtId="0" fontId="0" fillId="0" borderId="0" xfId="0"/>
    <xf numFmtId="0" fontId="3" fillId="0" borderId="0" xfId="0" applyFont="1"/>
    <xf numFmtId="2" fontId="4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2" fontId="13" fillId="0" borderId="0" xfId="0" applyNumberFormat="1" applyFont="1"/>
    <xf numFmtId="0" fontId="13" fillId="0" borderId="0" xfId="0" applyFont="1"/>
    <xf numFmtId="0" fontId="8" fillId="0" borderId="1" xfId="0" applyFont="1" applyBorder="1" applyAlignment="1">
      <alignment horizontal="center" vertical="center" wrapText="1" readingOrder="1"/>
    </xf>
    <xf numFmtId="4" fontId="8" fillId="0" borderId="2" xfId="0" applyNumberFormat="1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9" fillId="0" borderId="0" xfId="1" applyFont="1"/>
    <xf numFmtId="0" fontId="9" fillId="2" borderId="4" xfId="0" applyFont="1" applyFill="1" applyBorder="1" applyAlignment="1">
      <alignment vertical="center"/>
    </xf>
    <xf numFmtId="4" fontId="9" fillId="2" borderId="5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vertical="center"/>
    </xf>
    <xf numFmtId="1" fontId="9" fillId="2" borderId="5" xfId="0" applyNumberFormat="1" applyFont="1" applyFill="1" applyBorder="1" applyAlignment="1">
      <alignment horizontal="center" vertical="center"/>
    </xf>
    <xf numFmtId="4" fontId="8" fillId="2" borderId="6" xfId="0" applyNumberFormat="1" applyFont="1" applyFill="1" applyBorder="1" applyAlignment="1">
      <alignment horizontal="center" vertical="center"/>
    </xf>
    <xf numFmtId="1" fontId="8" fillId="3" borderId="8" xfId="0" applyNumberFormat="1" applyFont="1" applyFill="1" applyBorder="1" applyAlignment="1">
      <alignment horizontal="center" vertical="center"/>
    </xf>
    <xf numFmtId="4" fontId="8" fillId="3" borderId="8" xfId="0" applyNumberFormat="1" applyFont="1" applyFill="1" applyBorder="1" applyAlignment="1">
      <alignment horizontal="center" vertical="center"/>
    </xf>
    <xf numFmtId="1" fontId="8" fillId="3" borderId="11" xfId="0" applyNumberFormat="1" applyFont="1" applyFill="1" applyBorder="1" applyAlignment="1">
      <alignment horizontal="center" vertical="center"/>
    </xf>
    <xf numFmtId="4" fontId="8" fillId="3" borderId="11" xfId="0" applyNumberFormat="1" applyFont="1" applyFill="1" applyBorder="1" applyAlignment="1">
      <alignment horizontal="center" vertical="center"/>
    </xf>
    <xf numFmtId="0" fontId="9" fillId="3" borderId="5" xfId="0" applyFont="1" applyFill="1" applyBorder="1"/>
    <xf numFmtId="1" fontId="8" fillId="0" borderId="14" xfId="0" applyNumberFormat="1" applyFont="1" applyBorder="1" applyAlignment="1">
      <alignment horizontal="center" vertical="center"/>
    </xf>
    <xf numFmtId="49" fontId="8" fillId="0" borderId="15" xfId="0" applyNumberFormat="1" applyFont="1" applyBorder="1" applyAlignment="1">
      <alignment horizontal="center" vertical="center" wrapText="1"/>
    </xf>
    <xf numFmtId="49" fontId="8" fillId="0" borderId="15" xfId="0" applyNumberFormat="1" applyFont="1" applyBorder="1" applyAlignment="1">
      <alignment vertical="center" wrapText="1"/>
    </xf>
    <xf numFmtId="49" fontId="8" fillId="2" borderId="15" xfId="0" applyNumberFormat="1" applyFont="1" applyFill="1" applyBorder="1" applyAlignment="1">
      <alignment vertical="center" wrapText="1"/>
    </xf>
    <xf numFmtId="49" fontId="8" fillId="0" borderId="16" xfId="0" applyNumberFormat="1" applyFont="1" applyBorder="1" applyAlignment="1">
      <alignment vertical="center" wrapText="1"/>
    </xf>
    <xf numFmtId="49" fontId="8" fillId="0" borderId="17" xfId="1" applyNumberFormat="1" applyFont="1" applyBorder="1" applyAlignment="1">
      <alignment horizontal="left" vertical="center"/>
    </xf>
    <xf numFmtId="49" fontId="8" fillId="0" borderId="18" xfId="1" applyNumberFormat="1" applyFont="1" applyBorder="1" applyAlignment="1">
      <alignment horizontal="left" vertical="center"/>
    </xf>
    <xf numFmtId="49" fontId="8" fillId="2" borderId="18" xfId="1" applyNumberFormat="1" applyFont="1" applyFill="1" applyBorder="1" applyAlignment="1">
      <alignment horizontal="left" vertical="center"/>
    </xf>
    <xf numFmtId="49" fontId="8" fillId="0" borderId="19" xfId="1" applyNumberFormat="1" applyFont="1" applyBorder="1" applyAlignment="1">
      <alignment horizontal="left" vertical="center"/>
    </xf>
    <xf numFmtId="0" fontId="9" fillId="2" borderId="20" xfId="0" applyFont="1" applyFill="1" applyBorder="1" applyAlignment="1">
      <alignment vertical="center"/>
    </xf>
    <xf numFmtId="0" fontId="8" fillId="2" borderId="7" xfId="0" quotePrefix="1" applyFont="1" applyFill="1" applyBorder="1" applyAlignment="1">
      <alignment horizontal="left" vertical="center"/>
    </xf>
    <xf numFmtId="0" fontId="9" fillId="2" borderId="7" xfId="0" applyFont="1" applyFill="1" applyBorder="1" applyAlignment="1">
      <alignment vertical="center"/>
    </xf>
    <xf numFmtId="4" fontId="8" fillId="2" borderId="7" xfId="0" quotePrefix="1" applyNumberFormat="1" applyFont="1" applyFill="1" applyBorder="1" applyAlignment="1">
      <alignment horizontal="right" vertical="center"/>
    </xf>
    <xf numFmtId="1" fontId="9" fillId="2" borderId="7" xfId="0" applyNumberFormat="1" applyFont="1" applyFill="1" applyBorder="1" applyAlignment="1">
      <alignment horizontal="right" vertical="center"/>
    </xf>
    <xf numFmtId="0" fontId="9" fillId="2" borderId="7" xfId="0" applyFont="1" applyFill="1" applyBorder="1"/>
    <xf numFmtId="4" fontId="8" fillId="2" borderId="7" xfId="0" applyNumberFormat="1" applyFont="1" applyFill="1" applyBorder="1" applyAlignment="1">
      <alignment horizontal="center" vertical="center"/>
    </xf>
    <xf numFmtId="4" fontId="8" fillId="2" borderId="21" xfId="0" applyNumberFormat="1" applyFont="1" applyFill="1" applyBorder="1" applyAlignment="1">
      <alignment horizontal="center" vertical="center"/>
    </xf>
    <xf numFmtId="0" fontId="9" fillId="0" borderId="20" xfId="0" applyFont="1" applyBorder="1" applyAlignment="1">
      <alignment vertical="center"/>
    </xf>
    <xf numFmtId="0" fontId="8" fillId="0" borderId="7" xfId="0" applyFont="1" applyBorder="1" applyAlignment="1">
      <alignment horizontal="right" vertical="center"/>
    </xf>
    <xf numFmtId="4" fontId="9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1" fontId="9" fillId="0" borderId="7" xfId="0" applyNumberFormat="1" applyFont="1" applyBorder="1" applyAlignment="1">
      <alignment horizontal="center" vertical="center"/>
    </xf>
    <xf numFmtId="4" fontId="8" fillId="0" borderId="7" xfId="0" applyNumberFormat="1" applyFont="1" applyBorder="1" applyAlignment="1">
      <alignment horizontal="center" vertical="center"/>
    </xf>
    <xf numFmtId="4" fontId="8" fillId="0" borderId="21" xfId="0" applyNumberFormat="1" applyFont="1" applyBorder="1" applyAlignment="1">
      <alignment horizontal="center" vertical="center"/>
    </xf>
    <xf numFmtId="0" fontId="9" fillId="3" borderId="3" xfId="0" applyFont="1" applyFill="1" applyBorder="1"/>
    <xf numFmtId="0" fontId="9" fillId="3" borderId="0" xfId="0" applyFont="1" applyFill="1"/>
    <xf numFmtId="4" fontId="9" fillId="3" borderId="0" xfId="0" applyNumberFormat="1" applyFont="1" applyFill="1"/>
    <xf numFmtId="0" fontId="9" fillId="3" borderId="12" xfId="0" applyFont="1" applyFill="1" applyBorder="1"/>
    <xf numFmtId="0" fontId="9" fillId="3" borderId="4" xfId="0" applyFont="1" applyFill="1" applyBorder="1"/>
    <xf numFmtId="4" fontId="9" fillId="3" borderId="5" xfId="0" applyNumberFormat="1" applyFont="1" applyFill="1" applyBorder="1"/>
    <xf numFmtId="0" fontId="9" fillId="3" borderId="13" xfId="0" applyFont="1" applyFill="1" applyBorder="1"/>
    <xf numFmtId="0" fontId="9" fillId="3" borderId="20" xfId="0" applyFont="1" applyFill="1" applyBorder="1"/>
    <xf numFmtId="0" fontId="9" fillId="3" borderId="7" xfId="0" applyFont="1" applyFill="1" applyBorder="1"/>
    <xf numFmtId="4" fontId="9" fillId="3" borderId="7" xfId="0" applyNumberFormat="1" applyFont="1" applyFill="1" applyBorder="1"/>
    <xf numFmtId="1" fontId="8" fillId="3" borderId="26" xfId="0" applyNumberFormat="1" applyFont="1" applyFill="1" applyBorder="1" applyAlignment="1">
      <alignment horizontal="center" vertical="center"/>
    </xf>
    <xf numFmtId="4" fontId="8" fillId="3" borderId="26" xfId="0" applyNumberFormat="1" applyFont="1" applyFill="1" applyBorder="1" applyAlignment="1">
      <alignment horizontal="center" vertical="center"/>
    </xf>
    <xf numFmtId="0" fontId="9" fillId="3" borderId="21" xfId="0" applyFont="1" applyFill="1" applyBorder="1"/>
    <xf numFmtId="4" fontId="8" fillId="0" borderId="27" xfId="0" applyNumberFormat="1" applyFont="1" applyBorder="1" applyAlignment="1">
      <alignment horizontal="center" vertical="center" wrapText="1"/>
    </xf>
    <xf numFmtId="0" fontId="18" fillId="0" borderId="0" xfId="0" applyFont="1"/>
    <xf numFmtId="0" fontId="0" fillId="0" borderId="0" xfId="0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8" fillId="0" borderId="17" xfId="0" applyNumberFormat="1" applyFont="1" applyBorder="1" applyAlignment="1">
      <alignment horizontal="center" vertical="center"/>
    </xf>
    <xf numFmtId="49" fontId="8" fillId="0" borderId="18" xfId="0" applyNumberFormat="1" applyFont="1" applyBorder="1" applyAlignment="1">
      <alignment vertical="center" wrapText="1"/>
    </xf>
    <xf numFmtId="165" fontId="9" fillId="2" borderId="18" xfId="1" applyNumberFormat="1" applyFont="1" applyFill="1" applyBorder="1" applyAlignment="1">
      <alignment horizontal="center" vertical="center" wrapText="1"/>
    </xf>
    <xf numFmtId="4" fontId="9" fillId="0" borderId="18" xfId="1" applyNumberFormat="1" applyFont="1" applyBorder="1" applyAlignment="1">
      <alignment horizontal="center" vertical="center" wrapText="1"/>
    </xf>
    <xf numFmtId="0" fontId="13" fillId="2" borderId="18" xfId="1" applyFont="1" applyFill="1" applyBorder="1" applyAlignment="1">
      <alignment horizontal="center" vertical="center" wrapText="1"/>
    </xf>
    <xf numFmtId="4" fontId="9" fillId="0" borderId="19" xfId="1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0" fillId="0" borderId="0" xfId="0" applyFont="1"/>
    <xf numFmtId="0" fontId="21" fillId="0" borderId="0" xfId="5" applyFill="1" applyAlignment="1">
      <alignment horizontal="center"/>
    </xf>
    <xf numFmtId="49" fontId="8" fillId="0" borderId="17" xfId="0" applyNumberFormat="1" applyFont="1" applyBorder="1" applyAlignment="1">
      <alignment horizontal="center" vertical="center"/>
    </xf>
    <xf numFmtId="4" fontId="9" fillId="0" borderId="18" xfId="0" applyNumberFormat="1" applyFont="1" applyBorder="1" applyAlignment="1">
      <alignment horizontal="center" vertical="center"/>
    </xf>
    <xf numFmtId="4" fontId="9" fillId="0" borderId="18" xfId="4" applyNumberFormat="1" applyFont="1" applyBorder="1" applyAlignment="1">
      <alignment horizontal="center" vertical="center"/>
    </xf>
    <xf numFmtId="0" fontId="20" fillId="0" borderId="17" xfId="0" applyFont="1" applyBorder="1"/>
    <xf numFmtId="49" fontId="8" fillId="0" borderId="18" xfId="0" applyNumberFormat="1" applyFont="1" applyBorder="1" applyAlignment="1">
      <alignment vertical="center"/>
    </xf>
    <xf numFmtId="49" fontId="8" fillId="0" borderId="18" xfId="4" applyNumberFormat="1" applyFont="1" applyBorder="1" applyAlignment="1">
      <alignment vertical="center"/>
    </xf>
    <xf numFmtId="165" fontId="9" fillId="2" borderId="18" xfId="0" applyNumberFormat="1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20" fillId="0" borderId="17" xfId="0" applyFont="1" applyBorder="1" applyAlignment="1">
      <alignment vertical="center"/>
    </xf>
    <xf numFmtId="0" fontId="20" fillId="0" borderId="18" xfId="0" applyFont="1" applyBorder="1" applyAlignment="1">
      <alignment vertical="center"/>
    </xf>
    <xf numFmtId="4" fontId="20" fillId="0" borderId="18" xfId="0" applyNumberFormat="1" applyFont="1" applyBorder="1" applyAlignment="1">
      <alignment vertical="center"/>
    </xf>
    <xf numFmtId="4" fontId="9" fillId="0" borderId="18" xfId="4" applyNumberFormat="1" applyFont="1" applyBorder="1" applyAlignment="1">
      <alignment vertical="center"/>
    </xf>
    <xf numFmtId="4" fontId="20" fillId="0" borderId="19" xfId="0" applyNumberFormat="1" applyFont="1" applyBorder="1" applyAlignment="1">
      <alignment vertical="center"/>
    </xf>
    <xf numFmtId="49" fontId="8" fillId="0" borderId="18" xfId="4" applyNumberFormat="1" applyFont="1" applyBorder="1" applyAlignment="1">
      <alignment vertical="center" wrapText="1"/>
    </xf>
    <xf numFmtId="4" fontId="9" fillId="3" borderId="18" xfId="0" applyNumberFormat="1" applyFont="1" applyFill="1" applyBorder="1" applyAlignment="1">
      <alignment horizontal="center" vertical="center"/>
    </xf>
    <xf numFmtId="0" fontId="25" fillId="0" borderId="0" xfId="1" applyFont="1" applyAlignment="1" applyProtection="1">
      <alignment horizontal="left" vertical="center" wrapText="1"/>
      <protection locked="0"/>
    </xf>
    <xf numFmtId="49" fontId="8" fillId="0" borderId="31" xfId="1" applyNumberFormat="1" applyFont="1" applyBorder="1" applyAlignment="1" applyProtection="1">
      <alignment horizontal="left" vertical="center" wrapText="1"/>
      <protection locked="0"/>
    </xf>
    <xf numFmtId="4" fontId="9" fillId="0" borderId="32" xfId="1" applyNumberFormat="1" applyFont="1" applyBorder="1" applyAlignment="1" applyProtection="1">
      <alignment horizontal="center" vertical="center" wrapText="1"/>
      <protection locked="0"/>
    </xf>
    <xf numFmtId="165" fontId="9" fillId="2" borderId="32" xfId="1" applyNumberFormat="1" applyFont="1" applyFill="1" applyBorder="1" applyAlignment="1">
      <alignment horizontal="center" vertical="center" wrapText="1"/>
    </xf>
    <xf numFmtId="4" fontId="9" fillId="0" borderId="32" xfId="1" applyNumberFormat="1" applyFont="1" applyBorder="1" applyAlignment="1">
      <alignment horizontal="center" vertical="center" wrapText="1"/>
    </xf>
    <xf numFmtId="0" fontId="13" fillId="2" borderId="32" xfId="1" applyFont="1" applyFill="1" applyBorder="1" applyAlignment="1">
      <alignment horizontal="center" vertical="center" wrapText="1"/>
    </xf>
    <xf numFmtId="4" fontId="9" fillId="0" borderId="33" xfId="1" applyNumberFormat="1" applyFont="1" applyBorder="1" applyAlignment="1">
      <alignment horizontal="center" vertical="center" wrapText="1"/>
    </xf>
    <xf numFmtId="0" fontId="6" fillId="0" borderId="0" xfId="1" applyAlignment="1" applyProtection="1">
      <alignment wrapText="1"/>
      <protection locked="0"/>
    </xf>
    <xf numFmtId="49" fontId="22" fillId="0" borderId="28" xfId="0" applyNumberFormat="1" applyFont="1" applyBorder="1" applyAlignment="1">
      <alignment horizontal="left" vertical="center"/>
    </xf>
    <xf numFmtId="49" fontId="9" fillId="0" borderId="29" xfId="0" applyNumberFormat="1" applyFont="1" applyBorder="1" applyAlignment="1">
      <alignment horizontal="left" vertical="center"/>
    </xf>
    <xf numFmtId="49" fontId="9" fillId="0" borderId="30" xfId="0" applyNumberFormat="1" applyFont="1" applyBorder="1" applyAlignment="1">
      <alignment horizontal="left" vertical="center"/>
    </xf>
    <xf numFmtId="49" fontId="8" fillId="4" borderId="29" xfId="0" applyNumberFormat="1" applyFont="1" applyFill="1" applyBorder="1" applyAlignment="1">
      <alignment horizontal="center" vertical="center"/>
    </xf>
    <xf numFmtId="49" fontId="8" fillId="4" borderId="30" xfId="0" applyNumberFormat="1" applyFont="1" applyFill="1" applyBorder="1" applyAlignment="1">
      <alignment horizontal="center" vertical="center"/>
    </xf>
    <xf numFmtId="49" fontId="9" fillId="4" borderId="28" xfId="0" applyNumberFormat="1" applyFont="1" applyFill="1" applyBorder="1" applyAlignment="1">
      <alignment horizontal="left" vertical="center"/>
    </xf>
    <xf numFmtId="164" fontId="10" fillId="0" borderId="0" xfId="0" applyNumberFormat="1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49" fontId="8" fillId="0" borderId="3" xfId="1" applyNumberFormat="1" applyFont="1" applyBorder="1" applyAlignment="1" applyProtection="1">
      <alignment horizontal="left" vertical="center" wrapText="1"/>
      <protection locked="0"/>
    </xf>
    <xf numFmtId="4" fontId="9" fillId="0" borderId="0" xfId="1" applyNumberFormat="1" applyFont="1" applyBorder="1" applyAlignment="1" applyProtection="1">
      <alignment horizontal="center" vertical="center" wrapText="1"/>
      <protection locked="0"/>
    </xf>
    <xf numFmtId="165" fontId="9" fillId="2" borderId="0" xfId="1" applyNumberFormat="1" applyFont="1" applyFill="1" applyBorder="1" applyAlignment="1">
      <alignment horizontal="center" vertical="center" wrapText="1"/>
    </xf>
    <xf numFmtId="4" fontId="9" fillId="0" borderId="0" xfId="1" applyNumberFormat="1" applyFont="1" applyBorder="1" applyAlignment="1">
      <alignment horizontal="center" vertical="center" wrapText="1"/>
    </xf>
    <xf numFmtId="0" fontId="13" fillId="2" borderId="0" xfId="1" applyFont="1" applyFill="1" applyBorder="1" applyAlignment="1">
      <alignment horizontal="center" vertical="center" wrapText="1"/>
    </xf>
    <xf numFmtId="4" fontId="9" fillId="0" borderId="12" xfId="1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4" fontId="10" fillId="0" borderId="0" xfId="0" applyNumberFormat="1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2" borderId="5" xfId="0" applyFont="1" applyFill="1" applyBorder="1" applyAlignment="1">
      <alignment horizontal="right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8" fillId="0" borderId="18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left" vertical="center" wrapText="1"/>
    </xf>
    <xf numFmtId="49" fontId="8" fillId="0" borderId="18" xfId="0" applyNumberFormat="1" applyFont="1" applyBorder="1" applyAlignment="1">
      <alignment horizontal="center" vertical="center"/>
    </xf>
    <xf numFmtId="49" fontId="9" fillId="4" borderId="28" xfId="0" applyNumberFormat="1" applyFont="1" applyFill="1" applyBorder="1" applyAlignment="1">
      <alignment horizontal="left" vertical="center"/>
    </xf>
    <xf numFmtId="49" fontId="8" fillId="4" borderId="29" xfId="0" applyNumberFormat="1" applyFont="1" applyFill="1" applyBorder="1" applyAlignment="1">
      <alignment horizontal="center" vertical="center"/>
    </xf>
    <xf numFmtId="49" fontId="8" fillId="4" borderId="30" xfId="0" applyNumberFormat="1" applyFont="1" applyFill="1" applyBorder="1" applyAlignment="1">
      <alignment horizontal="center" vertical="center"/>
    </xf>
    <xf numFmtId="0" fontId="20" fillId="0" borderId="18" xfId="0" applyFont="1" applyBorder="1" applyAlignment="1">
      <alignment horizontal="left" vertical="center" wrapText="1"/>
    </xf>
    <xf numFmtId="49" fontId="22" fillId="0" borderId="28" xfId="0" applyNumberFormat="1" applyFont="1" applyBorder="1" applyAlignment="1">
      <alignment horizontal="left" vertical="center"/>
    </xf>
    <xf numFmtId="49" fontId="9" fillId="0" borderId="29" xfId="0" applyNumberFormat="1" applyFont="1" applyBorder="1" applyAlignment="1">
      <alignment horizontal="left" vertical="center"/>
    </xf>
    <xf numFmtId="49" fontId="9" fillId="0" borderId="30" xfId="0" applyNumberFormat="1" applyFont="1" applyBorder="1" applyAlignment="1">
      <alignment horizontal="left" vertical="center"/>
    </xf>
    <xf numFmtId="49" fontId="22" fillId="4" borderId="28" xfId="0" applyNumberFormat="1" applyFont="1" applyFill="1" applyBorder="1" applyAlignment="1">
      <alignment horizontal="left" vertical="center"/>
    </xf>
    <xf numFmtId="49" fontId="9" fillId="3" borderId="18" xfId="0" applyNumberFormat="1" applyFont="1" applyFill="1" applyBorder="1" applyAlignment="1">
      <alignment horizontal="left" vertical="center"/>
    </xf>
    <xf numFmtId="49" fontId="22" fillId="0" borderId="34" xfId="0" applyNumberFormat="1" applyFont="1" applyBorder="1" applyAlignment="1">
      <alignment horizontal="left" vertical="center"/>
    </xf>
    <xf numFmtId="49" fontId="22" fillId="0" borderId="29" xfId="0" applyNumberFormat="1" applyFont="1" applyBorder="1" applyAlignment="1">
      <alignment horizontal="left" vertical="center"/>
    </xf>
    <xf numFmtId="49" fontId="22" fillId="0" borderId="35" xfId="0" applyNumberFormat="1" applyFont="1" applyBorder="1" applyAlignment="1">
      <alignment horizontal="left" vertical="center"/>
    </xf>
    <xf numFmtId="49" fontId="8" fillId="0" borderId="3" xfId="1" applyNumberFormat="1" applyFont="1" applyBorder="1" applyAlignment="1">
      <alignment horizontal="left" vertical="center"/>
    </xf>
    <xf numFmtId="49" fontId="8" fillId="0" borderId="0" xfId="1" applyNumberFormat="1" applyFont="1" applyBorder="1" applyAlignment="1">
      <alignment horizontal="left" vertical="center"/>
    </xf>
    <xf numFmtId="49" fontId="8" fillId="2" borderId="0" xfId="1" applyNumberFormat="1" applyFont="1" applyFill="1" applyBorder="1" applyAlignment="1">
      <alignment horizontal="left" vertical="center"/>
    </xf>
    <xf numFmtId="49" fontId="8" fillId="0" borderId="12" xfId="1" applyNumberFormat="1" applyFont="1" applyBorder="1" applyAlignment="1">
      <alignment horizontal="left" vertical="center"/>
    </xf>
  </cellXfs>
  <cellStyles count="6">
    <cellStyle name="Гиперссылка" xfId="5" builtinId="8"/>
    <cellStyle name="Обычный" xfId="0" builtinId="0"/>
    <cellStyle name="Обычный 10" xfId="3" xr:uid="{00000000-0005-0000-0000-000001000000}"/>
    <cellStyle name="Обычный 18" xfId="4" xr:uid="{00000000-0005-0000-0000-000002000000}"/>
    <cellStyle name="Обычный 2" xfId="1" xr:uid="{00000000-0005-0000-0000-000003000000}"/>
    <cellStyle name="Обычный 8" xfId="2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69696"/>
      <color rgb="FF808080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15</xdr:col>
      <xdr:colOff>942976</xdr:colOff>
      <xdr:row>7</xdr:row>
      <xdr:rowOff>14439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4839950" cy="1738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15</xdr:col>
      <xdr:colOff>942976</xdr:colOff>
      <xdr:row>7</xdr:row>
      <xdr:rowOff>14439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ABC78A2-3BB0-4DEC-BDA1-36A99F28D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5222855" cy="16984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abSelected="1" view="pageBreakPreview" topLeftCell="A15" zoomScale="89" zoomScaleNormal="100" zoomScaleSheetLayoutView="100" workbookViewId="0">
      <selection activeCell="A27" sqref="A27:XFD27"/>
    </sheetView>
  </sheetViews>
  <sheetFormatPr defaultRowHeight="13.8" outlineLevelCol="1" x14ac:dyDescent="0.3"/>
  <cols>
    <col min="1" max="1" width="7.6640625" style="1" customWidth="1"/>
    <col min="2" max="2" width="22" style="1" customWidth="1"/>
    <col min="3" max="3" width="9.5546875" style="1" customWidth="1"/>
    <col min="4" max="4" width="11.5546875" style="1" customWidth="1"/>
    <col min="5" max="5" width="36" style="1" customWidth="1"/>
    <col min="6" max="7" width="11.6640625" style="1" customWidth="1"/>
    <col min="8" max="8" width="13.109375" style="1" bestFit="1" customWidth="1"/>
    <col min="9" max="9" width="8.88671875" style="1" customWidth="1"/>
    <col min="10" max="11" width="11.6640625" style="1" customWidth="1" outlineLevel="1"/>
    <col min="12" max="12" width="13.109375" style="1" customWidth="1" outlineLevel="1"/>
    <col min="13" max="13" width="11" style="2" customWidth="1"/>
    <col min="14" max="14" width="14.33203125" style="3" bestFit="1" customWidth="1"/>
    <col min="15" max="15" width="14.33203125" style="1" customWidth="1"/>
    <col min="16" max="16" width="14.33203125" style="1" bestFit="1" customWidth="1"/>
    <col min="17" max="17" width="19.5546875" style="73" hidden="1" customWidth="1"/>
  </cols>
  <sheetData>
    <row r="1" spans="1:17" x14ac:dyDescent="0.3">
      <c r="A1" s="72" t="s">
        <v>29</v>
      </c>
      <c r="F1" s="135"/>
      <c r="G1" s="135"/>
      <c r="H1" s="135"/>
      <c r="I1" s="135"/>
      <c r="J1" s="135"/>
      <c r="K1" s="135"/>
      <c r="L1" s="135"/>
      <c r="M1" s="135"/>
      <c r="O1" s="3"/>
      <c r="P1" s="3"/>
    </row>
    <row r="2" spans="1:17" x14ac:dyDescent="0.3">
      <c r="M2" s="1"/>
    </row>
    <row r="3" spans="1:17" x14ac:dyDescent="0.3">
      <c r="M3" s="1"/>
    </row>
    <row r="7" spans="1:17" ht="50.25" customHeight="1" x14ac:dyDescent="0.3">
      <c r="A7" s="4"/>
      <c r="B7" s="5"/>
      <c r="C7" s="4"/>
      <c r="D7" s="6"/>
      <c r="E7" s="6"/>
      <c r="M7" s="1"/>
      <c r="N7" s="1"/>
    </row>
    <row r="8" spans="1:17" s="8" customFormat="1" ht="28.5" customHeight="1" x14ac:dyDescent="0.25">
      <c r="A8" s="137" t="s">
        <v>12</v>
      </c>
      <c r="B8" s="138"/>
      <c r="C8" s="138"/>
      <c r="D8" s="138"/>
      <c r="E8" s="7"/>
      <c r="Q8" s="10"/>
    </row>
    <row r="9" spans="1:17" s="8" customFormat="1" ht="15" customHeight="1" x14ac:dyDescent="0.25">
      <c r="A9" s="137" t="s">
        <v>0</v>
      </c>
      <c r="B9" s="139"/>
      <c r="C9" s="139"/>
      <c r="D9" s="139"/>
      <c r="E9" s="7"/>
      <c r="Q9" s="10"/>
    </row>
    <row r="10" spans="1:17" s="8" customFormat="1" ht="15" customHeight="1" x14ac:dyDescent="0.25">
      <c r="A10" s="9" t="s">
        <v>15</v>
      </c>
      <c r="B10" s="10"/>
      <c r="C10" s="9"/>
      <c r="D10" s="11"/>
      <c r="E10" s="7"/>
      <c r="Q10" s="10"/>
    </row>
    <row r="11" spans="1:17" s="8" customFormat="1" ht="15" customHeight="1" x14ac:dyDescent="0.25">
      <c r="A11" s="9" t="s">
        <v>1</v>
      </c>
      <c r="B11" s="10"/>
      <c r="C11" s="136"/>
      <c r="D11" s="136"/>
      <c r="E11" s="136"/>
      <c r="Q11" s="10"/>
    </row>
    <row r="12" spans="1:17" s="8" customFormat="1" ht="15" customHeight="1" x14ac:dyDescent="0.25">
      <c r="A12" s="9"/>
      <c r="B12" s="10"/>
      <c r="C12" s="12"/>
      <c r="D12" s="12"/>
      <c r="E12" s="12"/>
      <c r="Q12" s="10"/>
    </row>
    <row r="13" spans="1:17" s="8" customFormat="1" ht="24.75" customHeight="1" x14ac:dyDescent="0.25">
      <c r="A13" s="123" t="s">
        <v>137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0"/>
    </row>
    <row r="14" spans="1:17" s="8" customFormat="1" ht="39.9" customHeight="1" x14ac:dyDescent="0.25">
      <c r="A14" s="143" t="s">
        <v>5</v>
      </c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0"/>
    </row>
    <row r="15" spans="1:17" s="8" customFormat="1" ht="15" customHeight="1" x14ac:dyDescent="0.2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0"/>
    </row>
    <row r="16" spans="1:17" s="8" customFormat="1" ht="15" customHeight="1" x14ac:dyDescent="0.25">
      <c r="A16" s="13" t="s">
        <v>2</v>
      </c>
      <c r="B16" s="14"/>
      <c r="C16" s="14"/>
      <c r="D16" s="14"/>
      <c r="E16" s="14" t="s">
        <v>6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0"/>
    </row>
    <row r="17" spans="1:17" s="8" customFormat="1" ht="15" customHeight="1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0"/>
    </row>
    <row r="18" spans="1:17" s="8" customFormat="1" ht="15" customHeight="1" x14ac:dyDescent="0.25">
      <c r="A18" s="13" t="s">
        <v>3</v>
      </c>
      <c r="B18" s="14"/>
      <c r="C18" s="14"/>
      <c r="D18" s="14"/>
      <c r="E18" s="14" t="s">
        <v>4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0"/>
    </row>
    <row r="19" spans="1:17" s="8" customFormat="1" ht="15" customHeight="1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0"/>
    </row>
    <row r="20" spans="1:17" s="8" customFormat="1" ht="15" customHeight="1" x14ac:dyDescent="0.25">
      <c r="A20" s="13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0"/>
    </row>
    <row r="21" spans="1:17" s="8" customFormat="1" ht="15" hidden="1" customHeight="1" x14ac:dyDescent="0.25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0"/>
    </row>
    <row r="22" spans="1:17" s="8" customFormat="1" ht="15" hidden="1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0"/>
    </row>
    <row r="23" spans="1:17" s="8" customFormat="1" ht="15" thickBot="1" x14ac:dyDescent="0.3">
      <c r="B23" s="15"/>
      <c r="F23" s="16"/>
      <c r="G23" s="16"/>
      <c r="H23" s="16"/>
      <c r="J23" s="16"/>
      <c r="K23" s="16"/>
      <c r="L23" s="16"/>
      <c r="M23" s="17"/>
      <c r="N23" s="18"/>
      <c r="O23" s="16"/>
      <c r="P23" s="16"/>
      <c r="Q23" s="10"/>
    </row>
    <row r="24" spans="1:17" s="8" customFormat="1" ht="65.099999999999994" customHeight="1" thickBot="1" x14ac:dyDescent="0.3">
      <c r="A24" s="19" t="s">
        <v>7</v>
      </c>
      <c r="B24" s="141" t="s">
        <v>8</v>
      </c>
      <c r="C24" s="142"/>
      <c r="D24" s="142"/>
      <c r="E24" s="142"/>
      <c r="F24" s="20" t="s">
        <v>16</v>
      </c>
      <c r="G24" s="20" t="s">
        <v>19</v>
      </c>
      <c r="H24" s="20" t="s">
        <v>20</v>
      </c>
      <c r="I24" s="21" t="s">
        <v>9</v>
      </c>
      <c r="J24" s="20" t="s">
        <v>17</v>
      </c>
      <c r="K24" s="20" t="s">
        <v>21</v>
      </c>
      <c r="L24" s="20" t="s">
        <v>22</v>
      </c>
      <c r="M24" s="22" t="s">
        <v>10</v>
      </c>
      <c r="N24" s="20" t="s">
        <v>18</v>
      </c>
      <c r="O24" s="20" t="s">
        <v>23</v>
      </c>
      <c r="P24" s="71" t="s">
        <v>24</v>
      </c>
      <c r="Q24" s="10"/>
    </row>
    <row r="25" spans="1:17" s="8" customFormat="1" ht="15" customHeight="1" x14ac:dyDescent="0.25">
      <c r="A25" s="34"/>
      <c r="B25" s="35"/>
      <c r="C25" s="35"/>
      <c r="D25" s="35"/>
      <c r="E25" s="35"/>
      <c r="F25" s="36"/>
      <c r="G25" s="36"/>
      <c r="H25" s="36"/>
      <c r="I25" s="37"/>
      <c r="J25" s="36"/>
      <c r="K25" s="36"/>
      <c r="L25" s="36"/>
      <c r="M25" s="37"/>
      <c r="N25" s="36"/>
      <c r="O25" s="36"/>
      <c r="P25" s="38"/>
      <c r="Q25" s="10"/>
    </row>
    <row r="26" spans="1:17" s="23" customFormat="1" ht="23.25" customHeight="1" x14ac:dyDescent="0.25">
      <c r="A26" s="39"/>
      <c r="B26" s="40"/>
      <c r="C26" s="40"/>
      <c r="D26" s="40"/>
      <c r="E26" s="40"/>
      <c r="F26" s="40"/>
      <c r="G26" s="40"/>
      <c r="H26" s="40"/>
      <c r="I26" s="41"/>
      <c r="J26" s="40"/>
      <c r="K26" s="40"/>
      <c r="L26" s="40"/>
      <c r="M26" s="41"/>
      <c r="N26" s="40"/>
      <c r="O26" s="40"/>
      <c r="P26" s="42"/>
      <c r="Q26" s="74"/>
    </row>
    <row r="27" spans="1:17" s="23" customFormat="1" ht="23.25" customHeight="1" x14ac:dyDescent="0.25">
      <c r="A27" s="159"/>
      <c r="B27" s="160"/>
      <c r="C27" s="160"/>
      <c r="D27" s="160"/>
      <c r="E27" s="160"/>
      <c r="F27" s="160"/>
      <c r="G27" s="160"/>
      <c r="H27" s="160"/>
      <c r="I27" s="161"/>
      <c r="J27" s="160"/>
      <c r="K27" s="160"/>
      <c r="L27" s="160"/>
      <c r="M27" s="161"/>
      <c r="N27" s="160"/>
      <c r="O27" s="160"/>
      <c r="P27" s="162"/>
      <c r="Q27" s="74"/>
    </row>
    <row r="28" spans="1:17" s="23" customFormat="1" ht="23.25" customHeight="1" x14ac:dyDescent="0.25">
      <c r="A28" s="159"/>
      <c r="B28" s="160"/>
      <c r="C28" s="160"/>
      <c r="D28" s="160"/>
      <c r="E28" s="160"/>
      <c r="F28" s="160"/>
      <c r="G28" s="160"/>
      <c r="H28" s="160"/>
      <c r="I28" s="161"/>
      <c r="J28" s="160"/>
      <c r="K28" s="160"/>
      <c r="L28" s="160"/>
      <c r="M28" s="161"/>
      <c r="N28" s="160"/>
      <c r="O28" s="160"/>
      <c r="P28" s="162"/>
      <c r="Q28" s="74"/>
    </row>
    <row r="29" spans="1:17" s="23" customFormat="1" ht="23.25" customHeight="1" x14ac:dyDescent="0.25">
      <c r="A29" s="159"/>
      <c r="B29" s="160"/>
      <c r="C29" s="160"/>
      <c r="D29" s="160"/>
      <c r="E29" s="160"/>
      <c r="F29" s="160"/>
      <c r="G29" s="160"/>
      <c r="H29" s="160"/>
      <c r="I29" s="161"/>
      <c r="J29" s="160"/>
      <c r="K29" s="160"/>
      <c r="L29" s="160"/>
      <c r="M29" s="161"/>
      <c r="N29" s="160"/>
      <c r="O29" s="160"/>
      <c r="P29" s="162"/>
      <c r="Q29" s="74"/>
    </row>
    <row r="30" spans="1:17" s="23" customFormat="1" ht="23.25" customHeight="1" x14ac:dyDescent="0.25">
      <c r="A30" s="159"/>
      <c r="B30" s="160"/>
      <c r="C30" s="160"/>
      <c r="D30" s="160"/>
      <c r="E30" s="160"/>
      <c r="F30" s="160"/>
      <c r="G30" s="160"/>
      <c r="H30" s="160"/>
      <c r="I30" s="161"/>
      <c r="J30" s="160"/>
      <c r="K30" s="160"/>
      <c r="L30" s="160"/>
      <c r="M30" s="161"/>
      <c r="N30" s="160"/>
      <c r="O30" s="160"/>
      <c r="P30" s="162"/>
      <c r="Q30" s="74"/>
    </row>
    <row r="31" spans="1:17" s="23" customFormat="1" ht="23.25" customHeight="1" x14ac:dyDescent="0.25">
      <c r="A31" s="159"/>
      <c r="B31" s="160"/>
      <c r="C31" s="160"/>
      <c r="D31" s="160"/>
      <c r="E31" s="160"/>
      <c r="F31" s="160"/>
      <c r="G31" s="160"/>
      <c r="H31" s="160"/>
      <c r="I31" s="161"/>
      <c r="J31" s="160"/>
      <c r="K31" s="160"/>
      <c r="L31" s="160"/>
      <c r="M31" s="161"/>
      <c r="N31" s="160"/>
      <c r="O31" s="160"/>
      <c r="P31" s="162"/>
      <c r="Q31" s="74"/>
    </row>
    <row r="32" spans="1:17" s="23" customFormat="1" ht="23.25" customHeight="1" x14ac:dyDescent="0.25">
      <c r="A32" s="159"/>
      <c r="B32" s="160"/>
      <c r="C32" s="160"/>
      <c r="D32" s="160"/>
      <c r="E32" s="160"/>
      <c r="F32" s="160"/>
      <c r="G32" s="160"/>
      <c r="H32" s="160"/>
      <c r="I32" s="161"/>
      <c r="J32" s="160"/>
      <c r="K32" s="160"/>
      <c r="L32" s="160"/>
      <c r="M32" s="161"/>
      <c r="N32" s="160"/>
      <c r="O32" s="160"/>
      <c r="P32" s="162"/>
      <c r="Q32" s="74"/>
    </row>
    <row r="33" spans="1:17" s="23" customFormat="1" ht="23.25" customHeight="1" x14ac:dyDescent="0.25">
      <c r="A33" s="159"/>
      <c r="B33" s="160"/>
      <c r="C33" s="160"/>
      <c r="D33" s="160"/>
      <c r="E33" s="160"/>
      <c r="F33" s="160"/>
      <c r="G33" s="160"/>
      <c r="H33" s="160"/>
      <c r="I33" s="161"/>
      <c r="J33" s="160"/>
      <c r="K33" s="160"/>
      <c r="L33" s="160"/>
      <c r="M33" s="161"/>
      <c r="N33" s="160"/>
      <c r="O33" s="160"/>
      <c r="P33" s="162"/>
      <c r="Q33" s="74"/>
    </row>
    <row r="34" spans="1:17" s="23" customFormat="1" ht="23.25" customHeight="1" x14ac:dyDescent="0.25">
      <c r="A34" s="159"/>
      <c r="B34" s="160"/>
      <c r="C34" s="160"/>
      <c r="D34" s="160"/>
      <c r="E34" s="160"/>
      <c r="F34" s="160"/>
      <c r="G34" s="160"/>
      <c r="H34" s="160"/>
      <c r="I34" s="161"/>
      <c r="J34" s="160"/>
      <c r="K34" s="160"/>
      <c r="L34" s="160"/>
      <c r="M34" s="161"/>
      <c r="N34" s="160"/>
      <c r="O34" s="160"/>
      <c r="P34" s="162"/>
      <c r="Q34" s="74"/>
    </row>
    <row r="35" spans="1:17" s="23" customFormat="1" ht="23.25" customHeight="1" x14ac:dyDescent="0.25">
      <c r="A35" s="159"/>
      <c r="B35" s="160"/>
      <c r="C35" s="160"/>
      <c r="D35" s="160"/>
      <c r="E35" s="160"/>
      <c r="F35" s="160"/>
      <c r="G35" s="160"/>
      <c r="H35" s="160"/>
      <c r="I35" s="161"/>
      <c r="J35" s="160"/>
      <c r="K35" s="160"/>
      <c r="L35" s="160"/>
      <c r="M35" s="161"/>
      <c r="N35" s="160"/>
      <c r="O35" s="160"/>
      <c r="P35" s="162"/>
      <c r="Q35" s="74"/>
    </row>
    <row r="36" spans="1:17" s="23" customFormat="1" ht="23.25" customHeight="1" x14ac:dyDescent="0.25">
      <c r="A36" s="159"/>
      <c r="B36" s="160"/>
      <c r="C36" s="160"/>
      <c r="D36" s="160"/>
      <c r="E36" s="160"/>
      <c r="F36" s="160"/>
      <c r="G36" s="160"/>
      <c r="H36" s="160"/>
      <c r="I36" s="161"/>
      <c r="J36" s="160"/>
      <c r="K36" s="160"/>
      <c r="L36" s="160"/>
      <c r="M36" s="161"/>
      <c r="N36" s="160"/>
      <c r="O36" s="160"/>
      <c r="P36" s="162"/>
      <c r="Q36" s="74"/>
    </row>
    <row r="37" spans="1:17" s="23" customFormat="1" ht="23.25" customHeight="1" thickBot="1" x14ac:dyDescent="0.3">
      <c r="A37" s="159"/>
      <c r="B37" s="160"/>
      <c r="C37" s="160"/>
      <c r="D37" s="160"/>
      <c r="E37" s="160"/>
      <c r="F37" s="160"/>
      <c r="G37" s="160"/>
      <c r="H37" s="160"/>
      <c r="I37" s="161"/>
      <c r="J37" s="160"/>
      <c r="K37" s="160"/>
      <c r="L37" s="160"/>
      <c r="M37" s="161"/>
      <c r="N37" s="160"/>
      <c r="O37" s="160"/>
      <c r="P37" s="162"/>
      <c r="Q37" s="74"/>
    </row>
    <row r="38" spans="1:17" s="8" customFormat="1" ht="15" customHeight="1" thickBot="1" x14ac:dyDescent="0.3">
      <c r="A38" s="43"/>
      <c r="B38" s="44"/>
      <c r="C38" s="45"/>
      <c r="D38" s="45"/>
      <c r="E38" s="45"/>
      <c r="F38" s="46"/>
      <c r="G38" s="46"/>
      <c r="H38" s="46"/>
      <c r="I38" s="47"/>
      <c r="J38" s="46"/>
      <c r="K38" s="46"/>
      <c r="L38" s="46"/>
      <c r="M38" s="48"/>
      <c r="N38" s="49" t="s">
        <v>11</v>
      </c>
      <c r="O38" s="49" t="s">
        <v>25</v>
      </c>
      <c r="P38" s="50" t="s">
        <v>26</v>
      </c>
      <c r="Q38" s="10"/>
    </row>
    <row r="39" spans="1:17" s="8" customFormat="1" ht="15" customHeight="1" thickBot="1" x14ac:dyDescent="0.3">
      <c r="A39" s="24"/>
      <c r="B39" s="140" t="s">
        <v>13</v>
      </c>
      <c r="C39" s="140"/>
      <c r="D39" s="140"/>
      <c r="E39" s="140"/>
      <c r="F39" s="25"/>
      <c r="G39" s="25"/>
      <c r="H39" s="25"/>
      <c r="I39" s="26"/>
      <c r="J39" s="25"/>
      <c r="K39" s="25"/>
      <c r="L39" s="25"/>
      <c r="M39" s="27"/>
      <c r="N39" s="28">
        <f>SUM(N24:N38)</f>
        <v>0</v>
      </c>
      <c r="O39" s="28">
        <f>SUM(O24:O38)</f>
        <v>0</v>
      </c>
      <c r="P39" s="28">
        <f>SUM(P24:P38)</f>
        <v>0</v>
      </c>
      <c r="Q39" s="10"/>
    </row>
    <row r="40" spans="1:17" s="8" customFormat="1" ht="19.5" customHeight="1" thickBot="1" x14ac:dyDescent="0.3">
      <c r="A40" s="51"/>
      <c r="B40" s="52"/>
      <c r="C40" s="52"/>
      <c r="D40" s="52"/>
      <c r="E40" s="52"/>
      <c r="F40" s="53"/>
      <c r="G40" s="53"/>
      <c r="H40" s="53"/>
      <c r="I40" s="54"/>
      <c r="J40" s="53"/>
      <c r="K40" s="53"/>
      <c r="L40" s="53"/>
      <c r="M40" s="55"/>
      <c r="N40" s="56"/>
      <c r="O40" s="56"/>
      <c r="P40" s="57"/>
      <c r="Q40" s="10"/>
    </row>
    <row r="41" spans="1:17" s="8" customFormat="1" ht="14.25" customHeight="1" x14ac:dyDescent="0.25">
      <c r="A41" s="65"/>
      <c r="B41" s="126" t="s">
        <v>27</v>
      </c>
      <c r="C41" s="127"/>
      <c r="D41" s="127"/>
      <c r="E41" s="127"/>
      <c r="F41" s="127"/>
      <c r="G41" s="127"/>
      <c r="H41" s="128"/>
      <c r="I41" s="66"/>
      <c r="J41" s="66"/>
      <c r="K41" s="67"/>
      <c r="L41" s="66"/>
      <c r="M41" s="68" t="s">
        <v>11</v>
      </c>
      <c r="N41" s="69">
        <f>N39</f>
        <v>0</v>
      </c>
      <c r="O41" s="66"/>
      <c r="P41" s="70"/>
      <c r="Q41" s="10"/>
    </row>
    <row r="42" spans="1:17" s="8" customFormat="1" ht="14.25" customHeight="1" x14ac:dyDescent="0.25">
      <c r="A42" s="58"/>
      <c r="B42" s="129"/>
      <c r="C42" s="130"/>
      <c r="D42" s="130"/>
      <c r="E42" s="130"/>
      <c r="F42" s="130"/>
      <c r="G42" s="130"/>
      <c r="H42" s="131"/>
      <c r="I42" s="59"/>
      <c r="J42" s="59"/>
      <c r="K42" s="60"/>
      <c r="L42" s="59"/>
      <c r="M42" s="29" t="s">
        <v>25</v>
      </c>
      <c r="N42" s="30">
        <f>O39</f>
        <v>0</v>
      </c>
      <c r="O42" s="59"/>
      <c r="P42" s="61"/>
      <c r="Q42" s="10"/>
    </row>
    <row r="43" spans="1:17" s="8" customFormat="1" ht="14.4" thickBot="1" x14ac:dyDescent="0.3">
      <c r="A43" s="62"/>
      <c r="B43" s="132"/>
      <c r="C43" s="133"/>
      <c r="D43" s="133"/>
      <c r="E43" s="133"/>
      <c r="F43" s="133"/>
      <c r="G43" s="133"/>
      <c r="H43" s="134"/>
      <c r="I43" s="33"/>
      <c r="J43" s="33"/>
      <c r="K43" s="63"/>
      <c r="L43" s="33"/>
      <c r="M43" s="31" t="s">
        <v>26</v>
      </c>
      <c r="N43" s="32">
        <f>P39</f>
        <v>0</v>
      </c>
      <c r="O43" s="33"/>
      <c r="P43" s="64"/>
      <c r="Q43" s="10"/>
    </row>
    <row r="44" spans="1:17" s="8" customFormat="1" ht="111.75" customHeight="1" x14ac:dyDescent="0.25">
      <c r="A44" s="124" t="s">
        <v>28</v>
      </c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75" t="s">
        <v>29</v>
      </c>
    </row>
  </sheetData>
  <mergeCells count="10">
    <mergeCell ref="A13:P13"/>
    <mergeCell ref="A44:P44"/>
    <mergeCell ref="B41:H43"/>
    <mergeCell ref="F1:M1"/>
    <mergeCell ref="C11:E11"/>
    <mergeCell ref="A8:D8"/>
    <mergeCell ref="A9:D9"/>
    <mergeCell ref="B39:E39"/>
    <mergeCell ref="B24:E24"/>
    <mergeCell ref="A14:P14"/>
  </mergeCells>
  <pageMargins left="0.7" right="0.7" top="0.75" bottom="0.75" header="0.3" footer="0.3"/>
  <pageSetup paperSize="9" scale="40" orientation="portrait" r:id="rId1"/>
  <headerFooter differentFirst="1">
    <oddFooter>&amp;L&amp;F&amp;CСтраница &amp;P из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8C9B-D7C3-4DF9-9D87-2B48090DDEAA}">
  <dimension ref="A1:T154"/>
  <sheetViews>
    <sheetView view="pageBreakPreview" topLeftCell="A20" zoomScale="89" zoomScaleNormal="100" zoomScaleSheetLayoutView="100" workbookViewId="0">
      <selection activeCell="E20" sqref="E20"/>
    </sheetView>
  </sheetViews>
  <sheetFormatPr defaultRowHeight="13.8" outlineLevelCol="1" x14ac:dyDescent="0.3"/>
  <cols>
    <col min="1" max="1" width="7.6640625" style="1" customWidth="1"/>
    <col min="2" max="2" width="22" style="1" customWidth="1"/>
    <col min="3" max="3" width="9.5546875" style="1" customWidth="1"/>
    <col min="4" max="4" width="11.5546875" style="1" customWidth="1"/>
    <col min="5" max="5" width="36" style="1" customWidth="1"/>
    <col min="6" max="7" width="11.6640625" style="1" customWidth="1"/>
    <col min="8" max="8" width="13.109375" style="1" bestFit="1" customWidth="1"/>
    <col min="9" max="9" width="8.88671875" style="1" customWidth="1"/>
    <col min="10" max="11" width="11.6640625" style="1" customWidth="1" outlineLevel="1"/>
    <col min="12" max="12" width="13.109375" style="1" customWidth="1" outlineLevel="1"/>
    <col min="13" max="13" width="11" style="2" customWidth="1"/>
    <col min="14" max="14" width="14.33203125" style="3" bestFit="1" customWidth="1"/>
    <col min="15" max="15" width="14.33203125" style="1" customWidth="1"/>
    <col min="16" max="16" width="14.33203125" style="1" bestFit="1" customWidth="1"/>
    <col min="17" max="17" width="19.5546875" style="73" hidden="1" customWidth="1"/>
  </cols>
  <sheetData>
    <row r="1" spans="1:17" x14ac:dyDescent="0.3">
      <c r="A1" s="72" t="s">
        <v>29</v>
      </c>
      <c r="F1" s="135"/>
      <c r="G1" s="135"/>
      <c r="H1" s="135"/>
      <c r="I1" s="135"/>
      <c r="J1" s="135"/>
      <c r="K1" s="135"/>
      <c r="L1" s="135"/>
      <c r="M1" s="135"/>
      <c r="O1" s="3"/>
      <c r="P1" s="3"/>
    </row>
    <row r="2" spans="1:17" x14ac:dyDescent="0.3">
      <c r="M2" s="1"/>
    </row>
    <row r="3" spans="1:17" x14ac:dyDescent="0.3">
      <c r="M3" s="1"/>
    </row>
    <row r="7" spans="1:17" ht="50.25" customHeight="1" x14ac:dyDescent="0.3">
      <c r="A7" s="4"/>
      <c r="B7" s="5"/>
      <c r="C7" s="4"/>
      <c r="D7" s="6"/>
      <c r="E7" s="6"/>
      <c r="M7" s="1"/>
      <c r="N7" s="1"/>
    </row>
    <row r="8" spans="1:17" s="8" customFormat="1" ht="28.5" customHeight="1" x14ac:dyDescent="0.25">
      <c r="A8" s="137" t="s">
        <v>12</v>
      </c>
      <c r="B8" s="138"/>
      <c r="C8" s="138"/>
      <c r="D8" s="138"/>
      <c r="E8" s="7"/>
      <c r="Q8" s="10"/>
    </row>
    <row r="9" spans="1:17" s="8" customFormat="1" ht="15" customHeight="1" x14ac:dyDescent="0.25">
      <c r="A9" s="137" t="s">
        <v>0</v>
      </c>
      <c r="B9" s="139"/>
      <c r="C9" s="139"/>
      <c r="D9" s="139"/>
      <c r="E9" s="7"/>
      <c r="Q9" s="10"/>
    </row>
    <row r="10" spans="1:17" s="8" customFormat="1" ht="15" customHeight="1" x14ac:dyDescent="0.25">
      <c r="A10" s="115" t="s">
        <v>15</v>
      </c>
      <c r="B10" s="10"/>
      <c r="C10" s="115"/>
      <c r="D10" s="11"/>
      <c r="E10" s="7"/>
      <c r="Q10" s="10"/>
    </row>
    <row r="11" spans="1:17" s="8" customFormat="1" ht="15" customHeight="1" x14ac:dyDescent="0.25">
      <c r="A11" s="115" t="s">
        <v>1</v>
      </c>
      <c r="B11" s="10"/>
      <c r="C11" s="136"/>
      <c r="D11" s="136"/>
      <c r="E11" s="136"/>
      <c r="Q11" s="10"/>
    </row>
    <row r="12" spans="1:17" s="8" customFormat="1" ht="15" customHeight="1" x14ac:dyDescent="0.25">
      <c r="A12" s="115"/>
      <c r="B12" s="10"/>
      <c r="C12" s="114"/>
      <c r="D12" s="114"/>
      <c r="E12" s="114"/>
      <c r="Q12" s="10"/>
    </row>
    <row r="13" spans="1:17" s="8" customFormat="1" ht="24.75" customHeight="1" x14ac:dyDescent="0.25">
      <c r="A13" s="123" t="s">
        <v>137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0"/>
    </row>
    <row r="14" spans="1:17" s="8" customFormat="1" ht="39.9" customHeight="1" x14ac:dyDescent="0.25">
      <c r="A14" s="143" t="s">
        <v>5</v>
      </c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0"/>
    </row>
    <row r="15" spans="1:17" s="8" customFormat="1" ht="15" customHeight="1" x14ac:dyDescent="0.2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0"/>
    </row>
    <row r="16" spans="1:17" s="8" customFormat="1" ht="15" customHeight="1" x14ac:dyDescent="0.25">
      <c r="A16" s="13" t="s">
        <v>2</v>
      </c>
      <c r="B16" s="14"/>
      <c r="C16" s="14"/>
      <c r="D16" s="14"/>
      <c r="E16" s="14" t="s">
        <v>6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0"/>
    </row>
    <row r="17" spans="1:20" s="8" customFormat="1" ht="15" customHeight="1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0"/>
    </row>
    <row r="18" spans="1:20" s="8" customFormat="1" ht="15" customHeight="1" x14ac:dyDescent="0.25">
      <c r="A18" s="13" t="s">
        <v>3</v>
      </c>
      <c r="B18" s="14"/>
      <c r="C18" s="14"/>
      <c r="D18" s="14"/>
      <c r="E18" s="14" t="s">
        <v>4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0"/>
    </row>
    <row r="19" spans="1:20" s="8" customFormat="1" ht="15" customHeight="1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0"/>
    </row>
    <row r="20" spans="1:20" s="8" customFormat="1" ht="15" customHeight="1" x14ac:dyDescent="0.25">
      <c r="A20" s="13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0"/>
    </row>
    <row r="21" spans="1:20" s="8" customFormat="1" ht="15" hidden="1" customHeight="1" x14ac:dyDescent="0.25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0"/>
    </row>
    <row r="22" spans="1:20" s="8" customFormat="1" ht="15" hidden="1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0"/>
    </row>
    <row r="23" spans="1:20" s="8" customFormat="1" ht="15" thickBot="1" x14ac:dyDescent="0.3">
      <c r="B23" s="15"/>
      <c r="F23" s="116"/>
      <c r="G23" s="116"/>
      <c r="H23" s="116"/>
      <c r="J23" s="116"/>
      <c r="K23" s="116"/>
      <c r="L23" s="116"/>
      <c r="M23" s="17"/>
      <c r="N23" s="18"/>
      <c r="O23" s="116"/>
      <c r="P23" s="116"/>
      <c r="Q23" s="10"/>
    </row>
    <row r="24" spans="1:20" s="8" customFormat="1" ht="65.099999999999994" customHeight="1" thickBot="1" x14ac:dyDescent="0.3">
      <c r="A24" s="19" t="s">
        <v>7</v>
      </c>
      <c r="B24" s="141" t="s">
        <v>8</v>
      </c>
      <c r="C24" s="142"/>
      <c r="D24" s="142"/>
      <c r="E24" s="142"/>
      <c r="F24" s="20" t="s">
        <v>16</v>
      </c>
      <c r="G24" s="20" t="s">
        <v>19</v>
      </c>
      <c r="H24" s="20" t="s">
        <v>20</v>
      </c>
      <c r="I24" s="21" t="s">
        <v>9</v>
      </c>
      <c r="J24" s="20" t="s">
        <v>17</v>
      </c>
      <c r="K24" s="20" t="s">
        <v>21</v>
      </c>
      <c r="L24" s="20" t="s">
        <v>22</v>
      </c>
      <c r="M24" s="22" t="s">
        <v>10</v>
      </c>
      <c r="N24" s="20" t="s">
        <v>18</v>
      </c>
      <c r="O24" s="20" t="s">
        <v>23</v>
      </c>
      <c r="P24" s="71" t="s">
        <v>24</v>
      </c>
      <c r="Q24" s="10"/>
    </row>
    <row r="25" spans="1:20" s="8" customFormat="1" ht="15" customHeight="1" x14ac:dyDescent="0.25">
      <c r="A25" s="34"/>
      <c r="B25" s="35"/>
      <c r="C25" s="35"/>
      <c r="D25" s="35"/>
      <c r="E25" s="35"/>
      <c r="F25" s="36"/>
      <c r="G25" s="36"/>
      <c r="H25" s="36"/>
      <c r="I25" s="37"/>
      <c r="J25" s="36"/>
      <c r="K25" s="36"/>
      <c r="L25" s="36"/>
      <c r="M25" s="37"/>
      <c r="N25" s="36"/>
      <c r="O25" s="36"/>
      <c r="P25" s="38"/>
      <c r="Q25" s="10"/>
    </row>
    <row r="26" spans="1:20" ht="46.5" customHeight="1" x14ac:dyDescent="0.25">
      <c r="A26" s="76">
        <v>1</v>
      </c>
      <c r="B26" s="144" t="s">
        <v>30</v>
      </c>
      <c r="C26" s="144"/>
      <c r="D26" s="144"/>
      <c r="E26" s="144"/>
      <c r="F26" s="77"/>
      <c r="G26" s="77"/>
      <c r="H26" s="77"/>
      <c r="I26" s="78"/>
      <c r="J26" s="79"/>
      <c r="K26" s="79"/>
      <c r="L26" s="79"/>
      <c r="M26" s="80"/>
      <c r="N26" s="79"/>
      <c r="O26" s="79"/>
      <c r="P26" s="81"/>
      <c r="Q26" s="82"/>
      <c r="R26" s="83"/>
      <c r="T26" s="84"/>
    </row>
    <row r="27" spans="1:20" ht="23.25" customHeight="1" x14ac:dyDescent="0.25">
      <c r="A27" s="85"/>
      <c r="B27" s="145" t="s">
        <v>31</v>
      </c>
      <c r="C27" s="145"/>
      <c r="D27" s="145"/>
      <c r="E27" s="145"/>
      <c r="F27" s="86"/>
      <c r="G27" s="86"/>
      <c r="H27" s="87">
        <v>24502</v>
      </c>
      <c r="I27" s="78">
        <v>0</v>
      </c>
      <c r="J27" s="79"/>
      <c r="K27" s="79"/>
      <c r="L27" s="79">
        <f t="shared" ref="L27" si="0">H27*(1-I27)</f>
        <v>24502</v>
      </c>
      <c r="M27" s="80">
        <v>1</v>
      </c>
      <c r="N27" s="79"/>
      <c r="O27" s="79"/>
      <c r="P27" s="81">
        <f t="shared" ref="P27" si="1">L27*M27</f>
        <v>24502</v>
      </c>
      <c r="Q27" s="82" t="s">
        <v>32</v>
      </c>
      <c r="R27" s="83"/>
    </row>
    <row r="28" spans="1:20" ht="23.25" customHeight="1" x14ac:dyDescent="0.25">
      <c r="A28" s="88"/>
      <c r="B28" s="146" t="s">
        <v>33</v>
      </c>
      <c r="C28" s="146"/>
      <c r="D28" s="146"/>
      <c r="E28" s="146"/>
      <c r="F28" s="89"/>
      <c r="G28" s="89"/>
      <c r="H28" s="90"/>
      <c r="I28" s="78"/>
      <c r="J28" s="79"/>
      <c r="K28" s="79"/>
      <c r="L28" s="79"/>
      <c r="M28" s="80"/>
      <c r="N28" s="79"/>
      <c r="O28" s="79"/>
      <c r="P28" s="81"/>
      <c r="Q28" s="82"/>
      <c r="R28" s="83"/>
    </row>
    <row r="29" spans="1:20" s="8" customFormat="1" ht="23.25" customHeight="1" x14ac:dyDescent="0.25">
      <c r="A29" s="85"/>
      <c r="B29" s="147" t="s">
        <v>34</v>
      </c>
      <c r="C29" s="148"/>
      <c r="D29" s="148"/>
      <c r="E29" s="149"/>
      <c r="F29" s="86"/>
      <c r="G29" s="86"/>
      <c r="H29" s="86">
        <v>2160</v>
      </c>
      <c r="I29" s="91">
        <v>0</v>
      </c>
      <c r="J29" s="79"/>
      <c r="K29" s="79"/>
      <c r="L29" s="79">
        <f>H29*(1-I29)</f>
        <v>2160</v>
      </c>
      <c r="M29" s="92">
        <v>1</v>
      </c>
      <c r="N29" s="79"/>
      <c r="O29" s="79"/>
      <c r="P29" s="81">
        <f>L29*M29</f>
        <v>2160</v>
      </c>
      <c r="Q29" s="82" t="s">
        <v>35</v>
      </c>
    </row>
    <row r="30" spans="1:20" ht="23.25" customHeight="1" x14ac:dyDescent="0.25">
      <c r="A30" s="93"/>
      <c r="B30" s="94"/>
      <c r="C30" s="94"/>
      <c r="D30" s="94"/>
      <c r="E30" s="94"/>
      <c r="F30" s="95"/>
      <c r="G30" s="95"/>
      <c r="H30" s="96"/>
      <c r="I30" s="78"/>
      <c r="J30" s="94"/>
      <c r="K30" s="94"/>
      <c r="L30" s="94"/>
      <c r="M30" s="80"/>
      <c r="N30" s="95"/>
      <c r="O30" s="95"/>
      <c r="P30" s="97"/>
      <c r="Q30" s="82"/>
      <c r="R30" s="83"/>
    </row>
    <row r="31" spans="1:20" ht="46.5" customHeight="1" x14ac:dyDescent="0.25">
      <c r="A31" s="76">
        <v>1</v>
      </c>
      <c r="B31" s="144" t="s">
        <v>30</v>
      </c>
      <c r="C31" s="144"/>
      <c r="D31" s="144"/>
      <c r="E31" s="144"/>
      <c r="F31" s="77"/>
      <c r="G31" s="77"/>
      <c r="H31" s="98"/>
      <c r="I31" s="78"/>
      <c r="J31" s="79"/>
      <c r="K31" s="79"/>
      <c r="L31" s="79"/>
      <c r="M31" s="80"/>
      <c r="N31" s="79"/>
      <c r="O31" s="79"/>
      <c r="P31" s="81"/>
      <c r="Q31" s="82"/>
      <c r="R31" s="83"/>
      <c r="T31" s="84"/>
    </row>
    <row r="32" spans="1:20" ht="23.25" customHeight="1" x14ac:dyDescent="0.25">
      <c r="A32" s="85"/>
      <c r="B32" s="145" t="s">
        <v>48</v>
      </c>
      <c r="C32" s="145"/>
      <c r="D32" s="145"/>
      <c r="E32" s="145"/>
      <c r="F32" s="86"/>
      <c r="G32" s="86"/>
      <c r="H32" s="87">
        <v>27219</v>
      </c>
      <c r="I32" s="78">
        <v>0</v>
      </c>
      <c r="J32" s="79"/>
      <c r="K32" s="79"/>
      <c r="L32" s="79">
        <f t="shared" ref="L32:L38" si="2">H32*(1-I32)</f>
        <v>27219</v>
      </c>
      <c r="M32" s="80">
        <v>1</v>
      </c>
      <c r="N32" s="79"/>
      <c r="O32" s="79"/>
      <c r="P32" s="81">
        <f t="shared" ref="P32:P38" si="3">L32*M32</f>
        <v>27219</v>
      </c>
      <c r="Q32" s="82" t="s">
        <v>49</v>
      </c>
      <c r="R32" s="83"/>
    </row>
    <row r="33" spans="1:20" ht="23.25" customHeight="1" x14ac:dyDescent="0.25">
      <c r="A33" s="85"/>
      <c r="B33" s="150" t="s">
        <v>36</v>
      </c>
      <c r="C33" s="145"/>
      <c r="D33" s="145"/>
      <c r="E33" s="145"/>
      <c r="F33" s="86"/>
      <c r="G33" s="86"/>
      <c r="H33" s="87">
        <v>13261</v>
      </c>
      <c r="I33" s="78">
        <v>0</v>
      </c>
      <c r="J33" s="79"/>
      <c r="K33" s="79"/>
      <c r="L33" s="79">
        <f t="shared" si="2"/>
        <v>13261</v>
      </c>
      <c r="M33" s="80">
        <v>1</v>
      </c>
      <c r="N33" s="79"/>
      <c r="O33" s="79"/>
      <c r="P33" s="81">
        <f t="shared" si="3"/>
        <v>13261</v>
      </c>
      <c r="Q33" s="82" t="s">
        <v>37</v>
      </c>
      <c r="R33" s="83"/>
    </row>
    <row r="34" spans="1:20" ht="23.25" customHeight="1" x14ac:dyDescent="0.25">
      <c r="A34" s="85"/>
      <c r="B34" s="150" t="s">
        <v>38</v>
      </c>
      <c r="C34" s="145"/>
      <c r="D34" s="145"/>
      <c r="E34" s="145"/>
      <c r="F34" s="86"/>
      <c r="G34" s="86"/>
      <c r="H34" s="87">
        <v>23724</v>
      </c>
      <c r="I34" s="78">
        <v>0</v>
      </c>
      <c r="J34" s="79"/>
      <c r="K34" s="79"/>
      <c r="L34" s="79">
        <f t="shared" si="2"/>
        <v>23724</v>
      </c>
      <c r="M34" s="80">
        <v>1</v>
      </c>
      <c r="N34" s="79"/>
      <c r="O34" s="79"/>
      <c r="P34" s="81">
        <f t="shared" si="3"/>
        <v>23724</v>
      </c>
      <c r="Q34" s="82" t="s">
        <v>39</v>
      </c>
      <c r="R34" s="83"/>
    </row>
    <row r="35" spans="1:20" ht="38.1" customHeight="1" x14ac:dyDescent="0.25">
      <c r="A35" s="85"/>
      <c r="B35" s="150" t="s">
        <v>40</v>
      </c>
      <c r="C35" s="145"/>
      <c r="D35" s="145"/>
      <c r="E35" s="145"/>
      <c r="F35" s="86"/>
      <c r="G35" s="86"/>
      <c r="H35" s="87">
        <v>27437</v>
      </c>
      <c r="I35" s="78">
        <v>0</v>
      </c>
      <c r="J35" s="79"/>
      <c r="K35" s="79"/>
      <c r="L35" s="79">
        <f t="shared" si="2"/>
        <v>27437</v>
      </c>
      <c r="M35" s="80">
        <v>1</v>
      </c>
      <c r="N35" s="79"/>
      <c r="O35" s="79"/>
      <c r="P35" s="81">
        <f t="shared" si="3"/>
        <v>27437</v>
      </c>
      <c r="Q35" s="82" t="s">
        <v>41</v>
      </c>
      <c r="R35" s="83"/>
    </row>
    <row r="36" spans="1:20" ht="23.25" customHeight="1" x14ac:dyDescent="0.25">
      <c r="A36" s="85"/>
      <c r="B36" s="145" t="s">
        <v>42</v>
      </c>
      <c r="C36" s="145"/>
      <c r="D36" s="145"/>
      <c r="E36" s="145"/>
      <c r="F36" s="86"/>
      <c r="G36" s="86"/>
      <c r="H36" s="87">
        <v>2212</v>
      </c>
      <c r="I36" s="78">
        <v>0</v>
      </c>
      <c r="J36" s="79"/>
      <c r="K36" s="79"/>
      <c r="L36" s="79">
        <f t="shared" si="2"/>
        <v>2212</v>
      </c>
      <c r="M36" s="80">
        <v>1</v>
      </c>
      <c r="N36" s="79"/>
      <c r="O36" s="79"/>
      <c r="P36" s="81">
        <f t="shared" si="3"/>
        <v>2212</v>
      </c>
      <c r="Q36" s="82" t="s">
        <v>43</v>
      </c>
      <c r="R36" s="83"/>
    </row>
    <row r="37" spans="1:20" ht="23.25" customHeight="1" x14ac:dyDescent="0.25">
      <c r="A37" s="85"/>
      <c r="B37" s="145" t="s">
        <v>44</v>
      </c>
      <c r="C37" s="145"/>
      <c r="D37" s="145"/>
      <c r="E37" s="145"/>
      <c r="F37" s="86"/>
      <c r="G37" s="86"/>
      <c r="H37" s="87">
        <v>1411</v>
      </c>
      <c r="I37" s="78">
        <v>0</v>
      </c>
      <c r="J37" s="79"/>
      <c r="K37" s="79"/>
      <c r="L37" s="79">
        <f t="shared" si="2"/>
        <v>1411</v>
      </c>
      <c r="M37" s="80">
        <v>1</v>
      </c>
      <c r="N37" s="79"/>
      <c r="O37" s="79"/>
      <c r="P37" s="81">
        <f t="shared" si="3"/>
        <v>1411</v>
      </c>
      <c r="Q37" s="82" t="s">
        <v>45</v>
      </c>
      <c r="R37" s="83"/>
    </row>
    <row r="38" spans="1:20" ht="23.25" customHeight="1" x14ac:dyDescent="0.25">
      <c r="A38" s="85"/>
      <c r="B38" s="145" t="s">
        <v>46</v>
      </c>
      <c r="C38" s="145"/>
      <c r="D38" s="145"/>
      <c r="E38" s="145"/>
      <c r="F38" s="86"/>
      <c r="G38" s="86"/>
      <c r="H38" s="87">
        <v>885</v>
      </c>
      <c r="I38" s="78">
        <v>0</v>
      </c>
      <c r="J38" s="79"/>
      <c r="K38" s="79"/>
      <c r="L38" s="79">
        <f t="shared" si="2"/>
        <v>885</v>
      </c>
      <c r="M38" s="80">
        <v>1</v>
      </c>
      <c r="N38" s="79"/>
      <c r="O38" s="79"/>
      <c r="P38" s="81">
        <f t="shared" si="3"/>
        <v>885</v>
      </c>
      <c r="Q38" s="82" t="s">
        <v>47</v>
      </c>
      <c r="R38" s="83"/>
    </row>
    <row r="39" spans="1:20" ht="23.25" customHeight="1" x14ac:dyDescent="0.25">
      <c r="A39" s="88"/>
      <c r="B39" s="146" t="s">
        <v>33</v>
      </c>
      <c r="C39" s="146"/>
      <c r="D39" s="146"/>
      <c r="E39" s="146"/>
      <c r="F39" s="89"/>
      <c r="G39" s="89"/>
      <c r="H39" s="90"/>
      <c r="I39" s="78"/>
      <c r="J39" s="79"/>
      <c r="K39" s="79"/>
      <c r="L39" s="79"/>
      <c r="M39" s="80"/>
      <c r="N39" s="79"/>
      <c r="O39" s="79"/>
      <c r="P39" s="81"/>
      <c r="Q39" s="82"/>
      <c r="R39" s="83"/>
    </row>
    <row r="40" spans="1:20" s="8" customFormat="1" ht="23.25" customHeight="1" x14ac:dyDescent="0.25">
      <c r="A40" s="85"/>
      <c r="B40" s="147" t="s">
        <v>34</v>
      </c>
      <c r="C40" s="148"/>
      <c r="D40" s="148"/>
      <c r="E40" s="149"/>
      <c r="F40" s="86"/>
      <c r="G40" s="86"/>
      <c r="H40" s="86">
        <v>2160</v>
      </c>
      <c r="I40" s="91">
        <v>0</v>
      </c>
      <c r="J40" s="79"/>
      <c r="K40" s="79"/>
      <c r="L40" s="79">
        <f>H40*(1-I40)</f>
        <v>2160</v>
      </c>
      <c r="M40" s="92">
        <v>1</v>
      </c>
      <c r="N40" s="79"/>
      <c r="O40" s="79"/>
      <c r="P40" s="81">
        <f>L40*M40</f>
        <v>2160</v>
      </c>
      <c r="Q40" s="82" t="s">
        <v>35</v>
      </c>
    </row>
    <row r="41" spans="1:20" s="8" customFormat="1" ht="23.25" customHeight="1" x14ac:dyDescent="0.25">
      <c r="A41" s="85"/>
      <c r="B41" s="113"/>
      <c r="C41" s="111"/>
      <c r="D41" s="111"/>
      <c r="E41" s="112"/>
      <c r="F41" s="86"/>
      <c r="G41" s="86"/>
      <c r="H41" s="86"/>
      <c r="I41" s="91"/>
      <c r="J41" s="79"/>
      <c r="K41" s="79"/>
      <c r="L41" s="79"/>
      <c r="M41" s="92"/>
      <c r="N41" s="79"/>
      <c r="O41" s="79"/>
      <c r="P41" s="81"/>
      <c r="Q41" s="82"/>
    </row>
    <row r="42" spans="1:20" ht="46.5" customHeight="1" x14ac:dyDescent="0.25">
      <c r="A42" s="76">
        <v>1</v>
      </c>
      <c r="B42" s="144" t="s">
        <v>30</v>
      </c>
      <c r="C42" s="144"/>
      <c r="D42" s="144"/>
      <c r="E42" s="144"/>
      <c r="F42" s="77"/>
      <c r="G42" s="77"/>
      <c r="H42" s="98"/>
      <c r="I42" s="78"/>
      <c r="J42" s="79"/>
      <c r="K42" s="79"/>
      <c r="L42" s="79"/>
      <c r="M42" s="80"/>
      <c r="N42" s="79"/>
      <c r="O42" s="79"/>
      <c r="P42" s="81"/>
      <c r="Q42" s="82"/>
      <c r="R42" s="83"/>
      <c r="T42" s="84"/>
    </row>
    <row r="43" spans="1:20" ht="23.25" customHeight="1" x14ac:dyDescent="0.25">
      <c r="A43" s="85"/>
      <c r="B43" s="145" t="s">
        <v>50</v>
      </c>
      <c r="C43" s="145"/>
      <c r="D43" s="145"/>
      <c r="E43" s="145"/>
      <c r="F43" s="86"/>
      <c r="G43" s="86"/>
      <c r="H43" s="87">
        <v>28800</v>
      </c>
      <c r="I43" s="78">
        <v>0</v>
      </c>
      <c r="J43" s="79"/>
      <c r="K43" s="79"/>
      <c r="L43" s="79">
        <f t="shared" ref="L43:L49" si="4">H43*(1-I43)</f>
        <v>28800</v>
      </c>
      <c r="M43" s="80">
        <v>1</v>
      </c>
      <c r="N43" s="79"/>
      <c r="O43" s="79"/>
      <c r="P43" s="81">
        <f t="shared" ref="P43:P49" si="5">L43*M43</f>
        <v>28800</v>
      </c>
      <c r="Q43" s="82" t="s">
        <v>51</v>
      </c>
      <c r="R43" s="83"/>
    </row>
    <row r="44" spans="1:20" ht="23.25" customHeight="1" x14ac:dyDescent="0.25">
      <c r="A44" s="85"/>
      <c r="B44" s="150" t="s">
        <v>36</v>
      </c>
      <c r="C44" s="145"/>
      <c r="D44" s="145"/>
      <c r="E44" s="145"/>
      <c r="F44" s="86"/>
      <c r="G44" s="86"/>
      <c r="H44" s="87">
        <v>13261</v>
      </c>
      <c r="I44" s="78">
        <v>0</v>
      </c>
      <c r="J44" s="79"/>
      <c r="K44" s="79"/>
      <c r="L44" s="79">
        <f t="shared" si="4"/>
        <v>13261</v>
      </c>
      <c r="M44" s="80">
        <v>1</v>
      </c>
      <c r="N44" s="79"/>
      <c r="O44" s="79"/>
      <c r="P44" s="81">
        <f t="shared" si="5"/>
        <v>13261</v>
      </c>
      <c r="Q44" s="82" t="s">
        <v>37</v>
      </c>
      <c r="R44" s="83"/>
    </row>
    <row r="45" spans="1:20" ht="23.25" customHeight="1" x14ac:dyDescent="0.25">
      <c r="A45" s="85"/>
      <c r="B45" s="150" t="s">
        <v>38</v>
      </c>
      <c r="C45" s="145"/>
      <c r="D45" s="145"/>
      <c r="E45" s="145"/>
      <c r="F45" s="86"/>
      <c r="G45" s="86"/>
      <c r="H45" s="87">
        <v>23724</v>
      </c>
      <c r="I45" s="78">
        <v>0</v>
      </c>
      <c r="J45" s="79"/>
      <c r="K45" s="79"/>
      <c r="L45" s="79">
        <f t="shared" si="4"/>
        <v>23724</v>
      </c>
      <c r="M45" s="80">
        <v>1</v>
      </c>
      <c r="N45" s="79"/>
      <c r="O45" s="79"/>
      <c r="P45" s="81">
        <f t="shared" si="5"/>
        <v>23724</v>
      </c>
      <c r="Q45" s="82" t="s">
        <v>39</v>
      </c>
      <c r="R45" s="83"/>
    </row>
    <row r="46" spans="1:20" ht="38.1" customHeight="1" x14ac:dyDescent="0.25">
      <c r="A46" s="85"/>
      <c r="B46" s="150" t="s">
        <v>40</v>
      </c>
      <c r="C46" s="145"/>
      <c r="D46" s="145"/>
      <c r="E46" s="145"/>
      <c r="F46" s="86"/>
      <c r="G46" s="86"/>
      <c r="H46" s="87">
        <v>27437</v>
      </c>
      <c r="I46" s="78">
        <v>0</v>
      </c>
      <c r="J46" s="79"/>
      <c r="K46" s="79"/>
      <c r="L46" s="79">
        <f t="shared" si="4"/>
        <v>27437</v>
      </c>
      <c r="M46" s="80">
        <v>1</v>
      </c>
      <c r="N46" s="79"/>
      <c r="O46" s="79"/>
      <c r="P46" s="81">
        <f t="shared" si="5"/>
        <v>27437</v>
      </c>
      <c r="Q46" s="82" t="s">
        <v>41</v>
      </c>
      <c r="R46" s="83"/>
    </row>
    <row r="47" spans="1:20" ht="23.25" customHeight="1" x14ac:dyDescent="0.25">
      <c r="A47" s="85"/>
      <c r="B47" s="145" t="s">
        <v>52</v>
      </c>
      <c r="C47" s="145"/>
      <c r="D47" s="145"/>
      <c r="E47" s="145"/>
      <c r="F47" s="86"/>
      <c r="G47" s="86"/>
      <c r="H47" s="87">
        <v>2330</v>
      </c>
      <c r="I47" s="78">
        <v>0</v>
      </c>
      <c r="J47" s="79"/>
      <c r="K47" s="79"/>
      <c r="L47" s="79">
        <f t="shared" si="4"/>
        <v>2330</v>
      </c>
      <c r="M47" s="80">
        <v>1</v>
      </c>
      <c r="N47" s="79"/>
      <c r="O47" s="79"/>
      <c r="P47" s="81">
        <f t="shared" si="5"/>
        <v>2330</v>
      </c>
      <c r="Q47" s="82" t="s">
        <v>53</v>
      </c>
      <c r="R47" s="83"/>
    </row>
    <row r="48" spans="1:20" ht="23.25" customHeight="1" x14ac:dyDescent="0.25">
      <c r="A48" s="85"/>
      <c r="B48" s="145" t="s">
        <v>54</v>
      </c>
      <c r="C48" s="145"/>
      <c r="D48" s="145"/>
      <c r="E48" s="145"/>
      <c r="F48" s="86"/>
      <c r="G48" s="86"/>
      <c r="H48" s="87">
        <v>1499</v>
      </c>
      <c r="I48" s="78">
        <v>0</v>
      </c>
      <c r="J48" s="79"/>
      <c r="K48" s="79"/>
      <c r="L48" s="79">
        <f t="shared" si="4"/>
        <v>1499</v>
      </c>
      <c r="M48" s="80">
        <v>1</v>
      </c>
      <c r="N48" s="79"/>
      <c r="O48" s="79"/>
      <c r="P48" s="81">
        <f t="shared" si="5"/>
        <v>1499</v>
      </c>
      <c r="Q48" s="82" t="s">
        <v>55</v>
      </c>
      <c r="R48" s="83"/>
    </row>
    <row r="49" spans="1:20" ht="23.25" customHeight="1" x14ac:dyDescent="0.25">
      <c r="A49" s="85"/>
      <c r="B49" s="145" t="s">
        <v>56</v>
      </c>
      <c r="C49" s="145"/>
      <c r="D49" s="145"/>
      <c r="E49" s="145"/>
      <c r="F49" s="86"/>
      <c r="G49" s="86"/>
      <c r="H49" s="87">
        <v>924</v>
      </c>
      <c r="I49" s="78">
        <v>0</v>
      </c>
      <c r="J49" s="79"/>
      <c r="K49" s="79"/>
      <c r="L49" s="79">
        <f t="shared" si="4"/>
        <v>924</v>
      </c>
      <c r="M49" s="80">
        <v>1</v>
      </c>
      <c r="N49" s="79"/>
      <c r="O49" s="79"/>
      <c r="P49" s="81">
        <f t="shared" si="5"/>
        <v>924</v>
      </c>
      <c r="Q49" s="82" t="s">
        <v>57</v>
      </c>
      <c r="R49" s="83"/>
    </row>
    <row r="50" spans="1:20" ht="23.25" customHeight="1" x14ac:dyDescent="0.25">
      <c r="A50" s="88"/>
      <c r="B50" s="146" t="s">
        <v>33</v>
      </c>
      <c r="C50" s="146"/>
      <c r="D50" s="146"/>
      <c r="E50" s="146"/>
      <c r="F50" s="89"/>
      <c r="G50" s="89"/>
      <c r="H50" s="90"/>
      <c r="I50" s="78"/>
      <c r="J50" s="79"/>
      <c r="K50" s="79"/>
      <c r="L50" s="79"/>
      <c r="M50" s="80"/>
      <c r="N50" s="79"/>
      <c r="O50" s="79"/>
      <c r="P50" s="81"/>
      <c r="Q50" s="82"/>
      <c r="R50" s="83"/>
    </row>
    <row r="51" spans="1:20" s="8" customFormat="1" ht="23.25" customHeight="1" x14ac:dyDescent="0.25">
      <c r="A51" s="85"/>
      <c r="B51" s="147" t="s">
        <v>34</v>
      </c>
      <c r="C51" s="148"/>
      <c r="D51" s="148"/>
      <c r="E51" s="149"/>
      <c r="F51" s="86"/>
      <c r="G51" s="86"/>
      <c r="H51" s="86">
        <v>2160</v>
      </c>
      <c r="I51" s="91">
        <v>0</v>
      </c>
      <c r="J51" s="79"/>
      <c r="K51" s="79"/>
      <c r="L51" s="79">
        <f>H51*(1-I51)</f>
        <v>2160</v>
      </c>
      <c r="M51" s="92">
        <v>1</v>
      </c>
      <c r="N51" s="79"/>
      <c r="O51" s="79"/>
      <c r="P51" s="81">
        <f>L51*M51</f>
        <v>2160</v>
      </c>
      <c r="Q51" s="82" t="s">
        <v>35</v>
      </c>
    </row>
    <row r="52" spans="1:20" ht="46.5" customHeight="1" x14ac:dyDescent="0.25">
      <c r="A52" s="76">
        <v>1</v>
      </c>
      <c r="B52" s="144" t="s">
        <v>30</v>
      </c>
      <c r="C52" s="144"/>
      <c r="D52" s="144"/>
      <c r="E52" s="144"/>
      <c r="F52" s="77"/>
      <c r="G52" s="77"/>
      <c r="H52" s="98"/>
      <c r="I52" s="78"/>
      <c r="J52" s="79"/>
      <c r="K52" s="79"/>
      <c r="L52" s="79"/>
      <c r="M52" s="80"/>
      <c r="N52" s="79"/>
      <c r="O52" s="79"/>
      <c r="P52" s="81"/>
      <c r="Q52" s="82"/>
      <c r="R52" s="83"/>
      <c r="T52" s="84"/>
    </row>
    <row r="53" spans="1:20" ht="23.25" customHeight="1" x14ac:dyDescent="0.25">
      <c r="A53" s="85"/>
      <c r="B53" s="145" t="s">
        <v>58</v>
      </c>
      <c r="C53" s="145"/>
      <c r="D53" s="145"/>
      <c r="E53" s="145"/>
      <c r="F53" s="86"/>
      <c r="G53" s="86"/>
      <c r="H53" s="87">
        <v>30915</v>
      </c>
      <c r="I53" s="78">
        <v>0</v>
      </c>
      <c r="J53" s="79"/>
      <c r="K53" s="79"/>
      <c r="L53" s="79">
        <f t="shared" ref="L53:L59" si="6">H53*(1-I53)</f>
        <v>30915</v>
      </c>
      <c r="M53" s="80">
        <v>1</v>
      </c>
      <c r="N53" s="79"/>
      <c r="O53" s="79"/>
      <c r="P53" s="81">
        <f t="shared" ref="P53:P59" si="7">L53*M53</f>
        <v>30915</v>
      </c>
      <c r="Q53" s="82" t="s">
        <v>59</v>
      </c>
      <c r="R53" s="83"/>
    </row>
    <row r="54" spans="1:20" ht="23.25" customHeight="1" x14ac:dyDescent="0.25">
      <c r="A54" s="85"/>
      <c r="B54" s="150" t="s">
        <v>36</v>
      </c>
      <c r="C54" s="145"/>
      <c r="D54" s="145"/>
      <c r="E54" s="145"/>
      <c r="F54" s="86"/>
      <c r="G54" s="86"/>
      <c r="H54" s="87">
        <v>13261</v>
      </c>
      <c r="I54" s="78">
        <v>0</v>
      </c>
      <c r="J54" s="79"/>
      <c r="K54" s="79"/>
      <c r="L54" s="79">
        <f t="shared" si="6"/>
        <v>13261</v>
      </c>
      <c r="M54" s="80">
        <v>1</v>
      </c>
      <c r="N54" s="79"/>
      <c r="O54" s="79"/>
      <c r="P54" s="81">
        <f t="shared" si="7"/>
        <v>13261</v>
      </c>
      <c r="Q54" s="82" t="s">
        <v>37</v>
      </c>
      <c r="R54" s="83"/>
    </row>
    <row r="55" spans="1:20" ht="23.25" customHeight="1" x14ac:dyDescent="0.25">
      <c r="A55" s="85"/>
      <c r="B55" s="150" t="s">
        <v>38</v>
      </c>
      <c r="C55" s="145"/>
      <c r="D55" s="145"/>
      <c r="E55" s="145"/>
      <c r="F55" s="86"/>
      <c r="G55" s="86"/>
      <c r="H55" s="87">
        <v>23724</v>
      </c>
      <c r="I55" s="78">
        <v>0</v>
      </c>
      <c r="J55" s="79"/>
      <c r="K55" s="79"/>
      <c r="L55" s="79">
        <f t="shared" si="6"/>
        <v>23724</v>
      </c>
      <c r="M55" s="80">
        <v>1</v>
      </c>
      <c r="N55" s="79"/>
      <c r="O55" s="79"/>
      <c r="P55" s="81">
        <f t="shared" si="7"/>
        <v>23724</v>
      </c>
      <c r="Q55" s="82" t="s">
        <v>39</v>
      </c>
      <c r="R55" s="83"/>
    </row>
    <row r="56" spans="1:20" ht="38.1" customHeight="1" x14ac:dyDescent="0.25">
      <c r="A56" s="85"/>
      <c r="B56" s="150" t="s">
        <v>40</v>
      </c>
      <c r="C56" s="145"/>
      <c r="D56" s="145"/>
      <c r="E56" s="145"/>
      <c r="F56" s="86"/>
      <c r="G56" s="86"/>
      <c r="H56" s="87">
        <v>27437</v>
      </c>
      <c r="I56" s="78">
        <v>0</v>
      </c>
      <c r="J56" s="79"/>
      <c r="K56" s="79"/>
      <c r="L56" s="79">
        <f t="shared" si="6"/>
        <v>27437</v>
      </c>
      <c r="M56" s="80">
        <v>1</v>
      </c>
      <c r="N56" s="79"/>
      <c r="O56" s="79"/>
      <c r="P56" s="81">
        <f t="shared" si="7"/>
        <v>27437</v>
      </c>
      <c r="Q56" s="82" t="s">
        <v>41</v>
      </c>
      <c r="R56" s="83"/>
    </row>
    <row r="57" spans="1:20" ht="23.25" customHeight="1" x14ac:dyDescent="0.25">
      <c r="A57" s="85"/>
      <c r="B57" s="145" t="s">
        <v>60</v>
      </c>
      <c r="C57" s="145"/>
      <c r="D57" s="145"/>
      <c r="E57" s="145"/>
      <c r="F57" s="86"/>
      <c r="G57" s="86"/>
      <c r="H57" s="87">
        <v>2679</v>
      </c>
      <c r="I57" s="78">
        <v>0</v>
      </c>
      <c r="J57" s="79"/>
      <c r="K57" s="79"/>
      <c r="L57" s="79">
        <f t="shared" si="6"/>
        <v>2679</v>
      </c>
      <c r="M57" s="80">
        <v>1</v>
      </c>
      <c r="N57" s="79"/>
      <c r="O57" s="79"/>
      <c r="P57" s="81">
        <f t="shared" si="7"/>
        <v>2679</v>
      </c>
      <c r="Q57" s="82" t="s">
        <v>61</v>
      </c>
      <c r="R57" s="83"/>
    </row>
    <row r="58" spans="1:20" ht="23.25" customHeight="1" x14ac:dyDescent="0.25">
      <c r="A58" s="85"/>
      <c r="B58" s="145" t="s">
        <v>62</v>
      </c>
      <c r="C58" s="145"/>
      <c r="D58" s="145"/>
      <c r="E58" s="145"/>
      <c r="F58" s="86"/>
      <c r="G58" s="86"/>
      <c r="H58" s="87">
        <v>1509</v>
      </c>
      <c r="I58" s="78">
        <v>0</v>
      </c>
      <c r="J58" s="79"/>
      <c r="K58" s="79"/>
      <c r="L58" s="79">
        <f t="shared" si="6"/>
        <v>1509</v>
      </c>
      <c r="M58" s="80">
        <v>1</v>
      </c>
      <c r="N58" s="79"/>
      <c r="O58" s="79"/>
      <c r="P58" s="81">
        <f t="shared" si="7"/>
        <v>1509</v>
      </c>
      <c r="Q58" s="82" t="s">
        <v>63</v>
      </c>
      <c r="R58" s="83"/>
    </row>
    <row r="59" spans="1:20" ht="23.25" customHeight="1" x14ac:dyDescent="0.25">
      <c r="A59" s="85"/>
      <c r="B59" s="145" t="s">
        <v>64</v>
      </c>
      <c r="C59" s="145"/>
      <c r="D59" s="145"/>
      <c r="E59" s="145"/>
      <c r="F59" s="86"/>
      <c r="G59" s="86"/>
      <c r="H59" s="87">
        <v>1003</v>
      </c>
      <c r="I59" s="78">
        <v>0</v>
      </c>
      <c r="J59" s="79"/>
      <c r="K59" s="79"/>
      <c r="L59" s="79">
        <f t="shared" si="6"/>
        <v>1003</v>
      </c>
      <c r="M59" s="80">
        <v>1</v>
      </c>
      <c r="N59" s="79"/>
      <c r="O59" s="79"/>
      <c r="P59" s="81">
        <f t="shared" si="7"/>
        <v>1003</v>
      </c>
      <c r="Q59" s="82" t="s">
        <v>65</v>
      </c>
      <c r="R59" s="83"/>
    </row>
    <row r="60" spans="1:20" ht="23.25" customHeight="1" x14ac:dyDescent="0.25">
      <c r="A60" s="88"/>
      <c r="B60" s="146" t="s">
        <v>33</v>
      </c>
      <c r="C60" s="146"/>
      <c r="D60" s="146"/>
      <c r="E60" s="146"/>
      <c r="F60" s="89"/>
      <c r="G60" s="89"/>
      <c r="H60" s="90"/>
      <c r="I60" s="78"/>
      <c r="J60" s="79"/>
      <c r="K60" s="79"/>
      <c r="L60" s="79"/>
      <c r="M60" s="80"/>
      <c r="N60" s="79"/>
      <c r="O60" s="79"/>
      <c r="P60" s="81"/>
      <c r="Q60" s="82"/>
      <c r="R60" s="83"/>
    </row>
    <row r="61" spans="1:20" s="8" customFormat="1" ht="23.25" customHeight="1" x14ac:dyDescent="0.25">
      <c r="A61" s="85"/>
      <c r="B61" s="147" t="s">
        <v>34</v>
      </c>
      <c r="C61" s="148"/>
      <c r="D61" s="148"/>
      <c r="E61" s="149"/>
      <c r="F61" s="86"/>
      <c r="G61" s="86"/>
      <c r="H61" s="86">
        <v>2160</v>
      </c>
      <c r="I61" s="91">
        <v>0</v>
      </c>
      <c r="J61" s="79"/>
      <c r="K61" s="79"/>
      <c r="L61" s="79">
        <f>H61*(1-I61)</f>
        <v>2160</v>
      </c>
      <c r="M61" s="92">
        <v>1</v>
      </c>
      <c r="N61" s="79"/>
      <c r="O61" s="79"/>
      <c r="P61" s="81">
        <f>L61*M61</f>
        <v>2160</v>
      </c>
      <c r="Q61" s="82" t="s">
        <v>35</v>
      </c>
    </row>
    <row r="62" spans="1:20" s="8" customFormat="1" ht="23.25" customHeight="1" x14ac:dyDescent="0.25">
      <c r="A62" s="85"/>
      <c r="B62" s="113"/>
      <c r="C62" s="111"/>
      <c r="D62" s="111"/>
      <c r="E62" s="112"/>
      <c r="F62" s="86"/>
      <c r="G62" s="86"/>
      <c r="H62" s="86"/>
      <c r="I62" s="91"/>
      <c r="J62" s="79"/>
      <c r="K62" s="79"/>
      <c r="L62" s="79"/>
      <c r="M62" s="92"/>
      <c r="N62" s="79"/>
      <c r="O62" s="79"/>
      <c r="P62" s="81"/>
      <c r="Q62" s="82"/>
    </row>
    <row r="63" spans="1:20" ht="46.5" customHeight="1" x14ac:dyDescent="0.25">
      <c r="A63" s="76">
        <v>1</v>
      </c>
      <c r="B63" s="144" t="s">
        <v>30</v>
      </c>
      <c r="C63" s="144"/>
      <c r="D63" s="144"/>
      <c r="E63" s="144"/>
      <c r="F63" s="77"/>
      <c r="G63" s="77"/>
      <c r="H63" s="98"/>
      <c r="I63" s="78"/>
      <c r="J63" s="79"/>
      <c r="K63" s="79"/>
      <c r="L63" s="79"/>
      <c r="M63" s="80"/>
      <c r="N63" s="79"/>
      <c r="O63" s="79"/>
      <c r="P63" s="81"/>
      <c r="Q63" s="82"/>
      <c r="R63" s="83"/>
      <c r="T63" s="84"/>
    </row>
    <row r="64" spans="1:20" ht="23.25" customHeight="1" x14ac:dyDescent="0.25">
      <c r="A64" s="85"/>
      <c r="B64" s="145" t="s">
        <v>66</v>
      </c>
      <c r="C64" s="145"/>
      <c r="D64" s="145"/>
      <c r="E64" s="145"/>
      <c r="F64" s="86"/>
      <c r="G64" s="86"/>
      <c r="H64" s="87">
        <v>44491</v>
      </c>
      <c r="I64" s="78">
        <v>0</v>
      </c>
      <c r="J64" s="79"/>
      <c r="K64" s="79"/>
      <c r="L64" s="79">
        <f t="shared" ref="L64:L71" si="8">H64*(1-I64)</f>
        <v>44491</v>
      </c>
      <c r="M64" s="80">
        <v>1</v>
      </c>
      <c r="N64" s="79"/>
      <c r="O64" s="79"/>
      <c r="P64" s="81">
        <f t="shared" ref="P64:P71" si="9">L64*M64</f>
        <v>44491</v>
      </c>
      <c r="Q64" s="82" t="s">
        <v>67</v>
      </c>
      <c r="R64" s="83"/>
    </row>
    <row r="65" spans="1:20" ht="23.25" customHeight="1" x14ac:dyDescent="0.25">
      <c r="A65" s="85"/>
      <c r="B65" s="145" t="s">
        <v>68</v>
      </c>
      <c r="C65" s="145"/>
      <c r="D65" s="145"/>
      <c r="E65" s="145"/>
      <c r="F65" s="86"/>
      <c r="G65" s="86"/>
      <c r="H65" s="87">
        <v>44491</v>
      </c>
      <c r="I65" s="78">
        <v>0</v>
      </c>
      <c r="J65" s="79"/>
      <c r="K65" s="79"/>
      <c r="L65" s="79">
        <f t="shared" si="8"/>
        <v>44491</v>
      </c>
      <c r="M65" s="80">
        <v>1</v>
      </c>
      <c r="N65" s="79"/>
      <c r="O65" s="79"/>
      <c r="P65" s="81">
        <f t="shared" si="9"/>
        <v>44491</v>
      </c>
      <c r="Q65" s="82" t="s">
        <v>69</v>
      </c>
      <c r="R65" s="83"/>
    </row>
    <row r="66" spans="1:20" ht="23.25" customHeight="1" x14ac:dyDescent="0.25">
      <c r="A66" s="85"/>
      <c r="B66" s="150" t="s">
        <v>36</v>
      </c>
      <c r="C66" s="145"/>
      <c r="D66" s="145"/>
      <c r="E66" s="145"/>
      <c r="F66" s="86"/>
      <c r="G66" s="86"/>
      <c r="H66" s="87">
        <v>13261</v>
      </c>
      <c r="I66" s="78">
        <v>0</v>
      </c>
      <c r="J66" s="79"/>
      <c r="K66" s="79"/>
      <c r="L66" s="79">
        <f t="shared" si="8"/>
        <v>13261</v>
      </c>
      <c r="M66" s="80">
        <v>1</v>
      </c>
      <c r="N66" s="79"/>
      <c r="O66" s="79"/>
      <c r="P66" s="81">
        <f t="shared" si="9"/>
        <v>13261</v>
      </c>
      <c r="Q66" s="82" t="s">
        <v>37</v>
      </c>
      <c r="R66" s="83"/>
    </row>
    <row r="67" spans="1:20" ht="23.25" customHeight="1" x14ac:dyDescent="0.25">
      <c r="A67" s="85"/>
      <c r="B67" s="150" t="s">
        <v>38</v>
      </c>
      <c r="C67" s="145"/>
      <c r="D67" s="145"/>
      <c r="E67" s="145"/>
      <c r="F67" s="86"/>
      <c r="G67" s="86"/>
      <c r="H67" s="87">
        <v>23724</v>
      </c>
      <c r="I67" s="78">
        <v>0</v>
      </c>
      <c r="J67" s="79"/>
      <c r="K67" s="79"/>
      <c r="L67" s="79">
        <f t="shared" si="8"/>
        <v>23724</v>
      </c>
      <c r="M67" s="80">
        <v>1</v>
      </c>
      <c r="N67" s="79"/>
      <c r="O67" s="79"/>
      <c r="P67" s="81">
        <f t="shared" si="9"/>
        <v>23724</v>
      </c>
      <c r="Q67" s="82" t="s">
        <v>39</v>
      </c>
      <c r="R67" s="83"/>
    </row>
    <row r="68" spans="1:20" ht="38.1" customHeight="1" x14ac:dyDescent="0.25">
      <c r="A68" s="85"/>
      <c r="B68" s="150" t="s">
        <v>40</v>
      </c>
      <c r="C68" s="145"/>
      <c r="D68" s="145"/>
      <c r="E68" s="145"/>
      <c r="F68" s="86"/>
      <c r="G68" s="86"/>
      <c r="H68" s="87">
        <v>27437</v>
      </c>
      <c r="I68" s="78">
        <v>0</v>
      </c>
      <c r="J68" s="79"/>
      <c r="K68" s="79"/>
      <c r="L68" s="79">
        <f t="shared" si="8"/>
        <v>27437</v>
      </c>
      <c r="M68" s="80">
        <v>1</v>
      </c>
      <c r="N68" s="79"/>
      <c r="O68" s="79"/>
      <c r="P68" s="81">
        <f t="shared" si="9"/>
        <v>27437</v>
      </c>
      <c r="Q68" s="82" t="s">
        <v>41</v>
      </c>
      <c r="R68" s="83"/>
    </row>
    <row r="69" spans="1:20" ht="23.25" customHeight="1" x14ac:dyDescent="0.25">
      <c r="A69" s="85"/>
      <c r="B69" s="145" t="s">
        <v>70</v>
      </c>
      <c r="C69" s="145"/>
      <c r="D69" s="145"/>
      <c r="E69" s="145"/>
      <c r="F69" s="86"/>
      <c r="G69" s="86"/>
      <c r="H69" s="87">
        <v>2567</v>
      </c>
      <c r="I69" s="78">
        <v>0</v>
      </c>
      <c r="J69" s="79"/>
      <c r="K69" s="79"/>
      <c r="L69" s="79">
        <f t="shared" si="8"/>
        <v>2567</v>
      </c>
      <c r="M69" s="80">
        <v>1</v>
      </c>
      <c r="N69" s="79"/>
      <c r="O69" s="79"/>
      <c r="P69" s="81">
        <f t="shared" si="9"/>
        <v>2567</v>
      </c>
      <c r="Q69" s="82" t="s">
        <v>71</v>
      </c>
      <c r="R69" s="83"/>
    </row>
    <row r="70" spans="1:20" ht="23.25" customHeight="1" x14ac:dyDescent="0.25">
      <c r="A70" s="85"/>
      <c r="B70" s="145" t="s">
        <v>72</v>
      </c>
      <c r="C70" s="145"/>
      <c r="D70" s="145"/>
      <c r="E70" s="145"/>
      <c r="F70" s="86"/>
      <c r="G70" s="86"/>
      <c r="H70" s="87">
        <v>1698</v>
      </c>
      <c r="I70" s="78">
        <v>0</v>
      </c>
      <c r="J70" s="79"/>
      <c r="K70" s="79"/>
      <c r="L70" s="79">
        <f t="shared" si="8"/>
        <v>1698</v>
      </c>
      <c r="M70" s="80">
        <v>1</v>
      </c>
      <c r="N70" s="79"/>
      <c r="O70" s="79"/>
      <c r="P70" s="81">
        <f t="shared" si="9"/>
        <v>1698</v>
      </c>
      <c r="Q70" s="82" t="s">
        <v>73</v>
      </c>
      <c r="R70" s="83"/>
    </row>
    <row r="71" spans="1:20" ht="23.25" customHeight="1" x14ac:dyDescent="0.25">
      <c r="A71" s="85"/>
      <c r="B71" s="145" t="s">
        <v>74</v>
      </c>
      <c r="C71" s="145"/>
      <c r="D71" s="145"/>
      <c r="E71" s="145"/>
      <c r="F71" s="86"/>
      <c r="G71" s="86"/>
      <c r="H71" s="87">
        <v>1096</v>
      </c>
      <c r="I71" s="78">
        <v>0</v>
      </c>
      <c r="J71" s="79"/>
      <c r="K71" s="79"/>
      <c r="L71" s="79">
        <f t="shared" si="8"/>
        <v>1096</v>
      </c>
      <c r="M71" s="80">
        <v>1</v>
      </c>
      <c r="N71" s="79"/>
      <c r="O71" s="79"/>
      <c r="P71" s="81">
        <f t="shared" si="9"/>
        <v>1096</v>
      </c>
      <c r="Q71" s="82" t="s">
        <v>75</v>
      </c>
      <c r="R71" s="83"/>
    </row>
    <row r="72" spans="1:20" ht="23.25" customHeight="1" x14ac:dyDescent="0.25">
      <c r="A72" s="88"/>
      <c r="B72" s="146" t="s">
        <v>33</v>
      </c>
      <c r="C72" s="146"/>
      <c r="D72" s="146"/>
      <c r="E72" s="146"/>
      <c r="F72" s="89"/>
      <c r="G72" s="89"/>
      <c r="H72" s="90"/>
      <c r="I72" s="78"/>
      <c r="J72" s="79"/>
      <c r="K72" s="79"/>
      <c r="L72" s="79"/>
      <c r="M72" s="80"/>
      <c r="N72" s="79"/>
      <c r="O72" s="79"/>
      <c r="P72" s="81"/>
      <c r="Q72" s="82"/>
      <c r="R72" s="83"/>
    </row>
    <row r="73" spans="1:20" s="8" customFormat="1" ht="23.25" customHeight="1" x14ac:dyDescent="0.25">
      <c r="A73" s="85"/>
      <c r="B73" s="147" t="s">
        <v>34</v>
      </c>
      <c r="C73" s="148"/>
      <c r="D73" s="148"/>
      <c r="E73" s="149"/>
      <c r="F73" s="86"/>
      <c r="G73" s="86"/>
      <c r="H73" s="86">
        <v>2160</v>
      </c>
      <c r="I73" s="91">
        <v>0</v>
      </c>
      <c r="J73" s="79"/>
      <c r="K73" s="79"/>
      <c r="L73" s="79">
        <f>H73*(1-I73)</f>
        <v>2160</v>
      </c>
      <c r="M73" s="92">
        <v>1</v>
      </c>
      <c r="N73" s="79"/>
      <c r="O73" s="79"/>
      <c r="P73" s="81">
        <f>L73*M73</f>
        <v>2160</v>
      </c>
      <c r="Q73" s="100" t="s">
        <v>35</v>
      </c>
    </row>
    <row r="74" spans="1:20" s="107" customFormat="1" ht="23.25" customHeight="1" x14ac:dyDescent="0.25">
      <c r="A74" s="101"/>
      <c r="B74" s="151" t="s">
        <v>76</v>
      </c>
      <c r="C74" s="152"/>
      <c r="D74" s="152"/>
      <c r="E74" s="153"/>
      <c r="F74" s="102"/>
      <c r="G74" s="102"/>
      <c r="H74" s="102">
        <v>19717</v>
      </c>
      <c r="I74" s="103">
        <v>0</v>
      </c>
      <c r="J74" s="104"/>
      <c r="K74" s="104"/>
      <c r="L74" s="104">
        <f>H74*(1-I74)</f>
        <v>19717</v>
      </c>
      <c r="M74" s="105">
        <v>1</v>
      </c>
      <c r="N74" s="104"/>
      <c r="O74" s="104"/>
      <c r="P74" s="106">
        <f>L74*M74</f>
        <v>19717</v>
      </c>
      <c r="Q74" s="100" t="s">
        <v>77</v>
      </c>
    </row>
    <row r="75" spans="1:20" s="107" customFormat="1" ht="23.25" customHeight="1" x14ac:dyDescent="0.25">
      <c r="A75" s="117"/>
      <c r="B75" s="108"/>
      <c r="C75" s="109"/>
      <c r="D75" s="109"/>
      <c r="E75" s="110"/>
      <c r="F75" s="118"/>
      <c r="G75" s="118"/>
      <c r="H75" s="118"/>
      <c r="I75" s="119"/>
      <c r="J75" s="120"/>
      <c r="K75" s="120"/>
      <c r="L75" s="120"/>
      <c r="M75" s="121"/>
      <c r="N75" s="120"/>
      <c r="O75" s="120"/>
      <c r="P75" s="122"/>
      <c r="Q75" s="100"/>
    </row>
    <row r="76" spans="1:20" ht="46.5" customHeight="1" x14ac:dyDescent="0.25">
      <c r="A76" s="76">
        <v>1</v>
      </c>
      <c r="B76" s="144" t="s">
        <v>30</v>
      </c>
      <c r="C76" s="144"/>
      <c r="D76" s="144"/>
      <c r="E76" s="144"/>
      <c r="F76" s="77"/>
      <c r="G76" s="77"/>
      <c r="H76" s="98"/>
      <c r="I76" s="78"/>
      <c r="J76" s="79"/>
      <c r="K76" s="79"/>
      <c r="L76" s="79"/>
      <c r="M76" s="80"/>
      <c r="N76" s="79"/>
      <c r="O76" s="79"/>
      <c r="P76" s="81"/>
      <c r="Q76" s="82"/>
      <c r="R76" s="83"/>
      <c r="T76" s="84"/>
    </row>
    <row r="77" spans="1:20" ht="23.25" customHeight="1" x14ac:dyDescent="0.25">
      <c r="A77" s="85"/>
      <c r="B77" s="145" t="s">
        <v>78</v>
      </c>
      <c r="C77" s="145"/>
      <c r="D77" s="145"/>
      <c r="E77" s="145"/>
      <c r="F77" s="86"/>
      <c r="G77" s="86"/>
      <c r="H77" s="87">
        <v>54486</v>
      </c>
      <c r="I77" s="78">
        <v>0</v>
      </c>
      <c r="J77" s="79"/>
      <c r="K77" s="79"/>
      <c r="L77" s="79">
        <f t="shared" ref="L77:L84" si="10">H77*(1-I77)</f>
        <v>54486</v>
      </c>
      <c r="M77" s="80">
        <v>1</v>
      </c>
      <c r="N77" s="79"/>
      <c r="O77" s="79"/>
      <c r="P77" s="81">
        <f t="shared" ref="P77:P84" si="11">L77*M77</f>
        <v>54486</v>
      </c>
      <c r="Q77" s="82" t="s">
        <v>79</v>
      </c>
      <c r="R77" s="83"/>
    </row>
    <row r="78" spans="1:20" ht="23.25" customHeight="1" x14ac:dyDescent="0.25">
      <c r="A78" s="85"/>
      <c r="B78" s="145" t="s">
        <v>80</v>
      </c>
      <c r="C78" s="145"/>
      <c r="D78" s="145"/>
      <c r="E78" s="145"/>
      <c r="F78" s="86"/>
      <c r="G78" s="86"/>
      <c r="H78" s="87">
        <v>54486</v>
      </c>
      <c r="I78" s="78">
        <v>0</v>
      </c>
      <c r="J78" s="79"/>
      <c r="K78" s="79"/>
      <c r="L78" s="79">
        <f t="shared" si="10"/>
        <v>54486</v>
      </c>
      <c r="M78" s="80">
        <v>1</v>
      </c>
      <c r="N78" s="79"/>
      <c r="O78" s="79"/>
      <c r="P78" s="81">
        <f t="shared" si="11"/>
        <v>54486</v>
      </c>
      <c r="Q78" s="82" t="s">
        <v>81</v>
      </c>
      <c r="R78" s="83"/>
    </row>
    <row r="79" spans="1:20" ht="23.25" customHeight="1" x14ac:dyDescent="0.25">
      <c r="A79" s="85"/>
      <c r="B79" s="150" t="s">
        <v>82</v>
      </c>
      <c r="C79" s="145"/>
      <c r="D79" s="145"/>
      <c r="E79" s="145"/>
      <c r="F79" s="86"/>
      <c r="G79" s="86"/>
      <c r="H79" s="87">
        <v>14896</v>
      </c>
      <c r="I79" s="78">
        <v>0</v>
      </c>
      <c r="J79" s="79"/>
      <c r="K79" s="79"/>
      <c r="L79" s="79">
        <f t="shared" si="10"/>
        <v>14896</v>
      </c>
      <c r="M79" s="80">
        <v>1</v>
      </c>
      <c r="N79" s="79"/>
      <c r="O79" s="79"/>
      <c r="P79" s="81">
        <f t="shared" si="11"/>
        <v>14896</v>
      </c>
      <c r="Q79" s="82" t="s">
        <v>83</v>
      </c>
      <c r="R79" s="83"/>
    </row>
    <row r="80" spans="1:20" ht="23.25" customHeight="1" x14ac:dyDescent="0.25">
      <c r="A80" s="85"/>
      <c r="B80" s="150" t="s">
        <v>84</v>
      </c>
      <c r="C80" s="145"/>
      <c r="D80" s="145"/>
      <c r="E80" s="145"/>
      <c r="F80" s="86"/>
      <c r="G80" s="86"/>
      <c r="H80" s="87">
        <v>31074</v>
      </c>
      <c r="I80" s="78">
        <v>0</v>
      </c>
      <c r="J80" s="79"/>
      <c r="K80" s="79"/>
      <c r="L80" s="79">
        <f t="shared" si="10"/>
        <v>31074</v>
      </c>
      <c r="M80" s="80">
        <v>1</v>
      </c>
      <c r="N80" s="79"/>
      <c r="O80" s="79"/>
      <c r="P80" s="81">
        <f t="shared" si="11"/>
        <v>31074</v>
      </c>
      <c r="Q80" s="82" t="s">
        <v>85</v>
      </c>
      <c r="R80" s="83"/>
    </row>
    <row r="81" spans="1:20" ht="38.1" customHeight="1" x14ac:dyDescent="0.25">
      <c r="A81" s="85"/>
      <c r="B81" s="150" t="s">
        <v>86</v>
      </c>
      <c r="C81" s="145"/>
      <c r="D81" s="145"/>
      <c r="E81" s="145"/>
      <c r="F81" s="86"/>
      <c r="G81" s="86"/>
      <c r="H81" s="87">
        <v>36024</v>
      </c>
      <c r="I81" s="78">
        <v>0</v>
      </c>
      <c r="J81" s="79"/>
      <c r="K81" s="79"/>
      <c r="L81" s="79">
        <f t="shared" si="10"/>
        <v>36024</v>
      </c>
      <c r="M81" s="80">
        <v>1</v>
      </c>
      <c r="N81" s="79"/>
      <c r="O81" s="79"/>
      <c r="P81" s="81">
        <f t="shared" si="11"/>
        <v>36024</v>
      </c>
      <c r="Q81" s="82" t="s">
        <v>87</v>
      </c>
      <c r="R81" s="83"/>
    </row>
    <row r="82" spans="1:20" ht="23.25" customHeight="1" x14ac:dyDescent="0.25">
      <c r="A82" s="85"/>
      <c r="B82" s="145" t="s">
        <v>88</v>
      </c>
      <c r="C82" s="145"/>
      <c r="D82" s="145"/>
      <c r="E82" s="145"/>
      <c r="F82" s="86"/>
      <c r="G82" s="86"/>
      <c r="H82" s="87">
        <v>3757</v>
      </c>
      <c r="I82" s="78">
        <v>0</v>
      </c>
      <c r="J82" s="79"/>
      <c r="K82" s="79"/>
      <c r="L82" s="79">
        <f t="shared" si="10"/>
        <v>3757</v>
      </c>
      <c r="M82" s="80">
        <v>1</v>
      </c>
      <c r="N82" s="79"/>
      <c r="O82" s="79"/>
      <c r="P82" s="81">
        <f t="shared" si="11"/>
        <v>3757</v>
      </c>
      <c r="Q82" s="82" t="s">
        <v>89</v>
      </c>
      <c r="R82" s="83"/>
    </row>
    <row r="83" spans="1:20" ht="23.25" customHeight="1" x14ac:dyDescent="0.25">
      <c r="A83" s="85"/>
      <c r="B83" s="145" t="s">
        <v>90</v>
      </c>
      <c r="C83" s="145"/>
      <c r="D83" s="145"/>
      <c r="E83" s="145"/>
      <c r="F83" s="86"/>
      <c r="G83" s="86"/>
      <c r="H83" s="87">
        <v>2567</v>
      </c>
      <c r="I83" s="78">
        <v>0</v>
      </c>
      <c r="J83" s="79"/>
      <c r="K83" s="79"/>
      <c r="L83" s="79">
        <f t="shared" si="10"/>
        <v>2567</v>
      </c>
      <c r="M83" s="80">
        <v>1</v>
      </c>
      <c r="N83" s="79"/>
      <c r="O83" s="79"/>
      <c r="P83" s="81">
        <f t="shared" si="11"/>
        <v>2567</v>
      </c>
      <c r="Q83" s="82" t="s">
        <v>91</v>
      </c>
      <c r="R83" s="83"/>
    </row>
    <row r="84" spans="1:20" ht="23.25" customHeight="1" x14ac:dyDescent="0.25">
      <c r="A84" s="85"/>
      <c r="B84" s="145" t="s">
        <v>92</v>
      </c>
      <c r="C84" s="145"/>
      <c r="D84" s="145"/>
      <c r="E84" s="145"/>
      <c r="F84" s="86"/>
      <c r="G84" s="86"/>
      <c r="H84" s="87">
        <v>1572</v>
      </c>
      <c r="I84" s="78">
        <v>0</v>
      </c>
      <c r="J84" s="79"/>
      <c r="K84" s="79"/>
      <c r="L84" s="79">
        <f t="shared" si="10"/>
        <v>1572</v>
      </c>
      <c r="M84" s="80">
        <v>1</v>
      </c>
      <c r="N84" s="79"/>
      <c r="O84" s="79"/>
      <c r="P84" s="81">
        <f t="shared" si="11"/>
        <v>1572</v>
      </c>
      <c r="Q84" s="82" t="s">
        <v>93</v>
      </c>
      <c r="R84" s="83"/>
    </row>
    <row r="85" spans="1:20" ht="23.25" customHeight="1" x14ac:dyDescent="0.25">
      <c r="A85" s="88"/>
      <c r="B85" s="146" t="s">
        <v>33</v>
      </c>
      <c r="C85" s="146"/>
      <c r="D85" s="146"/>
      <c r="E85" s="146"/>
      <c r="F85" s="89"/>
      <c r="G85" s="89"/>
      <c r="H85" s="90"/>
      <c r="I85" s="78"/>
      <c r="J85" s="79"/>
      <c r="K85" s="79"/>
      <c r="L85" s="79"/>
      <c r="M85" s="80"/>
      <c r="N85" s="79"/>
      <c r="O85" s="79"/>
      <c r="P85" s="81"/>
      <c r="Q85" s="82"/>
      <c r="R85" s="83"/>
    </row>
    <row r="86" spans="1:20" s="8" customFormat="1" ht="23.25" customHeight="1" x14ac:dyDescent="0.25">
      <c r="A86" s="85"/>
      <c r="B86" s="154" t="s">
        <v>94</v>
      </c>
      <c r="C86" s="148"/>
      <c r="D86" s="148"/>
      <c r="E86" s="149"/>
      <c r="F86" s="86"/>
      <c r="G86" s="86"/>
      <c r="H86" s="86">
        <v>2293</v>
      </c>
      <c r="I86" s="91">
        <v>0</v>
      </c>
      <c r="J86" s="79"/>
      <c r="K86" s="79"/>
      <c r="L86" s="79">
        <f>H86*(1-I86)</f>
        <v>2293</v>
      </c>
      <c r="M86" s="92">
        <v>1</v>
      </c>
      <c r="N86" s="79"/>
      <c r="O86" s="79"/>
      <c r="P86" s="81">
        <f>L86*M86</f>
        <v>2293</v>
      </c>
      <c r="Q86" s="82" t="s">
        <v>95</v>
      </c>
    </row>
    <row r="87" spans="1:20" s="107" customFormat="1" ht="23.25" customHeight="1" x14ac:dyDescent="0.25">
      <c r="A87" s="101"/>
      <c r="B87" s="151" t="s">
        <v>76</v>
      </c>
      <c r="C87" s="152"/>
      <c r="D87" s="152"/>
      <c r="E87" s="153"/>
      <c r="F87" s="102"/>
      <c r="G87" s="102"/>
      <c r="H87" s="102">
        <v>19717</v>
      </c>
      <c r="I87" s="103">
        <v>0</v>
      </c>
      <c r="J87" s="104"/>
      <c r="K87" s="104"/>
      <c r="L87" s="104">
        <f>H87*(1-I87)</f>
        <v>19717</v>
      </c>
      <c r="M87" s="105">
        <v>1</v>
      </c>
      <c r="N87" s="104"/>
      <c r="O87" s="104"/>
      <c r="P87" s="106">
        <f>L87*M87</f>
        <v>19717</v>
      </c>
      <c r="Q87" s="100" t="s">
        <v>77</v>
      </c>
    </row>
    <row r="88" spans="1:20" s="107" customFormat="1" ht="23.25" customHeight="1" x14ac:dyDescent="0.25">
      <c r="A88" s="117"/>
      <c r="B88" s="108"/>
      <c r="C88" s="109"/>
      <c r="D88" s="109"/>
      <c r="E88" s="110"/>
      <c r="F88" s="118"/>
      <c r="G88" s="118"/>
      <c r="H88" s="118"/>
      <c r="I88" s="119"/>
      <c r="J88" s="120"/>
      <c r="K88" s="120"/>
      <c r="L88" s="120"/>
      <c r="M88" s="121"/>
      <c r="N88" s="120"/>
      <c r="O88" s="120"/>
      <c r="P88" s="122"/>
      <c r="Q88" s="100"/>
    </row>
    <row r="89" spans="1:20" ht="46.5" customHeight="1" x14ac:dyDescent="0.25">
      <c r="A89" s="76">
        <v>1</v>
      </c>
      <c r="B89" s="144" t="s">
        <v>30</v>
      </c>
      <c r="C89" s="144"/>
      <c r="D89" s="144"/>
      <c r="E89" s="144"/>
      <c r="F89" s="77"/>
      <c r="G89" s="77"/>
      <c r="H89" s="98"/>
      <c r="I89" s="78"/>
      <c r="J89" s="79"/>
      <c r="K89" s="79"/>
      <c r="L89" s="79"/>
      <c r="M89" s="80"/>
      <c r="N89" s="79"/>
      <c r="O89" s="79"/>
      <c r="P89" s="81"/>
      <c r="Q89" s="82"/>
      <c r="R89" s="83"/>
      <c r="T89" s="84"/>
    </row>
    <row r="90" spans="1:20" ht="23.25" customHeight="1" x14ac:dyDescent="0.25">
      <c r="A90" s="85"/>
      <c r="B90" s="145" t="s">
        <v>96</v>
      </c>
      <c r="C90" s="145"/>
      <c r="D90" s="145"/>
      <c r="E90" s="145"/>
      <c r="F90" s="86"/>
      <c r="G90" s="86"/>
      <c r="H90" s="87">
        <v>58919</v>
      </c>
      <c r="I90" s="78">
        <v>0</v>
      </c>
      <c r="J90" s="79"/>
      <c r="K90" s="79"/>
      <c r="L90" s="79">
        <f t="shared" ref="L90:L97" si="12">H90*(1-I90)</f>
        <v>58919</v>
      </c>
      <c r="M90" s="80">
        <v>1</v>
      </c>
      <c r="N90" s="79"/>
      <c r="O90" s="79"/>
      <c r="P90" s="81">
        <f t="shared" ref="P90:P97" si="13">L90*M90</f>
        <v>58919</v>
      </c>
      <c r="Q90" s="82" t="s">
        <v>97</v>
      </c>
      <c r="R90" s="83"/>
    </row>
    <row r="91" spans="1:20" ht="23.25" customHeight="1" x14ac:dyDescent="0.25">
      <c r="A91" s="85"/>
      <c r="B91" s="145" t="s">
        <v>98</v>
      </c>
      <c r="C91" s="145"/>
      <c r="D91" s="145"/>
      <c r="E91" s="145"/>
      <c r="F91" s="86"/>
      <c r="G91" s="86"/>
      <c r="H91" s="87">
        <v>58919</v>
      </c>
      <c r="I91" s="78">
        <v>0</v>
      </c>
      <c r="J91" s="79"/>
      <c r="K91" s="79"/>
      <c r="L91" s="79">
        <f t="shared" si="12"/>
        <v>58919</v>
      </c>
      <c r="M91" s="80">
        <v>1</v>
      </c>
      <c r="N91" s="79"/>
      <c r="O91" s="79"/>
      <c r="P91" s="81">
        <f t="shared" si="13"/>
        <v>58919</v>
      </c>
      <c r="Q91" s="82" t="s">
        <v>99</v>
      </c>
      <c r="R91" s="83"/>
    </row>
    <row r="92" spans="1:20" ht="23.25" customHeight="1" x14ac:dyDescent="0.25">
      <c r="A92" s="85"/>
      <c r="B92" s="150" t="s">
        <v>82</v>
      </c>
      <c r="C92" s="145"/>
      <c r="D92" s="145"/>
      <c r="E92" s="145"/>
      <c r="F92" s="86"/>
      <c r="G92" s="86"/>
      <c r="H92" s="87">
        <v>14896</v>
      </c>
      <c r="I92" s="78">
        <v>0</v>
      </c>
      <c r="J92" s="79"/>
      <c r="K92" s="79"/>
      <c r="L92" s="79">
        <f t="shared" si="12"/>
        <v>14896</v>
      </c>
      <c r="M92" s="80">
        <v>1</v>
      </c>
      <c r="N92" s="79"/>
      <c r="O92" s="79"/>
      <c r="P92" s="81">
        <f t="shared" si="13"/>
        <v>14896</v>
      </c>
      <c r="Q92" s="82" t="s">
        <v>83</v>
      </c>
      <c r="R92" s="83"/>
    </row>
    <row r="93" spans="1:20" ht="23.25" customHeight="1" x14ac:dyDescent="0.25">
      <c r="A93" s="85"/>
      <c r="B93" s="150" t="s">
        <v>84</v>
      </c>
      <c r="C93" s="145"/>
      <c r="D93" s="145"/>
      <c r="E93" s="145"/>
      <c r="F93" s="86"/>
      <c r="G93" s="86"/>
      <c r="H93" s="87">
        <v>31074</v>
      </c>
      <c r="I93" s="78">
        <v>0</v>
      </c>
      <c r="J93" s="79"/>
      <c r="K93" s="79"/>
      <c r="L93" s="79">
        <f t="shared" si="12"/>
        <v>31074</v>
      </c>
      <c r="M93" s="80">
        <v>1</v>
      </c>
      <c r="N93" s="79"/>
      <c r="O93" s="79"/>
      <c r="P93" s="81">
        <f t="shared" si="13"/>
        <v>31074</v>
      </c>
      <c r="Q93" s="82" t="s">
        <v>85</v>
      </c>
      <c r="R93" s="83"/>
    </row>
    <row r="94" spans="1:20" ht="38.1" customHeight="1" x14ac:dyDescent="0.25">
      <c r="A94" s="85"/>
      <c r="B94" s="150" t="s">
        <v>86</v>
      </c>
      <c r="C94" s="145"/>
      <c r="D94" s="145"/>
      <c r="E94" s="145"/>
      <c r="F94" s="86"/>
      <c r="G94" s="86"/>
      <c r="H94" s="87">
        <v>36024</v>
      </c>
      <c r="I94" s="78">
        <v>0</v>
      </c>
      <c r="J94" s="79"/>
      <c r="K94" s="79"/>
      <c r="L94" s="79">
        <f t="shared" si="12"/>
        <v>36024</v>
      </c>
      <c r="M94" s="80">
        <v>1</v>
      </c>
      <c r="N94" s="79"/>
      <c r="O94" s="79"/>
      <c r="P94" s="81">
        <f t="shared" si="13"/>
        <v>36024</v>
      </c>
      <c r="Q94" s="82" t="s">
        <v>87</v>
      </c>
      <c r="R94" s="83"/>
    </row>
    <row r="95" spans="1:20" ht="23.25" customHeight="1" x14ac:dyDescent="0.25">
      <c r="A95" s="85"/>
      <c r="B95" s="145" t="s">
        <v>88</v>
      </c>
      <c r="C95" s="145"/>
      <c r="D95" s="145"/>
      <c r="E95" s="145"/>
      <c r="F95" s="86"/>
      <c r="G95" s="86"/>
      <c r="H95" s="87">
        <v>3757</v>
      </c>
      <c r="I95" s="78">
        <v>0</v>
      </c>
      <c r="J95" s="79"/>
      <c r="K95" s="79"/>
      <c r="L95" s="79">
        <f t="shared" si="12"/>
        <v>3757</v>
      </c>
      <c r="M95" s="80">
        <v>1</v>
      </c>
      <c r="N95" s="79"/>
      <c r="O95" s="79"/>
      <c r="P95" s="81">
        <f t="shared" si="13"/>
        <v>3757</v>
      </c>
      <c r="Q95" s="82" t="s">
        <v>89</v>
      </c>
      <c r="R95" s="83"/>
    </row>
    <row r="96" spans="1:20" ht="23.25" customHeight="1" x14ac:dyDescent="0.25">
      <c r="A96" s="85"/>
      <c r="B96" s="145" t="s">
        <v>90</v>
      </c>
      <c r="C96" s="145"/>
      <c r="D96" s="145"/>
      <c r="E96" s="145"/>
      <c r="F96" s="86"/>
      <c r="G96" s="86"/>
      <c r="H96" s="87">
        <v>2567</v>
      </c>
      <c r="I96" s="78">
        <v>0</v>
      </c>
      <c r="J96" s="79"/>
      <c r="K96" s="79"/>
      <c r="L96" s="79">
        <f t="shared" si="12"/>
        <v>2567</v>
      </c>
      <c r="M96" s="80">
        <v>1</v>
      </c>
      <c r="N96" s="79"/>
      <c r="O96" s="79"/>
      <c r="P96" s="81">
        <f t="shared" si="13"/>
        <v>2567</v>
      </c>
      <c r="Q96" s="82" t="s">
        <v>91</v>
      </c>
      <c r="R96" s="83"/>
    </row>
    <row r="97" spans="1:20" ht="23.25" customHeight="1" x14ac:dyDescent="0.25">
      <c r="A97" s="85"/>
      <c r="B97" s="145" t="s">
        <v>92</v>
      </c>
      <c r="C97" s="145"/>
      <c r="D97" s="145"/>
      <c r="E97" s="145"/>
      <c r="F97" s="86"/>
      <c r="G97" s="86"/>
      <c r="H97" s="87">
        <v>1572</v>
      </c>
      <c r="I97" s="78">
        <v>0</v>
      </c>
      <c r="J97" s="79"/>
      <c r="K97" s="79"/>
      <c r="L97" s="79">
        <f t="shared" si="12"/>
        <v>1572</v>
      </c>
      <c r="M97" s="80">
        <v>1</v>
      </c>
      <c r="N97" s="79"/>
      <c r="O97" s="79"/>
      <c r="P97" s="81">
        <f t="shared" si="13"/>
        <v>1572</v>
      </c>
      <c r="Q97" s="82" t="s">
        <v>93</v>
      </c>
      <c r="R97" s="83"/>
    </row>
    <row r="98" spans="1:20" ht="23.25" customHeight="1" x14ac:dyDescent="0.25">
      <c r="A98" s="88"/>
      <c r="B98" s="146" t="s">
        <v>33</v>
      </c>
      <c r="C98" s="146"/>
      <c r="D98" s="146"/>
      <c r="E98" s="146"/>
      <c r="F98" s="89"/>
      <c r="G98" s="89"/>
      <c r="H98" s="90"/>
      <c r="I98" s="78"/>
      <c r="J98" s="79"/>
      <c r="K98" s="79"/>
      <c r="L98" s="79"/>
      <c r="M98" s="80"/>
      <c r="N98" s="79"/>
      <c r="O98" s="79"/>
      <c r="P98" s="81"/>
      <c r="Q98" s="82"/>
      <c r="R98" s="83"/>
    </row>
    <row r="99" spans="1:20" s="8" customFormat="1" ht="23.25" customHeight="1" x14ac:dyDescent="0.25">
      <c r="A99" s="85"/>
      <c r="B99" s="154" t="s">
        <v>94</v>
      </c>
      <c r="C99" s="148"/>
      <c r="D99" s="148"/>
      <c r="E99" s="149"/>
      <c r="F99" s="86"/>
      <c r="G99" s="86"/>
      <c r="H99" s="86">
        <v>2293</v>
      </c>
      <c r="I99" s="91">
        <v>0</v>
      </c>
      <c r="J99" s="79"/>
      <c r="K99" s="79"/>
      <c r="L99" s="79">
        <f>H99*(1-I99)</f>
        <v>2293</v>
      </c>
      <c r="M99" s="92">
        <v>1</v>
      </c>
      <c r="N99" s="79"/>
      <c r="O99" s="79"/>
      <c r="P99" s="81">
        <f>L99*M99</f>
        <v>2293</v>
      </c>
      <c r="Q99" s="82" t="s">
        <v>95</v>
      </c>
    </row>
    <row r="100" spans="1:20" s="107" customFormat="1" ht="23.25" customHeight="1" x14ac:dyDescent="0.25">
      <c r="A100" s="101"/>
      <c r="B100" s="151" t="s">
        <v>76</v>
      </c>
      <c r="C100" s="152"/>
      <c r="D100" s="152"/>
      <c r="E100" s="153"/>
      <c r="F100" s="102"/>
      <c r="G100" s="102"/>
      <c r="H100" s="102">
        <v>19717</v>
      </c>
      <c r="I100" s="103">
        <v>0</v>
      </c>
      <c r="J100" s="104"/>
      <c r="K100" s="104"/>
      <c r="L100" s="104">
        <f>H100*(1-I100)</f>
        <v>19717</v>
      </c>
      <c r="M100" s="105">
        <v>1</v>
      </c>
      <c r="N100" s="104"/>
      <c r="O100" s="104"/>
      <c r="P100" s="106">
        <f>L100*M100</f>
        <v>19717</v>
      </c>
      <c r="Q100" s="100" t="s">
        <v>77</v>
      </c>
    </row>
    <row r="101" spans="1:20" s="107" customFormat="1" ht="23.25" customHeight="1" x14ac:dyDescent="0.25">
      <c r="A101" s="117"/>
      <c r="B101" s="108"/>
      <c r="C101" s="109"/>
      <c r="D101" s="109"/>
      <c r="E101" s="110"/>
      <c r="F101" s="118"/>
      <c r="G101" s="118"/>
      <c r="H101" s="118"/>
      <c r="I101" s="119"/>
      <c r="J101" s="120"/>
      <c r="K101" s="120"/>
      <c r="L101" s="120"/>
      <c r="M101" s="121"/>
      <c r="N101" s="120"/>
      <c r="O101" s="120"/>
      <c r="P101" s="122"/>
      <c r="Q101" s="100"/>
    </row>
    <row r="102" spans="1:20" ht="46.5" customHeight="1" x14ac:dyDescent="0.25">
      <c r="A102" s="76">
        <v>1</v>
      </c>
      <c r="B102" s="144" t="s">
        <v>30</v>
      </c>
      <c r="C102" s="144"/>
      <c r="D102" s="144"/>
      <c r="E102" s="144"/>
      <c r="F102" s="77"/>
      <c r="G102" s="77"/>
      <c r="H102" s="98"/>
      <c r="I102" s="78"/>
      <c r="J102" s="79"/>
      <c r="K102" s="79"/>
      <c r="L102" s="79"/>
      <c r="M102" s="80"/>
      <c r="N102" s="79"/>
      <c r="O102" s="79"/>
      <c r="P102" s="81"/>
      <c r="Q102" s="82"/>
      <c r="R102" s="83"/>
      <c r="T102" s="84"/>
    </row>
    <row r="103" spans="1:20" ht="23.25" customHeight="1" x14ac:dyDescent="0.25">
      <c r="A103" s="85"/>
      <c r="B103" s="145" t="s">
        <v>100</v>
      </c>
      <c r="C103" s="145"/>
      <c r="D103" s="145"/>
      <c r="E103" s="145"/>
      <c r="F103" s="86"/>
      <c r="G103" s="86"/>
      <c r="H103" s="87">
        <v>94544</v>
      </c>
      <c r="I103" s="78">
        <v>0</v>
      </c>
      <c r="J103" s="79"/>
      <c r="K103" s="79"/>
      <c r="L103" s="79">
        <f t="shared" ref="L103:L110" si="14">H103*(1-I103)</f>
        <v>94544</v>
      </c>
      <c r="M103" s="80">
        <v>1</v>
      </c>
      <c r="N103" s="79"/>
      <c r="O103" s="79"/>
      <c r="P103" s="81">
        <f t="shared" ref="P103:P110" si="15">L103*M103</f>
        <v>94544</v>
      </c>
      <c r="Q103" s="82" t="s">
        <v>101</v>
      </c>
      <c r="R103" s="83"/>
    </row>
    <row r="104" spans="1:20" ht="23.25" customHeight="1" x14ac:dyDescent="0.25">
      <c r="A104" s="85"/>
      <c r="B104" s="145" t="s">
        <v>102</v>
      </c>
      <c r="C104" s="145"/>
      <c r="D104" s="145"/>
      <c r="E104" s="145"/>
      <c r="F104" s="86"/>
      <c r="G104" s="86"/>
      <c r="H104" s="87">
        <v>94544</v>
      </c>
      <c r="I104" s="78">
        <v>0</v>
      </c>
      <c r="J104" s="79"/>
      <c r="K104" s="79"/>
      <c r="L104" s="79">
        <f t="shared" si="14"/>
        <v>94544</v>
      </c>
      <c r="M104" s="80">
        <v>1</v>
      </c>
      <c r="N104" s="79"/>
      <c r="O104" s="79"/>
      <c r="P104" s="81">
        <f t="shared" si="15"/>
        <v>94544</v>
      </c>
      <c r="Q104" s="82" t="s">
        <v>103</v>
      </c>
      <c r="R104" s="83"/>
    </row>
    <row r="105" spans="1:20" ht="23.25" customHeight="1" x14ac:dyDescent="0.25">
      <c r="A105" s="85"/>
      <c r="B105" s="150" t="s">
        <v>104</v>
      </c>
      <c r="C105" s="145"/>
      <c r="D105" s="145"/>
      <c r="E105" s="145"/>
      <c r="F105" s="86"/>
      <c r="G105" s="86"/>
      <c r="H105" s="87">
        <v>19054</v>
      </c>
      <c r="I105" s="78">
        <v>0</v>
      </c>
      <c r="J105" s="79"/>
      <c r="K105" s="79"/>
      <c r="L105" s="79">
        <f t="shared" si="14"/>
        <v>19054</v>
      </c>
      <c r="M105" s="80">
        <v>1</v>
      </c>
      <c r="N105" s="79"/>
      <c r="O105" s="79"/>
      <c r="P105" s="81">
        <f t="shared" si="15"/>
        <v>19054</v>
      </c>
      <c r="Q105" s="82" t="s">
        <v>105</v>
      </c>
      <c r="R105" s="83"/>
    </row>
    <row r="106" spans="1:20" ht="23.25" customHeight="1" x14ac:dyDescent="0.25">
      <c r="A106" s="85"/>
      <c r="B106" s="150" t="s">
        <v>106</v>
      </c>
      <c r="C106" s="145"/>
      <c r="D106" s="145"/>
      <c r="E106" s="145"/>
      <c r="F106" s="86"/>
      <c r="G106" s="86"/>
      <c r="H106" s="87">
        <v>31823</v>
      </c>
      <c r="I106" s="78">
        <v>0</v>
      </c>
      <c r="J106" s="79"/>
      <c r="K106" s="79"/>
      <c r="L106" s="79">
        <f t="shared" si="14"/>
        <v>31823</v>
      </c>
      <c r="M106" s="80">
        <v>1</v>
      </c>
      <c r="N106" s="79"/>
      <c r="O106" s="79"/>
      <c r="P106" s="81">
        <f t="shared" si="15"/>
        <v>31823</v>
      </c>
      <c r="Q106" s="82" t="s">
        <v>107</v>
      </c>
      <c r="R106" s="83"/>
    </row>
    <row r="107" spans="1:20" ht="38.1" customHeight="1" x14ac:dyDescent="0.25">
      <c r="A107" s="85"/>
      <c r="B107" s="150" t="s">
        <v>108</v>
      </c>
      <c r="C107" s="145"/>
      <c r="D107" s="145"/>
      <c r="E107" s="145"/>
      <c r="F107" s="86"/>
      <c r="G107" s="86"/>
      <c r="H107" s="87">
        <v>33238</v>
      </c>
      <c r="I107" s="78">
        <v>0</v>
      </c>
      <c r="J107" s="79"/>
      <c r="K107" s="79"/>
      <c r="L107" s="79">
        <f t="shared" si="14"/>
        <v>33238</v>
      </c>
      <c r="M107" s="80">
        <v>1</v>
      </c>
      <c r="N107" s="79"/>
      <c r="O107" s="79"/>
      <c r="P107" s="81">
        <f t="shared" si="15"/>
        <v>33238</v>
      </c>
      <c r="Q107" s="82" t="s">
        <v>109</v>
      </c>
      <c r="R107" s="83"/>
    </row>
    <row r="108" spans="1:20" ht="23.25" customHeight="1" x14ac:dyDescent="0.25">
      <c r="A108" s="85"/>
      <c r="B108" s="145" t="s">
        <v>88</v>
      </c>
      <c r="C108" s="145"/>
      <c r="D108" s="145"/>
      <c r="E108" s="145"/>
      <c r="F108" s="86"/>
      <c r="G108" s="86"/>
      <c r="H108" s="87">
        <v>3757</v>
      </c>
      <c r="I108" s="78">
        <v>0</v>
      </c>
      <c r="J108" s="79"/>
      <c r="K108" s="79"/>
      <c r="L108" s="79">
        <f t="shared" si="14"/>
        <v>3757</v>
      </c>
      <c r="M108" s="80">
        <v>1</v>
      </c>
      <c r="N108" s="79"/>
      <c r="O108" s="79"/>
      <c r="P108" s="81">
        <f t="shared" si="15"/>
        <v>3757</v>
      </c>
      <c r="Q108" s="82" t="s">
        <v>89</v>
      </c>
      <c r="R108" s="83"/>
    </row>
    <row r="109" spans="1:20" ht="23.25" customHeight="1" x14ac:dyDescent="0.25">
      <c r="A109" s="85"/>
      <c r="B109" s="145" t="s">
        <v>90</v>
      </c>
      <c r="C109" s="145"/>
      <c r="D109" s="145"/>
      <c r="E109" s="145"/>
      <c r="F109" s="86"/>
      <c r="G109" s="86"/>
      <c r="H109" s="87">
        <v>2567</v>
      </c>
      <c r="I109" s="78">
        <v>0</v>
      </c>
      <c r="J109" s="79"/>
      <c r="K109" s="79"/>
      <c r="L109" s="79">
        <f t="shared" si="14"/>
        <v>2567</v>
      </c>
      <c r="M109" s="80">
        <v>1</v>
      </c>
      <c r="N109" s="79"/>
      <c r="O109" s="79"/>
      <c r="P109" s="81">
        <f t="shared" si="15"/>
        <v>2567</v>
      </c>
      <c r="Q109" s="82" t="s">
        <v>91</v>
      </c>
      <c r="R109" s="83"/>
    </row>
    <row r="110" spans="1:20" ht="23.25" customHeight="1" x14ac:dyDescent="0.25">
      <c r="A110" s="85"/>
      <c r="B110" s="145" t="s">
        <v>92</v>
      </c>
      <c r="C110" s="145"/>
      <c r="D110" s="145"/>
      <c r="E110" s="145"/>
      <c r="F110" s="86"/>
      <c r="G110" s="86"/>
      <c r="H110" s="87">
        <v>1572</v>
      </c>
      <c r="I110" s="78">
        <v>0</v>
      </c>
      <c r="J110" s="79"/>
      <c r="K110" s="79"/>
      <c r="L110" s="79">
        <f t="shared" si="14"/>
        <v>1572</v>
      </c>
      <c r="M110" s="80">
        <v>1</v>
      </c>
      <c r="N110" s="79"/>
      <c r="O110" s="79"/>
      <c r="P110" s="81">
        <f t="shared" si="15"/>
        <v>1572</v>
      </c>
      <c r="Q110" s="82" t="s">
        <v>93</v>
      </c>
      <c r="R110" s="83"/>
    </row>
    <row r="111" spans="1:20" ht="23.25" customHeight="1" x14ac:dyDescent="0.25">
      <c r="A111" s="88"/>
      <c r="B111" s="146" t="s">
        <v>33</v>
      </c>
      <c r="C111" s="146"/>
      <c r="D111" s="146"/>
      <c r="E111" s="146"/>
      <c r="F111" s="89"/>
      <c r="G111" s="89"/>
      <c r="H111" s="90"/>
      <c r="I111" s="78"/>
      <c r="J111" s="79"/>
      <c r="K111" s="79"/>
      <c r="L111" s="79"/>
      <c r="M111" s="80"/>
      <c r="N111" s="79"/>
      <c r="O111" s="79"/>
      <c r="P111" s="81"/>
      <c r="Q111" s="82"/>
      <c r="R111" s="83"/>
    </row>
    <row r="112" spans="1:20" ht="23.25" customHeight="1" x14ac:dyDescent="0.25">
      <c r="A112" s="85"/>
      <c r="B112" s="155" t="s">
        <v>110</v>
      </c>
      <c r="C112" s="155"/>
      <c r="D112" s="155"/>
      <c r="E112" s="155"/>
      <c r="F112" s="99">
        <v>0</v>
      </c>
      <c r="G112" s="86"/>
      <c r="H112" s="87"/>
      <c r="I112" s="78">
        <v>0</v>
      </c>
      <c r="J112" s="79">
        <f t="shared" ref="J112" si="16">F112*(1-I112)</f>
        <v>0</v>
      </c>
      <c r="K112" s="79"/>
      <c r="L112" s="79"/>
      <c r="M112" s="80">
        <v>1</v>
      </c>
      <c r="N112" s="79">
        <f t="shared" ref="N112" si="17">J112*M112</f>
        <v>0</v>
      </c>
      <c r="O112" s="79"/>
      <c r="P112" s="81"/>
      <c r="Q112" s="82" t="s">
        <v>111</v>
      </c>
      <c r="R112" s="8" t="s">
        <v>112</v>
      </c>
    </row>
    <row r="113" spans="1:20" s="107" customFormat="1" ht="23.25" customHeight="1" x14ac:dyDescent="0.25">
      <c r="A113" s="101"/>
      <c r="B113" s="151" t="s">
        <v>113</v>
      </c>
      <c r="C113" s="152"/>
      <c r="D113" s="152"/>
      <c r="E113" s="153"/>
      <c r="F113" s="102"/>
      <c r="G113" s="102"/>
      <c r="H113" s="102">
        <v>20786</v>
      </c>
      <c r="I113" s="103">
        <v>0</v>
      </c>
      <c r="J113" s="104"/>
      <c r="K113" s="104"/>
      <c r="L113" s="104">
        <f>H113*(1-I113)</f>
        <v>20786</v>
      </c>
      <c r="M113" s="105">
        <v>1</v>
      </c>
      <c r="N113" s="104"/>
      <c r="O113" s="104"/>
      <c r="P113" s="106">
        <f>L113*M113</f>
        <v>20786</v>
      </c>
      <c r="Q113" s="100" t="s">
        <v>114</v>
      </c>
    </row>
    <row r="114" spans="1:20" s="107" customFormat="1" ht="23.25" customHeight="1" x14ac:dyDescent="0.25">
      <c r="A114" s="117"/>
      <c r="B114" s="108"/>
      <c r="C114" s="109"/>
      <c r="D114" s="109"/>
      <c r="E114" s="110"/>
      <c r="F114" s="118"/>
      <c r="G114" s="118"/>
      <c r="H114" s="118"/>
      <c r="I114" s="119"/>
      <c r="J114" s="120"/>
      <c r="K114" s="120"/>
      <c r="L114" s="120"/>
      <c r="M114" s="121"/>
      <c r="N114" s="120"/>
      <c r="O114" s="120"/>
      <c r="P114" s="122"/>
      <c r="Q114" s="100"/>
    </row>
    <row r="115" spans="1:20" ht="46.5" customHeight="1" x14ac:dyDescent="0.25">
      <c r="A115" s="76">
        <v>1</v>
      </c>
      <c r="B115" s="144" t="s">
        <v>30</v>
      </c>
      <c r="C115" s="144"/>
      <c r="D115" s="144"/>
      <c r="E115" s="144"/>
      <c r="F115" s="77"/>
      <c r="G115" s="77"/>
      <c r="H115" s="98"/>
      <c r="I115" s="78"/>
      <c r="J115" s="79"/>
      <c r="K115" s="79"/>
      <c r="L115" s="79"/>
      <c r="M115" s="80"/>
      <c r="N115" s="79"/>
      <c r="O115" s="79"/>
      <c r="P115" s="81"/>
      <c r="Q115" s="82"/>
      <c r="R115" s="83"/>
      <c r="T115" s="84"/>
    </row>
    <row r="116" spans="1:20" ht="23.25" customHeight="1" x14ac:dyDescent="0.25">
      <c r="A116" s="85"/>
      <c r="B116" s="145" t="s">
        <v>115</v>
      </c>
      <c r="C116" s="145"/>
      <c r="D116" s="145"/>
      <c r="E116" s="145"/>
      <c r="F116" s="86"/>
      <c r="G116" s="86"/>
      <c r="H116" s="87">
        <v>111228</v>
      </c>
      <c r="I116" s="78">
        <v>0</v>
      </c>
      <c r="J116" s="79"/>
      <c r="K116" s="79"/>
      <c r="L116" s="79">
        <f t="shared" ref="L116:L122" si="18">H116*(1-I116)</f>
        <v>111228</v>
      </c>
      <c r="M116" s="80">
        <v>1</v>
      </c>
      <c r="N116" s="79"/>
      <c r="O116" s="79"/>
      <c r="P116" s="81">
        <f t="shared" ref="P116:P122" si="19">L116*M116</f>
        <v>111228</v>
      </c>
      <c r="Q116" s="82" t="s">
        <v>116</v>
      </c>
      <c r="R116" s="83"/>
    </row>
    <row r="117" spans="1:20" ht="23.25" customHeight="1" x14ac:dyDescent="0.25">
      <c r="A117" s="85"/>
      <c r="B117" s="150" t="s">
        <v>104</v>
      </c>
      <c r="C117" s="145"/>
      <c r="D117" s="145"/>
      <c r="E117" s="145"/>
      <c r="F117" s="86"/>
      <c r="G117" s="86"/>
      <c r="H117" s="87">
        <v>19054</v>
      </c>
      <c r="I117" s="78">
        <v>0</v>
      </c>
      <c r="J117" s="79"/>
      <c r="K117" s="79"/>
      <c r="L117" s="79">
        <f t="shared" si="18"/>
        <v>19054</v>
      </c>
      <c r="M117" s="80">
        <v>1</v>
      </c>
      <c r="N117" s="79"/>
      <c r="O117" s="79"/>
      <c r="P117" s="81">
        <f t="shared" si="19"/>
        <v>19054</v>
      </c>
      <c r="Q117" s="82" t="s">
        <v>105</v>
      </c>
      <c r="R117" s="83"/>
    </row>
    <row r="118" spans="1:20" ht="23.25" customHeight="1" x14ac:dyDescent="0.25">
      <c r="A118" s="85"/>
      <c r="B118" s="150" t="s">
        <v>106</v>
      </c>
      <c r="C118" s="145"/>
      <c r="D118" s="145"/>
      <c r="E118" s="145"/>
      <c r="F118" s="86"/>
      <c r="G118" s="86"/>
      <c r="H118" s="87">
        <v>31823</v>
      </c>
      <c r="I118" s="78">
        <v>0</v>
      </c>
      <c r="J118" s="79"/>
      <c r="K118" s="79"/>
      <c r="L118" s="79">
        <f t="shared" si="18"/>
        <v>31823</v>
      </c>
      <c r="M118" s="80">
        <v>1</v>
      </c>
      <c r="N118" s="79"/>
      <c r="O118" s="79"/>
      <c r="P118" s="81">
        <f t="shared" si="19"/>
        <v>31823</v>
      </c>
      <c r="Q118" s="82" t="s">
        <v>107</v>
      </c>
      <c r="R118" s="83"/>
    </row>
    <row r="119" spans="1:20" ht="38.1" customHeight="1" x14ac:dyDescent="0.25">
      <c r="A119" s="85"/>
      <c r="B119" s="150" t="s">
        <v>108</v>
      </c>
      <c r="C119" s="145"/>
      <c r="D119" s="145"/>
      <c r="E119" s="145"/>
      <c r="F119" s="86"/>
      <c r="G119" s="86"/>
      <c r="H119" s="87">
        <v>33238</v>
      </c>
      <c r="I119" s="78">
        <v>0</v>
      </c>
      <c r="J119" s="79"/>
      <c r="K119" s="79"/>
      <c r="L119" s="79">
        <f t="shared" si="18"/>
        <v>33238</v>
      </c>
      <c r="M119" s="80">
        <v>1</v>
      </c>
      <c r="N119" s="79"/>
      <c r="O119" s="79"/>
      <c r="P119" s="81">
        <f t="shared" si="19"/>
        <v>33238</v>
      </c>
      <c r="Q119" s="82" t="s">
        <v>109</v>
      </c>
      <c r="R119" s="83"/>
    </row>
    <row r="120" spans="1:20" ht="23.25" customHeight="1" x14ac:dyDescent="0.25">
      <c r="A120" s="85"/>
      <c r="B120" s="145" t="s">
        <v>88</v>
      </c>
      <c r="C120" s="145"/>
      <c r="D120" s="145"/>
      <c r="E120" s="145"/>
      <c r="F120" s="86"/>
      <c r="G120" s="86"/>
      <c r="H120" s="87">
        <v>3757</v>
      </c>
      <c r="I120" s="78">
        <v>0</v>
      </c>
      <c r="J120" s="79"/>
      <c r="K120" s="79"/>
      <c r="L120" s="79">
        <f t="shared" si="18"/>
        <v>3757</v>
      </c>
      <c r="M120" s="80">
        <v>1</v>
      </c>
      <c r="N120" s="79"/>
      <c r="O120" s="79"/>
      <c r="P120" s="81">
        <f t="shared" si="19"/>
        <v>3757</v>
      </c>
      <c r="Q120" s="82" t="s">
        <v>89</v>
      </c>
      <c r="R120" s="83"/>
    </row>
    <row r="121" spans="1:20" ht="23.25" customHeight="1" x14ac:dyDescent="0.25">
      <c r="A121" s="85"/>
      <c r="B121" s="145" t="s">
        <v>90</v>
      </c>
      <c r="C121" s="145"/>
      <c r="D121" s="145"/>
      <c r="E121" s="145"/>
      <c r="F121" s="86"/>
      <c r="G121" s="86"/>
      <c r="H121" s="87">
        <v>2567</v>
      </c>
      <c r="I121" s="78">
        <v>0</v>
      </c>
      <c r="J121" s="79"/>
      <c r="K121" s="79"/>
      <c r="L121" s="79">
        <f t="shared" si="18"/>
        <v>2567</v>
      </c>
      <c r="M121" s="80">
        <v>1</v>
      </c>
      <c r="N121" s="79"/>
      <c r="O121" s="79"/>
      <c r="P121" s="81">
        <f t="shared" si="19"/>
        <v>2567</v>
      </c>
      <c r="Q121" s="82" t="s">
        <v>91</v>
      </c>
      <c r="R121" s="83"/>
    </row>
    <row r="122" spans="1:20" ht="23.25" customHeight="1" x14ac:dyDescent="0.25">
      <c r="A122" s="85"/>
      <c r="B122" s="145" t="s">
        <v>92</v>
      </c>
      <c r="C122" s="145"/>
      <c r="D122" s="145"/>
      <c r="E122" s="145"/>
      <c r="F122" s="86"/>
      <c r="G122" s="86"/>
      <c r="H122" s="87">
        <v>1572</v>
      </c>
      <c r="I122" s="78">
        <v>0</v>
      </c>
      <c r="J122" s="79"/>
      <c r="K122" s="79"/>
      <c r="L122" s="79">
        <f t="shared" si="18"/>
        <v>1572</v>
      </c>
      <c r="M122" s="80">
        <v>1</v>
      </c>
      <c r="N122" s="79"/>
      <c r="O122" s="79"/>
      <c r="P122" s="81">
        <f t="shared" si="19"/>
        <v>1572</v>
      </c>
      <c r="Q122" s="82" t="s">
        <v>93</v>
      </c>
      <c r="R122" s="83"/>
    </row>
    <row r="123" spans="1:20" ht="23.25" customHeight="1" x14ac:dyDescent="0.25">
      <c r="A123" s="88"/>
      <c r="B123" s="146" t="s">
        <v>33</v>
      </c>
      <c r="C123" s="146"/>
      <c r="D123" s="146"/>
      <c r="E123" s="146"/>
      <c r="F123" s="89"/>
      <c r="G123" s="89"/>
      <c r="H123" s="90"/>
      <c r="I123" s="78"/>
      <c r="J123" s="79"/>
      <c r="K123" s="79"/>
      <c r="L123" s="79"/>
      <c r="M123" s="80"/>
      <c r="N123" s="79"/>
      <c r="O123" s="79"/>
      <c r="P123" s="81"/>
      <c r="Q123" s="82"/>
      <c r="R123" s="83"/>
    </row>
    <row r="124" spans="1:20" s="107" customFormat="1" ht="23.25" customHeight="1" x14ac:dyDescent="0.25">
      <c r="A124" s="101"/>
      <c r="B124" s="151" t="s">
        <v>113</v>
      </c>
      <c r="C124" s="152"/>
      <c r="D124" s="152"/>
      <c r="E124" s="153"/>
      <c r="F124" s="102"/>
      <c r="G124" s="102"/>
      <c r="H124" s="102">
        <v>20786</v>
      </c>
      <c r="I124" s="103">
        <v>0</v>
      </c>
      <c r="J124" s="104"/>
      <c r="K124" s="104"/>
      <c r="L124" s="104">
        <f>H124*(1-I124)</f>
        <v>20786</v>
      </c>
      <c r="M124" s="105">
        <v>1</v>
      </c>
      <c r="N124" s="104"/>
      <c r="O124" s="104"/>
      <c r="P124" s="106">
        <f>L124*M124</f>
        <v>20786</v>
      </c>
      <c r="Q124" s="100" t="s">
        <v>114</v>
      </c>
    </row>
    <row r="125" spans="1:20" s="107" customFormat="1" ht="23.25" customHeight="1" x14ac:dyDescent="0.25">
      <c r="A125" s="117"/>
      <c r="B125" s="108"/>
      <c r="C125" s="109"/>
      <c r="D125" s="109"/>
      <c r="E125" s="110"/>
      <c r="F125" s="118"/>
      <c r="G125" s="118"/>
      <c r="H125" s="118"/>
      <c r="I125" s="119"/>
      <c r="J125" s="120"/>
      <c r="K125" s="120"/>
      <c r="L125" s="120"/>
      <c r="M125" s="121"/>
      <c r="N125" s="120"/>
      <c r="O125" s="120"/>
      <c r="P125" s="122"/>
      <c r="Q125" s="100"/>
    </row>
    <row r="126" spans="1:20" ht="46.5" customHeight="1" x14ac:dyDescent="0.25">
      <c r="A126" s="76">
        <v>1</v>
      </c>
      <c r="B126" s="144" t="s">
        <v>30</v>
      </c>
      <c r="C126" s="144"/>
      <c r="D126" s="144"/>
      <c r="E126" s="144"/>
      <c r="F126" s="77"/>
      <c r="G126" s="77"/>
      <c r="H126" s="98"/>
      <c r="I126" s="78"/>
      <c r="J126" s="79"/>
      <c r="K126" s="79"/>
      <c r="L126" s="79"/>
      <c r="M126" s="80"/>
      <c r="N126" s="79"/>
      <c r="O126" s="79"/>
      <c r="P126" s="81"/>
      <c r="Q126" s="82"/>
      <c r="R126" s="83"/>
      <c r="T126" s="84"/>
    </row>
    <row r="127" spans="1:20" ht="23.25" customHeight="1" x14ac:dyDescent="0.25">
      <c r="A127" s="85"/>
      <c r="B127" s="145" t="s">
        <v>117</v>
      </c>
      <c r="C127" s="145"/>
      <c r="D127" s="145"/>
      <c r="E127" s="145"/>
      <c r="F127" s="86"/>
      <c r="G127" s="86"/>
      <c r="H127" s="87">
        <v>165633</v>
      </c>
      <c r="I127" s="78">
        <v>0</v>
      </c>
      <c r="J127" s="79"/>
      <c r="K127" s="79"/>
      <c r="L127" s="79">
        <f t="shared" ref="L127:L133" si="20">H127*(1-I127)</f>
        <v>165633</v>
      </c>
      <c r="M127" s="80">
        <v>1</v>
      </c>
      <c r="N127" s="79"/>
      <c r="O127" s="79"/>
      <c r="P127" s="81">
        <f t="shared" ref="P127:P133" si="21">L127*M127</f>
        <v>165633</v>
      </c>
      <c r="Q127" s="82" t="s">
        <v>118</v>
      </c>
      <c r="R127" s="83"/>
    </row>
    <row r="128" spans="1:20" ht="23.25" customHeight="1" x14ac:dyDescent="0.25">
      <c r="A128" s="85"/>
      <c r="B128" s="150" t="s">
        <v>119</v>
      </c>
      <c r="C128" s="145"/>
      <c r="D128" s="145"/>
      <c r="E128" s="145"/>
      <c r="F128" s="86"/>
      <c r="G128" s="86"/>
      <c r="H128" s="87">
        <v>23673</v>
      </c>
      <c r="I128" s="78">
        <v>0</v>
      </c>
      <c r="J128" s="79"/>
      <c r="K128" s="79"/>
      <c r="L128" s="79">
        <f t="shared" si="20"/>
        <v>23673</v>
      </c>
      <c r="M128" s="80">
        <v>1</v>
      </c>
      <c r="N128" s="79"/>
      <c r="O128" s="79"/>
      <c r="P128" s="81">
        <f t="shared" si="21"/>
        <v>23673</v>
      </c>
      <c r="Q128" s="82" t="s">
        <v>120</v>
      </c>
      <c r="R128" s="83"/>
    </row>
    <row r="129" spans="1:20" ht="23.25" customHeight="1" x14ac:dyDescent="0.25">
      <c r="A129" s="85"/>
      <c r="B129" s="150" t="s">
        <v>121</v>
      </c>
      <c r="C129" s="145"/>
      <c r="D129" s="145"/>
      <c r="E129" s="145"/>
      <c r="F129" s="86"/>
      <c r="G129" s="86"/>
      <c r="H129" s="87">
        <v>42257</v>
      </c>
      <c r="I129" s="78">
        <v>0</v>
      </c>
      <c r="J129" s="79"/>
      <c r="K129" s="79"/>
      <c r="L129" s="79">
        <f t="shared" si="20"/>
        <v>42257</v>
      </c>
      <c r="M129" s="80">
        <v>1</v>
      </c>
      <c r="N129" s="79"/>
      <c r="O129" s="79"/>
      <c r="P129" s="81">
        <f t="shared" si="21"/>
        <v>42257</v>
      </c>
      <c r="Q129" s="82" t="s">
        <v>122</v>
      </c>
      <c r="R129" s="83"/>
    </row>
    <row r="130" spans="1:20" ht="38.1" customHeight="1" x14ac:dyDescent="0.25">
      <c r="A130" s="85"/>
      <c r="B130" s="150" t="s">
        <v>123</v>
      </c>
      <c r="C130" s="145"/>
      <c r="D130" s="145"/>
      <c r="E130" s="145"/>
      <c r="F130" s="86"/>
      <c r="G130" s="86"/>
      <c r="H130" s="87">
        <v>59800</v>
      </c>
      <c r="I130" s="78">
        <v>0</v>
      </c>
      <c r="J130" s="79"/>
      <c r="K130" s="79"/>
      <c r="L130" s="79">
        <f t="shared" si="20"/>
        <v>59800</v>
      </c>
      <c r="M130" s="80">
        <v>1</v>
      </c>
      <c r="N130" s="79"/>
      <c r="O130" s="79"/>
      <c r="P130" s="81">
        <f t="shared" si="21"/>
        <v>59800</v>
      </c>
      <c r="Q130" s="82" t="s">
        <v>124</v>
      </c>
      <c r="R130" s="83"/>
    </row>
    <row r="131" spans="1:20" ht="23.25" customHeight="1" x14ac:dyDescent="0.25">
      <c r="A131" s="85"/>
      <c r="B131" s="145" t="s">
        <v>125</v>
      </c>
      <c r="C131" s="145"/>
      <c r="D131" s="145"/>
      <c r="E131" s="145"/>
      <c r="F131" s="86"/>
      <c r="G131" s="86"/>
      <c r="H131" s="87">
        <v>5186</v>
      </c>
      <c r="I131" s="78">
        <v>0</v>
      </c>
      <c r="J131" s="79"/>
      <c r="K131" s="79"/>
      <c r="L131" s="79">
        <f t="shared" si="20"/>
        <v>5186</v>
      </c>
      <c r="M131" s="80">
        <v>1</v>
      </c>
      <c r="N131" s="79"/>
      <c r="O131" s="79"/>
      <c r="P131" s="81">
        <f t="shared" si="21"/>
        <v>5186</v>
      </c>
      <c r="Q131" s="82" t="s">
        <v>126</v>
      </c>
      <c r="R131" s="83"/>
    </row>
    <row r="132" spans="1:20" ht="23.25" customHeight="1" x14ac:dyDescent="0.25">
      <c r="A132" s="85"/>
      <c r="B132" s="145" t="s">
        <v>127</v>
      </c>
      <c r="C132" s="145"/>
      <c r="D132" s="145"/>
      <c r="E132" s="145"/>
      <c r="F132" s="86"/>
      <c r="G132" s="86"/>
      <c r="H132" s="87">
        <v>3653</v>
      </c>
      <c r="I132" s="78">
        <v>0</v>
      </c>
      <c r="J132" s="79"/>
      <c r="K132" s="79"/>
      <c r="L132" s="79">
        <f t="shared" si="20"/>
        <v>3653</v>
      </c>
      <c r="M132" s="80">
        <v>1</v>
      </c>
      <c r="N132" s="79"/>
      <c r="O132" s="79"/>
      <c r="P132" s="81">
        <f t="shared" si="21"/>
        <v>3653</v>
      </c>
      <c r="Q132" s="82" t="s">
        <v>128</v>
      </c>
      <c r="R132" s="83"/>
    </row>
    <row r="133" spans="1:20" ht="23.25" customHeight="1" x14ac:dyDescent="0.25">
      <c r="A133" s="85"/>
      <c r="B133" s="145" t="s">
        <v>129</v>
      </c>
      <c r="C133" s="145"/>
      <c r="D133" s="145"/>
      <c r="E133" s="145"/>
      <c r="F133" s="86"/>
      <c r="G133" s="86"/>
      <c r="H133" s="87">
        <v>2321</v>
      </c>
      <c r="I133" s="78">
        <v>0</v>
      </c>
      <c r="J133" s="79"/>
      <c r="K133" s="79"/>
      <c r="L133" s="79">
        <f t="shared" si="20"/>
        <v>2321</v>
      </c>
      <c r="M133" s="80">
        <v>1</v>
      </c>
      <c r="N133" s="79"/>
      <c r="O133" s="79"/>
      <c r="P133" s="81">
        <f t="shared" si="21"/>
        <v>2321</v>
      </c>
      <c r="Q133" s="82" t="s">
        <v>130</v>
      </c>
      <c r="R133" s="83"/>
    </row>
    <row r="134" spans="1:20" ht="23.25" customHeight="1" x14ac:dyDescent="0.25">
      <c r="A134" s="88"/>
      <c r="B134" s="146" t="s">
        <v>33</v>
      </c>
      <c r="C134" s="146"/>
      <c r="D134" s="146"/>
      <c r="E134" s="146"/>
      <c r="F134" s="89"/>
      <c r="G134" s="89"/>
      <c r="H134" s="90"/>
      <c r="I134" s="78"/>
      <c r="J134" s="79"/>
      <c r="K134" s="79"/>
      <c r="L134" s="79"/>
      <c r="M134" s="80"/>
      <c r="N134" s="79"/>
      <c r="O134" s="79"/>
      <c r="P134" s="81"/>
      <c r="Q134" s="82"/>
      <c r="R134" s="83"/>
    </row>
    <row r="135" spans="1:20" s="107" customFormat="1" ht="23.25" customHeight="1" x14ac:dyDescent="0.25">
      <c r="A135" s="101"/>
      <c r="B135" s="151" t="s">
        <v>131</v>
      </c>
      <c r="C135" s="152"/>
      <c r="D135" s="152"/>
      <c r="E135" s="153"/>
      <c r="F135" s="102"/>
      <c r="G135" s="102"/>
      <c r="H135" s="102">
        <v>23043</v>
      </c>
      <c r="I135" s="103">
        <v>0</v>
      </c>
      <c r="J135" s="104"/>
      <c r="K135" s="104"/>
      <c r="L135" s="104">
        <f>H135*(1-I135)</f>
        <v>23043</v>
      </c>
      <c r="M135" s="105">
        <v>1</v>
      </c>
      <c r="N135" s="104"/>
      <c r="O135" s="104"/>
      <c r="P135" s="106">
        <f>L135*M135</f>
        <v>23043</v>
      </c>
      <c r="Q135" s="100" t="s">
        <v>132</v>
      </c>
    </row>
    <row r="136" spans="1:20" s="107" customFormat="1" ht="23.25" customHeight="1" x14ac:dyDescent="0.25">
      <c r="A136" s="117"/>
      <c r="B136" s="108"/>
      <c r="C136" s="109"/>
      <c r="D136" s="109"/>
      <c r="E136" s="110"/>
      <c r="F136" s="118"/>
      <c r="G136" s="118"/>
      <c r="H136" s="118"/>
      <c r="I136" s="119"/>
      <c r="J136" s="120"/>
      <c r="K136" s="120"/>
      <c r="L136" s="120"/>
      <c r="M136" s="121"/>
      <c r="N136" s="120"/>
      <c r="O136" s="120"/>
      <c r="P136" s="122"/>
      <c r="Q136" s="100"/>
    </row>
    <row r="137" spans="1:20" ht="46.5" customHeight="1" x14ac:dyDescent="0.25">
      <c r="A137" s="76">
        <v>1</v>
      </c>
      <c r="B137" s="144" t="s">
        <v>30</v>
      </c>
      <c r="C137" s="144"/>
      <c r="D137" s="144"/>
      <c r="E137" s="144"/>
      <c r="F137" s="77"/>
      <c r="G137" s="77"/>
      <c r="H137" s="98"/>
      <c r="I137" s="78"/>
      <c r="J137" s="79"/>
      <c r="K137" s="79"/>
      <c r="L137" s="79"/>
      <c r="M137" s="80"/>
      <c r="N137" s="79"/>
      <c r="O137" s="79"/>
      <c r="P137" s="81"/>
      <c r="Q137" s="82"/>
      <c r="R137" s="83"/>
      <c r="T137" s="84"/>
    </row>
    <row r="138" spans="1:20" ht="23.25" customHeight="1" x14ac:dyDescent="0.25">
      <c r="A138" s="85"/>
      <c r="B138" s="145" t="s">
        <v>133</v>
      </c>
      <c r="C138" s="145"/>
      <c r="D138" s="145"/>
      <c r="E138" s="145"/>
      <c r="F138" s="86"/>
      <c r="G138" s="86"/>
      <c r="H138" s="87">
        <v>221247</v>
      </c>
      <c r="I138" s="78">
        <v>0</v>
      </c>
      <c r="J138" s="79"/>
      <c r="K138" s="79"/>
      <c r="L138" s="79">
        <f t="shared" ref="L138:L144" si="22">H138*(1-I138)</f>
        <v>221247</v>
      </c>
      <c r="M138" s="80">
        <v>1</v>
      </c>
      <c r="N138" s="79"/>
      <c r="O138" s="79"/>
      <c r="P138" s="81">
        <f t="shared" ref="P138:P144" si="23">L138*M138</f>
        <v>221247</v>
      </c>
      <c r="Q138" s="82" t="s">
        <v>134</v>
      </c>
      <c r="R138" s="83"/>
    </row>
    <row r="139" spans="1:20" ht="23.25" customHeight="1" x14ac:dyDescent="0.25">
      <c r="A139" s="85"/>
      <c r="B139" s="150" t="s">
        <v>119</v>
      </c>
      <c r="C139" s="145"/>
      <c r="D139" s="145"/>
      <c r="E139" s="145"/>
      <c r="F139" s="86"/>
      <c r="G139" s="86"/>
      <c r="H139" s="87">
        <v>23673</v>
      </c>
      <c r="I139" s="78">
        <v>0</v>
      </c>
      <c r="J139" s="79"/>
      <c r="K139" s="79"/>
      <c r="L139" s="79">
        <f t="shared" si="22"/>
        <v>23673</v>
      </c>
      <c r="M139" s="80">
        <v>1</v>
      </c>
      <c r="N139" s="79"/>
      <c r="O139" s="79"/>
      <c r="P139" s="81">
        <f t="shared" si="23"/>
        <v>23673</v>
      </c>
      <c r="Q139" s="82" t="s">
        <v>120</v>
      </c>
      <c r="R139" s="83"/>
    </row>
    <row r="140" spans="1:20" ht="23.25" customHeight="1" x14ac:dyDescent="0.25">
      <c r="A140" s="85"/>
      <c r="B140" s="150" t="s">
        <v>121</v>
      </c>
      <c r="C140" s="145"/>
      <c r="D140" s="145"/>
      <c r="E140" s="145"/>
      <c r="F140" s="86"/>
      <c r="G140" s="86"/>
      <c r="H140" s="87">
        <v>42257</v>
      </c>
      <c r="I140" s="78">
        <v>0</v>
      </c>
      <c r="J140" s="79"/>
      <c r="K140" s="79"/>
      <c r="L140" s="79">
        <f t="shared" si="22"/>
        <v>42257</v>
      </c>
      <c r="M140" s="80">
        <v>1</v>
      </c>
      <c r="N140" s="79"/>
      <c r="O140" s="79"/>
      <c r="P140" s="81">
        <f t="shared" si="23"/>
        <v>42257</v>
      </c>
      <c r="Q140" s="82" t="s">
        <v>122</v>
      </c>
      <c r="R140" s="83"/>
    </row>
    <row r="141" spans="1:20" ht="38.1" customHeight="1" x14ac:dyDescent="0.25">
      <c r="A141" s="85"/>
      <c r="B141" s="150" t="s">
        <v>123</v>
      </c>
      <c r="C141" s="145"/>
      <c r="D141" s="145"/>
      <c r="E141" s="145"/>
      <c r="F141" s="86"/>
      <c r="G141" s="86"/>
      <c r="H141" s="87">
        <v>59800</v>
      </c>
      <c r="I141" s="78">
        <v>0</v>
      </c>
      <c r="J141" s="79"/>
      <c r="K141" s="79"/>
      <c r="L141" s="79">
        <f t="shared" si="22"/>
        <v>59800</v>
      </c>
      <c r="M141" s="80">
        <v>1</v>
      </c>
      <c r="N141" s="79"/>
      <c r="O141" s="79"/>
      <c r="P141" s="81">
        <f t="shared" si="23"/>
        <v>59800</v>
      </c>
      <c r="Q141" s="82" t="s">
        <v>124</v>
      </c>
      <c r="R141" s="83"/>
    </row>
    <row r="142" spans="1:20" ht="23.25" customHeight="1" x14ac:dyDescent="0.25">
      <c r="A142" s="85"/>
      <c r="B142" s="145" t="s">
        <v>125</v>
      </c>
      <c r="C142" s="145"/>
      <c r="D142" s="145"/>
      <c r="E142" s="145"/>
      <c r="F142" s="86"/>
      <c r="G142" s="86"/>
      <c r="H142" s="87">
        <v>5186</v>
      </c>
      <c r="I142" s="78">
        <v>0</v>
      </c>
      <c r="J142" s="79"/>
      <c r="K142" s="79"/>
      <c r="L142" s="79">
        <f t="shared" si="22"/>
        <v>5186</v>
      </c>
      <c r="M142" s="80">
        <v>1</v>
      </c>
      <c r="N142" s="79"/>
      <c r="O142" s="79"/>
      <c r="P142" s="81">
        <f t="shared" si="23"/>
        <v>5186</v>
      </c>
      <c r="Q142" s="82" t="s">
        <v>126</v>
      </c>
      <c r="R142" s="83"/>
    </row>
    <row r="143" spans="1:20" ht="23.25" customHeight="1" x14ac:dyDescent="0.25">
      <c r="A143" s="85"/>
      <c r="B143" s="145" t="s">
        <v>127</v>
      </c>
      <c r="C143" s="145"/>
      <c r="D143" s="145"/>
      <c r="E143" s="145"/>
      <c r="F143" s="86"/>
      <c r="G143" s="86"/>
      <c r="H143" s="87">
        <v>3653</v>
      </c>
      <c r="I143" s="78">
        <v>0</v>
      </c>
      <c r="J143" s="79"/>
      <c r="K143" s="79"/>
      <c r="L143" s="79">
        <f t="shared" si="22"/>
        <v>3653</v>
      </c>
      <c r="M143" s="80">
        <v>1</v>
      </c>
      <c r="N143" s="79"/>
      <c r="O143" s="79"/>
      <c r="P143" s="81">
        <f t="shared" si="23"/>
        <v>3653</v>
      </c>
      <c r="Q143" s="82" t="s">
        <v>128</v>
      </c>
      <c r="R143" s="83"/>
    </row>
    <row r="144" spans="1:20" ht="23.25" customHeight="1" x14ac:dyDescent="0.25">
      <c r="A144" s="85"/>
      <c r="B144" s="145" t="s">
        <v>129</v>
      </c>
      <c r="C144" s="145"/>
      <c r="D144" s="145"/>
      <c r="E144" s="145"/>
      <c r="F144" s="86"/>
      <c r="G144" s="86"/>
      <c r="H144" s="87">
        <v>2321</v>
      </c>
      <c r="I144" s="78">
        <v>0</v>
      </c>
      <c r="J144" s="79"/>
      <c r="K144" s="79"/>
      <c r="L144" s="79">
        <f t="shared" si="22"/>
        <v>2321</v>
      </c>
      <c r="M144" s="80">
        <v>1</v>
      </c>
      <c r="N144" s="79"/>
      <c r="O144" s="79"/>
      <c r="P144" s="81">
        <f t="shared" si="23"/>
        <v>2321</v>
      </c>
      <c r="Q144" s="82" t="s">
        <v>130</v>
      </c>
      <c r="R144" s="83"/>
    </row>
    <row r="145" spans="1:18" ht="23.25" customHeight="1" x14ac:dyDescent="0.25">
      <c r="A145" s="88"/>
      <c r="B145" s="146" t="s">
        <v>33</v>
      </c>
      <c r="C145" s="146"/>
      <c r="D145" s="146"/>
      <c r="E145" s="146"/>
      <c r="F145" s="89"/>
      <c r="G145" s="89"/>
      <c r="H145" s="90"/>
      <c r="I145" s="78"/>
      <c r="J145" s="79"/>
      <c r="K145" s="79"/>
      <c r="L145" s="79"/>
      <c r="M145" s="80"/>
      <c r="N145" s="79"/>
      <c r="O145" s="79"/>
      <c r="P145" s="81"/>
      <c r="Q145" s="82"/>
      <c r="R145" s="83"/>
    </row>
    <row r="146" spans="1:18" s="107" customFormat="1" ht="23.25" customHeight="1" x14ac:dyDescent="0.25">
      <c r="A146" s="101"/>
      <c r="B146" s="156" t="s">
        <v>135</v>
      </c>
      <c r="C146" s="157"/>
      <c r="D146" s="157"/>
      <c r="E146" s="158"/>
      <c r="F146" s="102"/>
      <c r="G146" s="102"/>
      <c r="H146" s="102">
        <v>36821</v>
      </c>
      <c r="I146" s="103">
        <v>0</v>
      </c>
      <c r="J146" s="104"/>
      <c r="K146" s="104"/>
      <c r="L146" s="104">
        <f>H146*(1-I146)</f>
        <v>36821</v>
      </c>
      <c r="M146" s="105">
        <v>1</v>
      </c>
      <c r="N146" s="104"/>
      <c r="O146" s="104"/>
      <c r="P146" s="106">
        <f>L146*M146</f>
        <v>36821</v>
      </c>
      <c r="Q146" s="100" t="s">
        <v>136</v>
      </c>
    </row>
    <row r="147" spans="1:18" s="23" customFormat="1" ht="23.25" customHeight="1" thickBot="1" x14ac:dyDescent="0.3">
      <c r="A147" s="39"/>
      <c r="B147" s="40"/>
      <c r="C147" s="40"/>
      <c r="D147" s="40"/>
      <c r="E147" s="40"/>
      <c r="F147" s="40"/>
      <c r="G147" s="40"/>
      <c r="H147" s="40"/>
      <c r="I147" s="41"/>
      <c r="J147" s="40"/>
      <c r="K147" s="40"/>
      <c r="L147" s="40"/>
      <c r="M147" s="41"/>
      <c r="N147" s="40"/>
      <c r="O147" s="40"/>
      <c r="P147" s="42"/>
      <c r="Q147" s="74"/>
    </row>
    <row r="148" spans="1:18" s="8" customFormat="1" ht="15" customHeight="1" thickBot="1" x14ac:dyDescent="0.3">
      <c r="A148" s="43"/>
      <c r="B148" s="44"/>
      <c r="C148" s="45"/>
      <c r="D148" s="45"/>
      <c r="E148" s="45"/>
      <c r="F148" s="46"/>
      <c r="G148" s="46"/>
      <c r="H148" s="46"/>
      <c r="I148" s="47"/>
      <c r="J148" s="46"/>
      <c r="K148" s="46"/>
      <c r="L148" s="46"/>
      <c r="M148" s="48"/>
      <c r="N148" s="49" t="s">
        <v>11</v>
      </c>
      <c r="O148" s="49" t="s">
        <v>25</v>
      </c>
      <c r="P148" s="50" t="s">
        <v>26</v>
      </c>
      <c r="Q148" s="10"/>
    </row>
    <row r="149" spans="1:18" s="8" customFormat="1" ht="15" customHeight="1" thickBot="1" x14ac:dyDescent="0.3">
      <c r="A149" s="24"/>
      <c r="B149" s="140" t="s">
        <v>13</v>
      </c>
      <c r="C149" s="140"/>
      <c r="D149" s="140"/>
      <c r="E149" s="140"/>
      <c r="F149" s="25"/>
      <c r="G149" s="25"/>
      <c r="H149" s="25"/>
      <c r="I149" s="26"/>
      <c r="J149" s="25"/>
      <c r="K149" s="25"/>
      <c r="L149" s="25"/>
      <c r="M149" s="27"/>
      <c r="N149" s="28">
        <f>SUM(N24:N148)</f>
        <v>0</v>
      </c>
      <c r="O149" s="28">
        <f>SUM(O24:O148)</f>
        <v>0</v>
      </c>
      <c r="P149" s="28">
        <f>SUM(P24:P148)</f>
        <v>2205480</v>
      </c>
      <c r="Q149" s="10"/>
    </row>
    <row r="150" spans="1:18" s="8" customFormat="1" ht="19.5" customHeight="1" thickBot="1" x14ac:dyDescent="0.3">
      <c r="A150" s="51"/>
      <c r="B150" s="52"/>
      <c r="C150" s="52"/>
      <c r="D150" s="52"/>
      <c r="E150" s="52"/>
      <c r="F150" s="53"/>
      <c r="G150" s="53"/>
      <c r="H150" s="53"/>
      <c r="I150" s="54"/>
      <c r="J150" s="53"/>
      <c r="K150" s="53"/>
      <c r="L150" s="53"/>
      <c r="M150" s="55"/>
      <c r="N150" s="56"/>
      <c r="O150" s="56"/>
      <c r="P150" s="57"/>
      <c r="Q150" s="10"/>
    </row>
    <row r="151" spans="1:18" s="8" customFormat="1" ht="14.25" customHeight="1" x14ac:dyDescent="0.25">
      <c r="A151" s="65"/>
      <c r="B151" s="126" t="s">
        <v>27</v>
      </c>
      <c r="C151" s="127"/>
      <c r="D151" s="127"/>
      <c r="E151" s="127"/>
      <c r="F151" s="127"/>
      <c r="G151" s="127"/>
      <c r="H151" s="128"/>
      <c r="I151" s="66"/>
      <c r="J151" s="66"/>
      <c r="K151" s="67"/>
      <c r="L151" s="66"/>
      <c r="M151" s="68" t="s">
        <v>11</v>
      </c>
      <c r="N151" s="69">
        <f>N149</f>
        <v>0</v>
      </c>
      <c r="O151" s="66"/>
      <c r="P151" s="70"/>
      <c r="Q151" s="10"/>
    </row>
    <row r="152" spans="1:18" s="8" customFormat="1" ht="14.25" customHeight="1" x14ac:dyDescent="0.25">
      <c r="A152" s="58"/>
      <c r="B152" s="129"/>
      <c r="C152" s="130"/>
      <c r="D152" s="130"/>
      <c r="E152" s="130"/>
      <c r="F152" s="130"/>
      <c r="G152" s="130"/>
      <c r="H152" s="131"/>
      <c r="I152" s="59"/>
      <c r="J152" s="59"/>
      <c r="K152" s="60"/>
      <c r="L152" s="59"/>
      <c r="M152" s="29" t="s">
        <v>25</v>
      </c>
      <c r="N152" s="30">
        <f>O149</f>
        <v>0</v>
      </c>
      <c r="O152" s="59"/>
      <c r="P152" s="61"/>
      <c r="Q152" s="10"/>
    </row>
    <row r="153" spans="1:18" s="8" customFormat="1" ht="14.4" thickBot="1" x14ac:dyDescent="0.3">
      <c r="A153" s="62"/>
      <c r="B153" s="132"/>
      <c r="C153" s="133"/>
      <c r="D153" s="133"/>
      <c r="E153" s="133"/>
      <c r="F153" s="133"/>
      <c r="G153" s="133"/>
      <c r="H153" s="134"/>
      <c r="I153" s="33"/>
      <c r="J153" s="33"/>
      <c r="K153" s="63"/>
      <c r="L153" s="33"/>
      <c r="M153" s="31" t="s">
        <v>26</v>
      </c>
      <c r="N153" s="32">
        <f>P149</f>
        <v>2205480</v>
      </c>
      <c r="O153" s="33"/>
      <c r="P153" s="64"/>
      <c r="Q153" s="10"/>
    </row>
    <row r="154" spans="1:18" s="8" customFormat="1" ht="111.75" customHeight="1" x14ac:dyDescent="0.25">
      <c r="A154" s="124" t="s">
        <v>28</v>
      </c>
      <c r="B154" s="125"/>
      <c r="C154" s="125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75" t="s">
        <v>29</v>
      </c>
    </row>
  </sheetData>
  <mergeCells count="122">
    <mergeCell ref="B151:H153"/>
    <mergeCell ref="A154:P154"/>
    <mergeCell ref="B142:E142"/>
    <mergeCell ref="B143:E143"/>
    <mergeCell ref="B144:E144"/>
    <mergeCell ref="B145:E145"/>
    <mergeCell ref="B146:E146"/>
    <mergeCell ref="B149:E149"/>
    <mergeCell ref="B135:E135"/>
    <mergeCell ref="B137:E137"/>
    <mergeCell ref="B138:E138"/>
    <mergeCell ref="B139:E139"/>
    <mergeCell ref="B140:E140"/>
    <mergeCell ref="B141:E141"/>
    <mergeCell ref="B129:E129"/>
    <mergeCell ref="B130:E130"/>
    <mergeCell ref="B131:E131"/>
    <mergeCell ref="B132:E132"/>
    <mergeCell ref="B133:E133"/>
    <mergeCell ref="B134:E134"/>
    <mergeCell ref="B122:E122"/>
    <mergeCell ref="B123:E123"/>
    <mergeCell ref="B124:E124"/>
    <mergeCell ref="B126:E126"/>
    <mergeCell ref="B127:E127"/>
    <mergeCell ref="B128:E128"/>
    <mergeCell ref="B116:E116"/>
    <mergeCell ref="B117:E117"/>
    <mergeCell ref="B118:E118"/>
    <mergeCell ref="B119:E119"/>
    <mergeCell ref="B120:E120"/>
    <mergeCell ref="B121:E121"/>
    <mergeCell ref="B109:E109"/>
    <mergeCell ref="B110:E110"/>
    <mergeCell ref="B111:E111"/>
    <mergeCell ref="B112:E112"/>
    <mergeCell ref="B113:E113"/>
    <mergeCell ref="B115:E115"/>
    <mergeCell ref="B103:E103"/>
    <mergeCell ref="B104:E104"/>
    <mergeCell ref="B105:E105"/>
    <mergeCell ref="B106:E106"/>
    <mergeCell ref="B107:E107"/>
    <mergeCell ref="B108:E108"/>
    <mergeCell ref="B96:E96"/>
    <mergeCell ref="B97:E97"/>
    <mergeCell ref="B98:E98"/>
    <mergeCell ref="B99:E99"/>
    <mergeCell ref="B100:E100"/>
    <mergeCell ref="B102:E102"/>
    <mergeCell ref="B90:E90"/>
    <mergeCell ref="B91:E91"/>
    <mergeCell ref="B92:E92"/>
    <mergeCell ref="B93:E93"/>
    <mergeCell ref="B94:E94"/>
    <mergeCell ref="B95:E95"/>
    <mergeCell ref="B83:E83"/>
    <mergeCell ref="B84:E84"/>
    <mergeCell ref="B85:E85"/>
    <mergeCell ref="B86:E86"/>
    <mergeCell ref="B87:E87"/>
    <mergeCell ref="B89:E89"/>
    <mergeCell ref="B77:E77"/>
    <mergeCell ref="B78:E78"/>
    <mergeCell ref="B79:E79"/>
    <mergeCell ref="B80:E80"/>
    <mergeCell ref="B81:E81"/>
    <mergeCell ref="B82:E82"/>
    <mergeCell ref="B70:E70"/>
    <mergeCell ref="B71:E71"/>
    <mergeCell ref="B72:E72"/>
    <mergeCell ref="B73:E73"/>
    <mergeCell ref="B74:E74"/>
    <mergeCell ref="B76:E76"/>
    <mergeCell ref="B64:E64"/>
    <mergeCell ref="B65:E65"/>
    <mergeCell ref="B66:E66"/>
    <mergeCell ref="B67:E67"/>
    <mergeCell ref="B68:E68"/>
    <mergeCell ref="B69:E69"/>
    <mergeCell ref="B57:E57"/>
    <mergeCell ref="B58:E58"/>
    <mergeCell ref="B59:E59"/>
    <mergeCell ref="B60:E60"/>
    <mergeCell ref="B61:E61"/>
    <mergeCell ref="B63:E63"/>
    <mergeCell ref="B51:E51"/>
    <mergeCell ref="B52:E52"/>
    <mergeCell ref="B53:E53"/>
    <mergeCell ref="B54:E54"/>
    <mergeCell ref="B55:E55"/>
    <mergeCell ref="B56:E56"/>
    <mergeCell ref="B45:E45"/>
    <mergeCell ref="B46:E46"/>
    <mergeCell ref="B47:E47"/>
    <mergeCell ref="B48:E48"/>
    <mergeCell ref="B49:E49"/>
    <mergeCell ref="B50:E50"/>
    <mergeCell ref="B38:E38"/>
    <mergeCell ref="B39:E39"/>
    <mergeCell ref="B40:E40"/>
    <mergeCell ref="B42:E42"/>
    <mergeCell ref="B43:E43"/>
    <mergeCell ref="B44:E44"/>
    <mergeCell ref="B32:E32"/>
    <mergeCell ref="B33:E33"/>
    <mergeCell ref="B34:E34"/>
    <mergeCell ref="B35:E35"/>
    <mergeCell ref="B36:E36"/>
    <mergeCell ref="B37:E37"/>
    <mergeCell ref="B24:E24"/>
    <mergeCell ref="B26:E26"/>
    <mergeCell ref="B27:E27"/>
    <mergeCell ref="B28:E28"/>
    <mergeCell ref="B29:E29"/>
    <mergeCell ref="B31:E31"/>
    <mergeCell ref="F1:M1"/>
    <mergeCell ref="A8:D8"/>
    <mergeCell ref="A9:D9"/>
    <mergeCell ref="C11:E11"/>
    <mergeCell ref="A13:P13"/>
    <mergeCell ref="A14:P14"/>
  </mergeCells>
  <pageMargins left="0.7" right="0.7" top="0.75" bottom="0.75" header="0.3" footer="0.3"/>
  <pageSetup paperSize="9" scale="40" orientation="portrait" r:id="rId1"/>
  <headerFooter differentFirst="1">
    <oddFooter>&amp;L&amp;F&amp;CСтраница &amp;P из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ТКП</vt:lpstr>
      <vt:lpstr>Шаблон</vt:lpstr>
      <vt:lpstr>ТКП!Область_печати</vt:lpstr>
      <vt:lpstr>Шаблон!Область_печати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Лизунок Юлия</dc:creator>
  <cp:lastModifiedBy>Пользователь</cp:lastModifiedBy>
  <cp:lastPrinted>2022-07-22T09:34:30Z</cp:lastPrinted>
  <dcterms:created xsi:type="dcterms:W3CDTF">2001-02-22T09:53:36Z</dcterms:created>
  <dcterms:modified xsi:type="dcterms:W3CDTF">2024-02-01T12:39:06Z</dcterms:modified>
</cp:coreProperties>
</file>