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2.xml" ContentType="application/vnd.openxmlformats-officedocument.spreadsheetml.chartsheet+xml"/>
  <Override PartName="/xl/worksheets/sheet7.xml" ContentType="application/vnd.openxmlformats-officedocument.spreadsheetml.worksheet+xml"/>
  <Override PartName="/xl/chartsheets/sheet3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4.xml" ContentType="application/vnd.openxmlformats-officedocument.spreadsheetml.chart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5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6.xml" ContentType="application/vnd.openxmlformats-officedocument.spreadsheetml.chartsheet+xml"/>
  <Override PartName="/xl/worksheets/sheet13.xml" ContentType="application/vnd.openxmlformats-officedocument.spreadsheetml.work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5.xml" ContentType="application/vnd.openxmlformats-officedocument.spreadsheetml.pivotTab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5714d9e9cadfecd/Code/GitHub/covid-19/sheets/"/>
    </mc:Choice>
  </mc:AlternateContent>
  <xr:revisionPtr revIDLastSave="1924" documentId="8_{3B642FBA-6B4E-4CD7-937F-A269EF27B4D0}" xr6:coauthVersionLast="45" xr6:coauthVersionMax="45" xr10:uidLastSave="{1BADAFFB-3B6B-46B8-9E77-8BAF16BEFBC8}"/>
  <bookViews>
    <workbookView xWindow="-120" yWindow="-120" windowWidth="29040" windowHeight="15990" tabRatio="835" firstSheet="6" activeTab="7" xr2:uid="{73C2FFD7-BF6E-46BC-AF21-3DD5EAC3E943}"/>
  </bookViews>
  <sheets>
    <sheet name="DeathsCases(m7)" sheetId="39" r:id="rId1"/>
    <sheet name="Rebased Deaths" sheetId="26" state="hidden" r:id="rId2"/>
    <sheet name="Adj Rebased Chart" sheetId="27" state="hidden" r:id="rId3"/>
    <sheet name="UK Death v2019 predict" sheetId="31" state="hidden" r:id="rId4"/>
    <sheet name="UK Death v2019 err" sheetId="32" state="hidden" r:id="rId5"/>
    <sheet name="ONS Analysis 17-Apr-2020" sheetId="34" state="hidden" r:id="rId6"/>
    <sheet name="Pivot(m7)" sheetId="40" r:id="rId7"/>
    <sheet name="Chart(m7)" sheetId="42" r:id="rId8"/>
    <sheet name="DCm7_Scratch" sheetId="52" r:id="rId9"/>
    <sheet name="DCm7_Chart" sheetId="53" r:id="rId10"/>
    <sheet name="DeathsCases" sheetId="43" r:id="rId11"/>
    <sheet name="Pivot" sheetId="44" r:id="rId12"/>
    <sheet name="Chart" sheetId="46" r:id="rId13"/>
    <sheet name="DeathsCasesSkew" sheetId="47" r:id="rId14"/>
    <sheet name="SkewPivot" sheetId="48" r:id="rId15"/>
    <sheet name="SkewChart" sheetId="49" r:id="rId16"/>
    <sheet name="UK Healthcare (1)" sheetId="50" r:id="rId17"/>
    <sheet name="UK HC Chart (1)" sheetId="51" r:id="rId18"/>
    <sheet name="UK Healthcare (2)" sheetId="54" r:id="rId19"/>
    <sheet name="UK HC Chart (2)" sheetId="55" r:id="rId20"/>
    <sheet name="UK HC Chart (3)" sheetId="56" r:id="rId21"/>
    <sheet name="UK Pop by Age" sheetId="30" r:id="rId22"/>
    <sheet name="Config" sheetId="8" r:id="rId23"/>
  </sheets>
  <definedNames>
    <definedName name="country_names">#REF!</definedName>
    <definedName name="day_offset">'Rebased Deaths'!$A$3:$A$45</definedName>
    <definedName name="DeathsDelay">DeathsCasesSkew!$D$1</definedName>
    <definedName name="pop_by_age">'UK Pop by Age'!$F$5:$G$11</definedName>
    <definedName name="rebase_adjustment">'Rebased Deaths'!$M$4:$N$24</definedName>
  </definedNames>
  <calcPr calcId="191029"/>
  <pivotCaches>
    <pivotCache cacheId="84" r:id="rId24"/>
    <pivotCache cacheId="123" r:id="rId25"/>
    <pivotCache cacheId="126" r:id="rId26"/>
    <pivotCache cacheId="129" r:id="rId27"/>
    <pivotCache cacheId="143" r:id="rId2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229" i="47" l="1"/>
  <c r="X229" i="47"/>
  <c r="W229" i="47"/>
  <c r="V229" i="47"/>
  <c r="U229" i="47"/>
  <c r="T229" i="47"/>
  <c r="S229" i="47"/>
  <c r="R229" i="47"/>
  <c r="Q229" i="47"/>
  <c r="P229" i="47"/>
  <c r="O229" i="47"/>
  <c r="N229" i="47"/>
  <c r="M250" i="47"/>
  <c r="L250" i="47"/>
  <c r="K250" i="47"/>
  <c r="J250" i="47"/>
  <c r="I250" i="47"/>
  <c r="H250" i="47"/>
  <c r="G250" i="47"/>
  <c r="F250" i="47"/>
  <c r="E250" i="47"/>
  <c r="D250" i="47"/>
  <c r="C250" i="47"/>
  <c r="B250" i="47"/>
  <c r="A250" i="47"/>
  <c r="Y228" i="47"/>
  <c r="X228" i="47"/>
  <c r="W228" i="47"/>
  <c r="V228" i="47"/>
  <c r="U228" i="47"/>
  <c r="T228" i="47"/>
  <c r="S228" i="47"/>
  <c r="R228" i="47"/>
  <c r="Q228" i="47"/>
  <c r="P228" i="47"/>
  <c r="O228" i="47"/>
  <c r="N228" i="47"/>
  <c r="M249" i="47"/>
  <c r="L249" i="47"/>
  <c r="K249" i="47"/>
  <c r="J249" i="47"/>
  <c r="I249" i="47"/>
  <c r="H249" i="47"/>
  <c r="G249" i="47"/>
  <c r="F249" i="47"/>
  <c r="E249" i="47"/>
  <c r="D249" i="47"/>
  <c r="C249" i="47"/>
  <c r="B249" i="47"/>
  <c r="A249" i="47"/>
  <c r="Y227" i="47" l="1"/>
  <c r="X227" i="47"/>
  <c r="W227" i="47"/>
  <c r="V227" i="47"/>
  <c r="U227" i="47"/>
  <c r="T227" i="47"/>
  <c r="S227" i="47"/>
  <c r="R227" i="47"/>
  <c r="Q227" i="47"/>
  <c r="P227" i="47"/>
  <c r="O227" i="47"/>
  <c r="N227" i="47"/>
  <c r="M248" i="47"/>
  <c r="L248" i="47"/>
  <c r="K248" i="47"/>
  <c r="J248" i="47"/>
  <c r="I248" i="47"/>
  <c r="H248" i="47"/>
  <c r="G248" i="47"/>
  <c r="F248" i="47"/>
  <c r="E248" i="47"/>
  <c r="D248" i="47"/>
  <c r="C248" i="47"/>
  <c r="B248" i="47"/>
  <c r="A248" i="47"/>
  <c r="Y226" i="47"/>
  <c r="X226" i="47"/>
  <c r="W226" i="47"/>
  <c r="V226" i="47"/>
  <c r="U226" i="47"/>
  <c r="T226" i="47"/>
  <c r="S226" i="47"/>
  <c r="R226" i="47"/>
  <c r="Q226" i="47"/>
  <c r="P226" i="47"/>
  <c r="O226" i="47"/>
  <c r="N226" i="47"/>
  <c r="M247" i="47"/>
  <c r="L247" i="47"/>
  <c r="K247" i="47"/>
  <c r="J247" i="47"/>
  <c r="I247" i="47"/>
  <c r="H247" i="47"/>
  <c r="G247" i="47"/>
  <c r="F247" i="47"/>
  <c r="E247" i="47"/>
  <c r="D247" i="47"/>
  <c r="C247" i="47"/>
  <c r="B247" i="47"/>
  <c r="A247" i="47"/>
  <c r="Y225" i="47"/>
  <c r="X225" i="47"/>
  <c r="W225" i="47"/>
  <c r="V225" i="47"/>
  <c r="U225" i="47"/>
  <c r="T225" i="47"/>
  <c r="S225" i="47"/>
  <c r="R225" i="47"/>
  <c r="Q225" i="47"/>
  <c r="P225" i="47"/>
  <c r="O225" i="47"/>
  <c r="N225" i="47"/>
  <c r="M246" i="47"/>
  <c r="L246" i="47"/>
  <c r="K246" i="47"/>
  <c r="J246" i="47"/>
  <c r="I246" i="47"/>
  <c r="H246" i="47"/>
  <c r="G246" i="47"/>
  <c r="F246" i="47"/>
  <c r="E246" i="47"/>
  <c r="D246" i="47"/>
  <c r="C246" i="47"/>
  <c r="B246" i="47"/>
  <c r="A246" i="47"/>
  <c r="Y224" i="47"/>
  <c r="X224" i="47"/>
  <c r="W224" i="47"/>
  <c r="V224" i="47"/>
  <c r="U224" i="47"/>
  <c r="T224" i="47"/>
  <c r="S224" i="47"/>
  <c r="R224" i="47"/>
  <c r="Q224" i="47"/>
  <c r="P224" i="47"/>
  <c r="O224" i="47"/>
  <c r="N224" i="47"/>
  <c r="M245" i="47"/>
  <c r="L245" i="47"/>
  <c r="K245" i="47"/>
  <c r="J245" i="47"/>
  <c r="I245" i="47"/>
  <c r="H245" i="47"/>
  <c r="G245" i="47"/>
  <c r="F245" i="47"/>
  <c r="E245" i="47"/>
  <c r="D245" i="47"/>
  <c r="C245" i="47"/>
  <c r="B245" i="47"/>
  <c r="A245" i="47"/>
  <c r="Y223" i="47"/>
  <c r="X223" i="47"/>
  <c r="W223" i="47"/>
  <c r="V223" i="47"/>
  <c r="U223" i="47"/>
  <c r="T223" i="47"/>
  <c r="S223" i="47"/>
  <c r="R223" i="47"/>
  <c r="Q223" i="47"/>
  <c r="P223" i="47"/>
  <c r="O223" i="47"/>
  <c r="N223" i="47"/>
  <c r="M244" i="47"/>
  <c r="L244" i="47"/>
  <c r="K244" i="47"/>
  <c r="J244" i="47"/>
  <c r="I244" i="47"/>
  <c r="H244" i="47"/>
  <c r="G244" i="47"/>
  <c r="F244" i="47"/>
  <c r="E244" i="47"/>
  <c r="D244" i="47"/>
  <c r="C244" i="47"/>
  <c r="B244" i="47"/>
  <c r="A244" i="47"/>
  <c r="Y222" i="47" l="1"/>
  <c r="X222" i="47"/>
  <c r="W222" i="47"/>
  <c r="V222" i="47"/>
  <c r="U222" i="47"/>
  <c r="T222" i="47"/>
  <c r="S222" i="47"/>
  <c r="R222" i="47"/>
  <c r="Q222" i="47"/>
  <c r="P222" i="47"/>
  <c r="O222" i="47"/>
  <c r="N222" i="47"/>
  <c r="Y221" i="47"/>
  <c r="X221" i="47"/>
  <c r="W221" i="47"/>
  <c r="V221" i="47"/>
  <c r="U221" i="47"/>
  <c r="T221" i="47"/>
  <c r="S221" i="47"/>
  <c r="R221" i="47"/>
  <c r="Q221" i="47"/>
  <c r="P221" i="47"/>
  <c r="O221" i="47"/>
  <c r="N221" i="47"/>
  <c r="Y220" i="47"/>
  <c r="X220" i="47"/>
  <c r="W220" i="47"/>
  <c r="V220" i="47"/>
  <c r="U220" i="47"/>
  <c r="T220" i="47"/>
  <c r="S220" i="47"/>
  <c r="R220" i="47"/>
  <c r="Q220" i="47"/>
  <c r="P220" i="47"/>
  <c r="O220" i="47"/>
  <c r="N220" i="47"/>
  <c r="Y219" i="47"/>
  <c r="X219" i="47"/>
  <c r="W219" i="47"/>
  <c r="V219" i="47"/>
  <c r="U219" i="47"/>
  <c r="T219" i="47"/>
  <c r="S219" i="47"/>
  <c r="R219" i="47"/>
  <c r="Q219" i="47"/>
  <c r="P219" i="47"/>
  <c r="O219" i="47"/>
  <c r="N219" i="47"/>
  <c r="Y218" i="47"/>
  <c r="X218" i="47"/>
  <c r="W218" i="47"/>
  <c r="V218" i="47"/>
  <c r="U218" i="47"/>
  <c r="T218" i="47"/>
  <c r="S218" i="47"/>
  <c r="R218" i="47"/>
  <c r="Q218" i="47"/>
  <c r="P218" i="47"/>
  <c r="O218" i="47"/>
  <c r="N218" i="47"/>
  <c r="Y217" i="47"/>
  <c r="X217" i="47"/>
  <c r="W217" i="47"/>
  <c r="V217" i="47"/>
  <c r="U217" i="47"/>
  <c r="T217" i="47"/>
  <c r="S217" i="47"/>
  <c r="R217" i="47"/>
  <c r="Q217" i="47"/>
  <c r="P217" i="47"/>
  <c r="O217" i="47"/>
  <c r="N217" i="47"/>
  <c r="Y216" i="47"/>
  <c r="X216" i="47"/>
  <c r="W216" i="47"/>
  <c r="V216" i="47"/>
  <c r="U216" i="47"/>
  <c r="T216" i="47"/>
  <c r="S216" i="47"/>
  <c r="R216" i="47"/>
  <c r="Q216" i="47"/>
  <c r="P216" i="47"/>
  <c r="O216" i="47"/>
  <c r="N216" i="47"/>
  <c r="Y215" i="47"/>
  <c r="X215" i="47"/>
  <c r="W215" i="47"/>
  <c r="V215" i="47"/>
  <c r="U215" i="47"/>
  <c r="T215" i="47"/>
  <c r="S215" i="47"/>
  <c r="R215" i="47"/>
  <c r="Q215" i="47"/>
  <c r="P215" i="47"/>
  <c r="O215" i="47"/>
  <c r="N215" i="47"/>
  <c r="M243" i="47"/>
  <c r="L243" i="47"/>
  <c r="K243" i="47"/>
  <c r="J243" i="47"/>
  <c r="I243" i="47"/>
  <c r="H243" i="47"/>
  <c r="G243" i="47"/>
  <c r="F243" i="47"/>
  <c r="E243" i="47"/>
  <c r="D243" i="47"/>
  <c r="C243" i="47"/>
  <c r="B243" i="47"/>
  <c r="A243" i="47"/>
  <c r="M242" i="47" l="1"/>
  <c r="L242" i="47"/>
  <c r="K242" i="47"/>
  <c r="J242" i="47"/>
  <c r="I242" i="47"/>
  <c r="H242" i="47"/>
  <c r="G242" i="47"/>
  <c r="F242" i="47"/>
  <c r="E242" i="47"/>
  <c r="D242" i="47"/>
  <c r="C242" i="47"/>
  <c r="B242" i="47"/>
  <c r="A242" i="47"/>
  <c r="M241" i="47" l="1"/>
  <c r="L241" i="47"/>
  <c r="K241" i="47"/>
  <c r="J241" i="47"/>
  <c r="I241" i="47"/>
  <c r="H241" i="47"/>
  <c r="G241" i="47"/>
  <c r="F241" i="47"/>
  <c r="E241" i="47"/>
  <c r="D241" i="47"/>
  <c r="C241" i="47"/>
  <c r="B241" i="47"/>
  <c r="A241" i="47"/>
  <c r="M240" i="47"/>
  <c r="L240" i="47"/>
  <c r="K240" i="47"/>
  <c r="J240" i="47"/>
  <c r="I240" i="47"/>
  <c r="H240" i="47"/>
  <c r="G240" i="47"/>
  <c r="F240" i="47"/>
  <c r="E240" i="47"/>
  <c r="D240" i="47"/>
  <c r="C240" i="47"/>
  <c r="B240" i="47"/>
  <c r="A240" i="47"/>
  <c r="M239" i="47"/>
  <c r="L239" i="47"/>
  <c r="K239" i="47"/>
  <c r="J239" i="47"/>
  <c r="I239" i="47"/>
  <c r="H239" i="47"/>
  <c r="G239" i="47"/>
  <c r="F239" i="47"/>
  <c r="E239" i="47"/>
  <c r="D239" i="47"/>
  <c r="C239" i="47"/>
  <c r="B239" i="47"/>
  <c r="A239" i="47"/>
  <c r="M238" i="47"/>
  <c r="L238" i="47"/>
  <c r="K238" i="47"/>
  <c r="J238" i="47"/>
  <c r="I238" i="47"/>
  <c r="H238" i="47"/>
  <c r="G238" i="47"/>
  <c r="F238" i="47"/>
  <c r="E238" i="47"/>
  <c r="D238" i="47"/>
  <c r="C238" i="47"/>
  <c r="B238" i="47"/>
  <c r="A238" i="47"/>
  <c r="M237" i="47"/>
  <c r="L237" i="47"/>
  <c r="K237" i="47"/>
  <c r="J237" i="47"/>
  <c r="I237" i="47"/>
  <c r="H237" i="47"/>
  <c r="G237" i="47"/>
  <c r="F237" i="47"/>
  <c r="E237" i="47"/>
  <c r="D237" i="47"/>
  <c r="C237" i="47"/>
  <c r="B237" i="47"/>
  <c r="A237" i="47"/>
  <c r="M236" i="47"/>
  <c r="L236" i="47"/>
  <c r="K236" i="47"/>
  <c r="J236" i="47"/>
  <c r="I236" i="47"/>
  <c r="H236" i="47"/>
  <c r="G236" i="47"/>
  <c r="F236" i="47"/>
  <c r="E236" i="47"/>
  <c r="D236" i="47"/>
  <c r="C236" i="47"/>
  <c r="B236" i="47"/>
  <c r="A236" i="47"/>
  <c r="M235" i="47"/>
  <c r="L235" i="47"/>
  <c r="K235" i="47"/>
  <c r="J235" i="47"/>
  <c r="I235" i="47"/>
  <c r="H235" i="47"/>
  <c r="G235" i="47"/>
  <c r="F235" i="47"/>
  <c r="E235" i="47"/>
  <c r="D235" i="47"/>
  <c r="C235" i="47"/>
  <c r="B235" i="47"/>
  <c r="A235" i="47"/>
  <c r="M234" i="47"/>
  <c r="L234" i="47"/>
  <c r="K234" i="47"/>
  <c r="J234" i="47"/>
  <c r="I234" i="47"/>
  <c r="H234" i="47"/>
  <c r="G234" i="47"/>
  <c r="F234" i="47"/>
  <c r="E234" i="47"/>
  <c r="D234" i="47"/>
  <c r="C234" i="47"/>
  <c r="B234" i="47"/>
  <c r="A234" i="47"/>
  <c r="M233" i="47"/>
  <c r="L233" i="47"/>
  <c r="K233" i="47"/>
  <c r="J233" i="47"/>
  <c r="I233" i="47"/>
  <c r="H233" i="47"/>
  <c r="G233" i="47"/>
  <c r="F233" i="47"/>
  <c r="E233" i="47"/>
  <c r="D233" i="47"/>
  <c r="C233" i="47"/>
  <c r="B233" i="47"/>
  <c r="A233" i="47"/>
  <c r="M232" i="47"/>
  <c r="L232" i="47"/>
  <c r="K232" i="47"/>
  <c r="J232" i="47"/>
  <c r="I232" i="47"/>
  <c r="H232" i="47"/>
  <c r="G232" i="47"/>
  <c r="F232" i="47"/>
  <c r="E232" i="47"/>
  <c r="D232" i="47"/>
  <c r="C232" i="47"/>
  <c r="B232" i="47"/>
  <c r="A232" i="47"/>
  <c r="M231" i="47"/>
  <c r="L231" i="47"/>
  <c r="K231" i="47"/>
  <c r="J231" i="47"/>
  <c r="I231" i="47"/>
  <c r="H231" i="47"/>
  <c r="G231" i="47"/>
  <c r="F231" i="47"/>
  <c r="E231" i="47"/>
  <c r="D231" i="47"/>
  <c r="C231" i="47"/>
  <c r="B231" i="47"/>
  <c r="A231" i="47"/>
  <c r="M230" i="47" l="1"/>
  <c r="L230" i="47"/>
  <c r="K230" i="47"/>
  <c r="J230" i="47"/>
  <c r="I230" i="47"/>
  <c r="H230" i="47"/>
  <c r="G230" i="47"/>
  <c r="F230" i="47"/>
  <c r="E230" i="47"/>
  <c r="D230" i="47"/>
  <c r="C230" i="47"/>
  <c r="B230" i="47"/>
  <c r="A230" i="47"/>
  <c r="M229" i="47"/>
  <c r="L229" i="47"/>
  <c r="K229" i="47"/>
  <c r="J229" i="47"/>
  <c r="I229" i="47"/>
  <c r="H229" i="47"/>
  <c r="G229" i="47"/>
  <c r="F229" i="47"/>
  <c r="E229" i="47"/>
  <c r="D229" i="47"/>
  <c r="C229" i="47"/>
  <c r="B229" i="47"/>
  <c r="A229" i="47"/>
  <c r="M228" i="47"/>
  <c r="L228" i="47"/>
  <c r="K228" i="47"/>
  <c r="J228" i="47"/>
  <c r="I228" i="47"/>
  <c r="H228" i="47"/>
  <c r="G228" i="47"/>
  <c r="F228" i="47"/>
  <c r="E228" i="47"/>
  <c r="D228" i="47"/>
  <c r="C228" i="47"/>
  <c r="B228" i="47"/>
  <c r="A228" i="47"/>
  <c r="M227" i="47"/>
  <c r="L227" i="47"/>
  <c r="K227" i="47"/>
  <c r="J227" i="47"/>
  <c r="I227" i="47"/>
  <c r="H227" i="47"/>
  <c r="G227" i="47"/>
  <c r="F227" i="47"/>
  <c r="E227" i="47"/>
  <c r="D227" i="47"/>
  <c r="C227" i="47"/>
  <c r="B227" i="47"/>
  <c r="A227" i="47"/>
  <c r="M226" i="47"/>
  <c r="L226" i="47"/>
  <c r="K226" i="47"/>
  <c r="J226" i="47"/>
  <c r="I226" i="47"/>
  <c r="H226" i="47"/>
  <c r="G226" i="47"/>
  <c r="F226" i="47"/>
  <c r="E226" i="47"/>
  <c r="D226" i="47"/>
  <c r="C226" i="47"/>
  <c r="B226" i="47"/>
  <c r="A226" i="47"/>
  <c r="M225" i="47"/>
  <c r="L225" i="47"/>
  <c r="K225" i="47"/>
  <c r="J225" i="47"/>
  <c r="I225" i="47"/>
  <c r="H225" i="47"/>
  <c r="G225" i="47"/>
  <c r="F225" i="47"/>
  <c r="E225" i="47"/>
  <c r="D225" i="47"/>
  <c r="C225" i="47"/>
  <c r="B225" i="47"/>
  <c r="A225" i="47"/>
  <c r="M224" i="47"/>
  <c r="L224" i="47"/>
  <c r="K224" i="47"/>
  <c r="J224" i="47"/>
  <c r="I224" i="47"/>
  <c r="H224" i="47"/>
  <c r="G224" i="47"/>
  <c r="F224" i="47"/>
  <c r="E224" i="47"/>
  <c r="D224" i="47"/>
  <c r="C224" i="47"/>
  <c r="B224" i="47"/>
  <c r="A224" i="47"/>
  <c r="M223" i="47"/>
  <c r="L223" i="47"/>
  <c r="K223" i="47"/>
  <c r="J223" i="47"/>
  <c r="I223" i="47"/>
  <c r="H223" i="47"/>
  <c r="G223" i="47"/>
  <c r="F223" i="47"/>
  <c r="E223" i="47"/>
  <c r="D223" i="47"/>
  <c r="C223" i="47"/>
  <c r="B223" i="47"/>
  <c r="A223" i="47"/>
  <c r="M222" i="47" l="1"/>
  <c r="L222" i="47"/>
  <c r="K222" i="47"/>
  <c r="J222" i="47"/>
  <c r="I222" i="47"/>
  <c r="H222" i="47"/>
  <c r="G222" i="47"/>
  <c r="F222" i="47"/>
  <c r="E222" i="47"/>
  <c r="D222" i="47"/>
  <c r="C222" i="47"/>
  <c r="B222" i="47"/>
  <c r="A222" i="47"/>
  <c r="Y214" i="47" l="1"/>
  <c r="X214" i="47"/>
  <c r="W214" i="47"/>
  <c r="V214" i="47"/>
  <c r="U214" i="47"/>
  <c r="T214" i="47"/>
  <c r="S214" i="47"/>
  <c r="R214" i="47"/>
  <c r="Q214" i="47"/>
  <c r="P214" i="47"/>
  <c r="O214" i="47"/>
  <c r="N214" i="47"/>
  <c r="M221" i="47"/>
  <c r="L221" i="47"/>
  <c r="K221" i="47"/>
  <c r="J221" i="47"/>
  <c r="I221" i="47"/>
  <c r="H221" i="47"/>
  <c r="G221" i="47"/>
  <c r="F221" i="47"/>
  <c r="E221" i="47"/>
  <c r="D221" i="47"/>
  <c r="C221" i="47"/>
  <c r="B221" i="47"/>
  <c r="A221" i="47"/>
  <c r="Y213" i="47" l="1"/>
  <c r="X213" i="47"/>
  <c r="W213" i="47"/>
  <c r="V213" i="47"/>
  <c r="U213" i="47"/>
  <c r="T213" i="47"/>
  <c r="S213" i="47"/>
  <c r="R213" i="47"/>
  <c r="Q213" i="47"/>
  <c r="P213" i="47"/>
  <c r="O213" i="47"/>
  <c r="N213" i="47"/>
  <c r="Y212" i="47"/>
  <c r="X212" i="47"/>
  <c r="W212" i="47"/>
  <c r="V212" i="47"/>
  <c r="U212" i="47"/>
  <c r="T212" i="47"/>
  <c r="S212" i="47"/>
  <c r="R212" i="47"/>
  <c r="Q212" i="47"/>
  <c r="P212" i="47"/>
  <c r="O212" i="47"/>
  <c r="N212" i="47"/>
  <c r="Y211" i="47"/>
  <c r="X211" i="47"/>
  <c r="W211" i="47"/>
  <c r="V211" i="47"/>
  <c r="U211" i="47"/>
  <c r="T211" i="47"/>
  <c r="S211" i="47"/>
  <c r="R211" i="47"/>
  <c r="Q211" i="47"/>
  <c r="P211" i="47"/>
  <c r="O211" i="47"/>
  <c r="N211" i="47"/>
  <c r="Y210" i="47"/>
  <c r="X210" i="47"/>
  <c r="W210" i="47"/>
  <c r="V210" i="47"/>
  <c r="U210" i="47"/>
  <c r="T210" i="47"/>
  <c r="S210" i="47"/>
  <c r="R210" i="47"/>
  <c r="Q210" i="47"/>
  <c r="P210" i="47"/>
  <c r="O210" i="47"/>
  <c r="N210" i="47"/>
  <c r="Y209" i="47"/>
  <c r="X209" i="47"/>
  <c r="W209" i="47"/>
  <c r="V209" i="47"/>
  <c r="U209" i="47"/>
  <c r="T209" i="47"/>
  <c r="S209" i="47"/>
  <c r="R209" i="47"/>
  <c r="Q209" i="47"/>
  <c r="P209" i="47"/>
  <c r="O209" i="47"/>
  <c r="N209" i="47"/>
  <c r="Y208" i="47"/>
  <c r="X208" i="47"/>
  <c r="W208" i="47"/>
  <c r="V208" i="47"/>
  <c r="U208" i="47"/>
  <c r="T208" i="47"/>
  <c r="S208" i="47"/>
  <c r="R208" i="47"/>
  <c r="Q208" i="47"/>
  <c r="P208" i="47"/>
  <c r="O208" i="47"/>
  <c r="N208" i="47"/>
  <c r="Y207" i="47"/>
  <c r="X207" i="47"/>
  <c r="W207" i="47"/>
  <c r="V207" i="47"/>
  <c r="U207" i="47"/>
  <c r="T207" i="47"/>
  <c r="S207" i="47"/>
  <c r="R207" i="47"/>
  <c r="Q207" i="47"/>
  <c r="P207" i="47"/>
  <c r="O207" i="47"/>
  <c r="N207" i="47"/>
  <c r="Y206" i="47"/>
  <c r="X206" i="47"/>
  <c r="W206" i="47"/>
  <c r="V206" i="47"/>
  <c r="U206" i="47"/>
  <c r="T206" i="47"/>
  <c r="S206" i="47"/>
  <c r="R206" i="47"/>
  <c r="Q206" i="47"/>
  <c r="P206" i="47"/>
  <c r="O206" i="47"/>
  <c r="N206" i="47"/>
  <c r="M220" i="47"/>
  <c r="L220" i="47"/>
  <c r="K220" i="47"/>
  <c r="J220" i="47"/>
  <c r="I220" i="47"/>
  <c r="H220" i="47"/>
  <c r="G220" i="47"/>
  <c r="F220" i="47"/>
  <c r="E220" i="47"/>
  <c r="D220" i="47"/>
  <c r="C220" i="47"/>
  <c r="B220" i="47"/>
  <c r="A220" i="47"/>
  <c r="M219" i="47"/>
  <c r="L219" i="47"/>
  <c r="K219" i="47"/>
  <c r="J219" i="47"/>
  <c r="I219" i="47"/>
  <c r="H219" i="47"/>
  <c r="G219" i="47"/>
  <c r="F219" i="47"/>
  <c r="E219" i="47"/>
  <c r="D219" i="47"/>
  <c r="C219" i="47"/>
  <c r="B219" i="47"/>
  <c r="A219" i="47"/>
  <c r="M218" i="47"/>
  <c r="L218" i="47"/>
  <c r="K218" i="47"/>
  <c r="J218" i="47"/>
  <c r="I218" i="47"/>
  <c r="H218" i="47"/>
  <c r="G218" i="47"/>
  <c r="F218" i="47"/>
  <c r="E218" i="47"/>
  <c r="D218" i="47"/>
  <c r="C218" i="47"/>
  <c r="B218" i="47"/>
  <c r="A218" i="47"/>
  <c r="M217" i="47"/>
  <c r="L217" i="47"/>
  <c r="K217" i="47"/>
  <c r="J217" i="47"/>
  <c r="I217" i="47"/>
  <c r="H217" i="47"/>
  <c r="G217" i="47"/>
  <c r="F217" i="47"/>
  <c r="E217" i="47"/>
  <c r="D217" i="47"/>
  <c r="C217" i="47"/>
  <c r="B217" i="47"/>
  <c r="A217" i="47"/>
  <c r="M216" i="47"/>
  <c r="L216" i="47"/>
  <c r="K216" i="47"/>
  <c r="J216" i="47"/>
  <c r="I216" i="47"/>
  <c r="H216" i="47"/>
  <c r="G216" i="47"/>
  <c r="F216" i="47"/>
  <c r="E216" i="47"/>
  <c r="D216" i="47"/>
  <c r="C216" i="47"/>
  <c r="B216" i="47"/>
  <c r="A216" i="47"/>
  <c r="M215" i="47"/>
  <c r="L215" i="47"/>
  <c r="K215" i="47"/>
  <c r="J215" i="47"/>
  <c r="I215" i="47"/>
  <c r="H215" i="47"/>
  <c r="G215" i="47"/>
  <c r="F215" i="47"/>
  <c r="E215" i="47"/>
  <c r="D215" i="47"/>
  <c r="C215" i="47"/>
  <c r="B215" i="47"/>
  <c r="A215" i="47"/>
  <c r="M214" i="47"/>
  <c r="L214" i="47"/>
  <c r="K214" i="47"/>
  <c r="J214" i="47"/>
  <c r="I214" i="47"/>
  <c r="H214" i="47"/>
  <c r="G214" i="47"/>
  <c r="F214" i="47"/>
  <c r="E214" i="47"/>
  <c r="D214" i="47"/>
  <c r="C214" i="47"/>
  <c r="B214" i="47"/>
  <c r="A214" i="47"/>
  <c r="M213" i="47"/>
  <c r="L213" i="47"/>
  <c r="K213" i="47"/>
  <c r="J213" i="47"/>
  <c r="I213" i="47"/>
  <c r="H213" i="47"/>
  <c r="G213" i="47"/>
  <c r="F213" i="47"/>
  <c r="E213" i="47"/>
  <c r="D213" i="47"/>
  <c r="C213" i="47"/>
  <c r="B213" i="47"/>
  <c r="A213" i="47"/>
  <c r="Y205" i="47" l="1"/>
  <c r="X205" i="47"/>
  <c r="W205" i="47"/>
  <c r="V205" i="47"/>
  <c r="U205" i="47"/>
  <c r="T205" i="47"/>
  <c r="S205" i="47"/>
  <c r="R205" i="47"/>
  <c r="Q205" i="47"/>
  <c r="P205" i="47"/>
  <c r="O205" i="47"/>
  <c r="N205" i="47"/>
  <c r="Y204" i="47"/>
  <c r="X204" i="47"/>
  <c r="W204" i="47"/>
  <c r="V204" i="47"/>
  <c r="U204" i="47"/>
  <c r="T204" i="47"/>
  <c r="S204" i="47"/>
  <c r="R204" i="47"/>
  <c r="Q204" i="47"/>
  <c r="P204" i="47"/>
  <c r="O204" i="47"/>
  <c r="N204" i="47"/>
  <c r="M212" i="47"/>
  <c r="L212" i="47"/>
  <c r="K212" i="47"/>
  <c r="J212" i="47"/>
  <c r="I212" i="47"/>
  <c r="H212" i="47"/>
  <c r="G212" i="47"/>
  <c r="F212" i="47"/>
  <c r="E212" i="47"/>
  <c r="D212" i="47"/>
  <c r="C212" i="47"/>
  <c r="B212" i="47"/>
  <c r="A212" i="47"/>
  <c r="M211" i="47"/>
  <c r="L211" i="47"/>
  <c r="K211" i="47"/>
  <c r="J211" i="47"/>
  <c r="I211" i="47"/>
  <c r="H211" i="47"/>
  <c r="G211" i="47"/>
  <c r="F211" i="47"/>
  <c r="E211" i="47"/>
  <c r="D211" i="47"/>
  <c r="C211" i="47"/>
  <c r="B211" i="47"/>
  <c r="A211" i="47"/>
  <c r="Y203" i="47" l="1"/>
  <c r="X203" i="47"/>
  <c r="W203" i="47"/>
  <c r="V203" i="47"/>
  <c r="U203" i="47"/>
  <c r="T203" i="47"/>
  <c r="S203" i="47"/>
  <c r="R203" i="47"/>
  <c r="Q203" i="47"/>
  <c r="P203" i="47"/>
  <c r="O203" i="47"/>
  <c r="N203" i="47"/>
  <c r="M210" i="47"/>
  <c r="L210" i="47"/>
  <c r="K210" i="47"/>
  <c r="J210" i="47"/>
  <c r="I210" i="47"/>
  <c r="H210" i="47"/>
  <c r="G210" i="47"/>
  <c r="F210" i="47"/>
  <c r="E210" i="47"/>
  <c r="D210" i="47"/>
  <c r="C210" i="47"/>
  <c r="B210" i="47"/>
  <c r="A210" i="47"/>
  <c r="M209" i="47"/>
  <c r="L209" i="47"/>
  <c r="K209" i="47"/>
  <c r="J209" i="47"/>
  <c r="I209" i="47"/>
  <c r="H209" i="47"/>
  <c r="G209" i="47"/>
  <c r="F209" i="47"/>
  <c r="E209" i="47"/>
  <c r="D209" i="47"/>
  <c r="C209" i="47"/>
  <c r="B209" i="47"/>
  <c r="A209" i="47"/>
  <c r="Y202" i="47"/>
  <c r="X202" i="47"/>
  <c r="W202" i="47"/>
  <c r="V202" i="47"/>
  <c r="U202" i="47"/>
  <c r="T202" i="47"/>
  <c r="S202" i="47"/>
  <c r="R202" i="47"/>
  <c r="Q202" i="47"/>
  <c r="P202" i="47"/>
  <c r="O202" i="47"/>
  <c r="N202" i="47"/>
  <c r="Y201" i="47"/>
  <c r="X201" i="47"/>
  <c r="W201" i="47"/>
  <c r="V201" i="47"/>
  <c r="U201" i="47"/>
  <c r="T201" i="47"/>
  <c r="S201" i="47"/>
  <c r="R201" i="47"/>
  <c r="Q201" i="47"/>
  <c r="P201" i="47"/>
  <c r="O201" i="47"/>
  <c r="N201" i="47"/>
  <c r="Y200" i="47"/>
  <c r="X200" i="47"/>
  <c r="W200" i="47"/>
  <c r="V200" i="47"/>
  <c r="U200" i="47"/>
  <c r="T200" i="47"/>
  <c r="S200" i="47"/>
  <c r="R200" i="47"/>
  <c r="Q200" i="47"/>
  <c r="P200" i="47"/>
  <c r="O200" i="47"/>
  <c r="N200" i="47"/>
  <c r="Y199" i="47"/>
  <c r="X199" i="47"/>
  <c r="W199" i="47"/>
  <c r="V199" i="47"/>
  <c r="U199" i="47"/>
  <c r="T199" i="47"/>
  <c r="S199" i="47"/>
  <c r="R199" i="47"/>
  <c r="Q199" i="47"/>
  <c r="P199" i="47"/>
  <c r="O199" i="47"/>
  <c r="N199" i="47"/>
  <c r="Y198" i="47"/>
  <c r="X198" i="47"/>
  <c r="W198" i="47"/>
  <c r="V198" i="47"/>
  <c r="U198" i="47"/>
  <c r="T198" i="47"/>
  <c r="S198" i="47"/>
  <c r="R198" i="47"/>
  <c r="Q198" i="47"/>
  <c r="P198" i="47"/>
  <c r="O198" i="47"/>
  <c r="N198" i="47"/>
  <c r="Y197" i="47"/>
  <c r="X197" i="47"/>
  <c r="W197" i="47"/>
  <c r="V197" i="47"/>
  <c r="U197" i="47"/>
  <c r="T197" i="47"/>
  <c r="S197" i="47"/>
  <c r="R197" i="47"/>
  <c r="Q197" i="47"/>
  <c r="P197" i="47"/>
  <c r="O197" i="47"/>
  <c r="N197" i="47"/>
  <c r="Y196" i="47"/>
  <c r="X196" i="47"/>
  <c r="W196" i="47"/>
  <c r="V196" i="47"/>
  <c r="U196" i="47"/>
  <c r="T196" i="47"/>
  <c r="S196" i="47"/>
  <c r="R196" i="47"/>
  <c r="Q196" i="47"/>
  <c r="P196" i="47"/>
  <c r="O196" i="47"/>
  <c r="N196" i="47"/>
  <c r="Y195" i="47"/>
  <c r="X195" i="47"/>
  <c r="W195" i="47"/>
  <c r="V195" i="47"/>
  <c r="U195" i="47"/>
  <c r="T195" i="47"/>
  <c r="S195" i="47"/>
  <c r="R195" i="47"/>
  <c r="Q195" i="47"/>
  <c r="P195" i="47"/>
  <c r="O195" i="47"/>
  <c r="N195" i="47"/>
  <c r="Y194" i="47"/>
  <c r="X194" i="47"/>
  <c r="W194" i="47"/>
  <c r="V194" i="47"/>
  <c r="U194" i="47"/>
  <c r="T194" i="47"/>
  <c r="S194" i="47"/>
  <c r="R194" i="47"/>
  <c r="Q194" i="47"/>
  <c r="P194" i="47"/>
  <c r="O194" i="47"/>
  <c r="N194" i="47"/>
  <c r="Y193" i="47"/>
  <c r="X193" i="47"/>
  <c r="W193" i="47"/>
  <c r="V193" i="47"/>
  <c r="U193" i="47"/>
  <c r="T193" i="47"/>
  <c r="S193" i="47"/>
  <c r="R193" i="47"/>
  <c r="Q193" i="47"/>
  <c r="P193" i="47"/>
  <c r="O193" i="47"/>
  <c r="N193" i="47"/>
  <c r="Y192" i="47"/>
  <c r="X192" i="47"/>
  <c r="W192" i="47"/>
  <c r="V192" i="47"/>
  <c r="U192" i="47"/>
  <c r="T192" i="47"/>
  <c r="S192" i="47"/>
  <c r="R192" i="47"/>
  <c r="Q192" i="47"/>
  <c r="P192" i="47"/>
  <c r="O192" i="47"/>
  <c r="N192" i="47"/>
  <c r="Y191" i="47"/>
  <c r="X191" i="47"/>
  <c r="W191" i="47"/>
  <c r="V191" i="47"/>
  <c r="U191" i="47"/>
  <c r="T191" i="47"/>
  <c r="S191" i="47"/>
  <c r="R191" i="47"/>
  <c r="Q191" i="47"/>
  <c r="P191" i="47"/>
  <c r="O191" i="47"/>
  <c r="N191" i="47"/>
  <c r="Y190" i="47"/>
  <c r="X190" i="47"/>
  <c r="W190" i="47"/>
  <c r="V190" i="47"/>
  <c r="U190" i="47"/>
  <c r="T190" i="47"/>
  <c r="S190" i="47"/>
  <c r="R190" i="47"/>
  <c r="Q190" i="47"/>
  <c r="P190" i="47"/>
  <c r="O190" i="47"/>
  <c r="N190" i="47"/>
  <c r="Y189" i="47"/>
  <c r="X189" i="47"/>
  <c r="W189" i="47"/>
  <c r="V189" i="47"/>
  <c r="U189" i="47"/>
  <c r="T189" i="47"/>
  <c r="S189" i="47"/>
  <c r="R189" i="47"/>
  <c r="Q189" i="47"/>
  <c r="P189" i="47"/>
  <c r="O189" i="47"/>
  <c r="N189" i="47"/>
  <c r="Y188" i="47"/>
  <c r="X188" i="47"/>
  <c r="W188" i="47"/>
  <c r="V188" i="47"/>
  <c r="U188" i="47"/>
  <c r="T188" i="47"/>
  <c r="S188" i="47"/>
  <c r="R188" i="47"/>
  <c r="Q188" i="47"/>
  <c r="P188" i="47"/>
  <c r="O188" i="47"/>
  <c r="N188" i="47"/>
  <c r="Y187" i="47"/>
  <c r="X187" i="47"/>
  <c r="W187" i="47"/>
  <c r="V187" i="47"/>
  <c r="U187" i="47"/>
  <c r="T187" i="47"/>
  <c r="S187" i="47"/>
  <c r="R187" i="47"/>
  <c r="Q187" i="47"/>
  <c r="P187" i="47"/>
  <c r="O187" i="47"/>
  <c r="N187" i="47"/>
  <c r="Y186" i="47"/>
  <c r="X186" i="47"/>
  <c r="W186" i="47"/>
  <c r="V186" i="47"/>
  <c r="U186" i="47"/>
  <c r="T186" i="47"/>
  <c r="S186" i="47"/>
  <c r="R186" i="47"/>
  <c r="Q186" i="47"/>
  <c r="P186" i="47"/>
  <c r="O186" i="47"/>
  <c r="N186" i="47"/>
  <c r="Y185" i="47"/>
  <c r="X185" i="47"/>
  <c r="W185" i="47"/>
  <c r="V185" i="47"/>
  <c r="U185" i="47"/>
  <c r="T185" i="47"/>
  <c r="S185" i="47"/>
  <c r="R185" i="47"/>
  <c r="Q185" i="47"/>
  <c r="P185" i="47"/>
  <c r="O185" i="47"/>
  <c r="N185" i="47"/>
  <c r="Y184" i="47"/>
  <c r="X184" i="47"/>
  <c r="W184" i="47"/>
  <c r="V184" i="47"/>
  <c r="U184" i="47"/>
  <c r="T184" i="47"/>
  <c r="S184" i="47"/>
  <c r="R184" i="47"/>
  <c r="Q184" i="47"/>
  <c r="P184" i="47"/>
  <c r="O184" i="47"/>
  <c r="N184" i="47"/>
  <c r="Y183" i="47"/>
  <c r="X183" i="47"/>
  <c r="W183" i="47"/>
  <c r="V183" i="47"/>
  <c r="U183" i="47"/>
  <c r="T183" i="47"/>
  <c r="S183" i="47"/>
  <c r="R183" i="47"/>
  <c r="Q183" i="47"/>
  <c r="P183" i="47"/>
  <c r="O183" i="47"/>
  <c r="N183" i="47"/>
  <c r="Y182" i="47"/>
  <c r="X182" i="47"/>
  <c r="W182" i="47"/>
  <c r="V182" i="47"/>
  <c r="U182" i="47"/>
  <c r="T182" i="47"/>
  <c r="S182" i="47"/>
  <c r="R182" i="47"/>
  <c r="Q182" i="47"/>
  <c r="P182" i="47"/>
  <c r="O182" i="47"/>
  <c r="N182" i="47"/>
  <c r="Y181" i="47"/>
  <c r="X181" i="47"/>
  <c r="W181" i="47"/>
  <c r="V181" i="47"/>
  <c r="U181" i="47"/>
  <c r="T181" i="47"/>
  <c r="S181" i="47"/>
  <c r="R181" i="47"/>
  <c r="Q181" i="47"/>
  <c r="P181" i="47"/>
  <c r="O181" i="47"/>
  <c r="N181" i="47"/>
  <c r="Y180" i="47"/>
  <c r="X180" i="47"/>
  <c r="W180" i="47"/>
  <c r="V180" i="47"/>
  <c r="U180" i="47"/>
  <c r="T180" i="47"/>
  <c r="S180" i="47"/>
  <c r="R180" i="47"/>
  <c r="Q180" i="47"/>
  <c r="P180" i="47"/>
  <c r="O180" i="47"/>
  <c r="N180" i="47"/>
  <c r="Y179" i="47"/>
  <c r="X179" i="47"/>
  <c r="W179" i="47"/>
  <c r="V179" i="47"/>
  <c r="U179" i="47"/>
  <c r="T179" i="47"/>
  <c r="S179" i="47"/>
  <c r="R179" i="47"/>
  <c r="Q179" i="47"/>
  <c r="P179" i="47"/>
  <c r="O179" i="47"/>
  <c r="N179" i="47"/>
  <c r="Y178" i="47"/>
  <c r="X178" i="47"/>
  <c r="W178" i="47"/>
  <c r="V178" i="47"/>
  <c r="U178" i="47"/>
  <c r="T178" i="47"/>
  <c r="S178" i="47"/>
  <c r="R178" i="47"/>
  <c r="Q178" i="47"/>
  <c r="P178" i="47"/>
  <c r="O178" i="47"/>
  <c r="N178" i="47"/>
  <c r="Y177" i="47"/>
  <c r="X177" i="47"/>
  <c r="W177" i="47"/>
  <c r="V177" i="47"/>
  <c r="U177" i="47"/>
  <c r="T177" i="47"/>
  <c r="S177" i="47"/>
  <c r="R177" i="47"/>
  <c r="Q177" i="47"/>
  <c r="P177" i="47"/>
  <c r="O177" i="47"/>
  <c r="N177" i="47"/>
  <c r="Y176" i="47"/>
  <c r="X176" i="47"/>
  <c r="W176" i="47"/>
  <c r="V176" i="47"/>
  <c r="U176" i="47"/>
  <c r="T176" i="47"/>
  <c r="S176" i="47"/>
  <c r="R176" i="47"/>
  <c r="Q176" i="47"/>
  <c r="P176" i="47"/>
  <c r="O176" i="47"/>
  <c r="N176" i="47"/>
  <c r="Y175" i="47"/>
  <c r="X175" i="47"/>
  <c r="W175" i="47"/>
  <c r="V175" i="47"/>
  <c r="U175" i="47"/>
  <c r="T175" i="47"/>
  <c r="S175" i="47"/>
  <c r="R175" i="47"/>
  <c r="Q175" i="47"/>
  <c r="P175" i="47"/>
  <c r="O175" i="47"/>
  <c r="N175" i="47"/>
  <c r="Y174" i="47"/>
  <c r="X174" i="47"/>
  <c r="W174" i="47"/>
  <c r="V174" i="47"/>
  <c r="U174" i="47"/>
  <c r="T174" i="47"/>
  <c r="S174" i="47"/>
  <c r="R174" i="47"/>
  <c r="Q174" i="47"/>
  <c r="P174" i="47"/>
  <c r="O174" i="47"/>
  <c r="N174" i="47"/>
  <c r="Y173" i="47"/>
  <c r="X173" i="47"/>
  <c r="W173" i="47"/>
  <c r="V173" i="47"/>
  <c r="U173" i="47"/>
  <c r="T173" i="47"/>
  <c r="S173" i="47"/>
  <c r="R173" i="47"/>
  <c r="Q173" i="47"/>
  <c r="P173" i="47"/>
  <c r="O173" i="47"/>
  <c r="N173" i="47"/>
  <c r="Y172" i="47"/>
  <c r="X172" i="47"/>
  <c r="W172" i="47"/>
  <c r="V172" i="47"/>
  <c r="U172" i="47"/>
  <c r="T172" i="47"/>
  <c r="S172" i="47"/>
  <c r="R172" i="47"/>
  <c r="Q172" i="47"/>
  <c r="P172" i="47"/>
  <c r="O172" i="47"/>
  <c r="N172" i="47"/>
  <c r="Y171" i="47"/>
  <c r="X171" i="47"/>
  <c r="W171" i="47"/>
  <c r="V171" i="47"/>
  <c r="U171" i="47"/>
  <c r="T171" i="47"/>
  <c r="S171" i="47"/>
  <c r="R171" i="47"/>
  <c r="Q171" i="47"/>
  <c r="P171" i="47"/>
  <c r="O171" i="47"/>
  <c r="N171" i="47"/>
  <c r="Y170" i="47"/>
  <c r="X170" i="47"/>
  <c r="W170" i="47"/>
  <c r="V170" i="47"/>
  <c r="U170" i="47"/>
  <c r="T170" i="47"/>
  <c r="S170" i="47"/>
  <c r="R170" i="47"/>
  <c r="Q170" i="47"/>
  <c r="P170" i="47"/>
  <c r="O170" i="47"/>
  <c r="N170" i="47"/>
  <c r="Y169" i="47"/>
  <c r="X169" i="47"/>
  <c r="W169" i="47"/>
  <c r="V169" i="47"/>
  <c r="U169" i="47"/>
  <c r="T169" i="47"/>
  <c r="S169" i="47"/>
  <c r="R169" i="47"/>
  <c r="Q169" i="47"/>
  <c r="P169" i="47"/>
  <c r="O169" i="47"/>
  <c r="N169" i="47"/>
  <c r="Y168" i="47"/>
  <c r="X168" i="47"/>
  <c r="W168" i="47"/>
  <c r="V168" i="47"/>
  <c r="U168" i="47"/>
  <c r="T168" i="47"/>
  <c r="S168" i="47"/>
  <c r="R168" i="47"/>
  <c r="Q168" i="47"/>
  <c r="P168" i="47"/>
  <c r="O168" i="47"/>
  <c r="N168" i="47"/>
  <c r="Y167" i="47"/>
  <c r="X167" i="47"/>
  <c r="W167" i="47"/>
  <c r="V167" i="47"/>
  <c r="U167" i="47"/>
  <c r="T167" i="47"/>
  <c r="S167" i="47"/>
  <c r="R167" i="47"/>
  <c r="Q167" i="47"/>
  <c r="P167" i="47"/>
  <c r="O167" i="47"/>
  <c r="N167" i="47"/>
  <c r="Y166" i="47"/>
  <c r="X166" i="47"/>
  <c r="W166" i="47"/>
  <c r="V166" i="47"/>
  <c r="U166" i="47"/>
  <c r="T166" i="47"/>
  <c r="S166" i="47"/>
  <c r="R166" i="47"/>
  <c r="Q166" i="47"/>
  <c r="P166" i="47"/>
  <c r="O166" i="47"/>
  <c r="N166" i="47"/>
  <c r="Y165" i="47"/>
  <c r="X165" i="47"/>
  <c r="W165" i="47"/>
  <c r="V165" i="47"/>
  <c r="U165" i="47"/>
  <c r="T165" i="47"/>
  <c r="S165" i="47"/>
  <c r="R165" i="47"/>
  <c r="Q165" i="47"/>
  <c r="P165" i="47"/>
  <c r="O165" i="47"/>
  <c r="N165" i="47"/>
  <c r="Y164" i="47"/>
  <c r="X164" i="47"/>
  <c r="W164" i="47"/>
  <c r="V164" i="47"/>
  <c r="U164" i="47"/>
  <c r="T164" i="47"/>
  <c r="S164" i="47"/>
  <c r="R164" i="47"/>
  <c r="Q164" i="47"/>
  <c r="P164" i="47"/>
  <c r="O164" i="47"/>
  <c r="N164" i="47"/>
  <c r="Y163" i="47"/>
  <c r="X163" i="47"/>
  <c r="W163" i="47"/>
  <c r="V163" i="47"/>
  <c r="U163" i="47"/>
  <c r="T163" i="47"/>
  <c r="S163" i="47"/>
  <c r="R163" i="47"/>
  <c r="Q163" i="47"/>
  <c r="P163" i="47"/>
  <c r="O163" i="47"/>
  <c r="N163" i="47"/>
  <c r="Y162" i="47"/>
  <c r="X162" i="47"/>
  <c r="W162" i="47"/>
  <c r="V162" i="47"/>
  <c r="U162" i="47"/>
  <c r="T162" i="47"/>
  <c r="S162" i="47"/>
  <c r="R162" i="47"/>
  <c r="Q162" i="47"/>
  <c r="P162" i="47"/>
  <c r="O162" i="47"/>
  <c r="N162" i="47"/>
  <c r="Y161" i="47"/>
  <c r="X161" i="47"/>
  <c r="W161" i="47"/>
  <c r="V161" i="47"/>
  <c r="U161" i="47"/>
  <c r="T161" i="47"/>
  <c r="S161" i="47"/>
  <c r="R161" i="47"/>
  <c r="Q161" i="47"/>
  <c r="P161" i="47"/>
  <c r="O161" i="47"/>
  <c r="N161" i="47"/>
  <c r="Y160" i="47"/>
  <c r="X160" i="47"/>
  <c r="W160" i="47"/>
  <c r="V160" i="47"/>
  <c r="U160" i="47"/>
  <c r="T160" i="47"/>
  <c r="S160" i="47"/>
  <c r="R160" i="47"/>
  <c r="Q160" i="47"/>
  <c r="P160" i="47"/>
  <c r="O160" i="47"/>
  <c r="N160" i="47"/>
  <c r="Y159" i="47"/>
  <c r="X159" i="47"/>
  <c r="W159" i="47"/>
  <c r="V159" i="47"/>
  <c r="U159" i="47"/>
  <c r="T159" i="47"/>
  <c r="S159" i="47"/>
  <c r="R159" i="47"/>
  <c r="Q159" i="47"/>
  <c r="P159" i="47"/>
  <c r="O159" i="47"/>
  <c r="N159" i="47"/>
  <c r="Y158" i="47"/>
  <c r="X158" i="47"/>
  <c r="W158" i="47"/>
  <c r="V158" i="47"/>
  <c r="U158" i="47"/>
  <c r="T158" i="47"/>
  <c r="S158" i="47"/>
  <c r="R158" i="47"/>
  <c r="Q158" i="47"/>
  <c r="P158" i="47"/>
  <c r="O158" i="47"/>
  <c r="N158" i="47"/>
  <c r="Y157" i="47"/>
  <c r="X157" i="47"/>
  <c r="W157" i="47"/>
  <c r="V157" i="47"/>
  <c r="U157" i="47"/>
  <c r="T157" i="47"/>
  <c r="S157" i="47"/>
  <c r="R157" i="47"/>
  <c r="Q157" i="47"/>
  <c r="P157" i="47"/>
  <c r="O157" i="47"/>
  <c r="N157" i="47"/>
  <c r="Y156" i="47"/>
  <c r="X156" i="47"/>
  <c r="W156" i="47"/>
  <c r="V156" i="47"/>
  <c r="U156" i="47"/>
  <c r="T156" i="47"/>
  <c r="S156" i="47"/>
  <c r="R156" i="47"/>
  <c r="Q156" i="47"/>
  <c r="P156" i="47"/>
  <c r="O156" i="47"/>
  <c r="N156" i="47"/>
  <c r="Y155" i="47"/>
  <c r="X155" i="47"/>
  <c r="W155" i="47"/>
  <c r="V155" i="47"/>
  <c r="U155" i="47"/>
  <c r="T155" i="47"/>
  <c r="S155" i="47"/>
  <c r="R155" i="47"/>
  <c r="Q155" i="47"/>
  <c r="P155" i="47"/>
  <c r="O155" i="47"/>
  <c r="N155" i="47"/>
  <c r="Y154" i="47"/>
  <c r="X154" i="47"/>
  <c r="W154" i="47"/>
  <c r="V154" i="47"/>
  <c r="U154" i="47"/>
  <c r="T154" i="47"/>
  <c r="S154" i="47"/>
  <c r="R154" i="47"/>
  <c r="Q154" i="47"/>
  <c r="P154" i="47"/>
  <c r="O154" i="47"/>
  <c r="N154" i="47"/>
  <c r="Y153" i="47"/>
  <c r="X153" i="47"/>
  <c r="W153" i="47"/>
  <c r="V153" i="47"/>
  <c r="U153" i="47"/>
  <c r="T153" i="47"/>
  <c r="S153" i="47"/>
  <c r="R153" i="47"/>
  <c r="Q153" i="47"/>
  <c r="P153" i="47"/>
  <c r="O153" i="47"/>
  <c r="N153" i="47"/>
  <c r="Y152" i="47"/>
  <c r="X152" i="47"/>
  <c r="W152" i="47"/>
  <c r="V152" i="47"/>
  <c r="U152" i="47"/>
  <c r="T152" i="47"/>
  <c r="S152" i="47"/>
  <c r="R152" i="47"/>
  <c r="Q152" i="47"/>
  <c r="P152" i="47"/>
  <c r="O152" i="47"/>
  <c r="N152" i="47"/>
  <c r="Y151" i="47"/>
  <c r="X151" i="47"/>
  <c r="W151" i="47"/>
  <c r="V151" i="47"/>
  <c r="U151" i="47"/>
  <c r="T151" i="47"/>
  <c r="S151" i="47"/>
  <c r="R151" i="47"/>
  <c r="Q151" i="47"/>
  <c r="P151" i="47"/>
  <c r="O151" i="47"/>
  <c r="N151" i="47"/>
  <c r="Y150" i="47"/>
  <c r="X150" i="47"/>
  <c r="W150" i="47"/>
  <c r="V150" i="47"/>
  <c r="U150" i="47"/>
  <c r="T150" i="47"/>
  <c r="S150" i="47"/>
  <c r="R150" i="47"/>
  <c r="Q150" i="47"/>
  <c r="P150" i="47"/>
  <c r="O150" i="47"/>
  <c r="N150" i="47"/>
  <c r="Y149" i="47"/>
  <c r="X149" i="47"/>
  <c r="W149" i="47"/>
  <c r="V149" i="47"/>
  <c r="U149" i="47"/>
  <c r="T149" i="47"/>
  <c r="S149" i="47"/>
  <c r="R149" i="47"/>
  <c r="Q149" i="47"/>
  <c r="P149" i="47"/>
  <c r="O149" i="47"/>
  <c r="N149" i="47"/>
  <c r="Y148" i="47"/>
  <c r="X148" i="47"/>
  <c r="W148" i="47"/>
  <c r="V148" i="47"/>
  <c r="U148" i="47"/>
  <c r="T148" i="47"/>
  <c r="S148" i="47"/>
  <c r="R148" i="47"/>
  <c r="Q148" i="47"/>
  <c r="P148" i="47"/>
  <c r="O148" i="47"/>
  <c r="N148" i="47"/>
  <c r="Y147" i="47"/>
  <c r="X147" i="47"/>
  <c r="W147" i="47"/>
  <c r="V147" i="47"/>
  <c r="U147" i="47"/>
  <c r="T147" i="47"/>
  <c r="S147" i="47"/>
  <c r="R147" i="47"/>
  <c r="Q147" i="47"/>
  <c r="P147" i="47"/>
  <c r="O147" i="47"/>
  <c r="N147" i="47"/>
  <c r="Y146" i="47"/>
  <c r="X146" i="47"/>
  <c r="W146" i="47"/>
  <c r="V146" i="47"/>
  <c r="U146" i="47"/>
  <c r="T146" i="47"/>
  <c r="S146" i="47"/>
  <c r="R146" i="47"/>
  <c r="Q146" i="47"/>
  <c r="P146" i="47"/>
  <c r="O146" i="47"/>
  <c r="N146" i="47"/>
  <c r="Y145" i="47"/>
  <c r="X145" i="47"/>
  <c r="W145" i="47"/>
  <c r="V145" i="47"/>
  <c r="U145" i="47"/>
  <c r="T145" i="47"/>
  <c r="S145" i="47"/>
  <c r="R145" i="47"/>
  <c r="Q145" i="47"/>
  <c r="P145" i="47"/>
  <c r="O145" i="47"/>
  <c r="N145" i="47"/>
  <c r="Y144" i="47"/>
  <c r="X144" i="47"/>
  <c r="W144" i="47"/>
  <c r="V144" i="47"/>
  <c r="U144" i="47"/>
  <c r="T144" i="47"/>
  <c r="S144" i="47"/>
  <c r="R144" i="47"/>
  <c r="Q144" i="47"/>
  <c r="P144" i="47"/>
  <c r="O144" i="47"/>
  <c r="N144" i="47"/>
  <c r="Y143" i="47"/>
  <c r="X143" i="47"/>
  <c r="W143" i="47"/>
  <c r="V143" i="47"/>
  <c r="U143" i="47"/>
  <c r="T143" i="47"/>
  <c r="S143" i="47"/>
  <c r="R143" i="47"/>
  <c r="Q143" i="47"/>
  <c r="P143" i="47"/>
  <c r="O143" i="47"/>
  <c r="N143" i="47"/>
  <c r="Y142" i="47"/>
  <c r="X142" i="47"/>
  <c r="W142" i="47"/>
  <c r="V142" i="47"/>
  <c r="U142" i="47"/>
  <c r="T142" i="47"/>
  <c r="S142" i="47"/>
  <c r="R142" i="47"/>
  <c r="Q142" i="47"/>
  <c r="P142" i="47"/>
  <c r="O142" i="47"/>
  <c r="N142" i="47"/>
  <c r="Y141" i="47"/>
  <c r="X141" i="47"/>
  <c r="W141" i="47"/>
  <c r="V141" i="47"/>
  <c r="U141" i="47"/>
  <c r="T141" i="47"/>
  <c r="S141" i="47"/>
  <c r="R141" i="47"/>
  <c r="Q141" i="47"/>
  <c r="P141" i="47"/>
  <c r="O141" i="47"/>
  <c r="N141" i="47"/>
  <c r="Y140" i="47"/>
  <c r="X140" i="47"/>
  <c r="W140" i="47"/>
  <c r="V140" i="47"/>
  <c r="U140" i="47"/>
  <c r="T140" i="47"/>
  <c r="S140" i="47"/>
  <c r="R140" i="47"/>
  <c r="Q140" i="47"/>
  <c r="P140" i="47"/>
  <c r="O140" i="47"/>
  <c r="N140" i="47"/>
  <c r="Y139" i="47"/>
  <c r="X139" i="47"/>
  <c r="W139" i="47"/>
  <c r="V139" i="47"/>
  <c r="U139" i="47"/>
  <c r="T139" i="47"/>
  <c r="S139" i="47"/>
  <c r="R139" i="47"/>
  <c r="Q139" i="47"/>
  <c r="P139" i="47"/>
  <c r="O139" i="47"/>
  <c r="N139" i="47"/>
  <c r="Y138" i="47"/>
  <c r="X138" i="47"/>
  <c r="W138" i="47"/>
  <c r="V138" i="47"/>
  <c r="U138" i="47"/>
  <c r="T138" i="47"/>
  <c r="S138" i="47"/>
  <c r="R138" i="47"/>
  <c r="Q138" i="47"/>
  <c r="P138" i="47"/>
  <c r="O138" i="47"/>
  <c r="N138" i="47"/>
  <c r="Y137" i="47"/>
  <c r="X137" i="47"/>
  <c r="W137" i="47"/>
  <c r="V137" i="47"/>
  <c r="U137" i="47"/>
  <c r="T137" i="47"/>
  <c r="S137" i="47"/>
  <c r="R137" i="47"/>
  <c r="Q137" i="47"/>
  <c r="P137" i="47"/>
  <c r="O137" i="47"/>
  <c r="N137" i="47"/>
  <c r="Y136" i="47"/>
  <c r="X136" i="47"/>
  <c r="W136" i="47"/>
  <c r="V136" i="47"/>
  <c r="U136" i="47"/>
  <c r="T136" i="47"/>
  <c r="S136" i="47"/>
  <c r="R136" i="47"/>
  <c r="Q136" i="47"/>
  <c r="P136" i="47"/>
  <c r="O136" i="47"/>
  <c r="N136" i="47"/>
  <c r="Y135" i="47"/>
  <c r="X135" i="47"/>
  <c r="W135" i="47"/>
  <c r="V135" i="47"/>
  <c r="U135" i="47"/>
  <c r="T135" i="47"/>
  <c r="S135" i="47"/>
  <c r="R135" i="47"/>
  <c r="Q135" i="47"/>
  <c r="P135" i="47"/>
  <c r="O135" i="47"/>
  <c r="N135" i="47"/>
  <c r="Y134" i="47"/>
  <c r="X134" i="47"/>
  <c r="W134" i="47"/>
  <c r="V134" i="47"/>
  <c r="U134" i="47"/>
  <c r="T134" i="47"/>
  <c r="S134" i="47"/>
  <c r="R134" i="47"/>
  <c r="Q134" i="47"/>
  <c r="P134" i="47"/>
  <c r="O134" i="47"/>
  <c r="N134" i="47"/>
  <c r="Y133" i="47"/>
  <c r="X133" i="47"/>
  <c r="W133" i="47"/>
  <c r="V133" i="47"/>
  <c r="U133" i="47"/>
  <c r="T133" i="47"/>
  <c r="S133" i="47"/>
  <c r="R133" i="47"/>
  <c r="Q133" i="47"/>
  <c r="P133" i="47"/>
  <c r="O133" i="47"/>
  <c r="N133" i="47"/>
  <c r="Y132" i="47"/>
  <c r="X132" i="47"/>
  <c r="W132" i="47"/>
  <c r="V132" i="47"/>
  <c r="U132" i="47"/>
  <c r="T132" i="47"/>
  <c r="S132" i="47"/>
  <c r="R132" i="47"/>
  <c r="Q132" i="47"/>
  <c r="P132" i="47"/>
  <c r="O132" i="47"/>
  <c r="N132" i="47"/>
  <c r="Y131" i="47"/>
  <c r="X131" i="47"/>
  <c r="W131" i="47"/>
  <c r="V131" i="47"/>
  <c r="U131" i="47"/>
  <c r="T131" i="47"/>
  <c r="S131" i="47"/>
  <c r="R131" i="47"/>
  <c r="Q131" i="47"/>
  <c r="P131" i="47"/>
  <c r="O131" i="47"/>
  <c r="N131" i="47"/>
  <c r="Y130" i="47"/>
  <c r="X130" i="47"/>
  <c r="W130" i="47"/>
  <c r="V130" i="47"/>
  <c r="U130" i="47"/>
  <c r="T130" i="47"/>
  <c r="S130" i="47"/>
  <c r="R130" i="47"/>
  <c r="Q130" i="47"/>
  <c r="P130" i="47"/>
  <c r="O130" i="47"/>
  <c r="N130" i="47"/>
  <c r="Y129" i="47"/>
  <c r="X129" i="47"/>
  <c r="W129" i="47"/>
  <c r="V129" i="47"/>
  <c r="U129" i="47"/>
  <c r="T129" i="47"/>
  <c r="S129" i="47"/>
  <c r="R129" i="47"/>
  <c r="Q129" i="47"/>
  <c r="P129" i="47"/>
  <c r="O129" i="47"/>
  <c r="N129" i="47"/>
  <c r="Y128" i="47"/>
  <c r="X128" i="47"/>
  <c r="W128" i="47"/>
  <c r="V128" i="47"/>
  <c r="U128" i="47"/>
  <c r="T128" i="47"/>
  <c r="S128" i="47"/>
  <c r="R128" i="47"/>
  <c r="Q128" i="47"/>
  <c r="P128" i="47"/>
  <c r="O128" i="47"/>
  <c r="N128" i="47"/>
  <c r="Y127" i="47"/>
  <c r="X127" i="47"/>
  <c r="W127" i="47"/>
  <c r="V127" i="47"/>
  <c r="U127" i="47"/>
  <c r="T127" i="47"/>
  <c r="S127" i="47"/>
  <c r="R127" i="47"/>
  <c r="Q127" i="47"/>
  <c r="P127" i="47"/>
  <c r="O127" i="47"/>
  <c r="N127" i="47"/>
  <c r="Y126" i="47"/>
  <c r="X126" i="47"/>
  <c r="W126" i="47"/>
  <c r="V126" i="47"/>
  <c r="U126" i="47"/>
  <c r="T126" i="47"/>
  <c r="S126" i="47"/>
  <c r="R126" i="47"/>
  <c r="Q126" i="47"/>
  <c r="P126" i="47"/>
  <c r="O126" i="47"/>
  <c r="N126" i="47"/>
  <c r="Y125" i="47"/>
  <c r="X125" i="47"/>
  <c r="W125" i="47"/>
  <c r="V125" i="47"/>
  <c r="U125" i="47"/>
  <c r="T125" i="47"/>
  <c r="S125" i="47"/>
  <c r="R125" i="47"/>
  <c r="Q125" i="47"/>
  <c r="P125" i="47"/>
  <c r="O125" i="47"/>
  <c r="N125" i="47"/>
  <c r="Y124" i="47"/>
  <c r="X124" i="47"/>
  <c r="W124" i="47"/>
  <c r="V124" i="47"/>
  <c r="U124" i="47"/>
  <c r="T124" i="47"/>
  <c r="S124" i="47"/>
  <c r="R124" i="47"/>
  <c r="Q124" i="47"/>
  <c r="P124" i="47"/>
  <c r="O124" i="47"/>
  <c r="N124" i="47"/>
  <c r="Y123" i="47"/>
  <c r="X123" i="47"/>
  <c r="W123" i="47"/>
  <c r="V123" i="47"/>
  <c r="U123" i="47"/>
  <c r="T123" i="47"/>
  <c r="S123" i="47"/>
  <c r="R123" i="47"/>
  <c r="Q123" i="47"/>
  <c r="P123" i="47"/>
  <c r="O123" i="47"/>
  <c r="N123" i="47"/>
  <c r="Y122" i="47"/>
  <c r="X122" i="47"/>
  <c r="W122" i="47"/>
  <c r="V122" i="47"/>
  <c r="U122" i="47"/>
  <c r="T122" i="47"/>
  <c r="S122" i="47"/>
  <c r="R122" i="47"/>
  <c r="Q122" i="47"/>
  <c r="P122" i="47"/>
  <c r="O122" i="47"/>
  <c r="N122" i="47"/>
  <c r="Y121" i="47"/>
  <c r="X121" i="47"/>
  <c r="W121" i="47"/>
  <c r="V121" i="47"/>
  <c r="U121" i="47"/>
  <c r="T121" i="47"/>
  <c r="S121" i="47"/>
  <c r="R121" i="47"/>
  <c r="Q121" i="47"/>
  <c r="P121" i="47"/>
  <c r="O121" i="47"/>
  <c r="N121" i="47"/>
  <c r="Y120" i="47"/>
  <c r="X120" i="47"/>
  <c r="W120" i="47"/>
  <c r="V120" i="47"/>
  <c r="U120" i="47"/>
  <c r="T120" i="47"/>
  <c r="S120" i="47"/>
  <c r="R120" i="47"/>
  <c r="Q120" i="47"/>
  <c r="P120" i="47"/>
  <c r="O120" i="47"/>
  <c r="N120" i="47"/>
  <c r="Y119" i="47"/>
  <c r="X119" i="47"/>
  <c r="W119" i="47"/>
  <c r="V119" i="47"/>
  <c r="U119" i="47"/>
  <c r="T119" i="47"/>
  <c r="S119" i="47"/>
  <c r="R119" i="47"/>
  <c r="Q119" i="47"/>
  <c r="P119" i="47"/>
  <c r="O119" i="47"/>
  <c r="N119" i="47"/>
  <c r="Y118" i="47"/>
  <c r="X118" i="47"/>
  <c r="W118" i="47"/>
  <c r="V118" i="47"/>
  <c r="U118" i="47"/>
  <c r="T118" i="47"/>
  <c r="S118" i="47"/>
  <c r="R118" i="47"/>
  <c r="Q118" i="47"/>
  <c r="P118" i="47"/>
  <c r="O118" i="47"/>
  <c r="N118" i="47"/>
  <c r="Y117" i="47"/>
  <c r="X117" i="47"/>
  <c r="W117" i="47"/>
  <c r="V117" i="47"/>
  <c r="U117" i="47"/>
  <c r="T117" i="47"/>
  <c r="S117" i="47"/>
  <c r="R117" i="47"/>
  <c r="Q117" i="47"/>
  <c r="P117" i="47"/>
  <c r="O117" i="47"/>
  <c r="N117" i="47"/>
  <c r="Y116" i="47"/>
  <c r="X116" i="47"/>
  <c r="W116" i="47"/>
  <c r="V116" i="47"/>
  <c r="U116" i="47"/>
  <c r="T116" i="47"/>
  <c r="S116" i="47"/>
  <c r="R116" i="47"/>
  <c r="Q116" i="47"/>
  <c r="P116" i="47"/>
  <c r="O116" i="47"/>
  <c r="N116" i="47"/>
  <c r="Y115" i="47"/>
  <c r="X115" i="47"/>
  <c r="W115" i="47"/>
  <c r="V115" i="47"/>
  <c r="U115" i="47"/>
  <c r="T115" i="47"/>
  <c r="S115" i="47"/>
  <c r="R115" i="47"/>
  <c r="Q115" i="47"/>
  <c r="P115" i="47"/>
  <c r="O115" i="47"/>
  <c r="N115" i="47"/>
  <c r="Y114" i="47"/>
  <c r="X114" i="47"/>
  <c r="W114" i="47"/>
  <c r="V114" i="47"/>
  <c r="U114" i="47"/>
  <c r="T114" i="47"/>
  <c r="S114" i="47"/>
  <c r="R114" i="47"/>
  <c r="Q114" i="47"/>
  <c r="P114" i="47"/>
  <c r="O114" i="47"/>
  <c r="N114" i="47"/>
  <c r="Y113" i="47"/>
  <c r="X113" i="47"/>
  <c r="W113" i="47"/>
  <c r="V113" i="47"/>
  <c r="U113" i="47"/>
  <c r="T113" i="47"/>
  <c r="S113" i="47"/>
  <c r="R113" i="47"/>
  <c r="Q113" i="47"/>
  <c r="P113" i="47"/>
  <c r="O113" i="47"/>
  <c r="N113" i="47"/>
  <c r="Y112" i="47"/>
  <c r="X112" i="47"/>
  <c r="W112" i="47"/>
  <c r="V112" i="47"/>
  <c r="U112" i="47"/>
  <c r="T112" i="47"/>
  <c r="S112" i="47"/>
  <c r="R112" i="47"/>
  <c r="Q112" i="47"/>
  <c r="P112" i="47"/>
  <c r="O112" i="47"/>
  <c r="N112" i="47"/>
  <c r="Y111" i="47"/>
  <c r="X111" i="47"/>
  <c r="W111" i="47"/>
  <c r="V111" i="47"/>
  <c r="U111" i="47"/>
  <c r="T111" i="47"/>
  <c r="S111" i="47"/>
  <c r="R111" i="47"/>
  <c r="Q111" i="47"/>
  <c r="P111" i="47"/>
  <c r="O111" i="47"/>
  <c r="N111" i="47"/>
  <c r="Y110" i="47"/>
  <c r="X110" i="47"/>
  <c r="W110" i="47"/>
  <c r="V110" i="47"/>
  <c r="U110" i="47"/>
  <c r="T110" i="47"/>
  <c r="S110" i="47"/>
  <c r="R110" i="47"/>
  <c r="Q110" i="47"/>
  <c r="P110" i="47"/>
  <c r="O110" i="47"/>
  <c r="N110" i="47"/>
  <c r="Y109" i="47"/>
  <c r="X109" i="47"/>
  <c r="W109" i="47"/>
  <c r="V109" i="47"/>
  <c r="U109" i="47"/>
  <c r="T109" i="47"/>
  <c r="S109" i="47"/>
  <c r="R109" i="47"/>
  <c r="Q109" i="47"/>
  <c r="P109" i="47"/>
  <c r="O109" i="47"/>
  <c r="N109" i="47"/>
  <c r="Y108" i="47"/>
  <c r="X108" i="47"/>
  <c r="W108" i="47"/>
  <c r="V108" i="47"/>
  <c r="U108" i="47"/>
  <c r="T108" i="47"/>
  <c r="S108" i="47"/>
  <c r="R108" i="47"/>
  <c r="Q108" i="47"/>
  <c r="P108" i="47"/>
  <c r="O108" i="47"/>
  <c r="N108" i="47"/>
  <c r="Y107" i="47"/>
  <c r="X107" i="47"/>
  <c r="W107" i="47"/>
  <c r="V107" i="47"/>
  <c r="U107" i="47"/>
  <c r="T107" i="47"/>
  <c r="S107" i="47"/>
  <c r="R107" i="47"/>
  <c r="Q107" i="47"/>
  <c r="P107" i="47"/>
  <c r="O107" i="47"/>
  <c r="N107" i="47"/>
  <c r="Y106" i="47"/>
  <c r="X106" i="47"/>
  <c r="W106" i="47"/>
  <c r="V106" i="47"/>
  <c r="U106" i="47"/>
  <c r="T106" i="47"/>
  <c r="S106" i="47"/>
  <c r="R106" i="47"/>
  <c r="Q106" i="47"/>
  <c r="P106" i="47"/>
  <c r="O106" i="47"/>
  <c r="N106" i="47"/>
  <c r="Y105" i="47"/>
  <c r="X105" i="47"/>
  <c r="W105" i="47"/>
  <c r="V105" i="47"/>
  <c r="U105" i="47"/>
  <c r="T105" i="47"/>
  <c r="S105" i="47"/>
  <c r="R105" i="47"/>
  <c r="Q105" i="47"/>
  <c r="P105" i="47"/>
  <c r="O105" i="47"/>
  <c r="N105" i="47"/>
  <c r="Y104" i="47"/>
  <c r="X104" i="47"/>
  <c r="W104" i="47"/>
  <c r="V104" i="47"/>
  <c r="U104" i="47"/>
  <c r="T104" i="47"/>
  <c r="S104" i="47"/>
  <c r="R104" i="47"/>
  <c r="Q104" i="47"/>
  <c r="P104" i="47"/>
  <c r="O104" i="47"/>
  <c r="N104" i="47"/>
  <c r="Y103" i="47"/>
  <c r="X103" i="47"/>
  <c r="W103" i="47"/>
  <c r="V103" i="47"/>
  <c r="U103" i="47"/>
  <c r="T103" i="47"/>
  <c r="S103" i="47"/>
  <c r="R103" i="47"/>
  <c r="Q103" i="47"/>
  <c r="P103" i="47"/>
  <c r="O103" i="47"/>
  <c r="N103" i="47"/>
  <c r="Y102" i="47"/>
  <c r="X102" i="47"/>
  <c r="W102" i="47"/>
  <c r="V102" i="47"/>
  <c r="U102" i="47"/>
  <c r="T102" i="47"/>
  <c r="S102" i="47"/>
  <c r="R102" i="47"/>
  <c r="Q102" i="47"/>
  <c r="P102" i="47"/>
  <c r="O102" i="47"/>
  <c r="N102" i="47"/>
  <c r="Y101" i="47"/>
  <c r="X101" i="47"/>
  <c r="W101" i="47"/>
  <c r="V101" i="47"/>
  <c r="U101" i="47"/>
  <c r="T101" i="47"/>
  <c r="S101" i="47"/>
  <c r="R101" i="47"/>
  <c r="Q101" i="47"/>
  <c r="P101" i="47"/>
  <c r="O101" i="47"/>
  <c r="N101" i="47"/>
  <c r="Y100" i="47"/>
  <c r="X100" i="47"/>
  <c r="W100" i="47"/>
  <c r="V100" i="47"/>
  <c r="U100" i="47"/>
  <c r="T100" i="47"/>
  <c r="S100" i="47"/>
  <c r="R100" i="47"/>
  <c r="Q100" i="47"/>
  <c r="P100" i="47"/>
  <c r="O100" i="47"/>
  <c r="N100" i="47"/>
  <c r="Y99" i="47"/>
  <c r="X99" i="47"/>
  <c r="W99" i="47"/>
  <c r="V99" i="47"/>
  <c r="U99" i="47"/>
  <c r="T99" i="47"/>
  <c r="S99" i="47"/>
  <c r="R99" i="47"/>
  <c r="Q99" i="47"/>
  <c r="P99" i="47"/>
  <c r="O99" i="47"/>
  <c r="N99" i="47"/>
  <c r="Y98" i="47"/>
  <c r="X98" i="47"/>
  <c r="W98" i="47"/>
  <c r="V98" i="47"/>
  <c r="U98" i="47"/>
  <c r="T98" i="47"/>
  <c r="S98" i="47"/>
  <c r="R98" i="47"/>
  <c r="Q98" i="47"/>
  <c r="P98" i="47"/>
  <c r="O98" i="47"/>
  <c r="N98" i="47"/>
  <c r="Y97" i="47"/>
  <c r="X97" i="47"/>
  <c r="W97" i="47"/>
  <c r="V97" i="47"/>
  <c r="U97" i="47"/>
  <c r="T97" i="47"/>
  <c r="S97" i="47"/>
  <c r="R97" i="47"/>
  <c r="Q97" i="47"/>
  <c r="P97" i="47"/>
  <c r="O97" i="47"/>
  <c r="N97" i="47"/>
  <c r="Y96" i="47"/>
  <c r="X96" i="47"/>
  <c r="W96" i="47"/>
  <c r="V96" i="47"/>
  <c r="U96" i="47"/>
  <c r="T96" i="47"/>
  <c r="S96" i="47"/>
  <c r="R96" i="47"/>
  <c r="Q96" i="47"/>
  <c r="P96" i="47"/>
  <c r="O96" i="47"/>
  <c r="N96" i="47"/>
  <c r="Y95" i="47"/>
  <c r="X95" i="47"/>
  <c r="W95" i="47"/>
  <c r="V95" i="47"/>
  <c r="U95" i="47"/>
  <c r="T95" i="47"/>
  <c r="S95" i="47"/>
  <c r="R95" i="47"/>
  <c r="Q95" i="47"/>
  <c r="P95" i="47"/>
  <c r="O95" i="47"/>
  <c r="N95" i="47"/>
  <c r="Y94" i="47"/>
  <c r="X94" i="47"/>
  <c r="W94" i="47"/>
  <c r="V94" i="47"/>
  <c r="U94" i="47"/>
  <c r="T94" i="47"/>
  <c r="S94" i="47"/>
  <c r="R94" i="47"/>
  <c r="Q94" i="47"/>
  <c r="P94" i="47"/>
  <c r="O94" i="47"/>
  <c r="N94" i="47"/>
  <c r="Y93" i="47"/>
  <c r="X93" i="47"/>
  <c r="W93" i="47"/>
  <c r="V93" i="47"/>
  <c r="U93" i="47"/>
  <c r="T93" i="47"/>
  <c r="S93" i="47"/>
  <c r="R93" i="47"/>
  <c r="Q93" i="47"/>
  <c r="P93" i="47"/>
  <c r="O93" i="47"/>
  <c r="N93" i="47"/>
  <c r="Y92" i="47"/>
  <c r="X92" i="47"/>
  <c r="W92" i="47"/>
  <c r="V92" i="47"/>
  <c r="U92" i="47"/>
  <c r="T92" i="47"/>
  <c r="S92" i="47"/>
  <c r="R92" i="47"/>
  <c r="Q92" i="47"/>
  <c r="P92" i="47"/>
  <c r="O92" i="47"/>
  <c r="N92" i="47"/>
  <c r="Y91" i="47"/>
  <c r="X91" i="47"/>
  <c r="W91" i="47"/>
  <c r="V91" i="47"/>
  <c r="U91" i="47"/>
  <c r="T91" i="47"/>
  <c r="S91" i="47"/>
  <c r="R91" i="47"/>
  <c r="Q91" i="47"/>
  <c r="P91" i="47"/>
  <c r="O91" i="47"/>
  <c r="N91" i="47"/>
  <c r="Y90" i="47"/>
  <c r="X90" i="47"/>
  <c r="W90" i="47"/>
  <c r="V90" i="47"/>
  <c r="U90" i="47"/>
  <c r="T90" i="47"/>
  <c r="S90" i="47"/>
  <c r="R90" i="47"/>
  <c r="Q90" i="47"/>
  <c r="P90" i="47"/>
  <c r="O90" i="47"/>
  <c r="N90" i="47"/>
  <c r="Y89" i="47"/>
  <c r="X89" i="47"/>
  <c r="W89" i="47"/>
  <c r="V89" i="47"/>
  <c r="U89" i="47"/>
  <c r="T89" i="47"/>
  <c r="S89" i="47"/>
  <c r="R89" i="47"/>
  <c r="Q89" i="47"/>
  <c r="P89" i="47"/>
  <c r="O89" i="47"/>
  <c r="N89" i="47"/>
  <c r="Y88" i="47"/>
  <c r="X88" i="47"/>
  <c r="W88" i="47"/>
  <c r="V88" i="47"/>
  <c r="U88" i="47"/>
  <c r="T88" i="47"/>
  <c r="S88" i="47"/>
  <c r="R88" i="47"/>
  <c r="Q88" i="47"/>
  <c r="P88" i="47"/>
  <c r="O88" i="47"/>
  <c r="N88" i="47"/>
  <c r="Y87" i="47"/>
  <c r="X87" i="47"/>
  <c r="W87" i="47"/>
  <c r="V87" i="47"/>
  <c r="U87" i="47"/>
  <c r="T87" i="47"/>
  <c r="S87" i="47"/>
  <c r="R87" i="47"/>
  <c r="Q87" i="47"/>
  <c r="P87" i="47"/>
  <c r="O87" i="47"/>
  <c r="N87" i="47"/>
  <c r="Y86" i="47"/>
  <c r="X86" i="47"/>
  <c r="W86" i="47"/>
  <c r="V86" i="47"/>
  <c r="U86" i="47"/>
  <c r="T86" i="47"/>
  <c r="S86" i="47"/>
  <c r="R86" i="47"/>
  <c r="Q86" i="47"/>
  <c r="P86" i="47"/>
  <c r="O86" i="47"/>
  <c r="N86" i="47"/>
  <c r="Y85" i="47"/>
  <c r="X85" i="47"/>
  <c r="W85" i="47"/>
  <c r="V85" i="47"/>
  <c r="U85" i="47"/>
  <c r="T85" i="47"/>
  <c r="S85" i="47"/>
  <c r="R85" i="47"/>
  <c r="Q85" i="47"/>
  <c r="P85" i="47"/>
  <c r="O85" i="47"/>
  <c r="N85" i="47"/>
  <c r="Y84" i="47"/>
  <c r="X84" i="47"/>
  <c r="W84" i="47"/>
  <c r="V84" i="47"/>
  <c r="U84" i="47"/>
  <c r="T84" i="47"/>
  <c r="S84" i="47"/>
  <c r="R84" i="47"/>
  <c r="Q84" i="47"/>
  <c r="P84" i="47"/>
  <c r="O84" i="47"/>
  <c r="N84" i="47"/>
  <c r="Y83" i="47"/>
  <c r="X83" i="47"/>
  <c r="W83" i="47"/>
  <c r="V83" i="47"/>
  <c r="U83" i="47"/>
  <c r="T83" i="47"/>
  <c r="S83" i="47"/>
  <c r="R83" i="47"/>
  <c r="Q83" i="47"/>
  <c r="P83" i="47"/>
  <c r="O83" i="47"/>
  <c r="N83" i="47"/>
  <c r="Y82" i="47"/>
  <c r="X82" i="47"/>
  <c r="W82" i="47"/>
  <c r="V82" i="47"/>
  <c r="U82" i="47"/>
  <c r="T82" i="47"/>
  <c r="S82" i="47"/>
  <c r="R82" i="47"/>
  <c r="Q82" i="47"/>
  <c r="P82" i="47"/>
  <c r="O82" i="47"/>
  <c r="N82" i="47"/>
  <c r="Y81" i="47"/>
  <c r="X81" i="47"/>
  <c r="W81" i="47"/>
  <c r="V81" i="47"/>
  <c r="U81" i="47"/>
  <c r="T81" i="47"/>
  <c r="S81" i="47"/>
  <c r="R81" i="47"/>
  <c r="Q81" i="47"/>
  <c r="P81" i="47"/>
  <c r="O81" i="47"/>
  <c r="N81" i="47"/>
  <c r="Y80" i="47"/>
  <c r="X80" i="47"/>
  <c r="W80" i="47"/>
  <c r="V80" i="47"/>
  <c r="U80" i="47"/>
  <c r="T80" i="47"/>
  <c r="S80" i="47"/>
  <c r="R80" i="47"/>
  <c r="Q80" i="47"/>
  <c r="P80" i="47"/>
  <c r="O80" i="47"/>
  <c r="N80" i="47"/>
  <c r="Y79" i="47"/>
  <c r="X79" i="47"/>
  <c r="W79" i="47"/>
  <c r="V79" i="47"/>
  <c r="U79" i="47"/>
  <c r="T79" i="47"/>
  <c r="S79" i="47"/>
  <c r="R79" i="47"/>
  <c r="Q79" i="47"/>
  <c r="P79" i="47"/>
  <c r="O79" i="47"/>
  <c r="N79" i="47"/>
  <c r="Y78" i="47"/>
  <c r="X78" i="47"/>
  <c r="W78" i="47"/>
  <c r="V78" i="47"/>
  <c r="U78" i="47"/>
  <c r="T78" i="47"/>
  <c r="S78" i="47"/>
  <c r="R78" i="47"/>
  <c r="Q78" i="47"/>
  <c r="P78" i="47"/>
  <c r="O78" i="47"/>
  <c r="N78" i="47"/>
  <c r="Y77" i="47"/>
  <c r="X77" i="47"/>
  <c r="W77" i="47"/>
  <c r="V77" i="47"/>
  <c r="U77" i="47"/>
  <c r="T77" i="47"/>
  <c r="S77" i="47"/>
  <c r="R77" i="47"/>
  <c r="Q77" i="47"/>
  <c r="P77" i="47"/>
  <c r="O77" i="47"/>
  <c r="N77" i="47"/>
  <c r="Y76" i="47"/>
  <c r="X76" i="47"/>
  <c r="W76" i="47"/>
  <c r="V76" i="47"/>
  <c r="U76" i="47"/>
  <c r="T76" i="47"/>
  <c r="S76" i="47"/>
  <c r="R76" i="47"/>
  <c r="Q76" i="47"/>
  <c r="P76" i="47"/>
  <c r="O76" i="47"/>
  <c r="N76" i="47"/>
  <c r="Y75" i="47"/>
  <c r="X75" i="47"/>
  <c r="W75" i="47"/>
  <c r="V75" i="47"/>
  <c r="U75" i="47"/>
  <c r="T75" i="47"/>
  <c r="S75" i="47"/>
  <c r="R75" i="47"/>
  <c r="Q75" i="47"/>
  <c r="P75" i="47"/>
  <c r="O75" i="47"/>
  <c r="N75" i="47"/>
  <c r="Y74" i="47"/>
  <c r="X74" i="47"/>
  <c r="W74" i="47"/>
  <c r="V74" i="47"/>
  <c r="U74" i="47"/>
  <c r="T74" i="47"/>
  <c r="S74" i="47"/>
  <c r="R74" i="47"/>
  <c r="Q74" i="47"/>
  <c r="P74" i="47"/>
  <c r="O74" i="47"/>
  <c r="N74" i="47"/>
  <c r="Y73" i="47"/>
  <c r="X73" i="47"/>
  <c r="W73" i="47"/>
  <c r="V73" i="47"/>
  <c r="U73" i="47"/>
  <c r="T73" i="47"/>
  <c r="S73" i="47"/>
  <c r="R73" i="47"/>
  <c r="Q73" i="47"/>
  <c r="P73" i="47"/>
  <c r="O73" i="47"/>
  <c r="N73" i="47"/>
  <c r="Y72" i="47"/>
  <c r="X72" i="47"/>
  <c r="W72" i="47"/>
  <c r="V72" i="47"/>
  <c r="U72" i="47"/>
  <c r="T72" i="47"/>
  <c r="S72" i="47"/>
  <c r="R72" i="47"/>
  <c r="Q72" i="47"/>
  <c r="P72" i="47"/>
  <c r="O72" i="47"/>
  <c r="N72" i="47"/>
  <c r="Y71" i="47"/>
  <c r="X71" i="47"/>
  <c r="W71" i="47"/>
  <c r="V71" i="47"/>
  <c r="U71" i="47"/>
  <c r="T71" i="47"/>
  <c r="S71" i="47"/>
  <c r="R71" i="47"/>
  <c r="Q71" i="47"/>
  <c r="P71" i="47"/>
  <c r="O71" i="47"/>
  <c r="N71" i="47"/>
  <c r="Y70" i="47"/>
  <c r="X70" i="47"/>
  <c r="W70" i="47"/>
  <c r="V70" i="47"/>
  <c r="U70" i="47"/>
  <c r="T70" i="47"/>
  <c r="S70" i="47"/>
  <c r="R70" i="47"/>
  <c r="Q70" i="47"/>
  <c r="P70" i="47"/>
  <c r="O70" i="47"/>
  <c r="N70" i="47"/>
  <c r="Y69" i="47"/>
  <c r="X69" i="47"/>
  <c r="W69" i="47"/>
  <c r="V69" i="47"/>
  <c r="U69" i="47"/>
  <c r="T69" i="47"/>
  <c r="S69" i="47"/>
  <c r="R69" i="47"/>
  <c r="Q69" i="47"/>
  <c r="P69" i="47"/>
  <c r="O69" i="47"/>
  <c r="N69" i="47"/>
  <c r="Y68" i="47"/>
  <c r="X68" i="47"/>
  <c r="W68" i="47"/>
  <c r="V68" i="47"/>
  <c r="U68" i="47"/>
  <c r="T68" i="47"/>
  <c r="S68" i="47"/>
  <c r="R68" i="47"/>
  <c r="Q68" i="47"/>
  <c r="P68" i="47"/>
  <c r="O68" i="47"/>
  <c r="N68" i="47"/>
  <c r="Y67" i="47"/>
  <c r="X67" i="47"/>
  <c r="W67" i="47"/>
  <c r="V67" i="47"/>
  <c r="U67" i="47"/>
  <c r="T67" i="47"/>
  <c r="S67" i="47"/>
  <c r="R67" i="47"/>
  <c r="Q67" i="47"/>
  <c r="P67" i="47"/>
  <c r="O67" i="47"/>
  <c r="N67" i="47"/>
  <c r="Y66" i="47"/>
  <c r="X66" i="47"/>
  <c r="W66" i="47"/>
  <c r="V66" i="47"/>
  <c r="U66" i="47"/>
  <c r="T66" i="47"/>
  <c r="S66" i="47"/>
  <c r="R66" i="47"/>
  <c r="Q66" i="47"/>
  <c r="P66" i="47"/>
  <c r="O66" i="47"/>
  <c r="N66" i="47"/>
  <c r="Y65" i="47"/>
  <c r="X65" i="47"/>
  <c r="W65" i="47"/>
  <c r="V65" i="47"/>
  <c r="U65" i="47"/>
  <c r="T65" i="47"/>
  <c r="S65" i="47"/>
  <c r="R65" i="47"/>
  <c r="Q65" i="47"/>
  <c r="P65" i="47"/>
  <c r="O65" i="47"/>
  <c r="N65" i="47"/>
  <c r="Y64" i="47"/>
  <c r="X64" i="47"/>
  <c r="W64" i="47"/>
  <c r="V64" i="47"/>
  <c r="U64" i="47"/>
  <c r="T64" i="47"/>
  <c r="S64" i="47"/>
  <c r="R64" i="47"/>
  <c r="Q64" i="47"/>
  <c r="P64" i="47"/>
  <c r="O64" i="47"/>
  <c r="N64" i="47"/>
  <c r="Y63" i="47"/>
  <c r="X63" i="47"/>
  <c r="W63" i="47"/>
  <c r="V63" i="47"/>
  <c r="U63" i="47"/>
  <c r="T63" i="47"/>
  <c r="S63" i="47"/>
  <c r="R63" i="47"/>
  <c r="Q63" i="47"/>
  <c r="P63" i="47"/>
  <c r="O63" i="47"/>
  <c r="N63" i="47"/>
  <c r="Y62" i="47"/>
  <c r="X62" i="47"/>
  <c r="W62" i="47"/>
  <c r="V62" i="47"/>
  <c r="U62" i="47"/>
  <c r="T62" i="47"/>
  <c r="S62" i="47"/>
  <c r="R62" i="47"/>
  <c r="Q62" i="47"/>
  <c r="P62" i="47"/>
  <c r="O62" i="47"/>
  <c r="N62" i="47"/>
  <c r="Y61" i="47"/>
  <c r="X61" i="47"/>
  <c r="W61" i="47"/>
  <c r="V61" i="47"/>
  <c r="U61" i="47"/>
  <c r="T61" i="47"/>
  <c r="S61" i="47"/>
  <c r="R61" i="47"/>
  <c r="Q61" i="47"/>
  <c r="P61" i="47"/>
  <c r="O61" i="47"/>
  <c r="N61" i="47"/>
  <c r="Y60" i="47"/>
  <c r="X60" i="47"/>
  <c r="W60" i="47"/>
  <c r="V60" i="47"/>
  <c r="U60" i="47"/>
  <c r="T60" i="47"/>
  <c r="S60" i="47"/>
  <c r="R60" i="47"/>
  <c r="Q60" i="47"/>
  <c r="P60" i="47"/>
  <c r="O60" i="47"/>
  <c r="N60" i="47"/>
  <c r="Y59" i="47"/>
  <c r="X59" i="47"/>
  <c r="W59" i="47"/>
  <c r="V59" i="47"/>
  <c r="U59" i="47"/>
  <c r="T59" i="47"/>
  <c r="S59" i="47"/>
  <c r="R59" i="47"/>
  <c r="Q59" i="47"/>
  <c r="P59" i="47"/>
  <c r="O59" i="47"/>
  <c r="N59" i="47"/>
  <c r="Y58" i="47"/>
  <c r="X58" i="47"/>
  <c r="W58" i="47"/>
  <c r="V58" i="47"/>
  <c r="U58" i="47"/>
  <c r="T58" i="47"/>
  <c r="S58" i="47"/>
  <c r="R58" i="47"/>
  <c r="Q58" i="47"/>
  <c r="P58" i="47"/>
  <c r="O58" i="47"/>
  <c r="N58" i="47"/>
  <c r="Y57" i="47"/>
  <c r="X57" i="47"/>
  <c r="W57" i="47"/>
  <c r="V57" i="47"/>
  <c r="U57" i="47"/>
  <c r="T57" i="47"/>
  <c r="S57" i="47"/>
  <c r="R57" i="47"/>
  <c r="Q57" i="47"/>
  <c r="P57" i="47"/>
  <c r="O57" i="47"/>
  <c r="N57" i="47"/>
  <c r="Y56" i="47"/>
  <c r="X56" i="47"/>
  <c r="W56" i="47"/>
  <c r="V56" i="47"/>
  <c r="U56" i="47"/>
  <c r="T56" i="47"/>
  <c r="S56" i="47"/>
  <c r="R56" i="47"/>
  <c r="Q56" i="47"/>
  <c r="P56" i="47"/>
  <c r="O56" i="47"/>
  <c r="N56" i="47"/>
  <c r="Y55" i="47"/>
  <c r="X55" i="47"/>
  <c r="W55" i="47"/>
  <c r="V55" i="47"/>
  <c r="U55" i="47"/>
  <c r="T55" i="47"/>
  <c r="S55" i="47"/>
  <c r="R55" i="47"/>
  <c r="Q55" i="47"/>
  <c r="P55" i="47"/>
  <c r="O55" i="47"/>
  <c r="N55" i="47"/>
  <c r="Y54" i="47"/>
  <c r="X54" i="47"/>
  <c r="W54" i="47"/>
  <c r="V54" i="47"/>
  <c r="U54" i="47"/>
  <c r="T54" i="47"/>
  <c r="S54" i="47"/>
  <c r="R54" i="47"/>
  <c r="Q54" i="47"/>
  <c r="P54" i="47"/>
  <c r="O54" i="47"/>
  <c r="N54" i="47"/>
  <c r="Y53" i="47"/>
  <c r="X53" i="47"/>
  <c r="W53" i="47"/>
  <c r="V53" i="47"/>
  <c r="U53" i="47"/>
  <c r="T53" i="47"/>
  <c r="S53" i="47"/>
  <c r="R53" i="47"/>
  <c r="Q53" i="47"/>
  <c r="P53" i="47"/>
  <c r="O53" i="47"/>
  <c r="N53" i="47"/>
  <c r="Y52" i="47"/>
  <c r="X52" i="47"/>
  <c r="W52" i="47"/>
  <c r="V52" i="47"/>
  <c r="U52" i="47"/>
  <c r="T52" i="47"/>
  <c r="S52" i="47"/>
  <c r="R52" i="47"/>
  <c r="Q52" i="47"/>
  <c r="P52" i="47"/>
  <c r="O52" i="47"/>
  <c r="N52" i="47"/>
  <c r="Y51" i="47"/>
  <c r="X51" i="47"/>
  <c r="W51" i="47"/>
  <c r="V51" i="47"/>
  <c r="U51" i="47"/>
  <c r="T51" i="47"/>
  <c r="S51" i="47"/>
  <c r="R51" i="47"/>
  <c r="Q51" i="47"/>
  <c r="P51" i="47"/>
  <c r="O51" i="47"/>
  <c r="N51" i="47"/>
  <c r="Y50" i="47"/>
  <c r="X50" i="47"/>
  <c r="W50" i="47"/>
  <c r="V50" i="47"/>
  <c r="U50" i="47"/>
  <c r="T50" i="47"/>
  <c r="S50" i="47"/>
  <c r="R50" i="47"/>
  <c r="Q50" i="47"/>
  <c r="P50" i="47"/>
  <c r="O50" i="47"/>
  <c r="N50" i="47"/>
  <c r="Y49" i="47"/>
  <c r="X49" i="47"/>
  <c r="W49" i="47"/>
  <c r="V49" i="47"/>
  <c r="U49" i="47"/>
  <c r="T49" i="47"/>
  <c r="S49" i="47"/>
  <c r="R49" i="47"/>
  <c r="Q49" i="47"/>
  <c r="P49" i="47"/>
  <c r="O49" i="47"/>
  <c r="N49" i="47"/>
  <c r="Y48" i="47"/>
  <c r="X48" i="47"/>
  <c r="W48" i="47"/>
  <c r="V48" i="47"/>
  <c r="U48" i="47"/>
  <c r="T48" i="47"/>
  <c r="S48" i="47"/>
  <c r="R48" i="47"/>
  <c r="Q48" i="47"/>
  <c r="P48" i="47"/>
  <c r="O48" i="47"/>
  <c r="N48" i="47"/>
  <c r="Y47" i="47"/>
  <c r="X47" i="47"/>
  <c r="W47" i="47"/>
  <c r="V47" i="47"/>
  <c r="U47" i="47"/>
  <c r="T47" i="47"/>
  <c r="S47" i="47"/>
  <c r="R47" i="47"/>
  <c r="Q47" i="47"/>
  <c r="P47" i="47"/>
  <c r="O47" i="47"/>
  <c r="N47" i="47"/>
  <c r="Y46" i="47"/>
  <c r="X46" i="47"/>
  <c r="W46" i="47"/>
  <c r="V46" i="47"/>
  <c r="U46" i="47"/>
  <c r="T46" i="47"/>
  <c r="S46" i="47"/>
  <c r="R46" i="47"/>
  <c r="Q46" i="47"/>
  <c r="P46" i="47"/>
  <c r="O46" i="47"/>
  <c r="N46" i="47"/>
  <c r="Y45" i="47"/>
  <c r="X45" i="47"/>
  <c r="W45" i="47"/>
  <c r="V45" i="47"/>
  <c r="U45" i="47"/>
  <c r="T45" i="47"/>
  <c r="S45" i="47"/>
  <c r="R45" i="47"/>
  <c r="Q45" i="47"/>
  <c r="P45" i="47"/>
  <c r="O45" i="47"/>
  <c r="N45" i="47"/>
  <c r="Y44" i="47"/>
  <c r="X44" i="47"/>
  <c r="W44" i="47"/>
  <c r="V44" i="47"/>
  <c r="U44" i="47"/>
  <c r="T44" i="47"/>
  <c r="S44" i="47"/>
  <c r="R44" i="47"/>
  <c r="Q44" i="47"/>
  <c r="P44" i="47"/>
  <c r="O44" i="47"/>
  <c r="N44" i="47"/>
  <c r="Y43" i="47"/>
  <c r="X43" i="47"/>
  <c r="W43" i="47"/>
  <c r="V43" i="47"/>
  <c r="U43" i="47"/>
  <c r="T43" i="47"/>
  <c r="S43" i="47"/>
  <c r="R43" i="47"/>
  <c r="Q43" i="47"/>
  <c r="P43" i="47"/>
  <c r="O43" i="47"/>
  <c r="N43" i="47"/>
  <c r="Y42" i="47"/>
  <c r="X42" i="47"/>
  <c r="W42" i="47"/>
  <c r="V42" i="47"/>
  <c r="U42" i="47"/>
  <c r="T42" i="47"/>
  <c r="S42" i="47"/>
  <c r="R42" i="47"/>
  <c r="Q42" i="47"/>
  <c r="P42" i="47"/>
  <c r="O42" i="47"/>
  <c r="N42" i="47"/>
  <c r="Y41" i="47"/>
  <c r="X41" i="47"/>
  <c r="W41" i="47"/>
  <c r="V41" i="47"/>
  <c r="U41" i="47"/>
  <c r="T41" i="47"/>
  <c r="S41" i="47"/>
  <c r="R41" i="47"/>
  <c r="Q41" i="47"/>
  <c r="P41" i="47"/>
  <c r="O41" i="47"/>
  <c r="N41" i="47"/>
  <c r="Y40" i="47"/>
  <c r="X40" i="47"/>
  <c r="W40" i="47"/>
  <c r="V40" i="47"/>
  <c r="U40" i="47"/>
  <c r="T40" i="47"/>
  <c r="S40" i="47"/>
  <c r="R40" i="47"/>
  <c r="Q40" i="47"/>
  <c r="P40" i="47"/>
  <c r="O40" i="47"/>
  <c r="N40" i="47"/>
  <c r="Y39" i="47"/>
  <c r="X39" i="47"/>
  <c r="W39" i="47"/>
  <c r="V39" i="47"/>
  <c r="U39" i="47"/>
  <c r="T39" i="47"/>
  <c r="S39" i="47"/>
  <c r="R39" i="47"/>
  <c r="Q39" i="47"/>
  <c r="P39" i="47"/>
  <c r="O39" i="47"/>
  <c r="N39" i="47"/>
  <c r="Y38" i="47"/>
  <c r="X38" i="47"/>
  <c r="W38" i="47"/>
  <c r="V38" i="47"/>
  <c r="U38" i="47"/>
  <c r="T38" i="47"/>
  <c r="S38" i="47"/>
  <c r="R38" i="47"/>
  <c r="Q38" i="47"/>
  <c r="P38" i="47"/>
  <c r="O38" i="47"/>
  <c r="N38" i="47"/>
  <c r="Y37" i="47"/>
  <c r="X37" i="47"/>
  <c r="W37" i="47"/>
  <c r="V37" i="47"/>
  <c r="U37" i="47"/>
  <c r="T37" i="47"/>
  <c r="S37" i="47"/>
  <c r="R37" i="47"/>
  <c r="Q37" i="47"/>
  <c r="P37" i="47"/>
  <c r="O37" i="47"/>
  <c r="N37" i="47"/>
  <c r="Y36" i="47"/>
  <c r="X36" i="47"/>
  <c r="W36" i="47"/>
  <c r="V36" i="47"/>
  <c r="U36" i="47"/>
  <c r="T36" i="47"/>
  <c r="S36" i="47"/>
  <c r="R36" i="47"/>
  <c r="Q36" i="47"/>
  <c r="P36" i="47"/>
  <c r="O36" i="47"/>
  <c r="N36" i="47"/>
  <c r="Y35" i="47"/>
  <c r="X35" i="47"/>
  <c r="W35" i="47"/>
  <c r="V35" i="47"/>
  <c r="U35" i="47"/>
  <c r="T35" i="47"/>
  <c r="S35" i="47"/>
  <c r="R35" i="47"/>
  <c r="Q35" i="47"/>
  <c r="P35" i="47"/>
  <c r="O35" i="47"/>
  <c r="N35" i="47"/>
  <c r="Y34" i="47"/>
  <c r="X34" i="47"/>
  <c r="W34" i="47"/>
  <c r="V34" i="47"/>
  <c r="U34" i="47"/>
  <c r="T34" i="47"/>
  <c r="S34" i="47"/>
  <c r="R34" i="47"/>
  <c r="Q34" i="47"/>
  <c r="P34" i="47"/>
  <c r="O34" i="47"/>
  <c r="N34" i="47"/>
  <c r="Y33" i="47"/>
  <c r="X33" i="47"/>
  <c r="W33" i="47"/>
  <c r="V33" i="47"/>
  <c r="U33" i="47"/>
  <c r="T33" i="47"/>
  <c r="S33" i="47"/>
  <c r="R33" i="47"/>
  <c r="Q33" i="47"/>
  <c r="P33" i="47"/>
  <c r="O33" i="47"/>
  <c r="N33" i="47"/>
  <c r="Y32" i="47"/>
  <c r="X32" i="47"/>
  <c r="W32" i="47"/>
  <c r="V32" i="47"/>
  <c r="U32" i="47"/>
  <c r="T32" i="47"/>
  <c r="S32" i="47"/>
  <c r="R32" i="47"/>
  <c r="Q32" i="47"/>
  <c r="P32" i="47"/>
  <c r="O32" i="47"/>
  <c r="N32" i="47"/>
  <c r="Y31" i="47"/>
  <c r="X31" i="47"/>
  <c r="W31" i="47"/>
  <c r="V31" i="47"/>
  <c r="U31" i="47"/>
  <c r="T31" i="47"/>
  <c r="S31" i="47"/>
  <c r="R31" i="47"/>
  <c r="Q31" i="47"/>
  <c r="P31" i="47"/>
  <c r="O31" i="47"/>
  <c r="N31" i="47"/>
  <c r="Y30" i="47"/>
  <c r="X30" i="47"/>
  <c r="W30" i="47"/>
  <c r="V30" i="47"/>
  <c r="U30" i="47"/>
  <c r="T30" i="47"/>
  <c r="S30" i="47"/>
  <c r="R30" i="47"/>
  <c r="Q30" i="47"/>
  <c r="P30" i="47"/>
  <c r="O30" i="47"/>
  <c r="N30" i="47"/>
  <c r="Y29" i="47"/>
  <c r="X29" i="47"/>
  <c r="W29" i="47"/>
  <c r="V29" i="47"/>
  <c r="U29" i="47"/>
  <c r="T29" i="47"/>
  <c r="S29" i="47"/>
  <c r="R29" i="47"/>
  <c r="Q29" i="47"/>
  <c r="P29" i="47"/>
  <c r="O29" i="47"/>
  <c r="N29" i="47"/>
  <c r="Y28" i="47"/>
  <c r="X28" i="47"/>
  <c r="W28" i="47"/>
  <c r="V28" i="47"/>
  <c r="U28" i="47"/>
  <c r="T28" i="47"/>
  <c r="S28" i="47"/>
  <c r="R28" i="47"/>
  <c r="Q28" i="47"/>
  <c r="P28" i="47"/>
  <c r="O28" i="47"/>
  <c r="N28" i="47"/>
  <c r="Y27" i="47"/>
  <c r="X27" i="47"/>
  <c r="W27" i="47"/>
  <c r="V27" i="47"/>
  <c r="U27" i="47"/>
  <c r="T27" i="47"/>
  <c r="S27" i="47"/>
  <c r="R27" i="47"/>
  <c r="Q27" i="47"/>
  <c r="P27" i="47"/>
  <c r="O27" i="47"/>
  <c r="N27" i="47"/>
  <c r="Y26" i="47"/>
  <c r="X26" i="47"/>
  <c r="W26" i="47"/>
  <c r="V26" i="47"/>
  <c r="U26" i="47"/>
  <c r="T26" i="47"/>
  <c r="S26" i="47"/>
  <c r="R26" i="47"/>
  <c r="Q26" i="47"/>
  <c r="P26" i="47"/>
  <c r="O26" i="47"/>
  <c r="N26" i="47"/>
  <c r="Y25" i="47"/>
  <c r="X25" i="47"/>
  <c r="W25" i="47"/>
  <c r="V25" i="47"/>
  <c r="U25" i="47"/>
  <c r="T25" i="47"/>
  <c r="S25" i="47"/>
  <c r="R25" i="47"/>
  <c r="Q25" i="47"/>
  <c r="P25" i="47"/>
  <c r="O25" i="47"/>
  <c r="N25" i="47"/>
  <c r="Y24" i="47"/>
  <c r="X24" i="47"/>
  <c r="W24" i="47"/>
  <c r="V24" i="47"/>
  <c r="U24" i="47"/>
  <c r="T24" i="47"/>
  <c r="S24" i="47"/>
  <c r="R24" i="47"/>
  <c r="Q24" i="47"/>
  <c r="P24" i="47"/>
  <c r="O24" i="47"/>
  <c r="N24" i="47"/>
  <c r="Y23" i="47"/>
  <c r="X23" i="47"/>
  <c r="W23" i="47"/>
  <c r="V23" i="47"/>
  <c r="U23" i="47"/>
  <c r="T23" i="47"/>
  <c r="S23" i="47"/>
  <c r="R23" i="47"/>
  <c r="Q23" i="47"/>
  <c r="P23" i="47"/>
  <c r="O23" i="47"/>
  <c r="N23" i="47"/>
  <c r="Y22" i="47"/>
  <c r="X22" i="47"/>
  <c r="W22" i="47"/>
  <c r="V22" i="47"/>
  <c r="U22" i="47"/>
  <c r="T22" i="47"/>
  <c r="S22" i="47"/>
  <c r="R22" i="47"/>
  <c r="Q22" i="47"/>
  <c r="P22" i="47"/>
  <c r="O22" i="47"/>
  <c r="N22" i="47"/>
  <c r="Y21" i="47"/>
  <c r="X21" i="47"/>
  <c r="W21" i="47"/>
  <c r="V21" i="47"/>
  <c r="U21" i="47"/>
  <c r="T21" i="47"/>
  <c r="S21" i="47"/>
  <c r="R21" i="47"/>
  <c r="Q21" i="47"/>
  <c r="P21" i="47"/>
  <c r="O21" i="47"/>
  <c r="N21" i="47"/>
  <c r="Y20" i="47"/>
  <c r="X20" i="47"/>
  <c r="W20" i="47"/>
  <c r="V20" i="47"/>
  <c r="U20" i="47"/>
  <c r="T20" i="47"/>
  <c r="S20" i="47"/>
  <c r="R20" i="47"/>
  <c r="Q20" i="47"/>
  <c r="P20" i="47"/>
  <c r="O20" i="47"/>
  <c r="N20" i="47"/>
  <c r="Y19" i="47"/>
  <c r="X19" i="47"/>
  <c r="W19" i="47"/>
  <c r="V19" i="47"/>
  <c r="U19" i="47"/>
  <c r="T19" i="47"/>
  <c r="S19" i="47"/>
  <c r="R19" i="47"/>
  <c r="Q19" i="47"/>
  <c r="P19" i="47"/>
  <c r="O19" i="47"/>
  <c r="N19" i="47"/>
  <c r="Y18" i="47"/>
  <c r="X18" i="47"/>
  <c r="W18" i="47"/>
  <c r="V18" i="47"/>
  <c r="U18" i="47"/>
  <c r="T18" i="47"/>
  <c r="S18" i="47"/>
  <c r="R18" i="47"/>
  <c r="Q18" i="47"/>
  <c r="P18" i="47"/>
  <c r="O18" i="47"/>
  <c r="N18" i="47"/>
  <c r="Y17" i="47"/>
  <c r="X17" i="47"/>
  <c r="W17" i="47"/>
  <c r="V17" i="47"/>
  <c r="U17" i="47"/>
  <c r="T17" i="47"/>
  <c r="S17" i="47"/>
  <c r="R17" i="47"/>
  <c r="Q17" i="47"/>
  <c r="P17" i="47"/>
  <c r="O17" i="47"/>
  <c r="N17" i="47"/>
  <c r="Y16" i="47"/>
  <c r="X16" i="47"/>
  <c r="W16" i="47"/>
  <c r="V16" i="47"/>
  <c r="U16" i="47"/>
  <c r="T16" i="47"/>
  <c r="S16" i="47"/>
  <c r="R16" i="47"/>
  <c r="Q16" i="47"/>
  <c r="P16" i="47"/>
  <c r="O16" i="47"/>
  <c r="N16" i="47"/>
  <c r="Y15" i="47"/>
  <c r="X15" i="47"/>
  <c r="W15" i="47"/>
  <c r="V15" i="47"/>
  <c r="U15" i="47"/>
  <c r="T15" i="47"/>
  <c r="S15" i="47"/>
  <c r="R15" i="47"/>
  <c r="Q15" i="47"/>
  <c r="P15" i="47"/>
  <c r="O15" i="47"/>
  <c r="N15" i="47"/>
  <c r="Y14" i="47"/>
  <c r="X14" i="47"/>
  <c r="W14" i="47"/>
  <c r="V14" i="47"/>
  <c r="U14" i="47"/>
  <c r="T14" i="47"/>
  <c r="S14" i="47"/>
  <c r="R14" i="47"/>
  <c r="Q14" i="47"/>
  <c r="P14" i="47"/>
  <c r="O14" i="47"/>
  <c r="N14" i="47"/>
  <c r="Y13" i="47"/>
  <c r="X13" i="47"/>
  <c r="W13" i="47"/>
  <c r="V13" i="47"/>
  <c r="U13" i="47"/>
  <c r="T13" i="47"/>
  <c r="S13" i="47"/>
  <c r="R13" i="47"/>
  <c r="Q13" i="47"/>
  <c r="P13" i="47"/>
  <c r="O13" i="47"/>
  <c r="N13" i="47"/>
  <c r="Y12" i="47"/>
  <c r="X12" i="47"/>
  <c r="W12" i="47"/>
  <c r="V12" i="47"/>
  <c r="U12" i="47"/>
  <c r="T12" i="47"/>
  <c r="S12" i="47"/>
  <c r="R12" i="47"/>
  <c r="Q12" i="47"/>
  <c r="P12" i="47"/>
  <c r="O12" i="47"/>
  <c r="N12" i="47"/>
  <c r="Y11" i="47"/>
  <c r="X11" i="47"/>
  <c r="W11" i="47"/>
  <c r="V11" i="47"/>
  <c r="U11" i="47"/>
  <c r="T11" i="47"/>
  <c r="S11" i="47"/>
  <c r="R11" i="47"/>
  <c r="Q11" i="47"/>
  <c r="P11" i="47"/>
  <c r="O11" i="47"/>
  <c r="N11" i="47"/>
  <c r="Y10" i="47"/>
  <c r="X10" i="47"/>
  <c r="W10" i="47"/>
  <c r="V10" i="47"/>
  <c r="U10" i="47"/>
  <c r="T10" i="47"/>
  <c r="S10" i="47"/>
  <c r="R10" i="47"/>
  <c r="Q10" i="47"/>
  <c r="P10" i="47"/>
  <c r="O10" i="47"/>
  <c r="N10" i="47"/>
  <c r="Y9" i="47"/>
  <c r="X9" i="47"/>
  <c r="W9" i="47"/>
  <c r="V9" i="47"/>
  <c r="U9" i="47"/>
  <c r="T9" i="47"/>
  <c r="S9" i="47"/>
  <c r="R9" i="47"/>
  <c r="Q9" i="47"/>
  <c r="P9" i="47"/>
  <c r="O9" i="47"/>
  <c r="N9" i="47"/>
  <c r="Y8" i="47"/>
  <c r="X8" i="47"/>
  <c r="W8" i="47"/>
  <c r="V8" i="47"/>
  <c r="U8" i="47"/>
  <c r="T8" i="47"/>
  <c r="S8" i="47"/>
  <c r="R8" i="47"/>
  <c r="Q8" i="47"/>
  <c r="P8" i="47"/>
  <c r="O8" i="47"/>
  <c r="N8" i="47"/>
  <c r="Y7" i="47"/>
  <c r="X7" i="47"/>
  <c r="W7" i="47"/>
  <c r="V7" i="47"/>
  <c r="U7" i="47"/>
  <c r="T7" i="47"/>
  <c r="S7" i="47"/>
  <c r="R7" i="47"/>
  <c r="Q7" i="47"/>
  <c r="P7" i="47"/>
  <c r="O7" i="47"/>
  <c r="N7" i="47"/>
  <c r="Y6" i="47"/>
  <c r="X6" i="47"/>
  <c r="W6" i="47"/>
  <c r="V6" i="47"/>
  <c r="U6" i="47"/>
  <c r="T6" i="47"/>
  <c r="S6" i="47"/>
  <c r="R6" i="47"/>
  <c r="Q6" i="47"/>
  <c r="P6" i="47"/>
  <c r="O6" i="47"/>
  <c r="N6" i="47"/>
  <c r="Y5" i="47"/>
  <c r="X5" i="47"/>
  <c r="W5" i="47"/>
  <c r="V5" i="47"/>
  <c r="U5" i="47"/>
  <c r="T5" i="47"/>
  <c r="S5" i="47"/>
  <c r="R5" i="47"/>
  <c r="Q5" i="47"/>
  <c r="P5" i="47"/>
  <c r="O5" i="47"/>
  <c r="N5" i="47"/>
  <c r="Y4" i="47"/>
  <c r="X4" i="47"/>
  <c r="W4" i="47"/>
  <c r="V4" i="47"/>
  <c r="U4" i="47"/>
  <c r="T4" i="47"/>
  <c r="S4" i="47"/>
  <c r="R4" i="47"/>
  <c r="Q4" i="47"/>
  <c r="P4" i="47"/>
  <c r="O4" i="47"/>
  <c r="N4" i="47"/>
  <c r="Y3" i="47"/>
  <c r="X3" i="47"/>
  <c r="W3" i="47"/>
  <c r="V3" i="47"/>
  <c r="U3" i="47"/>
  <c r="T3" i="47"/>
  <c r="S3" i="47"/>
  <c r="R3" i="47"/>
  <c r="Q3" i="47"/>
  <c r="P3" i="47"/>
  <c r="O3" i="47"/>
  <c r="N3" i="47"/>
  <c r="M208" i="47"/>
  <c r="L208" i="47"/>
  <c r="K208" i="47"/>
  <c r="J208" i="47"/>
  <c r="I208" i="47"/>
  <c r="H208" i="47"/>
  <c r="G208" i="47"/>
  <c r="F208" i="47"/>
  <c r="E208" i="47"/>
  <c r="D208" i="47"/>
  <c r="C208" i="47"/>
  <c r="B208" i="47"/>
  <c r="M207" i="47"/>
  <c r="L207" i="47"/>
  <c r="K207" i="47"/>
  <c r="J207" i="47"/>
  <c r="I207" i="47"/>
  <c r="H207" i="47"/>
  <c r="G207" i="47"/>
  <c r="F207" i="47"/>
  <c r="E207" i="47"/>
  <c r="D207" i="47"/>
  <c r="C207" i="47"/>
  <c r="B207" i="47"/>
  <c r="M206" i="47"/>
  <c r="L206" i="47"/>
  <c r="K206" i="47"/>
  <c r="J206" i="47"/>
  <c r="I206" i="47"/>
  <c r="H206" i="47"/>
  <c r="G206" i="47"/>
  <c r="F206" i="47"/>
  <c r="E206" i="47"/>
  <c r="D206" i="47"/>
  <c r="C206" i="47"/>
  <c r="B206" i="47"/>
  <c r="M205" i="47"/>
  <c r="L205" i="47"/>
  <c r="K205" i="47"/>
  <c r="J205" i="47"/>
  <c r="I205" i="47"/>
  <c r="H205" i="47"/>
  <c r="G205" i="47"/>
  <c r="F205" i="47"/>
  <c r="E205" i="47"/>
  <c r="D205" i="47"/>
  <c r="C205" i="47"/>
  <c r="B205" i="47"/>
  <c r="M204" i="47"/>
  <c r="L204" i="47"/>
  <c r="K204" i="47"/>
  <c r="J204" i="47"/>
  <c r="I204" i="47"/>
  <c r="H204" i="47"/>
  <c r="G204" i="47"/>
  <c r="F204" i="47"/>
  <c r="E204" i="47"/>
  <c r="D204" i="47"/>
  <c r="C204" i="47"/>
  <c r="B204" i="47"/>
  <c r="M203" i="47"/>
  <c r="L203" i="47"/>
  <c r="K203" i="47"/>
  <c r="J203" i="47"/>
  <c r="I203" i="47"/>
  <c r="H203" i="47"/>
  <c r="G203" i="47"/>
  <c r="F203" i="47"/>
  <c r="E203" i="47"/>
  <c r="D203" i="47"/>
  <c r="C203" i="47"/>
  <c r="B203" i="47"/>
  <c r="M202" i="47"/>
  <c r="L202" i="47"/>
  <c r="K202" i="47"/>
  <c r="J202" i="47"/>
  <c r="I202" i="47"/>
  <c r="H202" i="47"/>
  <c r="G202" i="47"/>
  <c r="F202" i="47"/>
  <c r="E202" i="47"/>
  <c r="D202" i="47"/>
  <c r="C202" i="47"/>
  <c r="B202" i="47"/>
  <c r="M201" i="47"/>
  <c r="L201" i="47"/>
  <c r="K201" i="47"/>
  <c r="J201" i="47"/>
  <c r="I201" i="47"/>
  <c r="H201" i="47"/>
  <c r="G201" i="47"/>
  <c r="F201" i="47"/>
  <c r="E201" i="47"/>
  <c r="D201" i="47"/>
  <c r="C201" i="47"/>
  <c r="B201" i="47"/>
  <c r="M200" i="47"/>
  <c r="L200" i="47"/>
  <c r="K200" i="47"/>
  <c r="J200" i="47"/>
  <c r="I200" i="47"/>
  <c r="H200" i="47"/>
  <c r="G200" i="47"/>
  <c r="F200" i="47"/>
  <c r="E200" i="47"/>
  <c r="D200" i="47"/>
  <c r="C200" i="47"/>
  <c r="B200" i="47"/>
  <c r="M199" i="47"/>
  <c r="L199" i="47"/>
  <c r="K199" i="47"/>
  <c r="J199" i="47"/>
  <c r="I199" i="47"/>
  <c r="H199" i="47"/>
  <c r="G199" i="47"/>
  <c r="F199" i="47"/>
  <c r="E199" i="47"/>
  <c r="D199" i="47"/>
  <c r="C199" i="47"/>
  <c r="B199" i="47"/>
  <c r="M198" i="47"/>
  <c r="L198" i="47"/>
  <c r="K198" i="47"/>
  <c r="J198" i="47"/>
  <c r="I198" i="47"/>
  <c r="H198" i="47"/>
  <c r="G198" i="47"/>
  <c r="F198" i="47"/>
  <c r="E198" i="47"/>
  <c r="D198" i="47"/>
  <c r="C198" i="47"/>
  <c r="B198" i="47"/>
  <c r="M197" i="47"/>
  <c r="L197" i="47"/>
  <c r="K197" i="47"/>
  <c r="J197" i="47"/>
  <c r="I197" i="47"/>
  <c r="H197" i="47"/>
  <c r="G197" i="47"/>
  <c r="F197" i="47"/>
  <c r="E197" i="47"/>
  <c r="D197" i="47"/>
  <c r="C197" i="47"/>
  <c r="B197" i="47"/>
  <c r="M196" i="47"/>
  <c r="L196" i="47"/>
  <c r="K196" i="47"/>
  <c r="J196" i="47"/>
  <c r="I196" i="47"/>
  <c r="H196" i="47"/>
  <c r="G196" i="47"/>
  <c r="F196" i="47"/>
  <c r="E196" i="47"/>
  <c r="D196" i="47"/>
  <c r="C196" i="47"/>
  <c r="B196" i="47"/>
  <c r="M195" i="47"/>
  <c r="L195" i="47"/>
  <c r="K195" i="47"/>
  <c r="J195" i="47"/>
  <c r="I195" i="47"/>
  <c r="H195" i="47"/>
  <c r="G195" i="47"/>
  <c r="F195" i="47"/>
  <c r="E195" i="47"/>
  <c r="D195" i="47"/>
  <c r="C195" i="47"/>
  <c r="B195" i="47"/>
  <c r="M194" i="47"/>
  <c r="L194" i="47"/>
  <c r="K194" i="47"/>
  <c r="J194" i="47"/>
  <c r="I194" i="47"/>
  <c r="H194" i="47"/>
  <c r="G194" i="47"/>
  <c r="F194" i="47"/>
  <c r="E194" i="47"/>
  <c r="D194" i="47"/>
  <c r="C194" i="47"/>
  <c r="B194" i="47"/>
  <c r="M193" i="47"/>
  <c r="L193" i="47"/>
  <c r="K193" i="47"/>
  <c r="J193" i="47"/>
  <c r="I193" i="47"/>
  <c r="H193" i="47"/>
  <c r="G193" i="47"/>
  <c r="F193" i="47"/>
  <c r="E193" i="47"/>
  <c r="D193" i="47"/>
  <c r="C193" i="47"/>
  <c r="B193" i="47"/>
  <c r="M192" i="47"/>
  <c r="L192" i="47"/>
  <c r="K192" i="47"/>
  <c r="J192" i="47"/>
  <c r="I192" i="47"/>
  <c r="H192" i="47"/>
  <c r="G192" i="47"/>
  <c r="F192" i="47"/>
  <c r="E192" i="47"/>
  <c r="D192" i="47"/>
  <c r="C192" i="47"/>
  <c r="B192" i="47"/>
  <c r="M191" i="47"/>
  <c r="L191" i="47"/>
  <c r="K191" i="47"/>
  <c r="J191" i="47"/>
  <c r="I191" i="47"/>
  <c r="H191" i="47"/>
  <c r="G191" i="47"/>
  <c r="F191" i="47"/>
  <c r="E191" i="47"/>
  <c r="D191" i="47"/>
  <c r="C191" i="47"/>
  <c r="B191" i="47"/>
  <c r="M190" i="47"/>
  <c r="L190" i="47"/>
  <c r="K190" i="47"/>
  <c r="J190" i="47"/>
  <c r="I190" i="47"/>
  <c r="H190" i="47"/>
  <c r="G190" i="47"/>
  <c r="F190" i="47"/>
  <c r="E190" i="47"/>
  <c r="D190" i="47"/>
  <c r="C190" i="47"/>
  <c r="B190" i="47"/>
  <c r="M189" i="47"/>
  <c r="L189" i="47"/>
  <c r="K189" i="47"/>
  <c r="J189" i="47"/>
  <c r="I189" i="47"/>
  <c r="H189" i="47"/>
  <c r="G189" i="47"/>
  <c r="F189" i="47"/>
  <c r="E189" i="47"/>
  <c r="D189" i="47"/>
  <c r="C189" i="47"/>
  <c r="B189" i="47"/>
  <c r="M188" i="47"/>
  <c r="L188" i="47"/>
  <c r="K188" i="47"/>
  <c r="J188" i="47"/>
  <c r="I188" i="47"/>
  <c r="H188" i="47"/>
  <c r="G188" i="47"/>
  <c r="F188" i="47"/>
  <c r="E188" i="47"/>
  <c r="D188" i="47"/>
  <c r="C188" i="47"/>
  <c r="B188" i="47"/>
  <c r="M187" i="47"/>
  <c r="L187" i="47"/>
  <c r="K187" i="47"/>
  <c r="J187" i="47"/>
  <c r="I187" i="47"/>
  <c r="H187" i="47"/>
  <c r="G187" i="47"/>
  <c r="F187" i="47"/>
  <c r="E187" i="47"/>
  <c r="D187" i="47"/>
  <c r="C187" i="47"/>
  <c r="B187" i="47"/>
  <c r="M186" i="47"/>
  <c r="L186" i="47"/>
  <c r="K186" i="47"/>
  <c r="J186" i="47"/>
  <c r="I186" i="47"/>
  <c r="H186" i="47"/>
  <c r="G186" i="47"/>
  <c r="F186" i="47"/>
  <c r="E186" i="47"/>
  <c r="D186" i="47"/>
  <c r="C186" i="47"/>
  <c r="B186" i="47"/>
  <c r="M185" i="47"/>
  <c r="L185" i="47"/>
  <c r="K185" i="47"/>
  <c r="J185" i="47"/>
  <c r="I185" i="47"/>
  <c r="H185" i="47"/>
  <c r="G185" i="47"/>
  <c r="F185" i="47"/>
  <c r="E185" i="47"/>
  <c r="D185" i="47"/>
  <c r="C185" i="47"/>
  <c r="B185" i="47"/>
  <c r="M184" i="47"/>
  <c r="L184" i="47"/>
  <c r="K184" i="47"/>
  <c r="J184" i="47"/>
  <c r="I184" i="47"/>
  <c r="H184" i="47"/>
  <c r="G184" i="47"/>
  <c r="F184" i="47"/>
  <c r="E184" i="47"/>
  <c r="D184" i="47"/>
  <c r="C184" i="47"/>
  <c r="B184" i="47"/>
  <c r="M183" i="47"/>
  <c r="L183" i="47"/>
  <c r="K183" i="47"/>
  <c r="J183" i="47"/>
  <c r="I183" i="47"/>
  <c r="H183" i="47"/>
  <c r="G183" i="47"/>
  <c r="F183" i="47"/>
  <c r="E183" i="47"/>
  <c r="D183" i="47"/>
  <c r="C183" i="47"/>
  <c r="B183" i="47"/>
  <c r="M182" i="47"/>
  <c r="L182" i="47"/>
  <c r="K182" i="47"/>
  <c r="J182" i="47"/>
  <c r="I182" i="47"/>
  <c r="H182" i="47"/>
  <c r="G182" i="47"/>
  <c r="F182" i="47"/>
  <c r="E182" i="47"/>
  <c r="D182" i="47"/>
  <c r="C182" i="47"/>
  <c r="B182" i="47"/>
  <c r="M181" i="47"/>
  <c r="L181" i="47"/>
  <c r="K181" i="47"/>
  <c r="J181" i="47"/>
  <c r="I181" i="47"/>
  <c r="H181" i="47"/>
  <c r="G181" i="47"/>
  <c r="F181" i="47"/>
  <c r="E181" i="47"/>
  <c r="D181" i="47"/>
  <c r="C181" i="47"/>
  <c r="B181" i="47"/>
  <c r="M180" i="47"/>
  <c r="L180" i="47"/>
  <c r="K180" i="47"/>
  <c r="J180" i="47"/>
  <c r="I180" i="47"/>
  <c r="H180" i="47"/>
  <c r="G180" i="47"/>
  <c r="F180" i="47"/>
  <c r="E180" i="47"/>
  <c r="D180" i="47"/>
  <c r="C180" i="47"/>
  <c r="B180" i="47"/>
  <c r="M179" i="47"/>
  <c r="L179" i="47"/>
  <c r="K179" i="47"/>
  <c r="J179" i="47"/>
  <c r="I179" i="47"/>
  <c r="H179" i="47"/>
  <c r="G179" i="47"/>
  <c r="F179" i="47"/>
  <c r="E179" i="47"/>
  <c r="D179" i="47"/>
  <c r="C179" i="47"/>
  <c r="B179" i="47"/>
  <c r="M178" i="47"/>
  <c r="L178" i="47"/>
  <c r="K178" i="47"/>
  <c r="J178" i="47"/>
  <c r="I178" i="47"/>
  <c r="H178" i="47"/>
  <c r="G178" i="47"/>
  <c r="F178" i="47"/>
  <c r="E178" i="47"/>
  <c r="D178" i="47"/>
  <c r="C178" i="47"/>
  <c r="B178" i="47"/>
  <c r="M177" i="47"/>
  <c r="L177" i="47"/>
  <c r="K177" i="47"/>
  <c r="J177" i="47"/>
  <c r="I177" i="47"/>
  <c r="H177" i="47"/>
  <c r="G177" i="47"/>
  <c r="F177" i="47"/>
  <c r="E177" i="47"/>
  <c r="D177" i="47"/>
  <c r="C177" i="47"/>
  <c r="B177" i="47"/>
  <c r="M176" i="47"/>
  <c r="L176" i="47"/>
  <c r="K176" i="47"/>
  <c r="J176" i="47"/>
  <c r="I176" i="47"/>
  <c r="H176" i="47"/>
  <c r="G176" i="47"/>
  <c r="F176" i="47"/>
  <c r="E176" i="47"/>
  <c r="D176" i="47"/>
  <c r="C176" i="47"/>
  <c r="B176" i="47"/>
  <c r="M175" i="47"/>
  <c r="L175" i="47"/>
  <c r="K175" i="47"/>
  <c r="J175" i="47"/>
  <c r="I175" i="47"/>
  <c r="H175" i="47"/>
  <c r="G175" i="47"/>
  <c r="F175" i="47"/>
  <c r="E175" i="47"/>
  <c r="D175" i="47"/>
  <c r="C175" i="47"/>
  <c r="B175" i="47"/>
  <c r="M174" i="47"/>
  <c r="L174" i="47"/>
  <c r="K174" i="47"/>
  <c r="J174" i="47"/>
  <c r="I174" i="47"/>
  <c r="H174" i="47"/>
  <c r="G174" i="47"/>
  <c r="F174" i="47"/>
  <c r="E174" i="47"/>
  <c r="D174" i="47"/>
  <c r="C174" i="47"/>
  <c r="B174" i="47"/>
  <c r="M173" i="47"/>
  <c r="L173" i="47"/>
  <c r="K173" i="47"/>
  <c r="J173" i="47"/>
  <c r="I173" i="47"/>
  <c r="H173" i="47"/>
  <c r="G173" i="47"/>
  <c r="F173" i="47"/>
  <c r="E173" i="47"/>
  <c r="D173" i="47"/>
  <c r="C173" i="47"/>
  <c r="B173" i="47"/>
  <c r="M172" i="47"/>
  <c r="L172" i="47"/>
  <c r="K172" i="47"/>
  <c r="J172" i="47"/>
  <c r="I172" i="47"/>
  <c r="H172" i="47"/>
  <c r="G172" i="47"/>
  <c r="F172" i="47"/>
  <c r="E172" i="47"/>
  <c r="D172" i="47"/>
  <c r="C172" i="47"/>
  <c r="B172" i="47"/>
  <c r="M171" i="47"/>
  <c r="L171" i="47"/>
  <c r="K171" i="47"/>
  <c r="J171" i="47"/>
  <c r="I171" i="47"/>
  <c r="H171" i="47"/>
  <c r="G171" i="47"/>
  <c r="F171" i="47"/>
  <c r="E171" i="47"/>
  <c r="D171" i="47"/>
  <c r="C171" i="47"/>
  <c r="B171" i="47"/>
  <c r="M170" i="47"/>
  <c r="L170" i="47"/>
  <c r="K170" i="47"/>
  <c r="J170" i="47"/>
  <c r="I170" i="47"/>
  <c r="H170" i="47"/>
  <c r="G170" i="47"/>
  <c r="F170" i="47"/>
  <c r="E170" i="47"/>
  <c r="D170" i="47"/>
  <c r="C170" i="47"/>
  <c r="B170" i="47"/>
  <c r="M169" i="47"/>
  <c r="L169" i="47"/>
  <c r="K169" i="47"/>
  <c r="J169" i="47"/>
  <c r="I169" i="47"/>
  <c r="H169" i="47"/>
  <c r="G169" i="47"/>
  <c r="F169" i="47"/>
  <c r="E169" i="47"/>
  <c r="D169" i="47"/>
  <c r="C169" i="47"/>
  <c r="B169" i="47"/>
  <c r="M168" i="47"/>
  <c r="L168" i="47"/>
  <c r="K168" i="47"/>
  <c r="J168" i="47"/>
  <c r="I168" i="47"/>
  <c r="H168" i="47"/>
  <c r="G168" i="47"/>
  <c r="F168" i="47"/>
  <c r="E168" i="47"/>
  <c r="D168" i="47"/>
  <c r="C168" i="47"/>
  <c r="B168" i="47"/>
  <c r="M167" i="47"/>
  <c r="L167" i="47"/>
  <c r="K167" i="47"/>
  <c r="J167" i="47"/>
  <c r="I167" i="47"/>
  <c r="H167" i="47"/>
  <c r="G167" i="47"/>
  <c r="F167" i="47"/>
  <c r="E167" i="47"/>
  <c r="D167" i="47"/>
  <c r="C167" i="47"/>
  <c r="B167" i="47"/>
  <c r="M166" i="47"/>
  <c r="L166" i="47"/>
  <c r="K166" i="47"/>
  <c r="J166" i="47"/>
  <c r="I166" i="47"/>
  <c r="H166" i="47"/>
  <c r="G166" i="47"/>
  <c r="F166" i="47"/>
  <c r="E166" i="47"/>
  <c r="D166" i="47"/>
  <c r="C166" i="47"/>
  <c r="B166" i="47"/>
  <c r="M165" i="47"/>
  <c r="L165" i="47"/>
  <c r="K165" i="47"/>
  <c r="J165" i="47"/>
  <c r="I165" i="47"/>
  <c r="H165" i="47"/>
  <c r="G165" i="47"/>
  <c r="F165" i="47"/>
  <c r="E165" i="47"/>
  <c r="D165" i="47"/>
  <c r="C165" i="47"/>
  <c r="B165" i="47"/>
  <c r="M164" i="47"/>
  <c r="L164" i="47"/>
  <c r="K164" i="47"/>
  <c r="J164" i="47"/>
  <c r="I164" i="47"/>
  <c r="H164" i="47"/>
  <c r="G164" i="47"/>
  <c r="F164" i="47"/>
  <c r="E164" i="47"/>
  <c r="D164" i="47"/>
  <c r="C164" i="47"/>
  <c r="B164" i="47"/>
  <c r="M163" i="47"/>
  <c r="L163" i="47"/>
  <c r="K163" i="47"/>
  <c r="J163" i="47"/>
  <c r="I163" i="47"/>
  <c r="H163" i="47"/>
  <c r="G163" i="47"/>
  <c r="F163" i="47"/>
  <c r="E163" i="47"/>
  <c r="D163" i="47"/>
  <c r="C163" i="47"/>
  <c r="B163" i="47"/>
  <c r="M162" i="47"/>
  <c r="L162" i="47"/>
  <c r="K162" i="47"/>
  <c r="J162" i="47"/>
  <c r="I162" i="47"/>
  <c r="H162" i="47"/>
  <c r="G162" i="47"/>
  <c r="F162" i="47"/>
  <c r="E162" i="47"/>
  <c r="D162" i="47"/>
  <c r="C162" i="47"/>
  <c r="B162" i="47"/>
  <c r="M161" i="47"/>
  <c r="L161" i="47"/>
  <c r="K161" i="47"/>
  <c r="J161" i="47"/>
  <c r="I161" i="47"/>
  <c r="H161" i="47"/>
  <c r="G161" i="47"/>
  <c r="F161" i="47"/>
  <c r="E161" i="47"/>
  <c r="D161" i="47"/>
  <c r="C161" i="47"/>
  <c r="B161" i="47"/>
  <c r="M160" i="47"/>
  <c r="L160" i="47"/>
  <c r="K160" i="47"/>
  <c r="J160" i="47"/>
  <c r="I160" i="47"/>
  <c r="H160" i="47"/>
  <c r="G160" i="47"/>
  <c r="F160" i="47"/>
  <c r="E160" i="47"/>
  <c r="D160" i="47"/>
  <c r="C160" i="47"/>
  <c r="B160" i="47"/>
  <c r="M159" i="47"/>
  <c r="L159" i="47"/>
  <c r="K159" i="47"/>
  <c r="J159" i="47"/>
  <c r="I159" i="47"/>
  <c r="H159" i="47"/>
  <c r="G159" i="47"/>
  <c r="F159" i="47"/>
  <c r="E159" i="47"/>
  <c r="D159" i="47"/>
  <c r="C159" i="47"/>
  <c r="B159" i="47"/>
  <c r="M158" i="47"/>
  <c r="L158" i="47"/>
  <c r="K158" i="47"/>
  <c r="J158" i="47"/>
  <c r="I158" i="47"/>
  <c r="H158" i="47"/>
  <c r="G158" i="47"/>
  <c r="F158" i="47"/>
  <c r="E158" i="47"/>
  <c r="D158" i="47"/>
  <c r="C158" i="47"/>
  <c r="B158" i="47"/>
  <c r="M157" i="47"/>
  <c r="L157" i="47"/>
  <c r="K157" i="47"/>
  <c r="J157" i="47"/>
  <c r="I157" i="47"/>
  <c r="H157" i="47"/>
  <c r="G157" i="47"/>
  <c r="F157" i="47"/>
  <c r="E157" i="47"/>
  <c r="D157" i="47"/>
  <c r="C157" i="47"/>
  <c r="B157" i="47"/>
  <c r="M156" i="47"/>
  <c r="L156" i="47"/>
  <c r="K156" i="47"/>
  <c r="J156" i="47"/>
  <c r="I156" i="47"/>
  <c r="H156" i="47"/>
  <c r="G156" i="47"/>
  <c r="F156" i="47"/>
  <c r="E156" i="47"/>
  <c r="D156" i="47"/>
  <c r="C156" i="47"/>
  <c r="B156" i="47"/>
  <c r="M155" i="47"/>
  <c r="L155" i="47"/>
  <c r="K155" i="47"/>
  <c r="J155" i="47"/>
  <c r="I155" i="47"/>
  <c r="H155" i="47"/>
  <c r="G155" i="47"/>
  <c r="F155" i="47"/>
  <c r="E155" i="47"/>
  <c r="D155" i="47"/>
  <c r="C155" i="47"/>
  <c r="B155" i="47"/>
  <c r="M154" i="47"/>
  <c r="L154" i="47"/>
  <c r="K154" i="47"/>
  <c r="J154" i="47"/>
  <c r="I154" i="47"/>
  <c r="H154" i="47"/>
  <c r="G154" i="47"/>
  <c r="F154" i="47"/>
  <c r="E154" i="47"/>
  <c r="D154" i="47"/>
  <c r="C154" i="47"/>
  <c r="B154" i="47"/>
  <c r="M153" i="47"/>
  <c r="L153" i="47"/>
  <c r="K153" i="47"/>
  <c r="J153" i="47"/>
  <c r="I153" i="47"/>
  <c r="H153" i="47"/>
  <c r="G153" i="47"/>
  <c r="F153" i="47"/>
  <c r="E153" i="47"/>
  <c r="D153" i="47"/>
  <c r="C153" i="47"/>
  <c r="B153" i="47"/>
  <c r="M152" i="47"/>
  <c r="L152" i="47"/>
  <c r="K152" i="47"/>
  <c r="J152" i="47"/>
  <c r="I152" i="47"/>
  <c r="H152" i="47"/>
  <c r="G152" i="47"/>
  <c r="F152" i="47"/>
  <c r="E152" i="47"/>
  <c r="D152" i="47"/>
  <c r="C152" i="47"/>
  <c r="B152" i="47"/>
  <c r="M151" i="47"/>
  <c r="L151" i="47"/>
  <c r="K151" i="47"/>
  <c r="J151" i="47"/>
  <c r="I151" i="47"/>
  <c r="H151" i="47"/>
  <c r="G151" i="47"/>
  <c r="F151" i="47"/>
  <c r="E151" i="47"/>
  <c r="D151" i="47"/>
  <c r="C151" i="47"/>
  <c r="B151" i="47"/>
  <c r="M150" i="47"/>
  <c r="L150" i="47"/>
  <c r="K150" i="47"/>
  <c r="J150" i="47"/>
  <c r="I150" i="47"/>
  <c r="H150" i="47"/>
  <c r="G150" i="47"/>
  <c r="F150" i="47"/>
  <c r="E150" i="47"/>
  <c r="D150" i="47"/>
  <c r="C150" i="47"/>
  <c r="B150" i="47"/>
  <c r="M149" i="47"/>
  <c r="L149" i="47"/>
  <c r="K149" i="47"/>
  <c r="J149" i="47"/>
  <c r="I149" i="47"/>
  <c r="H149" i="47"/>
  <c r="G149" i="47"/>
  <c r="F149" i="47"/>
  <c r="E149" i="47"/>
  <c r="D149" i="47"/>
  <c r="C149" i="47"/>
  <c r="B149" i="47"/>
  <c r="M148" i="47"/>
  <c r="L148" i="47"/>
  <c r="K148" i="47"/>
  <c r="J148" i="47"/>
  <c r="I148" i="47"/>
  <c r="H148" i="47"/>
  <c r="G148" i="47"/>
  <c r="F148" i="47"/>
  <c r="E148" i="47"/>
  <c r="D148" i="47"/>
  <c r="C148" i="47"/>
  <c r="B148" i="47"/>
  <c r="M147" i="47"/>
  <c r="L147" i="47"/>
  <c r="K147" i="47"/>
  <c r="J147" i="47"/>
  <c r="I147" i="47"/>
  <c r="H147" i="47"/>
  <c r="G147" i="47"/>
  <c r="F147" i="47"/>
  <c r="E147" i="47"/>
  <c r="D147" i="47"/>
  <c r="C147" i="47"/>
  <c r="B147" i="47"/>
  <c r="M146" i="47"/>
  <c r="L146" i="47"/>
  <c r="K146" i="47"/>
  <c r="J146" i="47"/>
  <c r="I146" i="47"/>
  <c r="H146" i="47"/>
  <c r="G146" i="47"/>
  <c r="F146" i="47"/>
  <c r="E146" i="47"/>
  <c r="D146" i="47"/>
  <c r="C146" i="47"/>
  <c r="B146" i="47"/>
  <c r="M145" i="47"/>
  <c r="L145" i="47"/>
  <c r="K145" i="47"/>
  <c r="J145" i="47"/>
  <c r="I145" i="47"/>
  <c r="H145" i="47"/>
  <c r="G145" i="47"/>
  <c r="F145" i="47"/>
  <c r="E145" i="47"/>
  <c r="D145" i="47"/>
  <c r="C145" i="47"/>
  <c r="B145" i="47"/>
  <c r="M144" i="47"/>
  <c r="L144" i="47"/>
  <c r="K144" i="47"/>
  <c r="J144" i="47"/>
  <c r="I144" i="47"/>
  <c r="H144" i="47"/>
  <c r="G144" i="47"/>
  <c r="F144" i="47"/>
  <c r="E144" i="47"/>
  <c r="D144" i="47"/>
  <c r="C144" i="47"/>
  <c r="B144" i="47"/>
  <c r="M143" i="47"/>
  <c r="L143" i="47"/>
  <c r="K143" i="47"/>
  <c r="J143" i="47"/>
  <c r="I143" i="47"/>
  <c r="H143" i="47"/>
  <c r="G143" i="47"/>
  <c r="F143" i="47"/>
  <c r="E143" i="47"/>
  <c r="D143" i="47"/>
  <c r="C143" i="47"/>
  <c r="B143" i="47"/>
  <c r="M142" i="47"/>
  <c r="L142" i="47"/>
  <c r="K142" i="47"/>
  <c r="J142" i="47"/>
  <c r="I142" i="47"/>
  <c r="H142" i="47"/>
  <c r="G142" i="47"/>
  <c r="F142" i="47"/>
  <c r="E142" i="47"/>
  <c r="D142" i="47"/>
  <c r="C142" i="47"/>
  <c r="B142" i="47"/>
  <c r="M141" i="47"/>
  <c r="L141" i="47"/>
  <c r="K141" i="47"/>
  <c r="J141" i="47"/>
  <c r="I141" i="47"/>
  <c r="H141" i="47"/>
  <c r="G141" i="47"/>
  <c r="F141" i="47"/>
  <c r="E141" i="47"/>
  <c r="D141" i="47"/>
  <c r="C141" i="47"/>
  <c r="B141" i="47"/>
  <c r="M140" i="47"/>
  <c r="L140" i="47"/>
  <c r="K140" i="47"/>
  <c r="J140" i="47"/>
  <c r="I140" i="47"/>
  <c r="H140" i="47"/>
  <c r="G140" i="47"/>
  <c r="F140" i="47"/>
  <c r="E140" i="47"/>
  <c r="D140" i="47"/>
  <c r="C140" i="47"/>
  <c r="B140" i="47"/>
  <c r="M139" i="47"/>
  <c r="L139" i="47"/>
  <c r="K139" i="47"/>
  <c r="J139" i="47"/>
  <c r="I139" i="47"/>
  <c r="H139" i="47"/>
  <c r="G139" i="47"/>
  <c r="F139" i="47"/>
  <c r="E139" i="47"/>
  <c r="D139" i="47"/>
  <c r="C139" i="47"/>
  <c r="B139" i="47"/>
  <c r="M138" i="47"/>
  <c r="L138" i="47"/>
  <c r="K138" i="47"/>
  <c r="J138" i="47"/>
  <c r="I138" i="47"/>
  <c r="H138" i="47"/>
  <c r="G138" i="47"/>
  <c r="F138" i="47"/>
  <c r="E138" i="47"/>
  <c r="D138" i="47"/>
  <c r="C138" i="47"/>
  <c r="B138" i="47"/>
  <c r="M137" i="47"/>
  <c r="L137" i="47"/>
  <c r="K137" i="47"/>
  <c r="J137" i="47"/>
  <c r="I137" i="47"/>
  <c r="H137" i="47"/>
  <c r="G137" i="47"/>
  <c r="F137" i="47"/>
  <c r="E137" i="47"/>
  <c r="D137" i="47"/>
  <c r="C137" i="47"/>
  <c r="B137" i="47"/>
  <c r="M136" i="47"/>
  <c r="L136" i="47"/>
  <c r="K136" i="47"/>
  <c r="J136" i="47"/>
  <c r="I136" i="47"/>
  <c r="H136" i="47"/>
  <c r="G136" i="47"/>
  <c r="F136" i="47"/>
  <c r="E136" i="47"/>
  <c r="D136" i="47"/>
  <c r="C136" i="47"/>
  <c r="B136" i="47"/>
  <c r="M135" i="47"/>
  <c r="L135" i="47"/>
  <c r="K135" i="47"/>
  <c r="J135" i="47"/>
  <c r="I135" i="47"/>
  <c r="H135" i="47"/>
  <c r="G135" i="47"/>
  <c r="F135" i="47"/>
  <c r="E135" i="47"/>
  <c r="D135" i="47"/>
  <c r="C135" i="47"/>
  <c r="B135" i="47"/>
  <c r="M134" i="47"/>
  <c r="L134" i="47"/>
  <c r="K134" i="47"/>
  <c r="J134" i="47"/>
  <c r="I134" i="47"/>
  <c r="H134" i="47"/>
  <c r="G134" i="47"/>
  <c r="F134" i="47"/>
  <c r="E134" i="47"/>
  <c r="D134" i="47"/>
  <c r="C134" i="47"/>
  <c r="B134" i="47"/>
  <c r="M133" i="47"/>
  <c r="L133" i="47"/>
  <c r="K133" i="47"/>
  <c r="J133" i="47"/>
  <c r="I133" i="47"/>
  <c r="H133" i="47"/>
  <c r="G133" i="47"/>
  <c r="F133" i="47"/>
  <c r="E133" i="47"/>
  <c r="D133" i="47"/>
  <c r="C133" i="47"/>
  <c r="B133" i="47"/>
  <c r="M132" i="47"/>
  <c r="L132" i="47"/>
  <c r="K132" i="47"/>
  <c r="J132" i="47"/>
  <c r="I132" i="47"/>
  <c r="H132" i="47"/>
  <c r="G132" i="47"/>
  <c r="F132" i="47"/>
  <c r="E132" i="47"/>
  <c r="D132" i="47"/>
  <c r="C132" i="47"/>
  <c r="B132" i="47"/>
  <c r="M131" i="47"/>
  <c r="L131" i="47"/>
  <c r="K131" i="47"/>
  <c r="J131" i="47"/>
  <c r="I131" i="47"/>
  <c r="H131" i="47"/>
  <c r="G131" i="47"/>
  <c r="F131" i="47"/>
  <c r="E131" i="47"/>
  <c r="D131" i="47"/>
  <c r="C131" i="47"/>
  <c r="B131" i="47"/>
  <c r="M130" i="47"/>
  <c r="L130" i="47"/>
  <c r="K130" i="47"/>
  <c r="J130" i="47"/>
  <c r="I130" i="47"/>
  <c r="H130" i="47"/>
  <c r="G130" i="47"/>
  <c r="F130" i="47"/>
  <c r="E130" i="47"/>
  <c r="D130" i="47"/>
  <c r="C130" i="47"/>
  <c r="B130" i="47"/>
  <c r="M129" i="47"/>
  <c r="L129" i="47"/>
  <c r="K129" i="47"/>
  <c r="J129" i="47"/>
  <c r="I129" i="47"/>
  <c r="H129" i="47"/>
  <c r="G129" i="47"/>
  <c r="F129" i="47"/>
  <c r="E129" i="47"/>
  <c r="D129" i="47"/>
  <c r="C129" i="47"/>
  <c r="B129" i="47"/>
  <c r="M128" i="47"/>
  <c r="L128" i="47"/>
  <c r="K128" i="47"/>
  <c r="J128" i="47"/>
  <c r="I128" i="47"/>
  <c r="H128" i="47"/>
  <c r="G128" i="47"/>
  <c r="F128" i="47"/>
  <c r="E128" i="47"/>
  <c r="D128" i="47"/>
  <c r="C128" i="47"/>
  <c r="B128" i="47"/>
  <c r="M127" i="47"/>
  <c r="L127" i="47"/>
  <c r="K127" i="47"/>
  <c r="J127" i="47"/>
  <c r="I127" i="47"/>
  <c r="H127" i="47"/>
  <c r="G127" i="47"/>
  <c r="F127" i="47"/>
  <c r="E127" i="47"/>
  <c r="D127" i="47"/>
  <c r="C127" i="47"/>
  <c r="B127" i="47"/>
  <c r="M126" i="47"/>
  <c r="L126" i="47"/>
  <c r="K126" i="47"/>
  <c r="J126" i="47"/>
  <c r="I126" i="47"/>
  <c r="H126" i="47"/>
  <c r="G126" i="47"/>
  <c r="F126" i="47"/>
  <c r="E126" i="47"/>
  <c r="D126" i="47"/>
  <c r="C126" i="47"/>
  <c r="B126" i="47"/>
  <c r="M125" i="47"/>
  <c r="L125" i="47"/>
  <c r="K125" i="47"/>
  <c r="J125" i="47"/>
  <c r="I125" i="47"/>
  <c r="H125" i="47"/>
  <c r="G125" i="47"/>
  <c r="F125" i="47"/>
  <c r="E125" i="47"/>
  <c r="D125" i="47"/>
  <c r="C125" i="47"/>
  <c r="B125" i="47"/>
  <c r="M124" i="47"/>
  <c r="L124" i="47"/>
  <c r="K124" i="47"/>
  <c r="J124" i="47"/>
  <c r="I124" i="47"/>
  <c r="H124" i="47"/>
  <c r="G124" i="47"/>
  <c r="F124" i="47"/>
  <c r="E124" i="47"/>
  <c r="D124" i="47"/>
  <c r="C124" i="47"/>
  <c r="B124" i="47"/>
  <c r="M123" i="47"/>
  <c r="L123" i="47"/>
  <c r="K123" i="47"/>
  <c r="J123" i="47"/>
  <c r="I123" i="47"/>
  <c r="H123" i="47"/>
  <c r="G123" i="47"/>
  <c r="F123" i="47"/>
  <c r="E123" i="47"/>
  <c r="D123" i="47"/>
  <c r="C123" i="47"/>
  <c r="B123" i="47"/>
  <c r="M122" i="47"/>
  <c r="L122" i="47"/>
  <c r="K122" i="47"/>
  <c r="J122" i="47"/>
  <c r="I122" i="47"/>
  <c r="H122" i="47"/>
  <c r="G122" i="47"/>
  <c r="F122" i="47"/>
  <c r="E122" i="47"/>
  <c r="D122" i="47"/>
  <c r="C122" i="47"/>
  <c r="B122" i="47"/>
  <c r="M121" i="47"/>
  <c r="L121" i="47"/>
  <c r="K121" i="47"/>
  <c r="J121" i="47"/>
  <c r="I121" i="47"/>
  <c r="H121" i="47"/>
  <c r="G121" i="47"/>
  <c r="F121" i="47"/>
  <c r="E121" i="47"/>
  <c r="D121" i="47"/>
  <c r="C121" i="47"/>
  <c r="B121" i="47"/>
  <c r="M120" i="47"/>
  <c r="L120" i="47"/>
  <c r="K120" i="47"/>
  <c r="J120" i="47"/>
  <c r="I120" i="47"/>
  <c r="H120" i="47"/>
  <c r="G120" i="47"/>
  <c r="F120" i="47"/>
  <c r="E120" i="47"/>
  <c r="D120" i="47"/>
  <c r="C120" i="47"/>
  <c r="B120" i="47"/>
  <c r="M119" i="47"/>
  <c r="L119" i="47"/>
  <c r="K119" i="47"/>
  <c r="J119" i="47"/>
  <c r="I119" i="47"/>
  <c r="H119" i="47"/>
  <c r="G119" i="47"/>
  <c r="F119" i="47"/>
  <c r="E119" i="47"/>
  <c r="D119" i="47"/>
  <c r="C119" i="47"/>
  <c r="B119" i="47"/>
  <c r="M118" i="47"/>
  <c r="L118" i="47"/>
  <c r="K118" i="47"/>
  <c r="J118" i="47"/>
  <c r="I118" i="47"/>
  <c r="H118" i="47"/>
  <c r="G118" i="47"/>
  <c r="F118" i="47"/>
  <c r="E118" i="47"/>
  <c r="D118" i="47"/>
  <c r="C118" i="47"/>
  <c r="B118" i="47"/>
  <c r="M117" i="47"/>
  <c r="L117" i="47"/>
  <c r="K117" i="47"/>
  <c r="J117" i="47"/>
  <c r="I117" i="47"/>
  <c r="H117" i="47"/>
  <c r="G117" i="47"/>
  <c r="F117" i="47"/>
  <c r="E117" i="47"/>
  <c r="D117" i="47"/>
  <c r="C117" i="47"/>
  <c r="B117" i="47"/>
  <c r="M116" i="47"/>
  <c r="L116" i="47"/>
  <c r="K116" i="47"/>
  <c r="J116" i="47"/>
  <c r="I116" i="47"/>
  <c r="H116" i="47"/>
  <c r="G116" i="47"/>
  <c r="F116" i="47"/>
  <c r="E116" i="47"/>
  <c r="D116" i="47"/>
  <c r="C116" i="47"/>
  <c r="B116" i="47"/>
  <c r="M115" i="47"/>
  <c r="L115" i="47"/>
  <c r="K115" i="47"/>
  <c r="J115" i="47"/>
  <c r="I115" i="47"/>
  <c r="H115" i="47"/>
  <c r="G115" i="47"/>
  <c r="F115" i="47"/>
  <c r="E115" i="47"/>
  <c r="D115" i="47"/>
  <c r="C115" i="47"/>
  <c r="B115" i="47"/>
  <c r="M114" i="47"/>
  <c r="L114" i="47"/>
  <c r="K114" i="47"/>
  <c r="J114" i="47"/>
  <c r="I114" i="47"/>
  <c r="H114" i="47"/>
  <c r="G114" i="47"/>
  <c r="F114" i="47"/>
  <c r="E114" i="47"/>
  <c r="D114" i="47"/>
  <c r="C114" i="47"/>
  <c r="B114" i="47"/>
  <c r="M113" i="47"/>
  <c r="L113" i="47"/>
  <c r="K113" i="47"/>
  <c r="J113" i="47"/>
  <c r="I113" i="47"/>
  <c r="H113" i="47"/>
  <c r="G113" i="47"/>
  <c r="F113" i="47"/>
  <c r="E113" i="47"/>
  <c r="D113" i="47"/>
  <c r="C113" i="47"/>
  <c r="B113" i="47"/>
  <c r="M112" i="47"/>
  <c r="L112" i="47"/>
  <c r="K112" i="47"/>
  <c r="J112" i="47"/>
  <c r="I112" i="47"/>
  <c r="H112" i="47"/>
  <c r="G112" i="47"/>
  <c r="F112" i="47"/>
  <c r="E112" i="47"/>
  <c r="D112" i="47"/>
  <c r="C112" i="47"/>
  <c r="B112" i="47"/>
  <c r="M111" i="47"/>
  <c r="L111" i="47"/>
  <c r="K111" i="47"/>
  <c r="J111" i="47"/>
  <c r="I111" i="47"/>
  <c r="H111" i="47"/>
  <c r="G111" i="47"/>
  <c r="F111" i="47"/>
  <c r="E111" i="47"/>
  <c r="D111" i="47"/>
  <c r="C111" i="47"/>
  <c r="B111" i="47"/>
  <c r="M110" i="47"/>
  <c r="L110" i="47"/>
  <c r="K110" i="47"/>
  <c r="J110" i="47"/>
  <c r="I110" i="47"/>
  <c r="H110" i="47"/>
  <c r="G110" i="47"/>
  <c r="F110" i="47"/>
  <c r="E110" i="47"/>
  <c r="D110" i="47"/>
  <c r="C110" i="47"/>
  <c r="B110" i="47"/>
  <c r="M109" i="47"/>
  <c r="L109" i="47"/>
  <c r="K109" i="47"/>
  <c r="J109" i="47"/>
  <c r="I109" i="47"/>
  <c r="H109" i="47"/>
  <c r="G109" i="47"/>
  <c r="F109" i="47"/>
  <c r="E109" i="47"/>
  <c r="D109" i="47"/>
  <c r="C109" i="47"/>
  <c r="B109" i="47"/>
  <c r="M108" i="47"/>
  <c r="L108" i="47"/>
  <c r="K108" i="47"/>
  <c r="J108" i="47"/>
  <c r="I108" i="47"/>
  <c r="H108" i="47"/>
  <c r="G108" i="47"/>
  <c r="F108" i="47"/>
  <c r="E108" i="47"/>
  <c r="D108" i="47"/>
  <c r="C108" i="47"/>
  <c r="B108" i="47"/>
  <c r="M107" i="47"/>
  <c r="L107" i="47"/>
  <c r="K107" i="47"/>
  <c r="J107" i="47"/>
  <c r="I107" i="47"/>
  <c r="H107" i="47"/>
  <c r="G107" i="47"/>
  <c r="F107" i="47"/>
  <c r="E107" i="47"/>
  <c r="D107" i="47"/>
  <c r="C107" i="47"/>
  <c r="B107" i="47"/>
  <c r="M106" i="47"/>
  <c r="L106" i="47"/>
  <c r="K106" i="47"/>
  <c r="J106" i="47"/>
  <c r="I106" i="47"/>
  <c r="H106" i="47"/>
  <c r="G106" i="47"/>
  <c r="F106" i="47"/>
  <c r="E106" i="47"/>
  <c r="D106" i="47"/>
  <c r="C106" i="47"/>
  <c r="B106" i="47"/>
  <c r="M105" i="47"/>
  <c r="L105" i="47"/>
  <c r="K105" i="47"/>
  <c r="J105" i="47"/>
  <c r="I105" i="47"/>
  <c r="H105" i="47"/>
  <c r="G105" i="47"/>
  <c r="F105" i="47"/>
  <c r="E105" i="47"/>
  <c r="D105" i="47"/>
  <c r="C105" i="47"/>
  <c r="B105" i="47"/>
  <c r="M104" i="47"/>
  <c r="L104" i="47"/>
  <c r="K104" i="47"/>
  <c r="J104" i="47"/>
  <c r="I104" i="47"/>
  <c r="H104" i="47"/>
  <c r="G104" i="47"/>
  <c r="F104" i="47"/>
  <c r="E104" i="47"/>
  <c r="D104" i="47"/>
  <c r="C104" i="47"/>
  <c r="B104" i="47"/>
  <c r="M103" i="47"/>
  <c r="L103" i="47"/>
  <c r="K103" i="47"/>
  <c r="J103" i="47"/>
  <c r="I103" i="47"/>
  <c r="H103" i="47"/>
  <c r="G103" i="47"/>
  <c r="F103" i="47"/>
  <c r="E103" i="47"/>
  <c r="D103" i="47"/>
  <c r="C103" i="47"/>
  <c r="B103" i="47"/>
  <c r="M102" i="47"/>
  <c r="L102" i="47"/>
  <c r="K102" i="47"/>
  <c r="J102" i="47"/>
  <c r="I102" i="47"/>
  <c r="H102" i="47"/>
  <c r="G102" i="47"/>
  <c r="F102" i="47"/>
  <c r="E102" i="47"/>
  <c r="D102" i="47"/>
  <c r="C102" i="47"/>
  <c r="B102" i="47"/>
  <c r="M101" i="47"/>
  <c r="L101" i="47"/>
  <c r="K101" i="47"/>
  <c r="J101" i="47"/>
  <c r="I101" i="47"/>
  <c r="H101" i="47"/>
  <c r="G101" i="47"/>
  <c r="F101" i="47"/>
  <c r="E101" i="47"/>
  <c r="D101" i="47"/>
  <c r="C101" i="47"/>
  <c r="B101" i="47"/>
  <c r="M100" i="47"/>
  <c r="L100" i="47"/>
  <c r="K100" i="47"/>
  <c r="J100" i="47"/>
  <c r="I100" i="47"/>
  <c r="H100" i="47"/>
  <c r="G100" i="47"/>
  <c r="F100" i="47"/>
  <c r="E100" i="47"/>
  <c r="D100" i="47"/>
  <c r="C100" i="47"/>
  <c r="B100" i="47"/>
  <c r="M99" i="47"/>
  <c r="L99" i="47"/>
  <c r="K99" i="47"/>
  <c r="J99" i="47"/>
  <c r="I99" i="47"/>
  <c r="H99" i="47"/>
  <c r="G99" i="47"/>
  <c r="F99" i="47"/>
  <c r="E99" i="47"/>
  <c r="D99" i="47"/>
  <c r="C99" i="47"/>
  <c r="B99" i="47"/>
  <c r="M98" i="47"/>
  <c r="L98" i="47"/>
  <c r="K98" i="47"/>
  <c r="J98" i="47"/>
  <c r="I98" i="47"/>
  <c r="H98" i="47"/>
  <c r="G98" i="47"/>
  <c r="F98" i="47"/>
  <c r="E98" i="47"/>
  <c r="D98" i="47"/>
  <c r="C98" i="47"/>
  <c r="B98" i="47"/>
  <c r="M97" i="47"/>
  <c r="L97" i="47"/>
  <c r="K97" i="47"/>
  <c r="J97" i="47"/>
  <c r="I97" i="47"/>
  <c r="H97" i="47"/>
  <c r="G97" i="47"/>
  <c r="F97" i="47"/>
  <c r="E97" i="47"/>
  <c r="D97" i="47"/>
  <c r="C97" i="47"/>
  <c r="B97" i="47"/>
  <c r="M96" i="47"/>
  <c r="L96" i="47"/>
  <c r="K96" i="47"/>
  <c r="J96" i="47"/>
  <c r="I96" i="47"/>
  <c r="H96" i="47"/>
  <c r="G96" i="47"/>
  <c r="F96" i="47"/>
  <c r="E96" i="47"/>
  <c r="D96" i="47"/>
  <c r="C96" i="47"/>
  <c r="B96" i="47"/>
  <c r="M95" i="47"/>
  <c r="L95" i="47"/>
  <c r="K95" i="47"/>
  <c r="J95" i="47"/>
  <c r="I95" i="47"/>
  <c r="H95" i="47"/>
  <c r="G95" i="47"/>
  <c r="F95" i="47"/>
  <c r="E95" i="47"/>
  <c r="D95" i="47"/>
  <c r="C95" i="47"/>
  <c r="B95" i="47"/>
  <c r="M94" i="47"/>
  <c r="L94" i="47"/>
  <c r="K94" i="47"/>
  <c r="J94" i="47"/>
  <c r="I94" i="47"/>
  <c r="H94" i="47"/>
  <c r="G94" i="47"/>
  <c r="F94" i="47"/>
  <c r="E94" i="47"/>
  <c r="D94" i="47"/>
  <c r="C94" i="47"/>
  <c r="B94" i="47"/>
  <c r="M93" i="47"/>
  <c r="L93" i="47"/>
  <c r="K93" i="47"/>
  <c r="J93" i="47"/>
  <c r="I93" i="47"/>
  <c r="H93" i="47"/>
  <c r="G93" i="47"/>
  <c r="F93" i="47"/>
  <c r="E93" i="47"/>
  <c r="D93" i="47"/>
  <c r="C93" i="47"/>
  <c r="B93" i="47"/>
  <c r="M92" i="47"/>
  <c r="L92" i="47"/>
  <c r="K92" i="47"/>
  <c r="J92" i="47"/>
  <c r="I92" i="47"/>
  <c r="H92" i="47"/>
  <c r="G92" i="47"/>
  <c r="F92" i="47"/>
  <c r="E92" i="47"/>
  <c r="D92" i="47"/>
  <c r="C92" i="47"/>
  <c r="B92" i="47"/>
  <c r="M91" i="47"/>
  <c r="L91" i="47"/>
  <c r="K91" i="47"/>
  <c r="J91" i="47"/>
  <c r="I91" i="47"/>
  <c r="H91" i="47"/>
  <c r="G91" i="47"/>
  <c r="F91" i="47"/>
  <c r="E91" i="47"/>
  <c r="D91" i="47"/>
  <c r="C91" i="47"/>
  <c r="B91" i="47"/>
  <c r="M90" i="47"/>
  <c r="L90" i="47"/>
  <c r="K90" i="47"/>
  <c r="J90" i="47"/>
  <c r="I90" i="47"/>
  <c r="H90" i="47"/>
  <c r="G90" i="47"/>
  <c r="F90" i="47"/>
  <c r="E90" i="47"/>
  <c r="D90" i="47"/>
  <c r="C90" i="47"/>
  <c r="B90" i="47"/>
  <c r="M89" i="47"/>
  <c r="L89" i="47"/>
  <c r="K89" i="47"/>
  <c r="J89" i="47"/>
  <c r="I89" i="47"/>
  <c r="H89" i="47"/>
  <c r="G89" i="47"/>
  <c r="F89" i="47"/>
  <c r="E89" i="47"/>
  <c r="D89" i="47"/>
  <c r="C89" i="47"/>
  <c r="B89" i="47"/>
  <c r="M88" i="47"/>
  <c r="L88" i="47"/>
  <c r="K88" i="47"/>
  <c r="J88" i="47"/>
  <c r="I88" i="47"/>
  <c r="H88" i="47"/>
  <c r="G88" i="47"/>
  <c r="F88" i="47"/>
  <c r="E88" i="47"/>
  <c r="D88" i="47"/>
  <c r="C88" i="47"/>
  <c r="B88" i="47"/>
  <c r="M87" i="47"/>
  <c r="L87" i="47"/>
  <c r="K87" i="47"/>
  <c r="J87" i="47"/>
  <c r="I87" i="47"/>
  <c r="H87" i="47"/>
  <c r="G87" i="47"/>
  <c r="F87" i="47"/>
  <c r="E87" i="47"/>
  <c r="D87" i="47"/>
  <c r="C87" i="47"/>
  <c r="B87" i="47"/>
  <c r="M86" i="47"/>
  <c r="L86" i="47"/>
  <c r="K86" i="47"/>
  <c r="J86" i="47"/>
  <c r="I86" i="47"/>
  <c r="H86" i="47"/>
  <c r="G86" i="47"/>
  <c r="F86" i="47"/>
  <c r="E86" i="47"/>
  <c r="D86" i="47"/>
  <c r="C86" i="47"/>
  <c r="B86" i="47"/>
  <c r="M85" i="47"/>
  <c r="L85" i="47"/>
  <c r="K85" i="47"/>
  <c r="J85" i="47"/>
  <c r="I85" i="47"/>
  <c r="H85" i="47"/>
  <c r="G85" i="47"/>
  <c r="F85" i="47"/>
  <c r="E85" i="47"/>
  <c r="D85" i="47"/>
  <c r="C85" i="47"/>
  <c r="B85" i="47"/>
  <c r="M84" i="47"/>
  <c r="L84" i="47"/>
  <c r="K84" i="47"/>
  <c r="J84" i="47"/>
  <c r="I84" i="47"/>
  <c r="H84" i="47"/>
  <c r="G84" i="47"/>
  <c r="F84" i="47"/>
  <c r="E84" i="47"/>
  <c r="D84" i="47"/>
  <c r="C84" i="47"/>
  <c r="B84" i="47"/>
  <c r="M83" i="47"/>
  <c r="L83" i="47"/>
  <c r="K83" i="47"/>
  <c r="J83" i="47"/>
  <c r="I83" i="47"/>
  <c r="H83" i="47"/>
  <c r="G83" i="47"/>
  <c r="F83" i="47"/>
  <c r="E83" i="47"/>
  <c r="D83" i="47"/>
  <c r="C83" i="47"/>
  <c r="B83" i="47"/>
  <c r="M82" i="47"/>
  <c r="L82" i="47"/>
  <c r="K82" i="47"/>
  <c r="J82" i="47"/>
  <c r="I82" i="47"/>
  <c r="H82" i="47"/>
  <c r="G82" i="47"/>
  <c r="F82" i="47"/>
  <c r="E82" i="47"/>
  <c r="D82" i="47"/>
  <c r="C82" i="47"/>
  <c r="B82" i="47"/>
  <c r="M81" i="47"/>
  <c r="L81" i="47"/>
  <c r="K81" i="47"/>
  <c r="J81" i="47"/>
  <c r="I81" i="47"/>
  <c r="H81" i="47"/>
  <c r="G81" i="47"/>
  <c r="F81" i="47"/>
  <c r="E81" i="47"/>
  <c r="D81" i="47"/>
  <c r="C81" i="47"/>
  <c r="B81" i="47"/>
  <c r="M80" i="47"/>
  <c r="L80" i="47"/>
  <c r="K80" i="47"/>
  <c r="J80" i="47"/>
  <c r="I80" i="47"/>
  <c r="H80" i="47"/>
  <c r="G80" i="47"/>
  <c r="F80" i="47"/>
  <c r="E80" i="47"/>
  <c r="D80" i="47"/>
  <c r="C80" i="47"/>
  <c r="B80" i="47"/>
  <c r="M79" i="47"/>
  <c r="L79" i="47"/>
  <c r="K79" i="47"/>
  <c r="J79" i="47"/>
  <c r="I79" i="47"/>
  <c r="H79" i="47"/>
  <c r="G79" i="47"/>
  <c r="F79" i="47"/>
  <c r="E79" i="47"/>
  <c r="D79" i="47"/>
  <c r="C79" i="47"/>
  <c r="B79" i="47"/>
  <c r="M78" i="47"/>
  <c r="L78" i="47"/>
  <c r="K78" i="47"/>
  <c r="J78" i="47"/>
  <c r="I78" i="47"/>
  <c r="H78" i="47"/>
  <c r="G78" i="47"/>
  <c r="F78" i="47"/>
  <c r="E78" i="47"/>
  <c r="D78" i="47"/>
  <c r="C78" i="47"/>
  <c r="B78" i="47"/>
  <c r="M77" i="47"/>
  <c r="L77" i="47"/>
  <c r="K77" i="47"/>
  <c r="J77" i="47"/>
  <c r="I77" i="47"/>
  <c r="H77" i="47"/>
  <c r="G77" i="47"/>
  <c r="F77" i="47"/>
  <c r="E77" i="47"/>
  <c r="D77" i="47"/>
  <c r="C77" i="47"/>
  <c r="B77" i="47"/>
  <c r="M76" i="47"/>
  <c r="L76" i="47"/>
  <c r="K76" i="47"/>
  <c r="J76" i="47"/>
  <c r="I76" i="47"/>
  <c r="H76" i="47"/>
  <c r="G76" i="47"/>
  <c r="F76" i="47"/>
  <c r="E76" i="47"/>
  <c r="D76" i="47"/>
  <c r="C76" i="47"/>
  <c r="B76" i="47"/>
  <c r="M75" i="47"/>
  <c r="L75" i="47"/>
  <c r="K75" i="47"/>
  <c r="J75" i="47"/>
  <c r="I75" i="47"/>
  <c r="H75" i="47"/>
  <c r="G75" i="47"/>
  <c r="F75" i="47"/>
  <c r="E75" i="47"/>
  <c r="D75" i="47"/>
  <c r="C75" i="47"/>
  <c r="B75" i="47"/>
  <c r="M74" i="47"/>
  <c r="L74" i="47"/>
  <c r="K74" i="47"/>
  <c r="J74" i="47"/>
  <c r="I74" i="47"/>
  <c r="H74" i="47"/>
  <c r="G74" i="47"/>
  <c r="F74" i="47"/>
  <c r="E74" i="47"/>
  <c r="D74" i="47"/>
  <c r="C74" i="47"/>
  <c r="B74" i="47"/>
  <c r="M73" i="47"/>
  <c r="L73" i="47"/>
  <c r="K73" i="47"/>
  <c r="J73" i="47"/>
  <c r="I73" i="47"/>
  <c r="H73" i="47"/>
  <c r="G73" i="47"/>
  <c r="F73" i="47"/>
  <c r="E73" i="47"/>
  <c r="D73" i="47"/>
  <c r="C73" i="47"/>
  <c r="B73" i="47"/>
  <c r="M72" i="47"/>
  <c r="L72" i="47"/>
  <c r="K72" i="47"/>
  <c r="J72" i="47"/>
  <c r="I72" i="47"/>
  <c r="H72" i="47"/>
  <c r="G72" i="47"/>
  <c r="F72" i="47"/>
  <c r="E72" i="47"/>
  <c r="D72" i="47"/>
  <c r="C72" i="47"/>
  <c r="B72" i="47"/>
  <c r="M71" i="47"/>
  <c r="L71" i="47"/>
  <c r="K71" i="47"/>
  <c r="J71" i="47"/>
  <c r="I71" i="47"/>
  <c r="H71" i="47"/>
  <c r="G71" i="47"/>
  <c r="F71" i="47"/>
  <c r="E71" i="47"/>
  <c r="D71" i="47"/>
  <c r="C71" i="47"/>
  <c r="B71" i="47"/>
  <c r="M70" i="47"/>
  <c r="L70" i="47"/>
  <c r="K70" i="47"/>
  <c r="J70" i="47"/>
  <c r="I70" i="47"/>
  <c r="H70" i="47"/>
  <c r="G70" i="47"/>
  <c r="F70" i="47"/>
  <c r="E70" i="47"/>
  <c r="D70" i="47"/>
  <c r="C70" i="47"/>
  <c r="B70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M67" i="47"/>
  <c r="L67" i="47"/>
  <c r="K67" i="47"/>
  <c r="J67" i="47"/>
  <c r="I67" i="47"/>
  <c r="H67" i="47"/>
  <c r="G67" i="47"/>
  <c r="F67" i="47"/>
  <c r="E67" i="47"/>
  <c r="D67" i="47"/>
  <c r="C67" i="47"/>
  <c r="B67" i="47"/>
  <c r="M66" i="47"/>
  <c r="L66" i="47"/>
  <c r="K66" i="47"/>
  <c r="J66" i="47"/>
  <c r="I66" i="47"/>
  <c r="H66" i="47"/>
  <c r="G66" i="47"/>
  <c r="F66" i="47"/>
  <c r="E66" i="47"/>
  <c r="D66" i="47"/>
  <c r="C66" i="47"/>
  <c r="B66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M63" i="47"/>
  <c r="L63" i="47"/>
  <c r="K63" i="47"/>
  <c r="J63" i="47"/>
  <c r="I63" i="47"/>
  <c r="H63" i="47"/>
  <c r="G63" i="47"/>
  <c r="F63" i="47"/>
  <c r="E63" i="47"/>
  <c r="D63" i="47"/>
  <c r="C63" i="47"/>
  <c r="B63" i="47"/>
  <c r="M62" i="47"/>
  <c r="L62" i="47"/>
  <c r="K62" i="47"/>
  <c r="J62" i="47"/>
  <c r="I62" i="47"/>
  <c r="H62" i="47"/>
  <c r="G62" i="47"/>
  <c r="F62" i="47"/>
  <c r="E62" i="47"/>
  <c r="D62" i="47"/>
  <c r="C62" i="47"/>
  <c r="B62" i="47"/>
  <c r="M61" i="47"/>
  <c r="L61" i="47"/>
  <c r="K61" i="47"/>
  <c r="J61" i="47"/>
  <c r="I61" i="47"/>
  <c r="H61" i="47"/>
  <c r="G61" i="47"/>
  <c r="F61" i="47"/>
  <c r="E61" i="47"/>
  <c r="D61" i="47"/>
  <c r="C61" i="47"/>
  <c r="B61" i="47"/>
  <c r="M60" i="47"/>
  <c r="L60" i="47"/>
  <c r="K60" i="47"/>
  <c r="J60" i="47"/>
  <c r="I60" i="47"/>
  <c r="H60" i="47"/>
  <c r="G60" i="47"/>
  <c r="F60" i="47"/>
  <c r="E60" i="47"/>
  <c r="D60" i="47"/>
  <c r="C60" i="47"/>
  <c r="B60" i="47"/>
  <c r="M59" i="47"/>
  <c r="L59" i="47"/>
  <c r="K59" i="47"/>
  <c r="J59" i="47"/>
  <c r="I59" i="47"/>
  <c r="H59" i="47"/>
  <c r="G59" i="47"/>
  <c r="F59" i="47"/>
  <c r="E59" i="47"/>
  <c r="D59" i="47"/>
  <c r="C59" i="47"/>
  <c r="B59" i="47"/>
  <c r="M58" i="47"/>
  <c r="L58" i="47"/>
  <c r="K58" i="47"/>
  <c r="J58" i="47"/>
  <c r="I58" i="47"/>
  <c r="H58" i="47"/>
  <c r="G58" i="47"/>
  <c r="F58" i="47"/>
  <c r="E58" i="47"/>
  <c r="D58" i="47"/>
  <c r="C58" i="47"/>
  <c r="B58" i="47"/>
  <c r="M57" i="47"/>
  <c r="L57" i="47"/>
  <c r="K57" i="47"/>
  <c r="J57" i="47"/>
  <c r="I57" i="47"/>
  <c r="H57" i="47"/>
  <c r="G57" i="47"/>
  <c r="F57" i="47"/>
  <c r="E57" i="47"/>
  <c r="D57" i="47"/>
  <c r="C57" i="47"/>
  <c r="B57" i="47"/>
  <c r="M56" i="47"/>
  <c r="L56" i="47"/>
  <c r="K56" i="47"/>
  <c r="J56" i="47"/>
  <c r="I56" i="47"/>
  <c r="H56" i="47"/>
  <c r="G56" i="47"/>
  <c r="F56" i="47"/>
  <c r="E56" i="47"/>
  <c r="D56" i="47"/>
  <c r="C56" i="47"/>
  <c r="B56" i="47"/>
  <c r="M55" i="47"/>
  <c r="L55" i="47"/>
  <c r="K55" i="47"/>
  <c r="J55" i="47"/>
  <c r="I55" i="47"/>
  <c r="H55" i="47"/>
  <c r="G55" i="47"/>
  <c r="F55" i="47"/>
  <c r="E55" i="47"/>
  <c r="D55" i="47"/>
  <c r="C55" i="47"/>
  <c r="B55" i="47"/>
  <c r="M54" i="47"/>
  <c r="L54" i="47"/>
  <c r="K54" i="47"/>
  <c r="J54" i="47"/>
  <c r="I54" i="47"/>
  <c r="H54" i="47"/>
  <c r="G54" i="47"/>
  <c r="F54" i="47"/>
  <c r="E54" i="47"/>
  <c r="D54" i="47"/>
  <c r="C54" i="47"/>
  <c r="B54" i="47"/>
  <c r="M53" i="47"/>
  <c r="L53" i="47"/>
  <c r="K53" i="47"/>
  <c r="J53" i="47"/>
  <c r="I53" i="47"/>
  <c r="H53" i="47"/>
  <c r="G53" i="47"/>
  <c r="F53" i="47"/>
  <c r="E53" i="47"/>
  <c r="D53" i="47"/>
  <c r="C53" i="47"/>
  <c r="B53" i="47"/>
  <c r="M52" i="47"/>
  <c r="L52" i="47"/>
  <c r="K52" i="47"/>
  <c r="J52" i="47"/>
  <c r="I52" i="47"/>
  <c r="H52" i="47"/>
  <c r="G52" i="47"/>
  <c r="F52" i="47"/>
  <c r="E52" i="47"/>
  <c r="D52" i="47"/>
  <c r="C52" i="47"/>
  <c r="B52" i="47"/>
  <c r="M51" i="47"/>
  <c r="L51" i="47"/>
  <c r="K51" i="47"/>
  <c r="J51" i="47"/>
  <c r="I51" i="47"/>
  <c r="H51" i="47"/>
  <c r="G51" i="47"/>
  <c r="F51" i="47"/>
  <c r="E51" i="47"/>
  <c r="D51" i="47"/>
  <c r="C51" i="47"/>
  <c r="B51" i="47"/>
  <c r="M50" i="47"/>
  <c r="L50" i="47"/>
  <c r="K50" i="47"/>
  <c r="J50" i="47"/>
  <c r="I50" i="47"/>
  <c r="H50" i="47"/>
  <c r="G50" i="47"/>
  <c r="F50" i="47"/>
  <c r="E50" i="47"/>
  <c r="D50" i="47"/>
  <c r="C50" i="47"/>
  <c r="B50" i="47"/>
  <c r="M49" i="47"/>
  <c r="L49" i="47"/>
  <c r="K49" i="47"/>
  <c r="J49" i="47"/>
  <c r="I49" i="47"/>
  <c r="H49" i="47"/>
  <c r="G49" i="47"/>
  <c r="F49" i="47"/>
  <c r="E49" i="47"/>
  <c r="D49" i="47"/>
  <c r="C49" i="47"/>
  <c r="B49" i="47"/>
  <c r="M48" i="47"/>
  <c r="L48" i="47"/>
  <c r="K48" i="47"/>
  <c r="J48" i="47"/>
  <c r="I48" i="47"/>
  <c r="H48" i="47"/>
  <c r="G48" i="47"/>
  <c r="F48" i="47"/>
  <c r="E48" i="47"/>
  <c r="D48" i="47"/>
  <c r="C48" i="47"/>
  <c r="B48" i="47"/>
  <c r="M47" i="47"/>
  <c r="L47" i="47"/>
  <c r="K47" i="47"/>
  <c r="J47" i="47"/>
  <c r="I47" i="47"/>
  <c r="H47" i="47"/>
  <c r="G47" i="47"/>
  <c r="F47" i="47"/>
  <c r="E47" i="47"/>
  <c r="D47" i="47"/>
  <c r="C47" i="47"/>
  <c r="B47" i="47"/>
  <c r="M46" i="47"/>
  <c r="L46" i="47"/>
  <c r="K46" i="47"/>
  <c r="J46" i="47"/>
  <c r="I46" i="47"/>
  <c r="H46" i="47"/>
  <c r="G46" i="47"/>
  <c r="F46" i="47"/>
  <c r="E46" i="47"/>
  <c r="D46" i="47"/>
  <c r="C46" i="47"/>
  <c r="B46" i="47"/>
  <c r="M45" i="47"/>
  <c r="L45" i="47"/>
  <c r="K45" i="47"/>
  <c r="J45" i="47"/>
  <c r="I45" i="47"/>
  <c r="H45" i="47"/>
  <c r="G45" i="47"/>
  <c r="F45" i="47"/>
  <c r="E45" i="47"/>
  <c r="D45" i="47"/>
  <c r="C45" i="47"/>
  <c r="B45" i="47"/>
  <c r="M44" i="47"/>
  <c r="L44" i="47"/>
  <c r="K44" i="47"/>
  <c r="J44" i="47"/>
  <c r="I44" i="47"/>
  <c r="H44" i="47"/>
  <c r="G44" i="47"/>
  <c r="F44" i="47"/>
  <c r="E44" i="47"/>
  <c r="D44" i="47"/>
  <c r="C44" i="47"/>
  <c r="B44" i="47"/>
  <c r="M43" i="47"/>
  <c r="L43" i="47"/>
  <c r="K43" i="47"/>
  <c r="J43" i="47"/>
  <c r="I43" i="47"/>
  <c r="H43" i="47"/>
  <c r="G43" i="47"/>
  <c r="F43" i="47"/>
  <c r="E43" i="47"/>
  <c r="D43" i="47"/>
  <c r="C43" i="47"/>
  <c r="B43" i="47"/>
  <c r="M42" i="47"/>
  <c r="L42" i="47"/>
  <c r="K42" i="47"/>
  <c r="J42" i="47"/>
  <c r="I42" i="47"/>
  <c r="H42" i="47"/>
  <c r="G42" i="47"/>
  <c r="F42" i="47"/>
  <c r="E42" i="47"/>
  <c r="D42" i="47"/>
  <c r="C42" i="47"/>
  <c r="B42" i="47"/>
  <c r="M41" i="47"/>
  <c r="L41" i="47"/>
  <c r="K41" i="47"/>
  <c r="J41" i="47"/>
  <c r="I41" i="47"/>
  <c r="H41" i="47"/>
  <c r="G41" i="47"/>
  <c r="F41" i="47"/>
  <c r="E41" i="47"/>
  <c r="D41" i="47"/>
  <c r="C41" i="47"/>
  <c r="B41" i="47"/>
  <c r="M40" i="47"/>
  <c r="L40" i="47"/>
  <c r="K40" i="47"/>
  <c r="J40" i="47"/>
  <c r="I40" i="47"/>
  <c r="H40" i="47"/>
  <c r="G40" i="47"/>
  <c r="F40" i="47"/>
  <c r="E40" i="47"/>
  <c r="D40" i="47"/>
  <c r="C40" i="47"/>
  <c r="B40" i="47"/>
  <c r="M39" i="47"/>
  <c r="L39" i="47"/>
  <c r="K39" i="47"/>
  <c r="J39" i="47"/>
  <c r="I39" i="47"/>
  <c r="H39" i="47"/>
  <c r="G39" i="47"/>
  <c r="F39" i="47"/>
  <c r="E39" i="47"/>
  <c r="D39" i="47"/>
  <c r="C39" i="47"/>
  <c r="B39" i="47"/>
  <c r="M38" i="47"/>
  <c r="L38" i="47"/>
  <c r="K38" i="47"/>
  <c r="J38" i="47"/>
  <c r="I38" i="47"/>
  <c r="H38" i="47"/>
  <c r="G38" i="47"/>
  <c r="F38" i="47"/>
  <c r="E38" i="47"/>
  <c r="D38" i="47"/>
  <c r="C38" i="47"/>
  <c r="B38" i="47"/>
  <c r="M37" i="47"/>
  <c r="L37" i="47"/>
  <c r="K37" i="47"/>
  <c r="J37" i="47"/>
  <c r="I37" i="47"/>
  <c r="H37" i="47"/>
  <c r="G37" i="47"/>
  <c r="F37" i="47"/>
  <c r="E37" i="47"/>
  <c r="D37" i="47"/>
  <c r="C37" i="47"/>
  <c r="B37" i="47"/>
  <c r="M36" i="47"/>
  <c r="L36" i="47"/>
  <c r="K36" i="47"/>
  <c r="J36" i="47"/>
  <c r="I36" i="47"/>
  <c r="H36" i="47"/>
  <c r="G36" i="47"/>
  <c r="F36" i="47"/>
  <c r="E36" i="47"/>
  <c r="D36" i="47"/>
  <c r="C36" i="47"/>
  <c r="B36" i="47"/>
  <c r="M35" i="47"/>
  <c r="L35" i="47"/>
  <c r="K35" i="47"/>
  <c r="J35" i="47"/>
  <c r="I35" i="47"/>
  <c r="H35" i="47"/>
  <c r="G35" i="47"/>
  <c r="F35" i="47"/>
  <c r="E35" i="47"/>
  <c r="D35" i="47"/>
  <c r="C35" i="47"/>
  <c r="B35" i="47"/>
  <c r="M34" i="47"/>
  <c r="L34" i="47"/>
  <c r="K34" i="47"/>
  <c r="J34" i="47"/>
  <c r="I34" i="47"/>
  <c r="H34" i="47"/>
  <c r="G34" i="47"/>
  <c r="F34" i="47"/>
  <c r="E34" i="47"/>
  <c r="D34" i="47"/>
  <c r="C34" i="47"/>
  <c r="B34" i="47"/>
  <c r="M33" i="47"/>
  <c r="L33" i="47"/>
  <c r="K33" i="47"/>
  <c r="J33" i="47"/>
  <c r="I33" i="47"/>
  <c r="H33" i="47"/>
  <c r="G33" i="47"/>
  <c r="F33" i="47"/>
  <c r="E33" i="47"/>
  <c r="D33" i="47"/>
  <c r="C33" i="47"/>
  <c r="B33" i="47"/>
  <c r="M32" i="47"/>
  <c r="L32" i="47"/>
  <c r="K32" i="47"/>
  <c r="J32" i="47"/>
  <c r="I32" i="47"/>
  <c r="H32" i="47"/>
  <c r="G32" i="47"/>
  <c r="F32" i="47"/>
  <c r="E32" i="47"/>
  <c r="D32" i="47"/>
  <c r="C32" i="47"/>
  <c r="B32" i="47"/>
  <c r="M31" i="47"/>
  <c r="L31" i="47"/>
  <c r="K31" i="47"/>
  <c r="J31" i="47"/>
  <c r="I31" i="47"/>
  <c r="H31" i="47"/>
  <c r="G31" i="47"/>
  <c r="F31" i="47"/>
  <c r="E31" i="47"/>
  <c r="D31" i="47"/>
  <c r="C31" i="47"/>
  <c r="B31" i="47"/>
  <c r="M30" i="47"/>
  <c r="L30" i="47"/>
  <c r="K30" i="47"/>
  <c r="J30" i="47"/>
  <c r="I30" i="47"/>
  <c r="H30" i="47"/>
  <c r="G30" i="47"/>
  <c r="F30" i="47"/>
  <c r="E30" i="47"/>
  <c r="D30" i="47"/>
  <c r="C30" i="47"/>
  <c r="B30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M26" i="47"/>
  <c r="L26" i="47"/>
  <c r="K26" i="47"/>
  <c r="J26" i="47"/>
  <c r="I26" i="47"/>
  <c r="H26" i="47"/>
  <c r="G26" i="47"/>
  <c r="F26" i="47"/>
  <c r="E26" i="47"/>
  <c r="D26" i="47"/>
  <c r="C26" i="47"/>
  <c r="B26" i="47"/>
  <c r="M25" i="47"/>
  <c r="L25" i="47"/>
  <c r="K25" i="47"/>
  <c r="J25" i="47"/>
  <c r="I25" i="47"/>
  <c r="H25" i="47"/>
  <c r="G25" i="47"/>
  <c r="F25" i="47"/>
  <c r="E25" i="47"/>
  <c r="D25" i="47"/>
  <c r="C25" i="47"/>
  <c r="B25" i="47"/>
  <c r="M24" i="47"/>
  <c r="L24" i="47"/>
  <c r="K24" i="47"/>
  <c r="J24" i="47"/>
  <c r="I24" i="47"/>
  <c r="H24" i="47"/>
  <c r="G24" i="47"/>
  <c r="F24" i="47"/>
  <c r="E24" i="47"/>
  <c r="D24" i="47"/>
  <c r="C24" i="47"/>
  <c r="B24" i="47"/>
  <c r="M23" i="47"/>
  <c r="L23" i="47"/>
  <c r="K23" i="47"/>
  <c r="J23" i="47"/>
  <c r="I23" i="47"/>
  <c r="H23" i="47"/>
  <c r="G23" i="47"/>
  <c r="F23" i="47"/>
  <c r="E23" i="47"/>
  <c r="D23" i="47"/>
  <c r="C23" i="47"/>
  <c r="B23" i="47"/>
  <c r="M22" i="47"/>
  <c r="L22" i="47"/>
  <c r="K22" i="47"/>
  <c r="J22" i="47"/>
  <c r="I22" i="47"/>
  <c r="H22" i="47"/>
  <c r="G22" i="47"/>
  <c r="F22" i="47"/>
  <c r="E22" i="47"/>
  <c r="D22" i="47"/>
  <c r="C22" i="47"/>
  <c r="B22" i="47"/>
  <c r="M21" i="47"/>
  <c r="L21" i="47"/>
  <c r="K21" i="47"/>
  <c r="J21" i="47"/>
  <c r="I21" i="47"/>
  <c r="H21" i="47"/>
  <c r="G21" i="47"/>
  <c r="F21" i="47"/>
  <c r="E21" i="47"/>
  <c r="D21" i="47"/>
  <c r="C21" i="47"/>
  <c r="B21" i="47"/>
  <c r="M20" i="47"/>
  <c r="L20" i="47"/>
  <c r="K20" i="47"/>
  <c r="J20" i="47"/>
  <c r="I20" i="47"/>
  <c r="H20" i="47"/>
  <c r="G20" i="47"/>
  <c r="F20" i="47"/>
  <c r="E20" i="47"/>
  <c r="D20" i="47"/>
  <c r="C20" i="47"/>
  <c r="B20" i="47"/>
  <c r="M19" i="47"/>
  <c r="L19" i="47"/>
  <c r="K19" i="47"/>
  <c r="J19" i="47"/>
  <c r="I19" i="47"/>
  <c r="H19" i="47"/>
  <c r="G19" i="47"/>
  <c r="F19" i="47"/>
  <c r="E19" i="47"/>
  <c r="D19" i="47"/>
  <c r="C19" i="47"/>
  <c r="B19" i="47"/>
  <c r="M18" i="47"/>
  <c r="L18" i="47"/>
  <c r="K18" i="47"/>
  <c r="J18" i="47"/>
  <c r="I18" i="47"/>
  <c r="H18" i="47"/>
  <c r="G18" i="47"/>
  <c r="F18" i="47"/>
  <c r="E18" i="47"/>
  <c r="D18" i="47"/>
  <c r="C18" i="47"/>
  <c r="B18" i="47"/>
  <c r="M17" i="47"/>
  <c r="L17" i="47"/>
  <c r="K17" i="47"/>
  <c r="J17" i="47"/>
  <c r="I17" i="47"/>
  <c r="H17" i="47"/>
  <c r="G17" i="47"/>
  <c r="F17" i="47"/>
  <c r="E17" i="47"/>
  <c r="D17" i="47"/>
  <c r="C17" i="47"/>
  <c r="B17" i="47"/>
  <c r="M16" i="47"/>
  <c r="L16" i="47"/>
  <c r="K16" i="47"/>
  <c r="J16" i="47"/>
  <c r="I16" i="47"/>
  <c r="H16" i="47"/>
  <c r="G16" i="47"/>
  <c r="F16" i="47"/>
  <c r="E16" i="47"/>
  <c r="D16" i="47"/>
  <c r="C16" i="47"/>
  <c r="B16" i="47"/>
  <c r="M15" i="47"/>
  <c r="L15" i="47"/>
  <c r="K15" i="47"/>
  <c r="J15" i="47"/>
  <c r="I15" i="47"/>
  <c r="H15" i="47"/>
  <c r="G15" i="47"/>
  <c r="F15" i="47"/>
  <c r="E15" i="47"/>
  <c r="D15" i="47"/>
  <c r="C15" i="47"/>
  <c r="B15" i="47"/>
  <c r="M14" i="47"/>
  <c r="L14" i="47"/>
  <c r="K14" i="47"/>
  <c r="J14" i="47"/>
  <c r="I14" i="47"/>
  <c r="H14" i="47"/>
  <c r="G14" i="47"/>
  <c r="F14" i="47"/>
  <c r="E14" i="47"/>
  <c r="D14" i="47"/>
  <c r="C14" i="47"/>
  <c r="B14" i="47"/>
  <c r="M13" i="47"/>
  <c r="L13" i="47"/>
  <c r="K13" i="47"/>
  <c r="J13" i="47"/>
  <c r="I13" i="47"/>
  <c r="H13" i="47"/>
  <c r="G13" i="47"/>
  <c r="F13" i="47"/>
  <c r="E13" i="47"/>
  <c r="D13" i="47"/>
  <c r="C13" i="47"/>
  <c r="B13" i="47"/>
  <c r="M12" i="47"/>
  <c r="L12" i="47"/>
  <c r="K12" i="47"/>
  <c r="J12" i="47"/>
  <c r="I12" i="47"/>
  <c r="H12" i="47"/>
  <c r="G12" i="47"/>
  <c r="F12" i="47"/>
  <c r="E12" i="47"/>
  <c r="D12" i="47"/>
  <c r="C12" i="47"/>
  <c r="B12" i="47"/>
  <c r="M11" i="47"/>
  <c r="L11" i="47"/>
  <c r="K11" i="47"/>
  <c r="J11" i="47"/>
  <c r="I11" i="47"/>
  <c r="H11" i="47"/>
  <c r="G11" i="47"/>
  <c r="F11" i="47"/>
  <c r="E11" i="47"/>
  <c r="D11" i="47"/>
  <c r="C11" i="47"/>
  <c r="B11" i="47"/>
  <c r="M10" i="47"/>
  <c r="L10" i="47"/>
  <c r="K10" i="47"/>
  <c r="J10" i="47"/>
  <c r="I10" i="47"/>
  <c r="H10" i="47"/>
  <c r="G10" i="47"/>
  <c r="F10" i="47"/>
  <c r="E10" i="47"/>
  <c r="D10" i="47"/>
  <c r="C10" i="47"/>
  <c r="B10" i="47"/>
  <c r="M9" i="47"/>
  <c r="L9" i="47"/>
  <c r="K9" i="47"/>
  <c r="J9" i="47"/>
  <c r="I9" i="47"/>
  <c r="H9" i="47"/>
  <c r="G9" i="47"/>
  <c r="F9" i="47"/>
  <c r="E9" i="47"/>
  <c r="D9" i="47"/>
  <c r="C9" i="47"/>
  <c r="B9" i="47"/>
  <c r="M8" i="47"/>
  <c r="L8" i="47"/>
  <c r="K8" i="47"/>
  <c r="J8" i="47"/>
  <c r="I8" i="47"/>
  <c r="H8" i="47"/>
  <c r="G8" i="47"/>
  <c r="F8" i="47"/>
  <c r="E8" i="47"/>
  <c r="D8" i="47"/>
  <c r="C8" i="47"/>
  <c r="B8" i="47"/>
  <c r="M7" i="47"/>
  <c r="L7" i="47"/>
  <c r="K7" i="47"/>
  <c r="J7" i="47"/>
  <c r="I7" i="47"/>
  <c r="H7" i="47"/>
  <c r="G7" i="47"/>
  <c r="F7" i="47"/>
  <c r="E7" i="47"/>
  <c r="D7" i="47"/>
  <c r="C7" i="47"/>
  <c r="B7" i="47"/>
  <c r="M6" i="47"/>
  <c r="L6" i="47"/>
  <c r="K6" i="47"/>
  <c r="J6" i="47"/>
  <c r="I6" i="47"/>
  <c r="H6" i="47"/>
  <c r="G6" i="47"/>
  <c r="F6" i="47"/>
  <c r="E6" i="47"/>
  <c r="D6" i="47"/>
  <c r="C6" i="47"/>
  <c r="B6" i="47"/>
  <c r="M5" i="47"/>
  <c r="L5" i="47"/>
  <c r="K5" i="47"/>
  <c r="J5" i="47"/>
  <c r="I5" i="47"/>
  <c r="H5" i="47"/>
  <c r="G5" i="47"/>
  <c r="F5" i="47"/>
  <c r="E5" i="47"/>
  <c r="D5" i="47"/>
  <c r="C5" i="47"/>
  <c r="B5" i="47"/>
  <c r="M4" i="47"/>
  <c r="L4" i="47"/>
  <c r="K4" i="47"/>
  <c r="J4" i="47"/>
  <c r="I4" i="47"/>
  <c r="H4" i="47"/>
  <c r="G4" i="47"/>
  <c r="F4" i="47"/>
  <c r="E4" i="47"/>
  <c r="D4" i="47"/>
  <c r="C4" i="47"/>
  <c r="B4" i="47"/>
  <c r="M3" i="47"/>
  <c r="L3" i="47"/>
  <c r="K3" i="47"/>
  <c r="J3" i="47"/>
  <c r="I3" i="47"/>
  <c r="H3" i="47"/>
  <c r="G3" i="47"/>
  <c r="F3" i="47"/>
  <c r="E3" i="47"/>
  <c r="D3" i="47"/>
  <c r="C3" i="47"/>
  <c r="B3" i="47"/>
  <c r="A4" i="47"/>
  <c r="A5" i="47"/>
  <c r="A6" i="47"/>
  <c r="A7" i="47"/>
  <c r="A8" i="47"/>
  <c r="A9" i="47"/>
  <c r="A10" i="47"/>
  <c r="A11" i="47"/>
  <c r="A12" i="47"/>
  <c r="A13" i="47"/>
  <c r="A14" i="47"/>
  <c r="A15" i="47"/>
  <c r="A16" i="47"/>
  <c r="A17" i="47"/>
  <c r="A18" i="47"/>
  <c r="A19" i="47"/>
  <c r="A20" i="47"/>
  <c r="A21" i="47"/>
  <c r="A22" i="47"/>
  <c r="A23" i="47"/>
  <c r="A24" i="47"/>
  <c r="A25" i="47"/>
  <c r="A26" i="47"/>
  <c r="A27" i="47"/>
  <c r="A28" i="47"/>
  <c r="A29" i="47"/>
  <c r="A30" i="47"/>
  <c r="A31" i="47"/>
  <c r="A32" i="47"/>
  <c r="A33" i="47"/>
  <c r="A34" i="47"/>
  <c r="A35" i="47"/>
  <c r="A36" i="47"/>
  <c r="A37" i="47"/>
  <c r="A38" i="47"/>
  <c r="A39" i="47"/>
  <c r="A40" i="47"/>
  <c r="A41" i="47"/>
  <c r="A42" i="47"/>
  <c r="A43" i="47"/>
  <c r="A44" i="47"/>
  <c r="A45" i="47"/>
  <c r="A46" i="47"/>
  <c r="A47" i="47"/>
  <c r="A48" i="47"/>
  <c r="A49" i="47"/>
  <c r="A50" i="47"/>
  <c r="A51" i="47"/>
  <c r="A52" i="47"/>
  <c r="A53" i="47"/>
  <c r="A54" i="47"/>
  <c r="A55" i="47"/>
  <c r="A56" i="47"/>
  <c r="A57" i="47"/>
  <c r="A58" i="47"/>
  <c r="A59" i="47"/>
  <c r="A60" i="47"/>
  <c r="A61" i="47"/>
  <c r="A62" i="47"/>
  <c r="A63" i="47"/>
  <c r="A64" i="47"/>
  <c r="A65" i="47"/>
  <c r="A66" i="47"/>
  <c r="A67" i="47"/>
  <c r="A68" i="47"/>
  <c r="A69" i="47"/>
  <c r="A70" i="47"/>
  <c r="A71" i="47"/>
  <c r="A72" i="47"/>
  <c r="A73" i="47"/>
  <c r="A74" i="47"/>
  <c r="A75" i="47"/>
  <c r="A76" i="47"/>
  <c r="A77" i="47"/>
  <c r="A78" i="47"/>
  <c r="A79" i="47"/>
  <c r="A80" i="47"/>
  <c r="A81" i="47"/>
  <c r="A82" i="47"/>
  <c r="A83" i="47"/>
  <c r="A84" i="47"/>
  <c r="A85" i="47"/>
  <c r="A86" i="47"/>
  <c r="A87" i="47"/>
  <c r="A88" i="47"/>
  <c r="A89" i="47"/>
  <c r="A90" i="47"/>
  <c r="A91" i="47"/>
  <c r="A92" i="47"/>
  <c r="A93" i="47"/>
  <c r="A94" i="47"/>
  <c r="A95" i="47"/>
  <c r="A96" i="47"/>
  <c r="A97" i="47"/>
  <c r="A98" i="47"/>
  <c r="A99" i="47"/>
  <c r="A100" i="47"/>
  <c r="A101" i="47"/>
  <c r="A102" i="47"/>
  <c r="A103" i="47"/>
  <c r="A104" i="47"/>
  <c r="A105" i="47"/>
  <c r="A106" i="47"/>
  <c r="A107" i="47"/>
  <c r="A108" i="47"/>
  <c r="A109" i="47"/>
  <c r="A110" i="47"/>
  <c r="A111" i="47"/>
  <c r="A112" i="47"/>
  <c r="A113" i="47"/>
  <c r="A114" i="47"/>
  <c r="A115" i="47"/>
  <c r="A116" i="47"/>
  <c r="A117" i="47"/>
  <c r="A118" i="47"/>
  <c r="A119" i="47"/>
  <c r="A120" i="47"/>
  <c r="A121" i="47"/>
  <c r="A122" i="47"/>
  <c r="A123" i="47"/>
  <c r="A124" i="47"/>
  <c r="A125" i="47"/>
  <c r="A126" i="47"/>
  <c r="A127" i="47"/>
  <c r="A128" i="47"/>
  <c r="A129" i="47"/>
  <c r="A130" i="47"/>
  <c r="A131" i="47"/>
  <c r="A132" i="47"/>
  <c r="A133" i="47"/>
  <c r="A134" i="47"/>
  <c r="A135" i="47"/>
  <c r="A136" i="47"/>
  <c r="A137" i="47"/>
  <c r="A138" i="47"/>
  <c r="A139" i="47"/>
  <c r="A140" i="47"/>
  <c r="A141" i="47"/>
  <c r="A142" i="47"/>
  <c r="A143" i="47"/>
  <c r="A144" i="47"/>
  <c r="A145" i="47"/>
  <c r="A146" i="47"/>
  <c r="A147" i="47"/>
  <c r="A148" i="47"/>
  <c r="A149" i="47"/>
  <c r="A150" i="47"/>
  <c r="A151" i="47"/>
  <c r="A152" i="47"/>
  <c r="A153" i="47"/>
  <c r="A154" i="47"/>
  <c r="A155" i="47"/>
  <c r="A156" i="47"/>
  <c r="A157" i="47"/>
  <c r="A158" i="47"/>
  <c r="A159" i="47"/>
  <c r="A160" i="47"/>
  <c r="A161" i="47"/>
  <c r="A162" i="47"/>
  <c r="A163" i="47"/>
  <c r="A164" i="47"/>
  <c r="A165" i="47"/>
  <c r="A166" i="47"/>
  <c r="A167" i="47"/>
  <c r="A168" i="47"/>
  <c r="A169" i="47"/>
  <c r="A170" i="47"/>
  <c r="A171" i="47"/>
  <c r="A172" i="47"/>
  <c r="A173" i="47"/>
  <c r="A174" i="47"/>
  <c r="A175" i="47"/>
  <c r="A176" i="47"/>
  <c r="A177" i="47"/>
  <c r="A178" i="47"/>
  <c r="A179" i="47"/>
  <c r="A180" i="47"/>
  <c r="A181" i="47"/>
  <c r="A182" i="47"/>
  <c r="A183" i="47"/>
  <c r="A184" i="47"/>
  <c r="A185" i="47"/>
  <c r="A186" i="47"/>
  <c r="A187" i="47"/>
  <c r="A188" i="47"/>
  <c r="A189" i="47"/>
  <c r="A190" i="47"/>
  <c r="A191" i="47"/>
  <c r="A192" i="47"/>
  <c r="A193" i="47"/>
  <c r="A194" i="47"/>
  <c r="A195" i="47"/>
  <c r="A196" i="47"/>
  <c r="A197" i="47"/>
  <c r="A198" i="47"/>
  <c r="A199" i="47"/>
  <c r="A200" i="47"/>
  <c r="A201" i="47"/>
  <c r="A202" i="47"/>
  <c r="A203" i="47"/>
  <c r="A204" i="47"/>
  <c r="A205" i="47"/>
  <c r="A206" i="47"/>
  <c r="A207" i="47"/>
  <c r="A208" i="47"/>
  <c r="A3" i="47"/>
  <c r="H41" i="30" l="1"/>
  <c r="H40" i="30"/>
  <c r="H39" i="30"/>
  <c r="H38" i="30"/>
  <c r="H37" i="30"/>
  <c r="H36" i="30"/>
  <c r="H35" i="30"/>
  <c r="H34" i="30"/>
  <c r="H33" i="30"/>
  <c r="H32" i="30"/>
  <c r="G41" i="30"/>
  <c r="G40" i="30"/>
  <c r="G39" i="30"/>
  <c r="G38" i="30"/>
  <c r="G37" i="30"/>
  <c r="G36" i="30"/>
  <c r="G35" i="30"/>
  <c r="G34" i="30"/>
  <c r="G33" i="30"/>
  <c r="G32" i="30"/>
  <c r="F41" i="30"/>
  <c r="F40" i="30"/>
  <c r="F39" i="30"/>
  <c r="F38" i="30"/>
  <c r="F37" i="30"/>
  <c r="F36" i="30"/>
  <c r="F35" i="30"/>
  <c r="F34" i="30"/>
  <c r="F33" i="30"/>
  <c r="F32" i="30"/>
  <c r="R29" i="30"/>
  <c r="Q29" i="30"/>
  <c r="O29" i="30"/>
  <c r="Q28" i="30"/>
  <c r="Q27" i="30"/>
  <c r="Q26" i="30"/>
  <c r="Q25" i="30"/>
  <c r="Q24" i="30"/>
  <c r="Q23" i="30"/>
  <c r="Q22" i="30"/>
  <c r="Q21" i="30"/>
  <c r="Q20" i="30"/>
  <c r="Q19" i="30"/>
  <c r="O28" i="30"/>
  <c r="N28" i="30"/>
  <c r="O27" i="30"/>
  <c r="N27" i="30"/>
  <c r="O26" i="30"/>
  <c r="N26" i="30"/>
  <c r="O25" i="30"/>
  <c r="N25" i="30"/>
  <c r="O24" i="30"/>
  <c r="N24" i="30"/>
  <c r="O23" i="30"/>
  <c r="N23" i="30"/>
  <c r="O22" i="30"/>
  <c r="N22" i="30"/>
  <c r="O21" i="30"/>
  <c r="N21" i="30"/>
  <c r="O20" i="30"/>
  <c r="N20" i="30"/>
  <c r="O19" i="30"/>
  <c r="N19" i="30"/>
  <c r="J20" i="30"/>
  <c r="I22" i="30"/>
  <c r="J22" i="30" s="1"/>
  <c r="I20" i="30"/>
  <c r="R20" i="30" s="1"/>
  <c r="H29" i="30"/>
  <c r="G22" i="30"/>
  <c r="G20" i="30"/>
  <c r="G19" i="30"/>
  <c r="I19" i="30" s="1"/>
  <c r="G8" i="30"/>
  <c r="G7" i="30"/>
  <c r="G28" i="30"/>
  <c r="I28" i="30" s="1"/>
  <c r="G27" i="30"/>
  <c r="I27" i="30" s="1"/>
  <c r="G26" i="30"/>
  <c r="I26" i="30" s="1"/>
  <c r="G25" i="30"/>
  <c r="I25" i="30" s="1"/>
  <c r="G24" i="30"/>
  <c r="I24" i="30" s="1"/>
  <c r="G23" i="30"/>
  <c r="I23" i="30" s="1"/>
  <c r="G21" i="30"/>
  <c r="R27" i="30" l="1"/>
  <c r="J27" i="30"/>
  <c r="R28" i="30"/>
  <c r="J28" i="30"/>
  <c r="J23" i="30"/>
  <c r="R23" i="30"/>
  <c r="R19" i="30"/>
  <c r="J19" i="30"/>
  <c r="L21" i="30"/>
  <c r="J24" i="30"/>
  <c r="R24" i="30"/>
  <c r="J25" i="30"/>
  <c r="R25" i="30"/>
  <c r="L22" i="30"/>
  <c r="J26" i="30"/>
  <c r="R26" i="30"/>
  <c r="I21" i="30"/>
  <c r="L25" i="30"/>
  <c r="R22" i="30"/>
  <c r="L26" i="30"/>
  <c r="I29" i="30"/>
  <c r="J29" i="30" s="1"/>
  <c r="L19" i="30"/>
  <c r="L27" i="30"/>
  <c r="L28" i="30"/>
  <c r="G29" i="30"/>
  <c r="L20" i="30" s="1"/>
  <c r="AB96" i="32"/>
  <c r="AB95" i="32"/>
  <c r="AB94" i="32"/>
  <c r="AB93" i="32"/>
  <c r="AB92" i="32"/>
  <c r="AB91" i="32"/>
  <c r="AB90" i="32"/>
  <c r="AB89" i="32"/>
  <c r="AB88" i="32"/>
  <c r="AB87" i="32"/>
  <c r="AB84" i="32"/>
  <c r="AB83" i="32"/>
  <c r="AB82" i="32"/>
  <c r="AB81" i="32"/>
  <c r="AB80" i="32"/>
  <c r="AB79" i="32"/>
  <c r="AB78" i="32"/>
  <c r="AB77" i="32"/>
  <c r="AB76" i="32"/>
  <c r="AB75" i="32"/>
  <c r="AB72" i="32"/>
  <c r="AB71" i="32"/>
  <c r="AB70" i="32"/>
  <c r="AB69" i="32"/>
  <c r="AB68" i="32"/>
  <c r="AB67" i="32"/>
  <c r="AB66" i="32"/>
  <c r="AB65" i="32"/>
  <c r="AB60" i="32"/>
  <c r="AB59" i="32"/>
  <c r="AB58" i="32"/>
  <c r="AB57" i="32"/>
  <c r="AB56" i="32"/>
  <c r="AB55" i="32"/>
  <c r="AB54" i="32"/>
  <c r="AB53" i="32"/>
  <c r="AB52" i="32"/>
  <c r="AB51" i="32"/>
  <c r="AA96" i="32"/>
  <c r="AA95" i="32"/>
  <c r="AA94" i="32"/>
  <c r="AA93" i="32"/>
  <c r="AA92" i="32"/>
  <c r="AA91" i="32"/>
  <c r="AA90" i="32"/>
  <c r="AA89" i="32"/>
  <c r="AA88" i="32"/>
  <c r="AA87" i="32"/>
  <c r="AA84" i="32"/>
  <c r="AA83" i="32"/>
  <c r="AA82" i="32"/>
  <c r="AA81" i="32"/>
  <c r="AA80" i="32"/>
  <c r="AA79" i="32"/>
  <c r="AA78" i="32"/>
  <c r="AA77" i="32"/>
  <c r="AA76" i="32"/>
  <c r="AA75" i="32"/>
  <c r="AA72" i="32"/>
  <c r="AA71" i="32"/>
  <c r="AA70" i="32"/>
  <c r="AA69" i="32"/>
  <c r="AA68" i="32"/>
  <c r="AA67" i="32"/>
  <c r="AA66" i="32"/>
  <c r="AA65" i="32"/>
  <c r="AA60" i="32"/>
  <c r="AA59" i="32"/>
  <c r="AA58" i="32"/>
  <c r="AA57" i="32"/>
  <c r="AA56" i="32"/>
  <c r="AA55" i="32"/>
  <c r="AA54" i="32"/>
  <c r="AA53" i="32"/>
  <c r="AA52" i="32"/>
  <c r="AA51" i="32"/>
  <c r="L29" i="30" l="1"/>
  <c r="L23" i="30"/>
  <c r="L24" i="30"/>
  <c r="J21" i="30"/>
  <c r="R21" i="30"/>
  <c r="Z88" i="32"/>
  <c r="Z87" i="32"/>
  <c r="Z76" i="32"/>
  <c r="Z75" i="32"/>
  <c r="Z52" i="32"/>
  <c r="Z51" i="32"/>
  <c r="Z88" i="31"/>
  <c r="Z87" i="31"/>
  <c r="Z76" i="31"/>
  <c r="Z75" i="31"/>
  <c r="Z64" i="31"/>
  <c r="Z63" i="31"/>
  <c r="Z52" i="31"/>
  <c r="Z51" i="31"/>
  <c r="Z40" i="31"/>
  <c r="Z39" i="31"/>
  <c r="Z70" i="32" l="1"/>
  <c r="Y96" i="32"/>
  <c r="Y95" i="32"/>
  <c r="Y94" i="32"/>
  <c r="Y93" i="32"/>
  <c r="Y92" i="32"/>
  <c r="Y91" i="32"/>
  <c r="Y90" i="32"/>
  <c r="Y89" i="32"/>
  <c r="Y84" i="32"/>
  <c r="Y83" i="32"/>
  <c r="Y82" i="32"/>
  <c r="Y81" i="32"/>
  <c r="Y80" i="32"/>
  <c r="Y79" i="32"/>
  <c r="Y78" i="32"/>
  <c r="Y77" i="32"/>
  <c r="Y72" i="32"/>
  <c r="Y71" i="32"/>
  <c r="Y70" i="32"/>
  <c r="Y69" i="32"/>
  <c r="Y68" i="32"/>
  <c r="Y67" i="32"/>
  <c r="Y66" i="32"/>
  <c r="Y65" i="32"/>
  <c r="Y60" i="32"/>
  <c r="Y59" i="32"/>
  <c r="Y58" i="32"/>
  <c r="Y57" i="32"/>
  <c r="Y56" i="32"/>
  <c r="Y55" i="32"/>
  <c r="Y54" i="32"/>
  <c r="Y53" i="32"/>
  <c r="X96" i="32"/>
  <c r="X95" i="32"/>
  <c r="X94" i="32"/>
  <c r="X93" i="32"/>
  <c r="X92" i="32"/>
  <c r="X91" i="32"/>
  <c r="X90" i="32"/>
  <c r="X89" i="32"/>
  <c r="X84" i="32"/>
  <c r="X83" i="32"/>
  <c r="X82" i="32"/>
  <c r="X81" i="32"/>
  <c r="X80" i="32"/>
  <c r="X79" i="32"/>
  <c r="X78" i="32"/>
  <c r="X77" i="32"/>
  <c r="X72" i="32"/>
  <c r="X71" i="32"/>
  <c r="X70" i="32"/>
  <c r="X69" i="32"/>
  <c r="X68" i="32"/>
  <c r="X67" i="32"/>
  <c r="X66" i="32"/>
  <c r="X65" i="32"/>
  <c r="X60" i="32"/>
  <c r="X59" i="32"/>
  <c r="X58" i="32"/>
  <c r="X57" i="32"/>
  <c r="X56" i="32"/>
  <c r="X55" i="32"/>
  <c r="X54" i="32"/>
  <c r="X53" i="32"/>
  <c r="Z82" i="32" l="1"/>
  <c r="Z58" i="32"/>
  <c r="Z67" i="32"/>
  <c r="Z69" i="32"/>
  <c r="Z68" i="32"/>
  <c r="Z66" i="32"/>
  <c r="Z90" i="31"/>
  <c r="Z90" i="32" s="1"/>
  <c r="Z65" i="32"/>
  <c r="Z89" i="31"/>
  <c r="Z89" i="32" s="1"/>
  <c r="Z72" i="32"/>
  <c r="Z71" i="32"/>
  <c r="Z77" i="32" l="1"/>
  <c r="Z53" i="32"/>
  <c r="Z83" i="32"/>
  <c r="Z59" i="32"/>
  <c r="Z81" i="32"/>
  <c r="Z57" i="32"/>
  <c r="Z78" i="32"/>
  <c r="Z54" i="32"/>
  <c r="Z79" i="32"/>
  <c r="Z55" i="32"/>
  <c r="Z84" i="32"/>
  <c r="Z60" i="32"/>
  <c r="Z80" i="32"/>
  <c r="Z56" i="32"/>
  <c r="W92" i="32" l="1"/>
  <c r="W79" i="32"/>
  <c r="T96" i="32"/>
  <c r="T95" i="32"/>
  <c r="T94" i="32"/>
  <c r="T93" i="32"/>
  <c r="T92" i="32"/>
  <c r="T91" i="32"/>
  <c r="T90" i="32"/>
  <c r="T89" i="32"/>
  <c r="S96" i="32"/>
  <c r="S95" i="32"/>
  <c r="S94" i="32"/>
  <c r="S93" i="32"/>
  <c r="S92" i="32"/>
  <c r="S91" i="32"/>
  <c r="S90" i="32"/>
  <c r="S89" i="32"/>
  <c r="R96" i="32"/>
  <c r="R95" i="32"/>
  <c r="R94" i="32"/>
  <c r="R93" i="32"/>
  <c r="R92" i="32"/>
  <c r="R91" i="32"/>
  <c r="R90" i="32"/>
  <c r="R89" i="32"/>
  <c r="Q96" i="32"/>
  <c r="Q95" i="32"/>
  <c r="Q94" i="32"/>
  <c r="Q93" i="32"/>
  <c r="Q92" i="32"/>
  <c r="Q91" i="32"/>
  <c r="Q90" i="32"/>
  <c r="Q89" i="32"/>
  <c r="P96" i="32"/>
  <c r="P95" i="32"/>
  <c r="P94" i="32"/>
  <c r="P93" i="32"/>
  <c r="P92" i="32"/>
  <c r="P91" i="32"/>
  <c r="P90" i="32"/>
  <c r="P89" i="32"/>
  <c r="Q88" i="32"/>
  <c r="R88" i="32" s="1"/>
  <c r="S88" i="32" s="1"/>
  <c r="T88" i="32" s="1"/>
  <c r="U88" i="32" s="1"/>
  <c r="V88" i="32" s="1"/>
  <c r="W88" i="32" s="1"/>
  <c r="Q76" i="32"/>
  <c r="R76" i="32" s="1"/>
  <c r="S76" i="32" s="1"/>
  <c r="T76" i="32" s="1"/>
  <c r="U76" i="32" s="1"/>
  <c r="V76" i="32" s="1"/>
  <c r="W76" i="32" s="1"/>
  <c r="W96" i="32"/>
  <c r="V96" i="32"/>
  <c r="W95" i="32"/>
  <c r="V95" i="32"/>
  <c r="W94" i="32"/>
  <c r="V94" i="32"/>
  <c r="W93" i="32"/>
  <c r="V93" i="32"/>
  <c r="V92" i="32"/>
  <c r="W91" i="32"/>
  <c r="V91" i="32"/>
  <c r="W90" i="32"/>
  <c r="V90" i="32"/>
  <c r="W89" i="32"/>
  <c r="V89" i="32"/>
  <c r="P87" i="32"/>
  <c r="Q87" i="32" s="1"/>
  <c r="R87" i="32" s="1"/>
  <c r="S87" i="32" s="1"/>
  <c r="T87" i="32" s="1"/>
  <c r="U87" i="32" s="1"/>
  <c r="V87" i="32" s="1"/>
  <c r="W87" i="32" s="1"/>
  <c r="X87" i="32" s="1"/>
  <c r="Y87" i="32" s="1"/>
  <c r="P75" i="32"/>
  <c r="Q75" i="32" s="1"/>
  <c r="R75" i="32" s="1"/>
  <c r="S75" i="32" s="1"/>
  <c r="T75" i="32" s="1"/>
  <c r="U75" i="32" s="1"/>
  <c r="V75" i="32" s="1"/>
  <c r="W75" i="32" s="1"/>
  <c r="X75" i="32" s="1"/>
  <c r="Y75" i="32" s="1"/>
  <c r="P63" i="32"/>
  <c r="Q63" i="32" s="1"/>
  <c r="R63" i="32" s="1"/>
  <c r="S63" i="32" s="1"/>
  <c r="T63" i="32" s="1"/>
  <c r="U63" i="32" s="1"/>
  <c r="P51" i="32"/>
  <c r="Q51" i="32" s="1"/>
  <c r="R51" i="32" s="1"/>
  <c r="S51" i="32" s="1"/>
  <c r="T51" i="32" s="1"/>
  <c r="U51" i="32" s="1"/>
  <c r="V51" i="32" s="1"/>
  <c r="W51" i="32" s="1"/>
  <c r="U52" i="32"/>
  <c r="V52" i="32" s="1"/>
  <c r="W52" i="32" s="1"/>
  <c r="W83" i="32"/>
  <c r="W82" i="32"/>
  <c r="W81" i="32"/>
  <c r="W80" i="32"/>
  <c r="W78" i="32"/>
  <c r="W72" i="32"/>
  <c r="W71" i="32"/>
  <c r="W70" i="32"/>
  <c r="W69" i="32"/>
  <c r="W68" i="32"/>
  <c r="W67" i="32"/>
  <c r="W66" i="32"/>
  <c r="W65" i="32"/>
  <c r="W59" i="32"/>
  <c r="W58" i="32"/>
  <c r="W57" i="32"/>
  <c r="W56" i="32"/>
  <c r="W54" i="32"/>
  <c r="W53" i="32"/>
  <c r="V84" i="32"/>
  <c r="V83" i="32"/>
  <c r="V82" i="32"/>
  <c r="V81" i="32"/>
  <c r="V80" i="32"/>
  <c r="V79" i="32"/>
  <c r="V78" i="32"/>
  <c r="V77" i="32"/>
  <c r="V72" i="32"/>
  <c r="V71" i="32"/>
  <c r="V70" i="32"/>
  <c r="V69" i="32"/>
  <c r="V68" i="32"/>
  <c r="V67" i="32"/>
  <c r="V66" i="32"/>
  <c r="V65" i="32"/>
  <c r="V60" i="32"/>
  <c r="V59" i="32"/>
  <c r="V58" i="32"/>
  <c r="V57" i="32"/>
  <c r="V56" i="32"/>
  <c r="V55" i="32"/>
  <c r="V54" i="32"/>
  <c r="V53" i="32"/>
  <c r="V108" i="32"/>
  <c r="X51" i="32" l="1"/>
  <c r="Y51" i="32" s="1"/>
  <c r="AC51" i="32" s="1"/>
  <c r="AD51" i="32" s="1"/>
  <c r="AE51" i="32" s="1"/>
  <c r="AF51" i="32" s="1"/>
  <c r="AG51" i="32" s="1"/>
  <c r="AH51" i="32" s="1"/>
  <c r="AI51" i="32" s="1"/>
  <c r="AJ51" i="32" s="1"/>
  <c r="AK51" i="32" s="1"/>
  <c r="AL51" i="32" s="1"/>
  <c r="AM51" i="32" s="1"/>
  <c r="AN51" i="32" s="1"/>
  <c r="AO51" i="32" s="1"/>
  <c r="AP51" i="32" s="1"/>
  <c r="AQ51" i="32" s="1"/>
  <c r="AR51" i="32" s="1"/>
  <c r="AS51" i="32" s="1"/>
  <c r="AT51" i="32" s="1"/>
  <c r="AU51" i="32" s="1"/>
  <c r="AV51" i="32" s="1"/>
  <c r="AW51" i="32" s="1"/>
  <c r="AX51" i="32" s="1"/>
  <c r="AY51" i="32" s="1"/>
  <c r="AZ51" i="32" s="1"/>
  <c r="BA51" i="32" s="1"/>
  <c r="AC76" i="32"/>
  <c r="AD76" i="32" s="1"/>
  <c r="AE76" i="32" s="1"/>
  <c r="AF76" i="32" s="1"/>
  <c r="AG76" i="32" s="1"/>
  <c r="AH76" i="32" s="1"/>
  <c r="AI76" i="32" s="1"/>
  <c r="AJ76" i="32" s="1"/>
  <c r="AK76" i="32" s="1"/>
  <c r="AL76" i="32" s="1"/>
  <c r="AM76" i="32" s="1"/>
  <c r="AN76" i="32" s="1"/>
  <c r="AO76" i="32" s="1"/>
  <c r="AP76" i="32" s="1"/>
  <c r="AQ76" i="32" s="1"/>
  <c r="AR76" i="32" s="1"/>
  <c r="AS76" i="32" s="1"/>
  <c r="AT76" i="32" s="1"/>
  <c r="AU76" i="32" s="1"/>
  <c r="AV76" i="32" s="1"/>
  <c r="AW76" i="32" s="1"/>
  <c r="AX76" i="32" s="1"/>
  <c r="AY76" i="32" s="1"/>
  <c r="AZ76" i="32" s="1"/>
  <c r="BA76" i="32" s="1"/>
  <c r="X76" i="32"/>
  <c r="Y76" i="32" s="1"/>
  <c r="AC88" i="32"/>
  <c r="AD88" i="32" s="1"/>
  <c r="AE88" i="32" s="1"/>
  <c r="AF88" i="32" s="1"/>
  <c r="AG88" i="32" s="1"/>
  <c r="AH88" i="32" s="1"/>
  <c r="AI88" i="32" s="1"/>
  <c r="AJ88" i="32" s="1"/>
  <c r="AK88" i="32" s="1"/>
  <c r="AL88" i="32" s="1"/>
  <c r="AM88" i="32" s="1"/>
  <c r="AN88" i="32" s="1"/>
  <c r="AO88" i="32" s="1"/>
  <c r="AP88" i="32" s="1"/>
  <c r="AQ88" i="32" s="1"/>
  <c r="AR88" i="32" s="1"/>
  <c r="AS88" i="32" s="1"/>
  <c r="AT88" i="32" s="1"/>
  <c r="AU88" i="32" s="1"/>
  <c r="AV88" i="32" s="1"/>
  <c r="AW88" i="32" s="1"/>
  <c r="AX88" i="32" s="1"/>
  <c r="AY88" i="32" s="1"/>
  <c r="AZ88" i="32" s="1"/>
  <c r="BA88" i="32" s="1"/>
  <c r="X88" i="32"/>
  <c r="Y88" i="32" s="1"/>
  <c r="AC52" i="32"/>
  <c r="AD52" i="32" s="1"/>
  <c r="AE52" i="32" s="1"/>
  <c r="AF52" i="32" s="1"/>
  <c r="AG52" i="32" s="1"/>
  <c r="AH52" i="32" s="1"/>
  <c r="AI52" i="32" s="1"/>
  <c r="AJ52" i="32" s="1"/>
  <c r="AK52" i="32" s="1"/>
  <c r="AL52" i="32" s="1"/>
  <c r="AM52" i="32" s="1"/>
  <c r="AN52" i="32" s="1"/>
  <c r="AO52" i="32" s="1"/>
  <c r="AP52" i="32" s="1"/>
  <c r="AQ52" i="32" s="1"/>
  <c r="AR52" i="32" s="1"/>
  <c r="AS52" i="32" s="1"/>
  <c r="AT52" i="32" s="1"/>
  <c r="AU52" i="32" s="1"/>
  <c r="AV52" i="32" s="1"/>
  <c r="AW52" i="32" s="1"/>
  <c r="AX52" i="32" s="1"/>
  <c r="AY52" i="32" s="1"/>
  <c r="AZ52" i="32" s="1"/>
  <c r="BA52" i="32" s="1"/>
  <c r="X52" i="32"/>
  <c r="Y52" i="32" s="1"/>
  <c r="W55" i="32"/>
  <c r="W77" i="32"/>
  <c r="T84" i="32"/>
  <c r="T83" i="32"/>
  <c r="T82" i="32"/>
  <c r="T81" i="32"/>
  <c r="T80" i="32"/>
  <c r="T79" i="32"/>
  <c r="T78" i="32"/>
  <c r="T77" i="32"/>
  <c r="S84" i="32"/>
  <c r="S83" i="32"/>
  <c r="S82" i="32"/>
  <c r="S81" i="32"/>
  <c r="S80" i="32"/>
  <c r="S79" i="32"/>
  <c r="S78" i="32"/>
  <c r="S77" i="32"/>
  <c r="T72" i="32"/>
  <c r="T71" i="32"/>
  <c r="T70" i="32"/>
  <c r="T69" i="32"/>
  <c r="T68" i="32"/>
  <c r="T67" i="32"/>
  <c r="T66" i="32"/>
  <c r="T65" i="32"/>
  <c r="S72" i="32"/>
  <c r="S71" i="32"/>
  <c r="S70" i="32"/>
  <c r="S69" i="32"/>
  <c r="S68" i="32"/>
  <c r="S67" i="32"/>
  <c r="S66" i="32"/>
  <c r="S65" i="32"/>
  <c r="T60" i="32"/>
  <c r="T59" i="32"/>
  <c r="T58" i="32"/>
  <c r="T57" i="32"/>
  <c r="T56" i="32"/>
  <c r="T55" i="32"/>
  <c r="T54" i="32"/>
  <c r="T53" i="32"/>
  <c r="S60" i="32"/>
  <c r="S59" i="32"/>
  <c r="S58" i="32"/>
  <c r="S57" i="32"/>
  <c r="S56" i="32"/>
  <c r="S55" i="32"/>
  <c r="S54" i="32"/>
  <c r="S53" i="32"/>
  <c r="U96" i="31"/>
  <c r="U95" i="31"/>
  <c r="U94" i="31"/>
  <c r="U93" i="31"/>
  <c r="U92" i="31"/>
  <c r="U91" i="31"/>
  <c r="U90" i="31"/>
  <c r="U89" i="31"/>
  <c r="W84" i="32" l="1"/>
  <c r="W60" i="32"/>
  <c r="B56" i="34" l="1"/>
  <c r="B55" i="34"/>
  <c r="B54" i="34"/>
  <c r="B53" i="34"/>
  <c r="B52" i="34"/>
  <c r="B51" i="34"/>
  <c r="B50" i="34"/>
  <c r="B49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J50" i="34"/>
  <c r="J49" i="34"/>
  <c r="J48" i="34"/>
  <c r="J47" i="34"/>
  <c r="J46" i="34"/>
  <c r="J45" i="34"/>
  <c r="J44" i="34"/>
  <c r="J43" i="34"/>
  <c r="J42" i="34"/>
  <c r="F42" i="34" s="1"/>
  <c r="J41" i="34"/>
  <c r="J40" i="34"/>
  <c r="J39" i="34"/>
  <c r="J38" i="34"/>
  <c r="J37" i="34"/>
  <c r="J36" i="34"/>
  <c r="J35" i="34"/>
  <c r="J34" i="34"/>
  <c r="J33" i="34"/>
  <c r="J32" i="34"/>
  <c r="J31" i="34"/>
  <c r="J30" i="34"/>
  <c r="J29" i="34"/>
  <c r="J28" i="34"/>
  <c r="J27" i="34"/>
  <c r="J26" i="34"/>
  <c r="F26" i="34" s="1"/>
  <c r="J25" i="34"/>
  <c r="J24" i="34"/>
  <c r="J23" i="34"/>
  <c r="J22" i="34"/>
  <c r="J21" i="34"/>
  <c r="J20" i="34"/>
  <c r="J19" i="34"/>
  <c r="J18" i="34"/>
  <c r="J17" i="34"/>
  <c r="J16" i="34"/>
  <c r="J15" i="34"/>
  <c r="J14" i="34"/>
  <c r="J13" i="34"/>
  <c r="F13" i="34" s="1"/>
  <c r="J12" i="34"/>
  <c r="J11" i="34"/>
  <c r="J10" i="34"/>
  <c r="J9" i="34"/>
  <c r="J8" i="34"/>
  <c r="J7" i="34"/>
  <c r="J6" i="34"/>
  <c r="J5" i="34"/>
  <c r="J4" i="34"/>
  <c r="K50" i="34"/>
  <c r="K49" i="34"/>
  <c r="K48" i="34"/>
  <c r="K47" i="34"/>
  <c r="K46" i="34"/>
  <c r="K45" i="34"/>
  <c r="K44" i="34"/>
  <c r="K43" i="34"/>
  <c r="K42" i="34"/>
  <c r="K41" i="34"/>
  <c r="F41" i="34" s="1"/>
  <c r="K40" i="34"/>
  <c r="F40" i="34" s="1"/>
  <c r="K39" i="34"/>
  <c r="K38" i="34"/>
  <c r="F38" i="34"/>
  <c r="K37" i="34"/>
  <c r="K36" i="34"/>
  <c r="K35" i="34"/>
  <c r="K34" i="34"/>
  <c r="K33" i="34"/>
  <c r="F33" i="34" s="1"/>
  <c r="K32" i="34"/>
  <c r="K31" i="34"/>
  <c r="K30" i="34"/>
  <c r="K29" i="34"/>
  <c r="K28" i="34"/>
  <c r="K27" i="34"/>
  <c r="K26" i="34"/>
  <c r="K25" i="34"/>
  <c r="F25" i="34" s="1"/>
  <c r="K24" i="34"/>
  <c r="K23" i="34"/>
  <c r="K22" i="34"/>
  <c r="F22" i="34" s="1"/>
  <c r="K21" i="34"/>
  <c r="F21" i="34" s="1"/>
  <c r="K20" i="34"/>
  <c r="K19" i="34"/>
  <c r="K18" i="34"/>
  <c r="K17" i="34"/>
  <c r="F17" i="34"/>
  <c r="K16" i="34"/>
  <c r="F16" i="34" s="1"/>
  <c r="K15" i="34"/>
  <c r="K14" i="34"/>
  <c r="K13" i="34"/>
  <c r="K12" i="34"/>
  <c r="K11" i="34"/>
  <c r="K10" i="34"/>
  <c r="K9" i="34"/>
  <c r="K8" i="34"/>
  <c r="K7" i="34"/>
  <c r="K6" i="34"/>
  <c r="K5" i="34"/>
  <c r="F4" i="34"/>
  <c r="I4" i="34" s="1"/>
  <c r="R108" i="31"/>
  <c r="R59" i="32" l="1"/>
  <c r="R83" i="32"/>
  <c r="R66" i="32"/>
  <c r="R67" i="32"/>
  <c r="R68" i="32"/>
  <c r="F14" i="34"/>
  <c r="F30" i="34"/>
  <c r="F46" i="34"/>
  <c r="F39" i="34"/>
  <c r="F24" i="34"/>
  <c r="F32" i="34"/>
  <c r="G4" i="34"/>
  <c r="F10" i="34"/>
  <c r="F31" i="34"/>
  <c r="F18" i="34"/>
  <c r="F34" i="34"/>
  <c r="F27" i="34"/>
  <c r="F35" i="34"/>
  <c r="F43" i="34"/>
  <c r="F15" i="34"/>
  <c r="F19" i="34"/>
  <c r="F7" i="34"/>
  <c r="F6" i="34"/>
  <c r="F11" i="34"/>
  <c r="F8" i="34"/>
  <c r="F9" i="34"/>
  <c r="F5" i="34"/>
  <c r="F12" i="34"/>
  <c r="F20" i="34"/>
  <c r="F28" i="34"/>
  <c r="F36" i="34"/>
  <c r="F44" i="34"/>
  <c r="F29" i="34"/>
  <c r="F37" i="34"/>
  <c r="F45" i="34"/>
  <c r="F23" i="34"/>
  <c r="R70" i="32" l="1"/>
  <c r="R65" i="32"/>
  <c r="R71" i="32"/>
  <c r="R69" i="32"/>
  <c r="I5" i="34"/>
  <c r="G5" i="34"/>
  <c r="I8" i="34"/>
  <c r="G8" i="34"/>
  <c r="I9" i="34"/>
  <c r="G9" i="34"/>
  <c r="I6" i="34"/>
  <c r="G6" i="34"/>
  <c r="I7" i="34"/>
  <c r="G7" i="34"/>
  <c r="I10" i="34"/>
  <c r="G10" i="34"/>
  <c r="AW130" i="32"/>
  <c r="AC128" i="32"/>
  <c r="H127" i="32"/>
  <c r="AV125" i="32"/>
  <c r="D125" i="32"/>
  <c r="C125" i="32"/>
  <c r="B125" i="32"/>
  <c r="BA119" i="32"/>
  <c r="AZ119" i="32"/>
  <c r="AY119" i="32"/>
  <c r="AX119" i="32"/>
  <c r="AW119" i="32"/>
  <c r="AV119" i="32"/>
  <c r="AV131" i="32" s="1"/>
  <c r="AU119" i="32"/>
  <c r="AT119" i="32"/>
  <c r="AS119" i="32"/>
  <c r="AR119" i="32"/>
  <c r="AR131" i="32" s="1"/>
  <c r="AQ119" i="32"/>
  <c r="AP119" i="32"/>
  <c r="AO119" i="32"/>
  <c r="AN119" i="32"/>
  <c r="AN131" i="32" s="1"/>
  <c r="AM119" i="32"/>
  <c r="AL119" i="32"/>
  <c r="AK119" i="32"/>
  <c r="AJ119" i="32"/>
  <c r="AJ131" i="32" s="1"/>
  <c r="AI119" i="32"/>
  <c r="AH119" i="32"/>
  <c r="AG119" i="32"/>
  <c r="AF119" i="32"/>
  <c r="AF131" i="32" s="1"/>
  <c r="AE119" i="32"/>
  <c r="AD119" i="32"/>
  <c r="AC119" i="32"/>
  <c r="AB119" i="32"/>
  <c r="AB131" i="32" s="1"/>
  <c r="AA119" i="32"/>
  <c r="Z119" i="32"/>
  <c r="Y119" i="32"/>
  <c r="X119" i="32"/>
  <c r="X131" i="32" s="1"/>
  <c r="W119" i="32"/>
  <c r="V119" i="32"/>
  <c r="U119" i="32"/>
  <c r="T119" i="32"/>
  <c r="T131" i="32" s="1"/>
  <c r="S119" i="32"/>
  <c r="R119" i="32"/>
  <c r="Q119" i="32"/>
  <c r="P119" i="32"/>
  <c r="P131" i="32" s="1"/>
  <c r="O119" i="32"/>
  <c r="N119" i="32"/>
  <c r="M119" i="32"/>
  <c r="L119" i="32"/>
  <c r="K119" i="32"/>
  <c r="J119" i="32"/>
  <c r="I119" i="32"/>
  <c r="H119" i="32"/>
  <c r="H131" i="32" s="1"/>
  <c r="G119" i="32"/>
  <c r="F119" i="32"/>
  <c r="E119" i="32"/>
  <c r="D119" i="32"/>
  <c r="C119" i="32"/>
  <c r="B119" i="32"/>
  <c r="BA118" i="32"/>
  <c r="AZ118" i="32"/>
  <c r="AZ130" i="32" s="1"/>
  <c r="AY118" i="32"/>
  <c r="AX118" i="32"/>
  <c r="AW118" i="32"/>
  <c r="AV118" i="32"/>
  <c r="AV130" i="32" s="1"/>
  <c r="AU118" i="32"/>
  <c r="AT118" i="32"/>
  <c r="AS118" i="32"/>
  <c r="AR118" i="32"/>
  <c r="AR130" i="32" s="1"/>
  <c r="AQ118" i="32"/>
  <c r="AP118" i="32"/>
  <c r="AO118" i="32"/>
  <c r="AN118" i="32"/>
  <c r="AM118" i="32"/>
  <c r="AL118" i="32"/>
  <c r="AK118" i="32"/>
  <c r="AJ118" i="32"/>
  <c r="AJ130" i="32" s="1"/>
  <c r="AI118" i="32"/>
  <c r="AH118" i="32"/>
  <c r="AG118" i="32"/>
  <c r="AF118" i="32"/>
  <c r="AF130" i="32" s="1"/>
  <c r="AE118" i="32"/>
  <c r="AD118" i="32"/>
  <c r="AC118" i="32"/>
  <c r="AB118" i="32"/>
  <c r="AB130" i="32" s="1"/>
  <c r="AA118" i="32"/>
  <c r="Z118" i="32"/>
  <c r="Y118" i="32"/>
  <c r="X118" i="32"/>
  <c r="X130" i="32" s="1"/>
  <c r="W118" i="32"/>
  <c r="V118" i="32"/>
  <c r="U118" i="32"/>
  <c r="T118" i="32"/>
  <c r="T130" i="32" s="1"/>
  <c r="S118" i="32"/>
  <c r="R118" i="32"/>
  <c r="Q118" i="32"/>
  <c r="P118" i="32"/>
  <c r="P130" i="32" s="1"/>
  <c r="O118" i="32"/>
  <c r="N118" i="32"/>
  <c r="M118" i="32"/>
  <c r="L118" i="32"/>
  <c r="L130" i="32" s="1"/>
  <c r="K118" i="32"/>
  <c r="J118" i="32"/>
  <c r="I118" i="32"/>
  <c r="H118" i="32"/>
  <c r="H130" i="32" s="1"/>
  <c r="G118" i="32"/>
  <c r="F118" i="32"/>
  <c r="E118" i="32"/>
  <c r="D118" i="32"/>
  <c r="D130" i="32" s="1"/>
  <c r="C118" i="32"/>
  <c r="B118" i="32"/>
  <c r="BA117" i="32"/>
  <c r="BA129" i="32" s="1"/>
  <c r="AZ117" i="32"/>
  <c r="AY117" i="32"/>
  <c r="AX117" i="32"/>
  <c r="AW117" i="32"/>
  <c r="AV117" i="32"/>
  <c r="AU117" i="32"/>
  <c r="AT117" i="32"/>
  <c r="AS117" i="32"/>
  <c r="AR117" i="32"/>
  <c r="AQ117" i="32"/>
  <c r="AP117" i="32"/>
  <c r="AO117" i="32"/>
  <c r="AN117" i="32"/>
  <c r="AN129" i="32" s="1"/>
  <c r="AM117" i="32"/>
  <c r="AL117" i="32"/>
  <c r="AK117" i="32"/>
  <c r="AJ117" i="32"/>
  <c r="AJ129" i="32" s="1"/>
  <c r="AI117" i="32"/>
  <c r="AH117" i="32"/>
  <c r="AG117" i="32"/>
  <c r="AF117" i="32"/>
  <c r="AF129" i="32" s="1"/>
  <c r="AE117" i="32"/>
  <c r="AD117" i="32"/>
  <c r="AC117" i="32"/>
  <c r="AB117" i="32"/>
  <c r="AA117" i="32"/>
  <c r="Z117" i="32"/>
  <c r="Y117" i="32"/>
  <c r="X117" i="32"/>
  <c r="W117" i="32"/>
  <c r="V117" i="32"/>
  <c r="U117" i="32"/>
  <c r="T117" i="32"/>
  <c r="S117" i="32"/>
  <c r="R117" i="32"/>
  <c r="Q117" i="32"/>
  <c r="P117" i="32"/>
  <c r="P129" i="32" s="1"/>
  <c r="O117" i="32"/>
  <c r="N117" i="32"/>
  <c r="M117" i="32"/>
  <c r="L117" i="32"/>
  <c r="L129" i="32" s="1"/>
  <c r="K117" i="32"/>
  <c r="J117" i="32"/>
  <c r="I117" i="32"/>
  <c r="H117" i="32"/>
  <c r="G117" i="32"/>
  <c r="F117" i="32"/>
  <c r="E117" i="32"/>
  <c r="D117" i="32"/>
  <c r="C117" i="32"/>
  <c r="B117" i="32"/>
  <c r="BA116" i="32"/>
  <c r="AZ116" i="32"/>
  <c r="AY116" i="32"/>
  <c r="AX116" i="32"/>
  <c r="AW116" i="32"/>
  <c r="AV116" i="32"/>
  <c r="AV128" i="32" s="1"/>
  <c r="AU116" i="32"/>
  <c r="AT116" i="32"/>
  <c r="AS116" i="32"/>
  <c r="AR116" i="32"/>
  <c r="AR128" i="32" s="1"/>
  <c r="AQ116" i="32"/>
  <c r="AP116" i="32"/>
  <c r="AO116" i="32"/>
  <c r="AO128" i="32" s="1"/>
  <c r="AN116" i="32"/>
  <c r="AM116" i="32"/>
  <c r="AL116" i="32"/>
  <c r="AK116" i="32"/>
  <c r="AJ116" i="32"/>
  <c r="AI116" i="32"/>
  <c r="AH116" i="32"/>
  <c r="AG116" i="32"/>
  <c r="AF116" i="32"/>
  <c r="AE116" i="32"/>
  <c r="AD116" i="32"/>
  <c r="AC116" i="32"/>
  <c r="AB116" i="32"/>
  <c r="AB128" i="32" s="1"/>
  <c r="AA116" i="32"/>
  <c r="Z116" i="32"/>
  <c r="Y116" i="32"/>
  <c r="X116" i="32"/>
  <c r="X128" i="32" s="1"/>
  <c r="W116" i="32"/>
  <c r="V116" i="32"/>
  <c r="U116" i="32"/>
  <c r="T116" i="32"/>
  <c r="T128" i="32" s="1"/>
  <c r="S116" i="32"/>
  <c r="R116" i="32"/>
  <c r="Q116" i="32"/>
  <c r="P116" i="32"/>
  <c r="O116" i="32"/>
  <c r="N116" i="32"/>
  <c r="M116" i="32"/>
  <c r="L116" i="32"/>
  <c r="K116" i="32"/>
  <c r="J116" i="32"/>
  <c r="I116" i="32"/>
  <c r="H116" i="32"/>
  <c r="G116" i="32"/>
  <c r="F116" i="32"/>
  <c r="E116" i="32"/>
  <c r="D116" i="32"/>
  <c r="D128" i="32" s="1"/>
  <c r="C116" i="32"/>
  <c r="B116" i="32"/>
  <c r="BA115" i="32"/>
  <c r="AZ115" i="32"/>
  <c r="AZ127" i="32" s="1"/>
  <c r="AY115" i="32"/>
  <c r="AX115" i="32"/>
  <c r="AW115" i="32"/>
  <c r="AV115" i="32"/>
  <c r="AU115" i="32"/>
  <c r="AT115" i="32"/>
  <c r="AS115" i="32"/>
  <c r="AR115" i="32"/>
  <c r="AQ115" i="32"/>
  <c r="AP115" i="32"/>
  <c r="AO115" i="32"/>
  <c r="AN115" i="32"/>
  <c r="AM115" i="32"/>
  <c r="AL115" i="32"/>
  <c r="AK115" i="32"/>
  <c r="AJ115" i="32"/>
  <c r="AJ127" i="32" s="1"/>
  <c r="AI115" i="32"/>
  <c r="AH115" i="32"/>
  <c r="AG115" i="32"/>
  <c r="AF115" i="32"/>
  <c r="AE115" i="32"/>
  <c r="AD115" i="32"/>
  <c r="AC115" i="32"/>
  <c r="AC127" i="32" s="1"/>
  <c r="AB115" i="32"/>
  <c r="AA115" i="32"/>
  <c r="Z115" i="32"/>
  <c r="Y115" i="32"/>
  <c r="X115" i="32"/>
  <c r="W115" i="32"/>
  <c r="V115" i="32"/>
  <c r="U115" i="32"/>
  <c r="T115" i="32"/>
  <c r="S115" i="32"/>
  <c r="R115" i="32"/>
  <c r="Q115" i="32"/>
  <c r="P115" i="32"/>
  <c r="O115" i="32"/>
  <c r="N115" i="32"/>
  <c r="M115" i="32"/>
  <c r="L115" i="32"/>
  <c r="L127" i="32" s="1"/>
  <c r="K115" i="32"/>
  <c r="J115" i="32"/>
  <c r="I115" i="32"/>
  <c r="H115" i="32"/>
  <c r="G115" i="32"/>
  <c r="F115" i="32"/>
  <c r="E115" i="32"/>
  <c r="D115" i="32"/>
  <c r="C115" i="32"/>
  <c r="B115" i="32"/>
  <c r="BA114" i="32"/>
  <c r="AZ114" i="32"/>
  <c r="AY114" i="32"/>
  <c r="AX114" i="32"/>
  <c r="AW114" i="32"/>
  <c r="AV114" i="32"/>
  <c r="AV126" i="32" s="1"/>
  <c r="AU114" i="32"/>
  <c r="AT114" i="32"/>
  <c r="AS114" i="32"/>
  <c r="AR114" i="32"/>
  <c r="AQ114" i="32"/>
  <c r="AP114" i="32"/>
  <c r="AO114" i="32"/>
  <c r="AN114" i="32"/>
  <c r="AN126" i="32" s="1"/>
  <c r="AM114" i="32"/>
  <c r="AL114" i="32"/>
  <c r="AK114" i="32"/>
  <c r="AJ114" i="32"/>
  <c r="AI114" i="32"/>
  <c r="AH114" i="32"/>
  <c r="AG114" i="32"/>
  <c r="AF114" i="32"/>
  <c r="AE114" i="32"/>
  <c r="AD114" i="32"/>
  <c r="AC114" i="32"/>
  <c r="AB114" i="32"/>
  <c r="AA114" i="32"/>
  <c r="Z114" i="32"/>
  <c r="Y114" i="32"/>
  <c r="X114" i="32"/>
  <c r="X126" i="32" s="1"/>
  <c r="W114" i="32"/>
  <c r="V114" i="32"/>
  <c r="U114" i="32"/>
  <c r="T114" i="32"/>
  <c r="S114" i="32"/>
  <c r="R114" i="32"/>
  <c r="Q114" i="32"/>
  <c r="Q126" i="32" s="1"/>
  <c r="P114" i="32"/>
  <c r="O114" i="32"/>
  <c r="N114" i="32"/>
  <c r="M114" i="32"/>
  <c r="L114" i="32"/>
  <c r="K114" i="32"/>
  <c r="J114" i="32"/>
  <c r="I114" i="32"/>
  <c r="H114" i="32"/>
  <c r="G114" i="32"/>
  <c r="F114" i="32"/>
  <c r="E114" i="32"/>
  <c r="D114" i="32"/>
  <c r="C114" i="32"/>
  <c r="B114" i="32"/>
  <c r="BA113" i="32"/>
  <c r="AZ113" i="32"/>
  <c r="AZ125" i="32" s="1"/>
  <c r="AY113" i="32"/>
  <c r="AX113" i="32"/>
  <c r="AW113" i="32"/>
  <c r="AV113" i="32"/>
  <c r="AU113" i="32"/>
  <c r="AT113" i="32"/>
  <c r="AS113" i="32"/>
  <c r="AR113" i="32"/>
  <c r="AQ113" i="32"/>
  <c r="AP113" i="32"/>
  <c r="AO113" i="32"/>
  <c r="AN113" i="32"/>
  <c r="AM113" i="32"/>
  <c r="AL113" i="32"/>
  <c r="AK113" i="32"/>
  <c r="AJ113" i="32"/>
  <c r="AJ125" i="32" s="1"/>
  <c r="AI113" i="32"/>
  <c r="AH113" i="32"/>
  <c r="AG113" i="32"/>
  <c r="AF113" i="32"/>
  <c r="AE113" i="32"/>
  <c r="AD113" i="32"/>
  <c r="AC113" i="32"/>
  <c r="AB113" i="32"/>
  <c r="AB125" i="32" s="1"/>
  <c r="AA113" i="32"/>
  <c r="Z113" i="32"/>
  <c r="Y113" i="32"/>
  <c r="X113" i="32"/>
  <c r="W113" i="32"/>
  <c r="V113" i="32"/>
  <c r="U113" i="32"/>
  <c r="T113" i="32"/>
  <c r="S113" i="32"/>
  <c r="R113" i="32"/>
  <c r="Q113" i="32"/>
  <c r="P113" i="32"/>
  <c r="O113" i="32"/>
  <c r="N113" i="32"/>
  <c r="M113" i="32"/>
  <c r="L113" i="32"/>
  <c r="L125" i="32" s="1"/>
  <c r="K113" i="32"/>
  <c r="J113" i="32"/>
  <c r="I113" i="32"/>
  <c r="H113" i="32"/>
  <c r="H125" i="32" s="1"/>
  <c r="G113" i="32"/>
  <c r="F113" i="32"/>
  <c r="E113" i="32"/>
  <c r="BA108" i="32"/>
  <c r="AZ108" i="32"/>
  <c r="AY108" i="32"/>
  <c r="AX108" i="32"/>
  <c r="AW108" i="32"/>
  <c r="AV108" i="32"/>
  <c r="AU108" i="32"/>
  <c r="AT108" i="32"/>
  <c r="AS108" i="32"/>
  <c r="AR108" i="32"/>
  <c r="AQ108" i="32"/>
  <c r="AP108" i="32"/>
  <c r="AO108" i="32"/>
  <c r="AN108" i="32"/>
  <c r="AM108" i="32"/>
  <c r="AL108" i="32"/>
  <c r="AK108" i="32"/>
  <c r="AJ108" i="32"/>
  <c r="AI108" i="32"/>
  <c r="AH108" i="32"/>
  <c r="AG108" i="32"/>
  <c r="AF108" i="32"/>
  <c r="AE108" i="32"/>
  <c r="AD108" i="32"/>
  <c r="AC108" i="32"/>
  <c r="AB108" i="32"/>
  <c r="AA108" i="32"/>
  <c r="Z108" i="32"/>
  <c r="Y108" i="32"/>
  <c r="X108" i="32"/>
  <c r="W108" i="32"/>
  <c r="U108" i="32"/>
  <c r="T108" i="32"/>
  <c r="S108" i="32"/>
  <c r="R108" i="32"/>
  <c r="Q108" i="32"/>
  <c r="P108" i="32"/>
  <c r="O108" i="32"/>
  <c r="N108" i="32"/>
  <c r="M108" i="32"/>
  <c r="L108" i="32"/>
  <c r="K108" i="32"/>
  <c r="J108" i="32"/>
  <c r="I108" i="32"/>
  <c r="H108" i="32"/>
  <c r="G108" i="32"/>
  <c r="F108" i="32"/>
  <c r="E108" i="32"/>
  <c r="D54" i="32"/>
  <c r="D66" i="32" s="1"/>
  <c r="D90" i="32" s="1"/>
  <c r="O47" i="32"/>
  <c r="N47" i="32"/>
  <c r="M47" i="32"/>
  <c r="L47" i="32"/>
  <c r="K47" i="32"/>
  <c r="J47" i="32"/>
  <c r="I47" i="32"/>
  <c r="H47" i="32"/>
  <c r="G47" i="32"/>
  <c r="F47" i="32"/>
  <c r="E47" i="32"/>
  <c r="D47" i="32"/>
  <c r="D59" i="32" s="1"/>
  <c r="C47" i="32"/>
  <c r="C59" i="32" s="1"/>
  <c r="B47" i="32"/>
  <c r="B59" i="32" s="1"/>
  <c r="O46" i="32"/>
  <c r="N46" i="32"/>
  <c r="M46" i="32"/>
  <c r="L46" i="32"/>
  <c r="K46" i="32"/>
  <c r="J46" i="32"/>
  <c r="I46" i="32"/>
  <c r="H46" i="32"/>
  <c r="G46" i="32"/>
  <c r="F46" i="32"/>
  <c r="E46" i="32"/>
  <c r="D46" i="32"/>
  <c r="D58" i="32" s="1"/>
  <c r="C46" i="32"/>
  <c r="C58" i="32" s="1"/>
  <c r="B46" i="32"/>
  <c r="B58" i="32" s="1"/>
  <c r="O45" i="32"/>
  <c r="N45" i="32"/>
  <c r="M45" i="32"/>
  <c r="L45" i="32"/>
  <c r="K45" i="32"/>
  <c r="J45" i="32"/>
  <c r="I45" i="32"/>
  <c r="H45" i="32"/>
  <c r="G45" i="32"/>
  <c r="F45" i="32"/>
  <c r="E45" i="32"/>
  <c r="D45" i="32"/>
  <c r="D57" i="32" s="1"/>
  <c r="C45" i="32"/>
  <c r="C57" i="32" s="1"/>
  <c r="C69" i="32" s="1"/>
  <c r="C93" i="32" s="1"/>
  <c r="B45" i="32"/>
  <c r="B57" i="32" s="1"/>
  <c r="O44" i="32"/>
  <c r="N44" i="32"/>
  <c r="M44" i="32"/>
  <c r="L44" i="32"/>
  <c r="K44" i="32"/>
  <c r="J44" i="32"/>
  <c r="I44" i="32"/>
  <c r="H44" i="32"/>
  <c r="G44" i="32"/>
  <c r="F44" i="32"/>
  <c r="E44" i="32"/>
  <c r="D44" i="32"/>
  <c r="D56" i="32" s="1"/>
  <c r="C44" i="32"/>
  <c r="C56" i="32" s="1"/>
  <c r="B44" i="32"/>
  <c r="B56" i="32" s="1"/>
  <c r="O43" i="32"/>
  <c r="N43" i="32"/>
  <c r="M43" i="32"/>
  <c r="L43" i="32"/>
  <c r="K43" i="32"/>
  <c r="J43" i="32"/>
  <c r="I43" i="32"/>
  <c r="H43" i="32"/>
  <c r="G43" i="32"/>
  <c r="F43" i="32"/>
  <c r="E43" i="32"/>
  <c r="D43" i="32"/>
  <c r="D55" i="32" s="1"/>
  <c r="C43" i="32"/>
  <c r="C55" i="32" s="1"/>
  <c r="B43" i="32"/>
  <c r="B55" i="32" s="1"/>
  <c r="O42" i="32"/>
  <c r="N42" i="32"/>
  <c r="M42" i="32"/>
  <c r="L42" i="32"/>
  <c r="K42" i="32"/>
  <c r="J42" i="32"/>
  <c r="I42" i="32"/>
  <c r="H42" i="32"/>
  <c r="G42" i="32"/>
  <c r="F42" i="32"/>
  <c r="E42" i="32"/>
  <c r="D42" i="32"/>
  <c r="C42" i="32"/>
  <c r="C54" i="32" s="1"/>
  <c r="B42" i="32"/>
  <c r="B54" i="32" s="1"/>
  <c r="O41" i="32"/>
  <c r="N41" i="32"/>
  <c r="M41" i="32"/>
  <c r="L41" i="32"/>
  <c r="K41" i="32"/>
  <c r="J41" i="32"/>
  <c r="I41" i="32"/>
  <c r="H41" i="32"/>
  <c r="G41" i="32"/>
  <c r="F41" i="32"/>
  <c r="E41" i="32"/>
  <c r="D41" i="32"/>
  <c r="D53" i="32" s="1"/>
  <c r="C41" i="32"/>
  <c r="C53" i="32" s="1"/>
  <c r="B41" i="32"/>
  <c r="B53" i="32" s="1"/>
  <c r="BA36" i="32"/>
  <c r="AZ36" i="32"/>
  <c r="AY36" i="32"/>
  <c r="AX36" i="32"/>
  <c r="AW36" i="32"/>
  <c r="AV36" i="32"/>
  <c r="AU36" i="32"/>
  <c r="AT36" i="32"/>
  <c r="AS36" i="32"/>
  <c r="AR36" i="32"/>
  <c r="AQ36" i="32"/>
  <c r="AP36" i="32"/>
  <c r="AO36" i="32"/>
  <c r="AN36" i="32"/>
  <c r="AM36" i="32"/>
  <c r="AL36" i="32"/>
  <c r="AK36" i="32"/>
  <c r="AJ36" i="32"/>
  <c r="AI36" i="32"/>
  <c r="AH36" i="32"/>
  <c r="AG36" i="32"/>
  <c r="AF36" i="32"/>
  <c r="AE36" i="32"/>
  <c r="AD36" i="32"/>
  <c r="AC36" i="32"/>
  <c r="AB36" i="32"/>
  <c r="AA36" i="32"/>
  <c r="Z36" i="32"/>
  <c r="Y36" i="32"/>
  <c r="X36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I36" i="32"/>
  <c r="H36" i="32"/>
  <c r="G36" i="32"/>
  <c r="F36" i="32"/>
  <c r="E36" i="32"/>
  <c r="BA131" i="31"/>
  <c r="AS131" i="31"/>
  <c r="AO131" i="31"/>
  <c r="AK131" i="31"/>
  <c r="Y131" i="31"/>
  <c r="M131" i="31"/>
  <c r="I131" i="31"/>
  <c r="E131" i="31"/>
  <c r="AW130" i="31"/>
  <c r="AO130" i="31"/>
  <c r="AG130" i="31"/>
  <c r="AC130" i="31"/>
  <c r="Y130" i="31"/>
  <c r="M130" i="31"/>
  <c r="L130" i="31"/>
  <c r="I130" i="31"/>
  <c r="E130" i="31"/>
  <c r="BA129" i="31"/>
  <c r="AO129" i="31"/>
  <c r="AK129" i="31"/>
  <c r="AG129" i="31"/>
  <c r="AC129" i="31"/>
  <c r="U129" i="31"/>
  <c r="I129" i="31"/>
  <c r="E129" i="31"/>
  <c r="AW128" i="31"/>
  <c r="AS128" i="31"/>
  <c r="Y128" i="31"/>
  <c r="U128" i="31"/>
  <c r="M128" i="31"/>
  <c r="I128" i="31"/>
  <c r="AW127" i="31"/>
  <c r="AO127" i="31"/>
  <c r="AK127" i="31"/>
  <c r="Y127" i="31"/>
  <c r="U127" i="31"/>
  <c r="I127" i="31"/>
  <c r="E127" i="31"/>
  <c r="AS126" i="31"/>
  <c r="AO126" i="31"/>
  <c r="AC126" i="31"/>
  <c r="Y126" i="31"/>
  <c r="M126" i="31"/>
  <c r="I126" i="31"/>
  <c r="AS125" i="31"/>
  <c r="D125" i="31"/>
  <c r="C125" i="31"/>
  <c r="B125" i="31"/>
  <c r="AS120" i="31"/>
  <c r="AC120" i="31"/>
  <c r="M120" i="31"/>
  <c r="BA119" i="31"/>
  <c r="AZ119" i="31"/>
  <c r="AY119" i="31"/>
  <c r="AX119" i="31"/>
  <c r="AW119" i="31"/>
  <c r="AV119" i="31"/>
  <c r="AU119" i="31"/>
  <c r="AT119" i="31"/>
  <c r="AS119" i="31"/>
  <c r="AR119" i="31"/>
  <c r="AQ119" i="31"/>
  <c r="AP119" i="31"/>
  <c r="AO119" i="31"/>
  <c r="AN119" i="31"/>
  <c r="AM119" i="31"/>
  <c r="AL119" i="31"/>
  <c r="AK119" i="31"/>
  <c r="AJ119" i="31"/>
  <c r="AI119" i="31"/>
  <c r="AH119" i="31"/>
  <c r="AG119" i="31"/>
  <c r="AF119" i="31"/>
  <c r="AE119" i="31"/>
  <c r="AD119" i="31"/>
  <c r="AC119" i="31"/>
  <c r="AB119" i="31"/>
  <c r="AA119" i="31"/>
  <c r="Z119" i="31"/>
  <c r="Y119" i="31"/>
  <c r="X119" i="31"/>
  <c r="W119" i="31"/>
  <c r="V119" i="31"/>
  <c r="U119" i="31"/>
  <c r="T119" i="31"/>
  <c r="S119" i="31"/>
  <c r="R119" i="31"/>
  <c r="Q119" i="31"/>
  <c r="P119" i="31"/>
  <c r="O119" i="31"/>
  <c r="N119" i="31"/>
  <c r="M119" i="31"/>
  <c r="L119" i="31"/>
  <c r="K119" i="31"/>
  <c r="J119" i="31"/>
  <c r="I119" i="31"/>
  <c r="H119" i="31"/>
  <c r="G119" i="31"/>
  <c r="F119" i="31"/>
  <c r="E119" i="31"/>
  <c r="D119" i="31"/>
  <c r="C119" i="31"/>
  <c r="B119" i="31"/>
  <c r="BA118" i="31"/>
  <c r="AZ118" i="31"/>
  <c r="AY118" i="31"/>
  <c r="AX118" i="31"/>
  <c r="AW118" i="31"/>
  <c r="AV118" i="31"/>
  <c r="AU118" i="31"/>
  <c r="AT118" i="31"/>
  <c r="AS118" i="31"/>
  <c r="AR118" i="31"/>
  <c r="AQ118" i="31"/>
  <c r="AP118" i="31"/>
  <c r="AO118" i="31"/>
  <c r="AN118" i="31"/>
  <c r="AM118" i="31"/>
  <c r="AL118" i="31"/>
  <c r="AK118" i="31"/>
  <c r="AJ118" i="31"/>
  <c r="AI118" i="31"/>
  <c r="AH118" i="31"/>
  <c r="AG118" i="31"/>
  <c r="AF118" i="31"/>
  <c r="AE118" i="31"/>
  <c r="AD118" i="31"/>
  <c r="AC118" i="31"/>
  <c r="AB118" i="31"/>
  <c r="AA118" i="31"/>
  <c r="Z118" i="31"/>
  <c r="Y118" i="31"/>
  <c r="X118" i="31"/>
  <c r="W118" i="31"/>
  <c r="V118" i="31"/>
  <c r="U118" i="31"/>
  <c r="T118" i="31"/>
  <c r="S118" i="31"/>
  <c r="R118" i="31"/>
  <c r="Q118" i="31"/>
  <c r="P118" i="31"/>
  <c r="O118" i="31"/>
  <c r="N118" i="31"/>
  <c r="M118" i="31"/>
  <c r="L118" i="31"/>
  <c r="K118" i="31"/>
  <c r="J118" i="31"/>
  <c r="I118" i="31"/>
  <c r="H118" i="31"/>
  <c r="G118" i="31"/>
  <c r="F118" i="31"/>
  <c r="E118" i="31"/>
  <c r="D118" i="31"/>
  <c r="C118" i="31"/>
  <c r="B118" i="31"/>
  <c r="B130" i="31" s="1"/>
  <c r="BA117" i="31"/>
  <c r="AZ117" i="31"/>
  <c r="AY117" i="31"/>
  <c r="AX117" i="31"/>
  <c r="AW117" i="31"/>
  <c r="AV117" i="31"/>
  <c r="AU117" i="31"/>
  <c r="AT117" i="31"/>
  <c r="AS117" i="31"/>
  <c r="AR117" i="31"/>
  <c r="AQ117" i="31"/>
  <c r="AP117" i="31"/>
  <c r="AO117" i="31"/>
  <c r="AN117" i="31"/>
  <c r="AM117" i="31"/>
  <c r="AL117" i="31"/>
  <c r="AK117" i="31"/>
  <c r="AJ117" i="31"/>
  <c r="AJ129" i="31" s="1"/>
  <c r="AI117" i="31"/>
  <c r="AH117" i="31"/>
  <c r="AG117" i="31"/>
  <c r="AF117" i="31"/>
  <c r="AE117" i="31"/>
  <c r="AD117" i="31"/>
  <c r="AD129" i="31" s="1"/>
  <c r="AC117" i="31"/>
  <c r="AB117" i="31"/>
  <c r="AA117" i="31"/>
  <c r="Z117" i="31"/>
  <c r="Y117" i="31"/>
  <c r="Y129" i="31" s="1"/>
  <c r="X117" i="31"/>
  <c r="W117" i="31"/>
  <c r="V117" i="31"/>
  <c r="U117" i="31"/>
  <c r="T117" i="31"/>
  <c r="T129" i="31" s="1"/>
  <c r="S117" i="31"/>
  <c r="R117" i="31"/>
  <c r="Q117" i="31"/>
  <c r="P117" i="31"/>
  <c r="O117" i="31"/>
  <c r="N117" i="31"/>
  <c r="M117" i="31"/>
  <c r="L117" i="31"/>
  <c r="K117" i="31"/>
  <c r="J117" i="31"/>
  <c r="I117" i="31"/>
  <c r="H117" i="31"/>
  <c r="G117" i="31"/>
  <c r="F117" i="31"/>
  <c r="E117" i="31"/>
  <c r="D117" i="31"/>
  <c r="D129" i="31" s="1"/>
  <c r="C117" i="31"/>
  <c r="B117" i="31"/>
  <c r="BA116" i="31"/>
  <c r="AZ116" i="31"/>
  <c r="AY116" i="31"/>
  <c r="AX116" i="31"/>
  <c r="AW116" i="31"/>
  <c r="AV116" i="31"/>
  <c r="AU116" i="31"/>
  <c r="AT116" i="31"/>
  <c r="AS116" i="31"/>
  <c r="AR116" i="31"/>
  <c r="AQ116" i="31"/>
  <c r="AP116" i="31"/>
  <c r="AO116" i="31"/>
  <c r="AN116" i="31"/>
  <c r="AN128" i="31" s="1"/>
  <c r="AM116" i="31"/>
  <c r="AL116" i="31"/>
  <c r="AK116" i="31"/>
  <c r="AJ116" i="31"/>
  <c r="AI116" i="31"/>
  <c r="AH116" i="31"/>
  <c r="AH128" i="31" s="1"/>
  <c r="AG116" i="31"/>
  <c r="AF116" i="31"/>
  <c r="AE116" i="31"/>
  <c r="AD116" i="31"/>
  <c r="AC116" i="31"/>
  <c r="AC128" i="31" s="1"/>
  <c r="AB116" i="31"/>
  <c r="AA116" i="31"/>
  <c r="Z116" i="31"/>
  <c r="Y116" i="31"/>
  <c r="X116" i="31"/>
  <c r="X128" i="31" s="1"/>
  <c r="W116" i="31"/>
  <c r="V116" i="31"/>
  <c r="U116" i="31"/>
  <c r="T116" i="31"/>
  <c r="S116" i="31"/>
  <c r="R116" i="31"/>
  <c r="Q116" i="31"/>
  <c r="P116" i="31"/>
  <c r="O116" i="31"/>
  <c r="N116" i="31"/>
  <c r="M116" i="31"/>
  <c r="L116" i="31"/>
  <c r="K116" i="31"/>
  <c r="J116" i="31"/>
  <c r="I116" i="31"/>
  <c r="H116" i="31"/>
  <c r="H128" i="31" s="1"/>
  <c r="G116" i="31"/>
  <c r="F116" i="31"/>
  <c r="E116" i="31"/>
  <c r="D116" i="31"/>
  <c r="C116" i="31"/>
  <c r="B116" i="31"/>
  <c r="BA115" i="31"/>
  <c r="AZ115" i="31"/>
  <c r="AY115" i="31"/>
  <c r="AX115" i="31"/>
  <c r="AW115" i="31"/>
  <c r="AV115" i="31"/>
  <c r="AU115" i="31"/>
  <c r="AT115" i="31"/>
  <c r="AS115" i="31"/>
  <c r="AR115" i="31"/>
  <c r="AR127" i="31" s="1"/>
  <c r="AQ115" i="31"/>
  <c r="AP115" i="31"/>
  <c r="AO115" i="31"/>
  <c r="AN115" i="31"/>
  <c r="AM115" i="31"/>
  <c r="AL115" i="31"/>
  <c r="AK115" i="31"/>
  <c r="AJ115" i="31"/>
  <c r="AI115" i="31"/>
  <c r="AH115" i="31"/>
  <c r="AG115" i="31"/>
  <c r="AF115" i="31"/>
  <c r="AE115" i="31"/>
  <c r="AD115" i="31"/>
  <c r="AC115" i="31"/>
  <c r="AB115" i="31"/>
  <c r="AA115" i="31"/>
  <c r="Z115" i="31"/>
  <c r="Y115" i="31"/>
  <c r="X115" i="31"/>
  <c r="W115" i="31"/>
  <c r="V115" i="31"/>
  <c r="U115" i="31"/>
  <c r="T115" i="31"/>
  <c r="S115" i="31"/>
  <c r="R115" i="31"/>
  <c r="Q115" i="31"/>
  <c r="Q127" i="31" s="1"/>
  <c r="P115" i="31"/>
  <c r="O115" i="31"/>
  <c r="N115" i="31"/>
  <c r="M115" i="31"/>
  <c r="L115" i="31"/>
  <c r="L127" i="31" s="1"/>
  <c r="K115" i="31"/>
  <c r="J115" i="31"/>
  <c r="I115" i="31"/>
  <c r="H115" i="31"/>
  <c r="G115" i="31"/>
  <c r="F115" i="31"/>
  <c r="E115" i="31"/>
  <c r="D115" i="31"/>
  <c r="C115" i="31"/>
  <c r="B115" i="31"/>
  <c r="BA114" i="31"/>
  <c r="BA126" i="31" s="1"/>
  <c r="AZ114" i="31"/>
  <c r="AY114" i="31"/>
  <c r="AX114" i="31"/>
  <c r="AW114" i="31"/>
  <c r="AV114" i="31"/>
  <c r="AU114" i="31"/>
  <c r="AT114" i="31"/>
  <c r="AS114" i="31"/>
  <c r="AR114" i="31"/>
  <c r="AQ114" i="31"/>
  <c r="AP114" i="31"/>
  <c r="AO114" i="31"/>
  <c r="AN114" i="31"/>
  <c r="AM114" i="31"/>
  <c r="AL114" i="31"/>
  <c r="AK114" i="31"/>
  <c r="AJ114" i="31"/>
  <c r="AI114" i="31"/>
  <c r="AH114" i="31"/>
  <c r="AG114" i="31"/>
  <c r="AF114" i="31"/>
  <c r="AE114" i="31"/>
  <c r="AD114" i="31"/>
  <c r="AC114" i="31"/>
  <c r="AB114" i="31"/>
  <c r="AA114" i="31"/>
  <c r="Z114" i="31"/>
  <c r="Y114" i="31"/>
  <c r="X114" i="31"/>
  <c r="W114" i="31"/>
  <c r="V114" i="31"/>
  <c r="U114" i="31"/>
  <c r="U126" i="31" s="1"/>
  <c r="T114" i="31"/>
  <c r="S114" i="31"/>
  <c r="R114" i="31"/>
  <c r="Q114" i="31"/>
  <c r="P114" i="31"/>
  <c r="O114" i="31"/>
  <c r="N114" i="31"/>
  <c r="M114" i="31"/>
  <c r="L114" i="31"/>
  <c r="K114" i="31"/>
  <c r="J114" i="31"/>
  <c r="J126" i="31" s="1"/>
  <c r="I114" i="31"/>
  <c r="H114" i="31"/>
  <c r="G114" i="31"/>
  <c r="F114" i="31"/>
  <c r="E114" i="31"/>
  <c r="D114" i="31"/>
  <c r="C114" i="31"/>
  <c r="B114" i="31"/>
  <c r="BA113" i="31"/>
  <c r="AZ113" i="31"/>
  <c r="AY113" i="31"/>
  <c r="AX113" i="31"/>
  <c r="AW113" i="31"/>
  <c r="AV113" i="31"/>
  <c r="AU113" i="31"/>
  <c r="AT113" i="31"/>
  <c r="AS113" i="31"/>
  <c r="AR113" i="31"/>
  <c r="AQ113" i="31"/>
  <c r="AP113" i="31"/>
  <c r="AO113" i="31"/>
  <c r="AN113" i="31"/>
  <c r="AM113" i="31"/>
  <c r="AL113" i="31"/>
  <c r="AK113" i="31"/>
  <c r="AJ113" i="31"/>
  <c r="AI113" i="31"/>
  <c r="AH113" i="31"/>
  <c r="AG113" i="31"/>
  <c r="AF113" i="31"/>
  <c r="AE113" i="31"/>
  <c r="AD113" i="31"/>
  <c r="AD125" i="31" s="1"/>
  <c r="AC113" i="31"/>
  <c r="AB113" i="31"/>
  <c r="AA113" i="31"/>
  <c r="Z113" i="31"/>
  <c r="Y113" i="31"/>
  <c r="X113" i="31"/>
  <c r="W113" i="31"/>
  <c r="V113" i="31"/>
  <c r="U113" i="31"/>
  <c r="T113" i="31"/>
  <c r="T125" i="31" s="1"/>
  <c r="S113" i="31"/>
  <c r="R113" i="31"/>
  <c r="Q113" i="31"/>
  <c r="P113" i="31"/>
  <c r="O113" i="31"/>
  <c r="N113" i="31"/>
  <c r="M113" i="31"/>
  <c r="L113" i="31"/>
  <c r="K113" i="31"/>
  <c r="J113" i="31"/>
  <c r="I113" i="31"/>
  <c r="H113" i="31"/>
  <c r="G113" i="31"/>
  <c r="F113" i="31"/>
  <c r="E113" i="31"/>
  <c r="BA108" i="31"/>
  <c r="AZ108" i="31"/>
  <c r="AY108" i="31"/>
  <c r="AX108" i="31"/>
  <c r="AW108" i="31"/>
  <c r="AV108" i="31"/>
  <c r="AU108" i="31"/>
  <c r="AT108" i="31"/>
  <c r="AS108" i="31"/>
  <c r="AR108" i="31"/>
  <c r="AQ108" i="31"/>
  <c r="AP108" i="31"/>
  <c r="AO108" i="31"/>
  <c r="AN108" i="31"/>
  <c r="AM108" i="31"/>
  <c r="AL108" i="31"/>
  <c r="AK108" i="31"/>
  <c r="AJ108" i="31"/>
  <c r="AI108" i="31"/>
  <c r="AH108" i="31"/>
  <c r="AG108" i="31"/>
  <c r="AF108" i="31"/>
  <c r="AE108" i="31"/>
  <c r="AD108" i="31"/>
  <c r="AC108" i="31"/>
  <c r="AB108" i="31"/>
  <c r="AA108" i="31"/>
  <c r="Z108" i="31"/>
  <c r="Y108" i="31"/>
  <c r="X108" i="31"/>
  <c r="W108" i="31"/>
  <c r="V108" i="31"/>
  <c r="U108" i="31"/>
  <c r="T108" i="31"/>
  <c r="S108" i="31"/>
  <c r="Q108" i="31"/>
  <c r="P108" i="31"/>
  <c r="O108" i="31"/>
  <c r="N108" i="31"/>
  <c r="M108" i="31"/>
  <c r="L108" i="31"/>
  <c r="K108" i="31"/>
  <c r="J108" i="31"/>
  <c r="I108" i="31"/>
  <c r="H108" i="31"/>
  <c r="G108" i="31"/>
  <c r="F108" i="31"/>
  <c r="E108" i="31"/>
  <c r="D59" i="31"/>
  <c r="C59" i="31"/>
  <c r="B59" i="31"/>
  <c r="D57" i="31"/>
  <c r="D69" i="31" s="1"/>
  <c r="D93" i="31" s="1"/>
  <c r="D56" i="31"/>
  <c r="C56" i="31"/>
  <c r="C68" i="31" s="1"/>
  <c r="C92" i="31" s="1"/>
  <c r="D55" i="31"/>
  <c r="D67" i="31" s="1"/>
  <c r="D91" i="31" s="1"/>
  <c r="B54" i="31"/>
  <c r="D58" i="31"/>
  <c r="C58" i="31"/>
  <c r="B58" i="31"/>
  <c r="C57" i="31"/>
  <c r="B57" i="31"/>
  <c r="B56" i="31"/>
  <c r="C55" i="31"/>
  <c r="B55" i="31"/>
  <c r="D54" i="31"/>
  <c r="C54" i="31"/>
  <c r="D53" i="31"/>
  <c r="C53" i="31"/>
  <c r="B53" i="31"/>
  <c r="BA36" i="31"/>
  <c r="AZ36" i="31"/>
  <c r="AY36" i="31"/>
  <c r="AX36" i="31"/>
  <c r="AW36" i="31"/>
  <c r="AV36" i="31"/>
  <c r="AU36" i="31"/>
  <c r="AT36" i="31"/>
  <c r="AS36" i="31"/>
  <c r="AR36" i="31"/>
  <c r="AQ36" i="31"/>
  <c r="AP36" i="31"/>
  <c r="AO36" i="31"/>
  <c r="AN36" i="31"/>
  <c r="AM36" i="31"/>
  <c r="AL36" i="31"/>
  <c r="AK36" i="31"/>
  <c r="AJ36" i="31"/>
  <c r="AI36" i="31"/>
  <c r="AH36" i="31"/>
  <c r="AG36" i="31"/>
  <c r="AF36" i="31"/>
  <c r="AE36" i="31"/>
  <c r="AD36" i="31"/>
  <c r="AC36" i="31"/>
  <c r="AB36" i="31"/>
  <c r="AA36" i="31"/>
  <c r="Z36" i="31"/>
  <c r="Y36" i="31"/>
  <c r="X36" i="31"/>
  <c r="W36" i="31"/>
  <c r="V36" i="31"/>
  <c r="U36" i="31"/>
  <c r="T36" i="31"/>
  <c r="S36" i="31"/>
  <c r="R36" i="31"/>
  <c r="Q36" i="31"/>
  <c r="P36" i="31"/>
  <c r="O36" i="31"/>
  <c r="N36" i="31"/>
  <c r="M36" i="31"/>
  <c r="L36" i="31"/>
  <c r="K36" i="31"/>
  <c r="J36" i="31"/>
  <c r="I36" i="31"/>
  <c r="H36" i="31"/>
  <c r="G36" i="31"/>
  <c r="F36" i="31"/>
  <c r="E36" i="31"/>
  <c r="C71" i="32" l="1"/>
  <c r="C95" i="32" s="1"/>
  <c r="D126" i="32"/>
  <c r="P127" i="32"/>
  <c r="AN128" i="32"/>
  <c r="G48" i="32"/>
  <c r="O48" i="32"/>
  <c r="L120" i="32"/>
  <c r="L126" i="32"/>
  <c r="X127" i="32"/>
  <c r="AY128" i="32"/>
  <c r="H48" i="32"/>
  <c r="T120" i="32"/>
  <c r="T126" i="32"/>
  <c r="AF127" i="32"/>
  <c r="I129" i="32"/>
  <c r="I48" i="32"/>
  <c r="H120" i="32"/>
  <c r="AF120" i="32"/>
  <c r="AV120" i="32"/>
  <c r="AB120" i="32"/>
  <c r="P125" i="32"/>
  <c r="AB126" i="32"/>
  <c r="AN127" i="32"/>
  <c r="T129" i="32"/>
  <c r="AJ120" i="32"/>
  <c r="X125" i="32"/>
  <c r="AJ126" i="32"/>
  <c r="AW127" i="32"/>
  <c r="AE129" i="32"/>
  <c r="AR120" i="32"/>
  <c r="AF125" i="32"/>
  <c r="AR126" i="32"/>
  <c r="H128" i="32"/>
  <c r="AO129" i="32"/>
  <c r="K48" i="32"/>
  <c r="AB132" i="32"/>
  <c r="AZ120" i="32"/>
  <c r="AN125" i="32"/>
  <c r="AZ126" i="32"/>
  <c r="S128" i="32"/>
  <c r="Q130" i="32"/>
  <c r="R72" i="32"/>
  <c r="C71" i="31"/>
  <c r="C95" i="31" s="1"/>
  <c r="C65" i="32"/>
  <c r="C89" i="32" s="1"/>
  <c r="D79" i="32"/>
  <c r="D67" i="32"/>
  <c r="D91" i="32" s="1"/>
  <c r="B70" i="32"/>
  <c r="B94" i="32" s="1"/>
  <c r="D65" i="32"/>
  <c r="D89" i="32" s="1"/>
  <c r="B68" i="32"/>
  <c r="B92" i="32" s="1"/>
  <c r="C70" i="32"/>
  <c r="C94" i="32" s="1"/>
  <c r="B66" i="32"/>
  <c r="B90" i="32" s="1"/>
  <c r="C68" i="32"/>
  <c r="C92" i="32" s="1"/>
  <c r="D70" i="32"/>
  <c r="D94" i="32" s="1"/>
  <c r="C66" i="32"/>
  <c r="C90" i="32" s="1"/>
  <c r="D68" i="32"/>
  <c r="D92" i="32" s="1"/>
  <c r="B71" i="32"/>
  <c r="B95" i="32" s="1"/>
  <c r="B69" i="32"/>
  <c r="B93" i="32" s="1"/>
  <c r="B67" i="32"/>
  <c r="B91" i="32" s="1"/>
  <c r="D71" i="32"/>
  <c r="D95" i="32" s="1"/>
  <c r="B65" i="32"/>
  <c r="B89" i="32" s="1"/>
  <c r="C67" i="32"/>
  <c r="C91" i="32" s="1"/>
  <c r="D69" i="32"/>
  <c r="D93" i="32" s="1"/>
  <c r="J48" i="32"/>
  <c r="K120" i="32"/>
  <c r="K125" i="32"/>
  <c r="S120" i="32"/>
  <c r="S125" i="32"/>
  <c r="AZ132" i="32"/>
  <c r="L48" i="32"/>
  <c r="E125" i="32"/>
  <c r="E120" i="32"/>
  <c r="M125" i="32"/>
  <c r="M120" i="32"/>
  <c r="U125" i="32"/>
  <c r="U120" i="32"/>
  <c r="AC125" i="32"/>
  <c r="AC120" i="32"/>
  <c r="AK125" i="32"/>
  <c r="AK120" i="32"/>
  <c r="AS125" i="32"/>
  <c r="AS120" i="32"/>
  <c r="BA125" i="32"/>
  <c r="BA120" i="32"/>
  <c r="I126" i="32"/>
  <c r="Y126" i="32"/>
  <c r="AG126" i="32"/>
  <c r="AO126" i="32"/>
  <c r="AW126" i="32"/>
  <c r="E127" i="32"/>
  <c r="M127" i="32"/>
  <c r="U127" i="32"/>
  <c r="AK127" i="32"/>
  <c r="AS127" i="32"/>
  <c r="BA127" i="32"/>
  <c r="I128" i="32"/>
  <c r="Q128" i="32"/>
  <c r="Y128" i="32"/>
  <c r="AG128" i="32"/>
  <c r="AW128" i="32"/>
  <c r="E129" i="32"/>
  <c r="M129" i="32"/>
  <c r="U129" i="32"/>
  <c r="AC129" i="32"/>
  <c r="AK129" i="32"/>
  <c r="AS129" i="32"/>
  <c r="I130" i="32"/>
  <c r="Y130" i="32"/>
  <c r="AO130" i="32"/>
  <c r="E131" i="32"/>
  <c r="U131" i="32"/>
  <c r="AK131" i="32"/>
  <c r="BA131" i="32"/>
  <c r="AG130" i="32"/>
  <c r="E48" i="32"/>
  <c r="M48" i="32"/>
  <c r="F48" i="32"/>
  <c r="N48" i="32"/>
  <c r="G125" i="32"/>
  <c r="G120" i="32"/>
  <c r="O125" i="32"/>
  <c r="O120" i="32"/>
  <c r="W125" i="32"/>
  <c r="W120" i="32"/>
  <c r="AE125" i="32"/>
  <c r="AE120" i="32"/>
  <c r="AM125" i="32"/>
  <c r="AM120" i="32"/>
  <c r="AU125" i="32"/>
  <c r="AU120" i="32"/>
  <c r="C126" i="32"/>
  <c r="T132" i="32"/>
  <c r="M131" i="32"/>
  <c r="AF132" i="32"/>
  <c r="AV132" i="32"/>
  <c r="AC131" i="32"/>
  <c r="I120" i="32"/>
  <c r="I125" i="32"/>
  <c r="Q120" i="32"/>
  <c r="Q125" i="32"/>
  <c r="AJ132" i="32"/>
  <c r="AS131" i="32"/>
  <c r="J120" i="32"/>
  <c r="J125" i="32"/>
  <c r="R120" i="32"/>
  <c r="R125" i="32"/>
  <c r="L132" i="32"/>
  <c r="AT127" i="32"/>
  <c r="B128" i="32"/>
  <c r="J128" i="32"/>
  <c r="R128" i="32"/>
  <c r="Z128" i="32"/>
  <c r="AH128" i="32"/>
  <c r="AP128" i="32"/>
  <c r="AX128" i="32"/>
  <c r="F129" i="32"/>
  <c r="N129" i="32"/>
  <c r="V129" i="32"/>
  <c r="AD129" i="32"/>
  <c r="AL129" i="32"/>
  <c r="AT129" i="32"/>
  <c r="B130" i="32"/>
  <c r="J130" i="32"/>
  <c r="R130" i="32"/>
  <c r="Z130" i="32"/>
  <c r="AH130" i="32"/>
  <c r="AP130" i="32"/>
  <c r="AX130" i="32"/>
  <c r="F131" i="32"/>
  <c r="N131" i="32"/>
  <c r="V131" i="32"/>
  <c r="AD131" i="32"/>
  <c r="AL131" i="32"/>
  <c r="AT131" i="32"/>
  <c r="Y125" i="32"/>
  <c r="AG125" i="32"/>
  <c r="AO125" i="32"/>
  <c r="AW125" i="32"/>
  <c r="E126" i="32"/>
  <c r="M126" i="32"/>
  <c r="U126" i="32"/>
  <c r="AC126" i="32"/>
  <c r="AK126" i="32"/>
  <c r="AS126" i="32"/>
  <c r="BA126" i="32"/>
  <c r="I127" i="32"/>
  <c r="Q127" i="32"/>
  <c r="Y127" i="32"/>
  <c r="AG127" i="32"/>
  <c r="AO127" i="32"/>
  <c r="AX127" i="32"/>
  <c r="AD128" i="32"/>
  <c r="AZ128" i="32"/>
  <c r="J129" i="32"/>
  <c r="AP129" i="32"/>
  <c r="E130" i="32"/>
  <c r="U130" i="32"/>
  <c r="AK130" i="32"/>
  <c r="BA130" i="32"/>
  <c r="Q131" i="32"/>
  <c r="AG131" i="32"/>
  <c r="AW131" i="32"/>
  <c r="AU129" i="32"/>
  <c r="C130" i="32"/>
  <c r="K130" i="32"/>
  <c r="S130" i="32"/>
  <c r="AA130" i="32"/>
  <c r="AI130" i="32"/>
  <c r="AQ130" i="32"/>
  <c r="AY130" i="32"/>
  <c r="G131" i="32"/>
  <c r="O131" i="32"/>
  <c r="W131" i="32"/>
  <c r="AE131" i="32"/>
  <c r="AM131" i="32"/>
  <c r="AU131" i="32"/>
  <c r="F120" i="32"/>
  <c r="N120" i="32"/>
  <c r="V120" i="32"/>
  <c r="AD120" i="32"/>
  <c r="AL120" i="32"/>
  <c r="AT120" i="32"/>
  <c r="Z125" i="32"/>
  <c r="AH125" i="32"/>
  <c r="AP125" i="32"/>
  <c r="AX125" i="32"/>
  <c r="F126" i="32"/>
  <c r="N126" i="32"/>
  <c r="V126" i="32"/>
  <c r="AD126" i="32"/>
  <c r="AL126" i="32"/>
  <c r="AT126" i="32"/>
  <c r="B127" i="32"/>
  <c r="J127" i="32"/>
  <c r="R127" i="32"/>
  <c r="Z127" i="32"/>
  <c r="AH127" i="32"/>
  <c r="AP127" i="32"/>
  <c r="K128" i="32"/>
  <c r="U128" i="32"/>
  <c r="AF128" i="32"/>
  <c r="AQ128" i="32"/>
  <c r="BA128" i="32"/>
  <c r="W129" i="32"/>
  <c r="AG129" i="32"/>
  <c r="AR129" i="32"/>
  <c r="F130" i="32"/>
  <c r="V130" i="32"/>
  <c r="AL130" i="32"/>
  <c r="B131" i="32"/>
  <c r="R131" i="32"/>
  <c r="AH131" i="32"/>
  <c r="AX131" i="32"/>
  <c r="AA125" i="32"/>
  <c r="AI125" i="32"/>
  <c r="AQ125" i="32"/>
  <c r="AY125" i="32"/>
  <c r="G126" i="32"/>
  <c r="O126" i="32"/>
  <c r="W126" i="32"/>
  <c r="AE126" i="32"/>
  <c r="AM126" i="32"/>
  <c r="AU126" i="32"/>
  <c r="C127" i="32"/>
  <c r="K127" i="32"/>
  <c r="S127" i="32"/>
  <c r="AA127" i="32"/>
  <c r="AI127" i="32"/>
  <c r="AQ127" i="32"/>
  <c r="L128" i="32"/>
  <c r="V128" i="32"/>
  <c r="B129" i="32"/>
  <c r="X129" i="32"/>
  <c r="AH129" i="32"/>
  <c r="AN130" i="32"/>
  <c r="D131" i="32"/>
  <c r="AZ131" i="32"/>
  <c r="P120" i="32"/>
  <c r="X120" i="32"/>
  <c r="AN120" i="32"/>
  <c r="T125" i="32"/>
  <c r="AR125" i="32"/>
  <c r="H126" i="32"/>
  <c r="P126" i="32"/>
  <c r="AF126" i="32"/>
  <c r="D127" i="32"/>
  <c r="T127" i="32"/>
  <c r="AB127" i="32"/>
  <c r="AR127" i="32"/>
  <c r="C128" i="32"/>
  <c r="M128" i="32"/>
  <c r="AI128" i="32"/>
  <c r="AS128" i="32"/>
  <c r="D129" i="32"/>
  <c r="O129" i="32"/>
  <c r="Y129" i="32"/>
  <c r="AV129" i="32"/>
  <c r="Y120" i="32"/>
  <c r="AG120" i="32"/>
  <c r="AO120" i="32"/>
  <c r="AW120" i="32"/>
  <c r="N128" i="32"/>
  <c r="AJ128" i="32"/>
  <c r="AT128" i="32"/>
  <c r="Z129" i="32"/>
  <c r="AW129" i="32"/>
  <c r="M130" i="32"/>
  <c r="AC130" i="32"/>
  <c r="AS130" i="32"/>
  <c r="I131" i="32"/>
  <c r="Y131" i="32"/>
  <c r="AO131" i="32"/>
  <c r="AY127" i="32"/>
  <c r="G128" i="32"/>
  <c r="O128" i="32"/>
  <c r="W128" i="32"/>
  <c r="AE128" i="32"/>
  <c r="AM128" i="32"/>
  <c r="AU128" i="32"/>
  <c r="C129" i="32"/>
  <c r="K129" i="32"/>
  <c r="S129" i="32"/>
  <c r="AA129" i="32"/>
  <c r="AI129" i="32"/>
  <c r="AQ129" i="32"/>
  <c r="AY129" i="32"/>
  <c r="G130" i="32"/>
  <c r="O130" i="32"/>
  <c r="W130" i="32"/>
  <c r="AE130" i="32"/>
  <c r="AM130" i="32"/>
  <c r="AU130" i="32"/>
  <c r="C131" i="32"/>
  <c r="K131" i="32"/>
  <c r="S131" i="32"/>
  <c r="AA131" i="32"/>
  <c r="AI131" i="32"/>
  <c r="AQ131" i="32"/>
  <c r="AY131" i="32"/>
  <c r="Z120" i="32"/>
  <c r="AH120" i="32"/>
  <c r="AP120" i="32"/>
  <c r="AX120" i="32"/>
  <c r="F125" i="32"/>
  <c r="N125" i="32"/>
  <c r="V125" i="32"/>
  <c r="AD125" i="32"/>
  <c r="AL125" i="32"/>
  <c r="AT125" i="32"/>
  <c r="B126" i="32"/>
  <c r="J126" i="32"/>
  <c r="R126" i="32"/>
  <c r="Z126" i="32"/>
  <c r="AH126" i="32"/>
  <c r="AP126" i="32"/>
  <c r="AX126" i="32"/>
  <c r="F127" i="32"/>
  <c r="N127" i="32"/>
  <c r="V127" i="32"/>
  <c r="AD127" i="32"/>
  <c r="AL127" i="32"/>
  <c r="AU127" i="32"/>
  <c r="E128" i="32"/>
  <c r="P128" i="32"/>
  <c r="AA128" i="32"/>
  <c r="AK128" i="32"/>
  <c r="G129" i="32"/>
  <c r="Q129" i="32"/>
  <c r="AB129" i="32"/>
  <c r="AM129" i="32"/>
  <c r="AX129" i="32"/>
  <c r="N130" i="32"/>
  <c r="AD130" i="32"/>
  <c r="AT130" i="32"/>
  <c r="J131" i="32"/>
  <c r="Z131" i="32"/>
  <c r="AP131" i="32"/>
  <c r="AA120" i="32"/>
  <c r="AI120" i="32"/>
  <c r="AQ120" i="32"/>
  <c r="AY120" i="32"/>
  <c r="K126" i="32"/>
  <c r="S126" i="32"/>
  <c r="AA126" i="32"/>
  <c r="AI126" i="32"/>
  <c r="AQ126" i="32"/>
  <c r="AY126" i="32"/>
  <c r="G127" i="32"/>
  <c r="O127" i="32"/>
  <c r="W127" i="32"/>
  <c r="AE127" i="32"/>
  <c r="AM127" i="32"/>
  <c r="AV127" i="32"/>
  <c r="F128" i="32"/>
  <c r="AL128" i="32"/>
  <c r="H129" i="32"/>
  <c r="R129" i="32"/>
  <c r="AZ129" i="32"/>
  <c r="L131" i="32"/>
  <c r="D65" i="31"/>
  <c r="D89" i="31" s="1"/>
  <c r="C66" i="31"/>
  <c r="C90" i="31" s="1"/>
  <c r="B69" i="31"/>
  <c r="B93" i="31" s="1"/>
  <c r="C67" i="31"/>
  <c r="C91" i="31" s="1"/>
  <c r="B67" i="31"/>
  <c r="B91" i="31" s="1"/>
  <c r="B70" i="31"/>
  <c r="B94" i="31" s="1"/>
  <c r="B65" i="31"/>
  <c r="B89" i="31" s="1"/>
  <c r="C70" i="31"/>
  <c r="C94" i="31" s="1"/>
  <c r="D70" i="31"/>
  <c r="D94" i="31" s="1"/>
  <c r="C69" i="31"/>
  <c r="C93" i="31" s="1"/>
  <c r="B71" i="31"/>
  <c r="B95" i="31" s="1"/>
  <c r="B68" i="31"/>
  <c r="B92" i="31" s="1"/>
  <c r="D71" i="31"/>
  <c r="D95" i="31" s="1"/>
  <c r="D68" i="31"/>
  <c r="D92" i="31" s="1"/>
  <c r="C65" i="31"/>
  <c r="C89" i="31" s="1"/>
  <c r="B66" i="31"/>
  <c r="B90" i="31" s="1"/>
  <c r="D66" i="31"/>
  <c r="D90" i="31" s="1"/>
  <c r="BA127" i="31"/>
  <c r="AG128" i="31"/>
  <c r="M129" i="31"/>
  <c r="AS129" i="31"/>
  <c r="N120" i="31"/>
  <c r="Y120" i="31"/>
  <c r="AJ120" i="31"/>
  <c r="AT120" i="31"/>
  <c r="N125" i="31"/>
  <c r="Y125" i="31"/>
  <c r="AJ125" i="31"/>
  <c r="AT125" i="31"/>
  <c r="E126" i="31"/>
  <c r="P126" i="31"/>
  <c r="Z126" i="31"/>
  <c r="AK126" i="31"/>
  <c r="AV126" i="31"/>
  <c r="F127" i="31"/>
  <c r="AB127" i="31"/>
  <c r="AL127" i="31"/>
  <c r="AX127" i="31"/>
  <c r="K128" i="31"/>
  <c r="V128" i="31"/>
  <c r="AI128" i="31"/>
  <c r="AU128" i="31"/>
  <c r="G129" i="31"/>
  <c r="S129" i="31"/>
  <c r="AF129" i="31"/>
  <c r="AQ129" i="31"/>
  <c r="D130" i="31"/>
  <c r="Q130" i="31"/>
  <c r="AD130" i="31"/>
  <c r="AS130" i="31"/>
  <c r="G131" i="31"/>
  <c r="U131" i="31"/>
  <c r="AI131" i="31"/>
  <c r="AX131" i="31"/>
  <c r="J128" i="31"/>
  <c r="AP128" i="31"/>
  <c r="V129" i="31"/>
  <c r="Z130" i="31"/>
  <c r="AP130" i="31"/>
  <c r="F131" i="31"/>
  <c r="V131" i="31"/>
  <c r="AL131" i="31"/>
  <c r="E120" i="31"/>
  <c r="P120" i="31"/>
  <c r="Z120" i="31"/>
  <c r="AK120" i="31"/>
  <c r="AV120" i="31"/>
  <c r="E125" i="31"/>
  <c r="P125" i="31"/>
  <c r="Z125" i="31"/>
  <c r="AK125" i="31"/>
  <c r="AV125" i="31"/>
  <c r="F126" i="31"/>
  <c r="Q126" i="31"/>
  <c r="AB126" i="31"/>
  <c r="AL126" i="31"/>
  <c r="AW126" i="31"/>
  <c r="H127" i="31"/>
  <c r="R127" i="31"/>
  <c r="AC127" i="31"/>
  <c r="AN127" i="31"/>
  <c r="AY127" i="31"/>
  <c r="L128" i="31"/>
  <c r="AJ128" i="31"/>
  <c r="AT129" i="31"/>
  <c r="R130" i="31"/>
  <c r="AT130" i="31"/>
  <c r="W131" i="31"/>
  <c r="AY131" i="31"/>
  <c r="G125" i="31"/>
  <c r="G120" i="31"/>
  <c r="O125" i="31"/>
  <c r="O120" i="31"/>
  <c r="W125" i="31"/>
  <c r="W120" i="31"/>
  <c r="AE125" i="31"/>
  <c r="AE120" i="31"/>
  <c r="AM125" i="31"/>
  <c r="AM120" i="31"/>
  <c r="AU125" i="31"/>
  <c r="AU120" i="31"/>
  <c r="C126" i="31"/>
  <c r="K126" i="31"/>
  <c r="S126" i="31"/>
  <c r="AA126" i="31"/>
  <c r="AI126" i="31"/>
  <c r="AQ126" i="31"/>
  <c r="AY126" i="31"/>
  <c r="G127" i="31"/>
  <c r="O127" i="31"/>
  <c r="W139" i="31"/>
  <c r="W127" i="31"/>
  <c r="AE127" i="31"/>
  <c r="AM127" i="31"/>
  <c r="S128" i="31"/>
  <c r="AY128" i="31"/>
  <c r="AE129" i="31"/>
  <c r="K130" i="31"/>
  <c r="F120" i="31"/>
  <c r="Q120" i="31"/>
  <c r="AB120" i="31"/>
  <c r="AL120" i="31"/>
  <c r="AW120" i="31"/>
  <c r="F125" i="31"/>
  <c r="Q125" i="31"/>
  <c r="AB125" i="31"/>
  <c r="AL125" i="31"/>
  <c r="AW125" i="31"/>
  <c r="H126" i="31"/>
  <c r="R126" i="31"/>
  <c r="AN126" i="31"/>
  <c r="AX126" i="31"/>
  <c r="T127" i="31"/>
  <c r="AD127" i="31"/>
  <c r="B128" i="31"/>
  <c r="Z128" i="31"/>
  <c r="AL128" i="31"/>
  <c r="AX128" i="31"/>
  <c r="J129" i="31"/>
  <c r="W129" i="31"/>
  <c r="AH129" i="31"/>
  <c r="AU129" i="31"/>
  <c r="G130" i="31"/>
  <c r="S130" i="31"/>
  <c r="AH130" i="31"/>
  <c r="J131" i="31"/>
  <c r="AM131" i="31"/>
  <c r="AV127" i="31"/>
  <c r="AB128" i="31"/>
  <c r="H129" i="31"/>
  <c r="AN129" i="31"/>
  <c r="H120" i="31"/>
  <c r="R120" i="31"/>
  <c r="AC132" i="31"/>
  <c r="AN120" i="31"/>
  <c r="AX120" i="31"/>
  <c r="H125" i="31"/>
  <c r="R125" i="31"/>
  <c r="AC125" i="31"/>
  <c r="AN125" i="31"/>
  <c r="AX125" i="31"/>
  <c r="T126" i="31"/>
  <c r="AD126" i="31"/>
  <c r="AZ126" i="31"/>
  <c r="J127" i="31"/>
  <c r="AF127" i="31"/>
  <c r="AP127" i="31"/>
  <c r="C128" i="31"/>
  <c r="O128" i="31"/>
  <c r="AA128" i="31"/>
  <c r="AM128" i="31"/>
  <c r="AZ128" i="31"/>
  <c r="K129" i="31"/>
  <c r="X129" i="31"/>
  <c r="AV129" i="31"/>
  <c r="V130" i="31"/>
  <c r="AI130" i="31"/>
  <c r="AX130" i="31"/>
  <c r="Z131" i="31"/>
  <c r="E128" i="31"/>
  <c r="AK128" i="31"/>
  <c r="Q129" i="31"/>
  <c r="AW129" i="31"/>
  <c r="U130" i="31"/>
  <c r="AK130" i="31"/>
  <c r="BA130" i="31"/>
  <c r="Q131" i="31"/>
  <c r="AG131" i="31"/>
  <c r="AW131" i="31"/>
  <c r="I120" i="31"/>
  <c r="T120" i="31"/>
  <c r="AD120" i="31"/>
  <c r="AO120" i="31"/>
  <c r="AZ120" i="31"/>
  <c r="I125" i="31"/>
  <c r="AO125" i="31"/>
  <c r="AZ125" i="31"/>
  <c r="AF126" i="31"/>
  <c r="AP126" i="31"/>
  <c r="V127" i="31"/>
  <c r="AG127" i="31"/>
  <c r="AS127" i="31"/>
  <c r="D128" i="31"/>
  <c r="Q128" i="31"/>
  <c r="AO128" i="31"/>
  <c r="BA128" i="31"/>
  <c r="N129" i="31"/>
  <c r="AL129" i="31"/>
  <c r="AX129" i="31"/>
  <c r="J130" i="31"/>
  <c r="W130" i="31"/>
  <c r="AL130" i="31"/>
  <c r="AY130" i="31"/>
  <c r="N131" i="31"/>
  <c r="AC131" i="31"/>
  <c r="AP131" i="31"/>
  <c r="N128" i="31"/>
  <c r="AT128" i="31"/>
  <c r="Z129" i="31"/>
  <c r="F130" i="31"/>
  <c r="J120" i="31"/>
  <c r="U120" i="31"/>
  <c r="AF120" i="31"/>
  <c r="AP120" i="31"/>
  <c r="BA120" i="31"/>
  <c r="J125" i="31"/>
  <c r="U125" i="31"/>
  <c r="AF125" i="31"/>
  <c r="AP125" i="31"/>
  <c r="BA125" i="31"/>
  <c r="L126" i="31"/>
  <c r="V126" i="31"/>
  <c r="AG126" i="31"/>
  <c r="AR126" i="31"/>
  <c r="B127" i="31"/>
  <c r="M127" i="31"/>
  <c r="X127" i="31"/>
  <c r="AH127" i="31"/>
  <c r="AT127" i="31"/>
  <c r="F128" i="31"/>
  <c r="R128" i="31"/>
  <c r="AD128" i="31"/>
  <c r="AQ128" i="31"/>
  <c r="B129" i="31"/>
  <c r="O129" i="31"/>
  <c r="AA129" i="31"/>
  <c r="AM129" i="31"/>
  <c r="AY129" i="31"/>
  <c r="AM130" i="31"/>
  <c r="B131" i="31"/>
  <c r="O131" i="31"/>
  <c r="AD131" i="31"/>
  <c r="K120" i="31"/>
  <c r="K125" i="31"/>
  <c r="S120" i="31"/>
  <c r="S125" i="31"/>
  <c r="AA120" i="31"/>
  <c r="AA125" i="31"/>
  <c r="AI120" i="31"/>
  <c r="AI125" i="31"/>
  <c r="AQ120" i="31"/>
  <c r="AQ125" i="31"/>
  <c r="AY120" i="31"/>
  <c r="AY125" i="31"/>
  <c r="G126" i="31"/>
  <c r="O126" i="31"/>
  <c r="W126" i="31"/>
  <c r="AE126" i="31"/>
  <c r="AM126" i="31"/>
  <c r="AU126" i="31"/>
  <c r="C127" i="31"/>
  <c r="K127" i="31"/>
  <c r="S127" i="31"/>
  <c r="AA127" i="31"/>
  <c r="AI127" i="31"/>
  <c r="AQ127" i="31"/>
  <c r="W128" i="31"/>
  <c r="C129" i="31"/>
  <c r="AI129" i="31"/>
  <c r="O130" i="31"/>
  <c r="AE130" i="31"/>
  <c r="AU130" i="31"/>
  <c r="K131" i="31"/>
  <c r="AA131" i="31"/>
  <c r="AQ131" i="31"/>
  <c r="L120" i="31"/>
  <c r="V120" i="31"/>
  <c r="AG120" i="31"/>
  <c r="AR120" i="31"/>
  <c r="L125" i="31"/>
  <c r="V125" i="31"/>
  <c r="AG125" i="31"/>
  <c r="AR125" i="31"/>
  <c r="B126" i="31"/>
  <c r="X126" i="31"/>
  <c r="AH126" i="31"/>
  <c r="D127" i="31"/>
  <c r="N127" i="31"/>
  <c r="AJ127" i="31"/>
  <c r="AU127" i="31"/>
  <c r="G128" i="31"/>
  <c r="T128" i="31"/>
  <c r="AE128" i="31"/>
  <c r="AR128" i="31"/>
  <c r="P129" i="31"/>
  <c r="AA130" i="31"/>
  <c r="C131" i="31"/>
  <c r="R131" i="31"/>
  <c r="AE131" i="31"/>
  <c r="AT131" i="31"/>
  <c r="AZ127" i="31"/>
  <c r="P128" i="31"/>
  <c r="AF128" i="31"/>
  <c r="AV128" i="31"/>
  <c r="L129" i="31"/>
  <c r="AB129" i="31"/>
  <c r="AR129" i="31"/>
  <c r="M132" i="31"/>
  <c r="X120" i="31"/>
  <c r="AH120" i="31"/>
  <c r="AS132" i="31"/>
  <c r="M125" i="31"/>
  <c r="X125" i="31"/>
  <c r="AH125" i="31"/>
  <c r="D126" i="31"/>
  <c r="N126" i="31"/>
  <c r="AJ126" i="31"/>
  <c r="AT126" i="31"/>
  <c r="P127" i="31"/>
  <c r="Z127" i="31"/>
  <c r="F129" i="31"/>
  <c r="R129" i="31"/>
  <c r="AP129" i="31"/>
  <c r="C130" i="31"/>
  <c r="N130" i="31"/>
  <c r="AQ130" i="31"/>
  <c r="S131" i="31"/>
  <c r="AH131" i="31"/>
  <c r="AU131" i="31"/>
  <c r="T130" i="31"/>
  <c r="AB130" i="31"/>
  <c r="AJ130" i="31"/>
  <c r="AR130" i="31"/>
  <c r="AZ130" i="31"/>
  <c r="H131" i="31"/>
  <c r="P131" i="31"/>
  <c r="P143" i="31"/>
  <c r="X131" i="31"/>
  <c r="AF131" i="31"/>
  <c r="AN131" i="31"/>
  <c r="AV131" i="31"/>
  <c r="AZ129" i="31"/>
  <c r="H130" i="31"/>
  <c r="P130" i="31"/>
  <c r="X130" i="31"/>
  <c r="AF130" i="31"/>
  <c r="AN130" i="31"/>
  <c r="AV130" i="31"/>
  <c r="D131" i="31"/>
  <c r="L131" i="31"/>
  <c r="T131" i="31"/>
  <c r="AB143" i="31"/>
  <c r="AB131" i="31"/>
  <c r="AJ131" i="31"/>
  <c r="AR131" i="31"/>
  <c r="AZ131" i="31"/>
  <c r="G11" i="30"/>
  <c r="AK143" i="32" s="1"/>
  <c r="G10" i="30"/>
  <c r="G9" i="30"/>
  <c r="E141" i="32" s="1"/>
  <c r="N92" i="32"/>
  <c r="AC139" i="31"/>
  <c r="G6" i="30"/>
  <c r="N90" i="32" s="1"/>
  <c r="G5" i="30"/>
  <c r="F137" i="32" s="1"/>
  <c r="BA47" i="32"/>
  <c r="AZ47" i="32"/>
  <c r="AY47" i="32"/>
  <c r="AX47" i="32"/>
  <c r="AW47" i="32"/>
  <c r="AV47" i="32"/>
  <c r="AU47" i="32"/>
  <c r="AT47" i="32"/>
  <c r="AS47" i="32"/>
  <c r="AR47" i="32"/>
  <c r="AQ47" i="32"/>
  <c r="AP47" i="32"/>
  <c r="AO47" i="32"/>
  <c r="AN47" i="32"/>
  <c r="AM47" i="32"/>
  <c r="AL47" i="32"/>
  <c r="AK47" i="32"/>
  <c r="AJ47" i="32"/>
  <c r="AI47" i="32"/>
  <c r="AH47" i="32"/>
  <c r="AG47" i="32"/>
  <c r="AF47" i="32"/>
  <c r="AE47" i="32"/>
  <c r="AD47" i="32"/>
  <c r="AC47" i="32"/>
  <c r="AB47" i="32"/>
  <c r="AA47" i="32"/>
  <c r="Z47" i="32"/>
  <c r="Y47" i="32"/>
  <c r="X47" i="32"/>
  <c r="W47" i="32"/>
  <c r="V47" i="32"/>
  <c r="U47" i="32"/>
  <c r="T47" i="32"/>
  <c r="BA46" i="32"/>
  <c r="AZ46" i="32"/>
  <c r="AY46" i="32"/>
  <c r="AX46" i="32"/>
  <c r="AW46" i="32"/>
  <c r="AV46" i="32"/>
  <c r="AU46" i="32"/>
  <c r="AT46" i="32"/>
  <c r="AS46" i="32"/>
  <c r="AR46" i="32"/>
  <c r="AQ46" i="32"/>
  <c r="AP46" i="32"/>
  <c r="AO46" i="32"/>
  <c r="AN46" i="32"/>
  <c r="AM46" i="32"/>
  <c r="AL46" i="32"/>
  <c r="AK46" i="32"/>
  <c r="AJ46" i="32"/>
  <c r="AI46" i="32"/>
  <c r="AH46" i="32"/>
  <c r="AG46" i="32"/>
  <c r="AF46" i="32"/>
  <c r="AE46" i="32"/>
  <c r="AD46" i="32"/>
  <c r="AC46" i="32"/>
  <c r="AB46" i="32"/>
  <c r="AA46" i="32"/>
  <c r="Z46" i="32"/>
  <c r="Y46" i="32"/>
  <c r="X46" i="32"/>
  <c r="W46" i="32"/>
  <c r="V46" i="32"/>
  <c r="U46" i="32"/>
  <c r="T46" i="32"/>
  <c r="BA45" i="32"/>
  <c r="AZ45" i="32"/>
  <c r="AY45" i="32"/>
  <c r="AX45" i="32"/>
  <c r="AW45" i="32"/>
  <c r="AV45" i="32"/>
  <c r="AU45" i="32"/>
  <c r="AT45" i="32"/>
  <c r="AS45" i="32"/>
  <c r="AR45" i="32"/>
  <c r="AQ45" i="32"/>
  <c r="AP45" i="32"/>
  <c r="AO45" i="32"/>
  <c r="AN45" i="32"/>
  <c r="AM45" i="32"/>
  <c r="AL45" i="32"/>
  <c r="AK45" i="32"/>
  <c r="AJ45" i="32"/>
  <c r="AI45" i="32"/>
  <c r="AH45" i="32"/>
  <c r="AG45" i="32"/>
  <c r="AF45" i="32"/>
  <c r="AE45" i="32"/>
  <c r="AD45" i="32"/>
  <c r="AC45" i="32"/>
  <c r="AB45" i="32"/>
  <c r="AA45" i="32"/>
  <c r="Z45" i="32"/>
  <c r="Y45" i="32"/>
  <c r="X45" i="32"/>
  <c r="W45" i="32"/>
  <c r="V45" i="32"/>
  <c r="U45" i="32"/>
  <c r="T45" i="32"/>
  <c r="BA44" i="32"/>
  <c r="AZ44" i="32"/>
  <c r="AY44" i="32"/>
  <c r="AX44" i="32"/>
  <c r="AW44" i="32"/>
  <c r="AV44" i="32"/>
  <c r="AU44" i="32"/>
  <c r="AT44" i="32"/>
  <c r="AS44" i="32"/>
  <c r="AR44" i="32"/>
  <c r="AQ44" i="32"/>
  <c r="AP44" i="32"/>
  <c r="AO44" i="32"/>
  <c r="AN44" i="32"/>
  <c r="AM44" i="32"/>
  <c r="AL44" i="32"/>
  <c r="AK44" i="32"/>
  <c r="AJ44" i="32"/>
  <c r="AI44" i="32"/>
  <c r="AH44" i="32"/>
  <c r="AG44" i="32"/>
  <c r="AF44" i="32"/>
  <c r="AE44" i="32"/>
  <c r="AD44" i="32"/>
  <c r="AC44" i="32"/>
  <c r="AB44" i="32"/>
  <c r="AA44" i="32"/>
  <c r="Z44" i="32"/>
  <c r="Y44" i="32"/>
  <c r="X44" i="32"/>
  <c r="W44" i="32"/>
  <c r="V44" i="32"/>
  <c r="U44" i="32"/>
  <c r="T44" i="32"/>
  <c r="BA43" i="32"/>
  <c r="AZ43" i="32"/>
  <c r="AY43" i="32"/>
  <c r="AX43" i="32"/>
  <c r="AW43" i="32"/>
  <c r="AV43" i="32"/>
  <c r="AU43" i="32"/>
  <c r="AT43" i="32"/>
  <c r="AS43" i="32"/>
  <c r="AR43" i="32"/>
  <c r="AQ43" i="32"/>
  <c r="AP43" i="32"/>
  <c r="AO43" i="32"/>
  <c r="AN43" i="32"/>
  <c r="AM43" i="32"/>
  <c r="AL43" i="32"/>
  <c r="AK43" i="32"/>
  <c r="AJ43" i="32"/>
  <c r="AI43" i="32"/>
  <c r="AH43" i="32"/>
  <c r="AG43" i="32"/>
  <c r="AF43" i="32"/>
  <c r="AE43" i="32"/>
  <c r="AD43" i="32"/>
  <c r="AC43" i="32"/>
  <c r="AB43" i="32"/>
  <c r="AA43" i="32"/>
  <c r="Z43" i="32"/>
  <c r="Y43" i="32"/>
  <c r="X43" i="32"/>
  <c r="W43" i="32"/>
  <c r="V43" i="32"/>
  <c r="U43" i="32"/>
  <c r="T43" i="32"/>
  <c r="BA42" i="32"/>
  <c r="AZ42" i="32"/>
  <c r="AY42" i="32"/>
  <c r="AX42" i="32"/>
  <c r="AW42" i="32"/>
  <c r="AV42" i="32"/>
  <c r="AU42" i="32"/>
  <c r="AT42" i="32"/>
  <c r="AS42" i="32"/>
  <c r="AR42" i="32"/>
  <c r="AQ42" i="32"/>
  <c r="AP42" i="32"/>
  <c r="AO42" i="32"/>
  <c r="AN42" i="32"/>
  <c r="AM42" i="32"/>
  <c r="AL42" i="32"/>
  <c r="AK42" i="32"/>
  <c r="AJ42" i="32"/>
  <c r="AI42" i="32"/>
  <c r="AH42" i="32"/>
  <c r="AG42" i="32"/>
  <c r="AF42" i="32"/>
  <c r="AE42" i="32"/>
  <c r="AD42" i="32"/>
  <c r="AC42" i="32"/>
  <c r="AB42" i="32"/>
  <c r="AA42" i="32"/>
  <c r="Z42" i="32"/>
  <c r="Y42" i="32"/>
  <c r="X42" i="32"/>
  <c r="W42" i="32"/>
  <c r="V42" i="32"/>
  <c r="U42" i="32"/>
  <c r="T42" i="32"/>
  <c r="BA41" i="32"/>
  <c r="AZ41" i="32"/>
  <c r="AY41" i="32"/>
  <c r="AX41" i="32"/>
  <c r="AW41" i="32"/>
  <c r="AV41" i="32"/>
  <c r="AU41" i="32"/>
  <c r="AT41" i="32"/>
  <c r="AS41" i="32"/>
  <c r="AR41" i="32"/>
  <c r="AQ41" i="32"/>
  <c r="AP41" i="32"/>
  <c r="AO41" i="32"/>
  <c r="AN41" i="32"/>
  <c r="AM41" i="32"/>
  <c r="AL41" i="32"/>
  <c r="AK41" i="32"/>
  <c r="AJ41" i="32"/>
  <c r="AI41" i="32"/>
  <c r="AH41" i="32"/>
  <c r="AG41" i="32"/>
  <c r="AF41" i="32"/>
  <c r="AE41" i="32"/>
  <c r="AD41" i="32"/>
  <c r="AC41" i="32"/>
  <c r="AB41" i="32"/>
  <c r="AA41" i="32"/>
  <c r="Z41" i="32"/>
  <c r="Y41" i="32"/>
  <c r="X41" i="32"/>
  <c r="W41" i="32"/>
  <c r="V41" i="32"/>
  <c r="U41" i="32"/>
  <c r="T41" i="32"/>
  <c r="AU138" i="31" l="1"/>
  <c r="I138" i="32"/>
  <c r="AQ138" i="31"/>
  <c r="G138" i="31"/>
  <c r="AZ143" i="31"/>
  <c r="I137" i="32"/>
  <c r="AV143" i="31"/>
  <c r="Q143" i="31"/>
  <c r="BA139" i="31"/>
  <c r="X143" i="32"/>
  <c r="AV139" i="31"/>
  <c r="Y139" i="31"/>
  <c r="AQ141" i="32"/>
  <c r="AB141" i="31"/>
  <c r="J93" i="32"/>
  <c r="T143" i="31"/>
  <c r="X140" i="31"/>
  <c r="AM138" i="31"/>
  <c r="V143" i="31"/>
  <c r="BA138" i="31"/>
  <c r="H143" i="32"/>
  <c r="AI141" i="32"/>
  <c r="V141" i="32"/>
  <c r="AX138" i="32"/>
  <c r="AN141" i="31"/>
  <c r="L141" i="31"/>
  <c r="AM137" i="31"/>
  <c r="AF143" i="32"/>
  <c r="AJ141" i="32"/>
  <c r="AL141" i="31"/>
  <c r="S139" i="31"/>
  <c r="AE141" i="31"/>
  <c r="AD141" i="31"/>
  <c r="M141" i="32"/>
  <c r="Q140" i="32"/>
  <c r="BA137" i="31"/>
  <c r="C141" i="32"/>
  <c r="AV140" i="31"/>
  <c r="AQ143" i="31"/>
  <c r="C141" i="31"/>
  <c r="K138" i="31"/>
  <c r="S141" i="32"/>
  <c r="AK143" i="31"/>
  <c r="O138" i="31"/>
  <c r="Z141" i="31"/>
  <c r="AW141" i="31"/>
  <c r="AY140" i="31"/>
  <c r="D81" i="31"/>
  <c r="AY141" i="32"/>
  <c r="AV138" i="32"/>
  <c r="O89" i="32"/>
  <c r="T138" i="32"/>
  <c r="AM138" i="32"/>
  <c r="T141" i="31"/>
  <c r="W140" i="31"/>
  <c r="AG143" i="31"/>
  <c r="Q141" i="31"/>
  <c r="V141" i="31"/>
  <c r="K141" i="32"/>
  <c r="X138" i="32"/>
  <c r="AL141" i="32"/>
  <c r="C138" i="32"/>
  <c r="K89" i="32"/>
  <c r="V140" i="32"/>
  <c r="Z96" i="31"/>
  <c r="Z96" i="32" s="1"/>
  <c r="U142" i="32"/>
  <c r="AL142" i="32"/>
  <c r="AW142" i="31"/>
  <c r="R142" i="31"/>
  <c r="AI142" i="31"/>
  <c r="L142" i="31"/>
  <c r="AR142" i="32"/>
  <c r="B82" i="32"/>
  <c r="AK142" i="32"/>
  <c r="AX142" i="31"/>
  <c r="J94" i="32"/>
  <c r="AY142" i="31"/>
  <c r="N142" i="31"/>
  <c r="AS142" i="32"/>
  <c r="G94" i="32"/>
  <c r="G142" i="31"/>
  <c r="H94" i="32"/>
  <c r="I142" i="31"/>
  <c r="E142" i="31"/>
  <c r="AV142" i="32"/>
  <c r="V142" i="31"/>
  <c r="BA142" i="32"/>
  <c r="O94" i="32"/>
  <c r="F142" i="32"/>
  <c r="D82" i="31"/>
  <c r="Q142" i="31"/>
  <c r="Q142" i="32"/>
  <c r="M142" i="31"/>
  <c r="D82" i="32"/>
  <c r="AD142" i="31"/>
  <c r="F94" i="32"/>
  <c r="W142" i="31"/>
  <c r="N142" i="32"/>
  <c r="AL142" i="31"/>
  <c r="N94" i="32"/>
  <c r="E142" i="32"/>
  <c r="AM142" i="31"/>
  <c r="V142" i="32"/>
  <c r="AG142" i="31"/>
  <c r="AW142" i="32"/>
  <c r="S142" i="31"/>
  <c r="K94" i="32"/>
  <c r="L94" i="32"/>
  <c r="AT142" i="31"/>
  <c r="M142" i="32"/>
  <c r="AD142" i="32"/>
  <c r="AO142" i="31"/>
  <c r="J142" i="31"/>
  <c r="AA142" i="31"/>
  <c r="D142" i="31"/>
  <c r="X142" i="32"/>
  <c r="I142" i="32"/>
  <c r="C82" i="31"/>
  <c r="AD137" i="31"/>
  <c r="AU137" i="31"/>
  <c r="C77" i="31"/>
  <c r="AU142" i="31"/>
  <c r="AA139" i="31"/>
  <c r="AQ137" i="31"/>
  <c r="Z95" i="31"/>
  <c r="Z95" i="32" s="1"/>
  <c r="AO141" i="31"/>
  <c r="H93" i="32"/>
  <c r="AH141" i="31"/>
  <c r="I141" i="32"/>
  <c r="Z141" i="32"/>
  <c r="AC141" i="31"/>
  <c r="AZ141" i="32"/>
  <c r="G141" i="31"/>
  <c r="AM141" i="32"/>
  <c r="K93" i="32"/>
  <c r="X141" i="32"/>
  <c r="AF141" i="32"/>
  <c r="BA141" i="32"/>
  <c r="AC141" i="32"/>
  <c r="C81" i="32"/>
  <c r="AD141" i="32"/>
  <c r="AX141" i="31"/>
  <c r="Y141" i="32"/>
  <c r="M93" i="32"/>
  <c r="AP141" i="32"/>
  <c r="AQ141" i="31"/>
  <c r="N93" i="32"/>
  <c r="BA141" i="31"/>
  <c r="W141" i="31"/>
  <c r="AG141" i="32"/>
  <c r="AA141" i="31"/>
  <c r="AX141" i="32"/>
  <c r="G93" i="32"/>
  <c r="F141" i="31"/>
  <c r="AM141" i="31"/>
  <c r="P141" i="31"/>
  <c r="AK141" i="32"/>
  <c r="L93" i="32"/>
  <c r="AO141" i="32"/>
  <c r="AY141" i="31"/>
  <c r="O93" i="32"/>
  <c r="D141" i="32"/>
  <c r="N141" i="31"/>
  <c r="AU141" i="31"/>
  <c r="X141" i="31"/>
  <c r="G141" i="32"/>
  <c r="AS141" i="32"/>
  <c r="N141" i="32"/>
  <c r="AT141" i="32"/>
  <c r="C81" i="31"/>
  <c r="K141" i="31"/>
  <c r="B141" i="31"/>
  <c r="AW141" i="32"/>
  <c r="B141" i="32"/>
  <c r="J141" i="31"/>
  <c r="J141" i="32"/>
  <c r="E141" i="31"/>
  <c r="AB141" i="32"/>
  <c r="AT141" i="31"/>
  <c r="AV141" i="31"/>
  <c r="R141" i="31"/>
  <c r="R141" i="32"/>
  <c r="U141" i="31"/>
  <c r="AR141" i="32"/>
  <c r="AE141" i="32"/>
  <c r="H141" i="32"/>
  <c r="D81" i="32"/>
  <c r="AR143" i="31"/>
  <c r="L143" i="31"/>
  <c r="AF142" i="31"/>
  <c r="AZ141" i="31"/>
  <c r="AR141" i="31"/>
  <c r="AF140" i="31"/>
  <c r="S137" i="31"/>
  <c r="BA142" i="31"/>
  <c r="AB140" i="31"/>
  <c r="F143" i="31"/>
  <c r="AP140" i="31"/>
  <c r="T137" i="31"/>
  <c r="D83" i="31"/>
  <c r="D77" i="31"/>
  <c r="AY143" i="32"/>
  <c r="S143" i="32"/>
  <c r="AM142" i="32"/>
  <c r="G142" i="32"/>
  <c r="AA141" i="32"/>
  <c r="AU140" i="32"/>
  <c r="O140" i="32"/>
  <c r="AJ142" i="32"/>
  <c r="AZ142" i="32"/>
  <c r="AB142" i="32"/>
  <c r="L137" i="32"/>
  <c r="AM143" i="32"/>
  <c r="G143" i="32"/>
  <c r="AA142" i="32"/>
  <c r="AU141" i="32"/>
  <c r="H137" i="32"/>
  <c r="AL143" i="32"/>
  <c r="F143" i="32"/>
  <c r="Z142" i="32"/>
  <c r="J140" i="32"/>
  <c r="AE137" i="32"/>
  <c r="I89" i="32"/>
  <c r="AR138" i="32"/>
  <c r="G91" i="32"/>
  <c r="M140" i="31"/>
  <c r="K138" i="32"/>
  <c r="AD139" i="32"/>
  <c r="AQ142" i="31"/>
  <c r="AH142" i="31"/>
  <c r="E139" i="31"/>
  <c r="E92" i="32"/>
  <c r="S139" i="32"/>
  <c r="AH141" i="32"/>
  <c r="Q141" i="32"/>
  <c r="AE142" i="31"/>
  <c r="P142" i="32"/>
  <c r="C142" i="31"/>
  <c r="E140" i="32"/>
  <c r="AF142" i="32"/>
  <c r="B143" i="31"/>
  <c r="AG143" i="32"/>
  <c r="S143" i="31"/>
  <c r="AX143" i="32"/>
  <c r="AC143" i="32"/>
  <c r="AU143" i="31"/>
  <c r="M95" i="32"/>
  <c r="N95" i="32"/>
  <c r="Y143" i="31"/>
  <c r="R143" i="31"/>
  <c r="AW143" i="32"/>
  <c r="AY143" i="31"/>
  <c r="B143" i="32"/>
  <c r="M143" i="31"/>
  <c r="D143" i="32"/>
  <c r="C83" i="31"/>
  <c r="Z143" i="31"/>
  <c r="J143" i="32"/>
  <c r="U143" i="31"/>
  <c r="L143" i="32"/>
  <c r="N143" i="31"/>
  <c r="L95" i="32"/>
  <c r="G143" i="31"/>
  <c r="G95" i="32"/>
  <c r="C83" i="32"/>
  <c r="B83" i="32"/>
  <c r="AH143" i="31"/>
  <c r="R143" i="32"/>
  <c r="J95" i="32"/>
  <c r="AC143" i="31"/>
  <c r="AZ143" i="32"/>
  <c r="AD143" i="31"/>
  <c r="O143" i="31"/>
  <c r="O95" i="32"/>
  <c r="AJ143" i="32"/>
  <c r="E143" i="32"/>
  <c r="AP143" i="31"/>
  <c r="I143" i="32"/>
  <c r="I95" i="32"/>
  <c r="Z143" i="32"/>
  <c r="AX143" i="31"/>
  <c r="Q143" i="32"/>
  <c r="AH143" i="32"/>
  <c r="AS143" i="31"/>
  <c r="K95" i="32"/>
  <c r="AE143" i="31"/>
  <c r="H95" i="32"/>
  <c r="Y143" i="32"/>
  <c r="C143" i="31"/>
  <c r="AP143" i="32"/>
  <c r="BA143" i="31"/>
  <c r="M143" i="32"/>
  <c r="AM143" i="31"/>
  <c r="E95" i="32"/>
  <c r="F95" i="32"/>
  <c r="I143" i="31"/>
  <c r="U143" i="32"/>
  <c r="AJ143" i="31"/>
  <c r="D143" i="31"/>
  <c r="X142" i="31"/>
  <c r="P140" i="31"/>
  <c r="AI137" i="31"/>
  <c r="AW143" i="31"/>
  <c r="AK140" i="31"/>
  <c r="AP142" i="31"/>
  <c r="C79" i="31"/>
  <c r="T142" i="32"/>
  <c r="AQ143" i="32"/>
  <c r="K143" i="32"/>
  <c r="AE142" i="32"/>
  <c r="AM140" i="32"/>
  <c r="G140" i="32"/>
  <c r="L142" i="32"/>
  <c r="AN141" i="32"/>
  <c r="P141" i="32"/>
  <c r="AE143" i="32"/>
  <c r="AY142" i="32"/>
  <c r="S142" i="32"/>
  <c r="P143" i="32"/>
  <c r="AD143" i="32"/>
  <c r="AX142" i="32"/>
  <c r="R142" i="32"/>
  <c r="AP140" i="32"/>
  <c r="AO140" i="32"/>
  <c r="AC139" i="32"/>
  <c r="AW140" i="32"/>
  <c r="AO138" i="32"/>
  <c r="G89" i="32"/>
  <c r="B81" i="32"/>
  <c r="L141" i="32"/>
  <c r="AV141" i="32"/>
  <c r="L138" i="32"/>
  <c r="AO143" i="31"/>
  <c r="W141" i="32"/>
  <c r="J89" i="32"/>
  <c r="R138" i="32"/>
  <c r="O141" i="31"/>
  <c r="Z140" i="31"/>
  <c r="AN142" i="32"/>
  <c r="E143" i="31"/>
  <c r="G138" i="32"/>
  <c r="J139" i="32"/>
  <c r="AS138" i="32"/>
  <c r="H142" i="32"/>
  <c r="AT140" i="31"/>
  <c r="AK142" i="31"/>
  <c r="O137" i="31"/>
  <c r="J140" i="31"/>
  <c r="K5" i="30"/>
  <c r="AN143" i="31"/>
  <c r="H143" i="31"/>
  <c r="AB142" i="31"/>
  <c r="AA143" i="31"/>
  <c r="O142" i="31"/>
  <c r="AQ139" i="31"/>
  <c r="K139" i="31"/>
  <c r="AE138" i="31"/>
  <c r="K137" i="31"/>
  <c r="N140" i="31"/>
  <c r="E140" i="31"/>
  <c r="AJ141" i="31"/>
  <c r="S140" i="31"/>
  <c r="O139" i="31"/>
  <c r="AI138" i="31"/>
  <c r="C138" i="31"/>
  <c r="Y141" i="31"/>
  <c r="AS141" i="31"/>
  <c r="D78" i="31"/>
  <c r="B77" i="31"/>
  <c r="B81" i="31"/>
  <c r="AB140" i="32"/>
  <c r="AV140" i="32"/>
  <c r="D142" i="32"/>
  <c r="AT139" i="32"/>
  <c r="W137" i="32"/>
  <c r="AZ140" i="32"/>
  <c r="X137" i="32"/>
  <c r="AS142" i="31"/>
  <c r="O141" i="32"/>
  <c r="AF141" i="31"/>
  <c r="AL137" i="32"/>
  <c r="AA140" i="31"/>
  <c r="AL139" i="31"/>
  <c r="T141" i="32"/>
  <c r="Y142" i="31"/>
  <c r="F93" i="32"/>
  <c r="AX137" i="32"/>
  <c r="AG137" i="32"/>
  <c r="G12" i="30"/>
  <c r="L96" i="32" s="1"/>
  <c r="AV142" i="31"/>
  <c r="AY137" i="31"/>
  <c r="AH140" i="31"/>
  <c r="AI143" i="32"/>
  <c r="W142" i="32"/>
  <c r="AE140" i="32"/>
  <c r="D140" i="32"/>
  <c r="W143" i="32"/>
  <c r="AQ142" i="32"/>
  <c r="K142" i="32"/>
  <c r="V143" i="32"/>
  <c r="AP142" i="32"/>
  <c r="C82" i="32"/>
  <c r="D79" i="31"/>
  <c r="AJ140" i="32"/>
  <c r="P137" i="32"/>
  <c r="AC142" i="31"/>
  <c r="AI140" i="32"/>
  <c r="AR140" i="31"/>
  <c r="AS143" i="32"/>
  <c r="F139" i="31"/>
  <c r="P140" i="32"/>
  <c r="AK141" i="31"/>
  <c r="T139" i="31"/>
  <c r="E93" i="32"/>
  <c r="Z91" i="31"/>
  <c r="Z91" i="32" s="1"/>
  <c r="B137" i="31"/>
  <c r="D137" i="32"/>
  <c r="C137" i="32"/>
  <c r="B137" i="32"/>
  <c r="D137" i="31"/>
  <c r="C137" i="31"/>
  <c r="R137" i="31"/>
  <c r="E137" i="31"/>
  <c r="AF137" i="31"/>
  <c r="Y137" i="31"/>
  <c r="Y137" i="32"/>
  <c r="AP137" i="32"/>
  <c r="AR137" i="31"/>
  <c r="AY137" i="32"/>
  <c r="AR137" i="32"/>
  <c r="V137" i="31"/>
  <c r="BA137" i="32"/>
  <c r="AM137" i="32"/>
  <c r="E137" i="32"/>
  <c r="M137" i="31"/>
  <c r="J137" i="31"/>
  <c r="AN137" i="31"/>
  <c r="AG137" i="31"/>
  <c r="U137" i="31"/>
  <c r="AH137" i="31"/>
  <c r="AV137" i="31"/>
  <c r="AO137" i="31"/>
  <c r="Z137" i="31"/>
  <c r="AO137" i="32"/>
  <c r="AT137" i="31"/>
  <c r="N137" i="32"/>
  <c r="AC137" i="31"/>
  <c r="AW137" i="31"/>
  <c r="AX137" i="31"/>
  <c r="AW137" i="32"/>
  <c r="E89" i="32"/>
  <c r="V137" i="32"/>
  <c r="D77" i="32"/>
  <c r="B77" i="32"/>
  <c r="U137" i="32"/>
  <c r="AU137" i="32"/>
  <c r="J137" i="32"/>
  <c r="AK137" i="31"/>
  <c r="M89" i="32"/>
  <c r="F89" i="32"/>
  <c r="AD137" i="32"/>
  <c r="C77" i="32"/>
  <c r="K137" i="32"/>
  <c r="AS137" i="32"/>
  <c r="G137" i="32"/>
  <c r="Q137" i="32"/>
  <c r="AS137" i="31"/>
  <c r="H137" i="31"/>
  <c r="L137" i="31"/>
  <c r="N89" i="32"/>
  <c r="AA137" i="32"/>
  <c r="P137" i="31"/>
  <c r="I137" i="31"/>
  <c r="Z137" i="32"/>
  <c r="AB137" i="31"/>
  <c r="AI137" i="32"/>
  <c r="F137" i="31"/>
  <c r="AT137" i="32"/>
  <c r="AP137" i="31"/>
  <c r="X137" i="31"/>
  <c r="Q137" i="31"/>
  <c r="L89" i="32"/>
  <c r="AH137" i="32"/>
  <c r="AJ137" i="31"/>
  <c r="AQ137" i="32"/>
  <c r="T137" i="32"/>
  <c r="N137" i="31"/>
  <c r="AN137" i="32"/>
  <c r="H89" i="32"/>
  <c r="AB137" i="32"/>
  <c r="S137" i="32"/>
  <c r="AC137" i="32"/>
  <c r="O137" i="32"/>
  <c r="P142" i="31"/>
  <c r="AZ139" i="31"/>
  <c r="B142" i="31"/>
  <c r="U142" i="31"/>
  <c r="L139" i="31"/>
  <c r="AE137" i="31"/>
  <c r="AL143" i="31"/>
  <c r="Z142" i="31"/>
  <c r="C143" i="32"/>
  <c r="AY139" i="32"/>
  <c r="J142" i="32"/>
  <c r="Z92" i="31"/>
  <c r="Z92" i="32" s="1"/>
  <c r="I90" i="32"/>
  <c r="AS138" i="31"/>
  <c r="AL138" i="31"/>
  <c r="F90" i="32"/>
  <c r="AK138" i="32"/>
  <c r="AO138" i="31"/>
  <c r="AX138" i="31"/>
  <c r="J138" i="32"/>
  <c r="D138" i="32"/>
  <c r="B78" i="32"/>
  <c r="N138" i="31"/>
  <c r="AT138" i="31"/>
  <c r="BA138" i="32"/>
  <c r="F138" i="32"/>
  <c r="H138" i="31"/>
  <c r="O138" i="32"/>
  <c r="P138" i="32"/>
  <c r="Z138" i="32"/>
  <c r="L90" i="32"/>
  <c r="S138" i="32"/>
  <c r="D138" i="31"/>
  <c r="N138" i="32"/>
  <c r="P138" i="31"/>
  <c r="W138" i="32"/>
  <c r="AF138" i="32"/>
  <c r="B138" i="31"/>
  <c r="AH138" i="32"/>
  <c r="T138" i="31"/>
  <c r="AA138" i="32"/>
  <c r="E90" i="32"/>
  <c r="AB138" i="32"/>
  <c r="AW138" i="32"/>
  <c r="L138" i="31"/>
  <c r="E138" i="31"/>
  <c r="V138" i="31"/>
  <c r="E138" i="32"/>
  <c r="V138" i="32"/>
  <c r="X138" i="31"/>
  <c r="AE138" i="32"/>
  <c r="R138" i="31"/>
  <c r="AP138" i="32"/>
  <c r="AB138" i="31"/>
  <c r="AI138" i="32"/>
  <c r="M90" i="32"/>
  <c r="AJ138" i="32"/>
  <c r="Q138" i="32"/>
  <c r="M138" i="31"/>
  <c r="M138" i="32"/>
  <c r="G90" i="32"/>
  <c r="AD138" i="32"/>
  <c r="AF138" i="31"/>
  <c r="F138" i="31"/>
  <c r="AC138" i="31"/>
  <c r="U138" i="32"/>
  <c r="O90" i="32"/>
  <c r="AL138" i="32"/>
  <c r="AN138" i="31"/>
  <c r="H90" i="32"/>
  <c r="AU138" i="32"/>
  <c r="AG138" i="31"/>
  <c r="I138" i="31"/>
  <c r="AH138" i="31"/>
  <c r="J90" i="32"/>
  <c r="AR138" i="31"/>
  <c r="AY138" i="32"/>
  <c r="B78" i="31"/>
  <c r="AK138" i="31"/>
  <c r="AD138" i="31"/>
  <c r="AC138" i="32"/>
  <c r="AT138" i="32"/>
  <c r="AV138" i="31"/>
  <c r="AW138" i="31"/>
  <c r="Y138" i="31"/>
  <c r="AP138" i="31"/>
  <c r="B138" i="32"/>
  <c r="AZ138" i="31"/>
  <c r="AN138" i="32"/>
  <c r="C78" i="32"/>
  <c r="D78" i="32"/>
  <c r="AF143" i="31"/>
  <c r="AZ142" i="31"/>
  <c r="T142" i="31"/>
  <c r="K143" i="31"/>
  <c r="AI141" i="31"/>
  <c r="AI139" i="31"/>
  <c r="C139" i="31"/>
  <c r="W138" i="31"/>
  <c r="AA137" i="31"/>
  <c r="D141" i="31"/>
  <c r="H140" i="31"/>
  <c r="H141" i="31"/>
  <c r="U138" i="31"/>
  <c r="K142" i="31"/>
  <c r="AM139" i="31"/>
  <c r="G139" i="31"/>
  <c r="AA138" i="31"/>
  <c r="G137" i="31"/>
  <c r="AR139" i="31"/>
  <c r="M141" i="31"/>
  <c r="B83" i="31"/>
  <c r="C78" i="31"/>
  <c r="AJ137" i="32"/>
  <c r="AJ139" i="32"/>
  <c r="AR140" i="32"/>
  <c r="Z140" i="32"/>
  <c r="AO142" i="32"/>
  <c r="U141" i="32"/>
  <c r="AG140" i="32"/>
  <c r="AG138" i="32"/>
  <c r="D80" i="32"/>
  <c r="AV137" i="32"/>
  <c r="AN139" i="32"/>
  <c r="M94" i="32"/>
  <c r="AG141" i="31"/>
  <c r="C140" i="32"/>
  <c r="D140" i="31"/>
  <c r="I93" i="32"/>
  <c r="AG142" i="32"/>
  <c r="Z138" i="31"/>
  <c r="T139" i="32"/>
  <c r="AW140" i="31"/>
  <c r="AZ137" i="31"/>
  <c r="AI143" i="31"/>
  <c r="J143" i="31"/>
  <c r="AN142" i="31"/>
  <c r="F142" i="31"/>
  <c r="B82" i="31"/>
  <c r="AA143" i="32"/>
  <c r="AU142" i="32"/>
  <c r="O142" i="32"/>
  <c r="W140" i="32"/>
  <c r="AV143" i="32"/>
  <c r="AN143" i="32"/>
  <c r="AU143" i="32"/>
  <c r="O143" i="32"/>
  <c r="AI142" i="32"/>
  <c r="C142" i="32"/>
  <c r="L139" i="32"/>
  <c r="AT143" i="32"/>
  <c r="N143" i="32"/>
  <c r="AH142" i="32"/>
  <c r="B142" i="32"/>
  <c r="Y142" i="32"/>
  <c r="Y140" i="32"/>
  <c r="Y138" i="32"/>
  <c r="M137" i="32"/>
  <c r="AF139" i="32"/>
  <c r="E94" i="32"/>
  <c r="I141" i="31"/>
  <c r="W139" i="32"/>
  <c r="P139" i="31"/>
  <c r="K90" i="32"/>
  <c r="AL137" i="31"/>
  <c r="H138" i="32"/>
  <c r="S141" i="31"/>
  <c r="AO143" i="32"/>
  <c r="AP141" i="31"/>
  <c r="AJ142" i="31"/>
  <c r="Z93" i="31"/>
  <c r="Z93" i="32" s="1"/>
  <c r="H139" i="32"/>
  <c r="E91" i="32"/>
  <c r="Q139" i="31"/>
  <c r="AX139" i="31"/>
  <c r="AW139" i="32"/>
  <c r="B139" i="32"/>
  <c r="D139" i="31"/>
  <c r="K139" i="32"/>
  <c r="M139" i="31"/>
  <c r="K91" i="32"/>
  <c r="V139" i="32"/>
  <c r="H139" i="31"/>
  <c r="O139" i="32"/>
  <c r="X139" i="32"/>
  <c r="AZ139" i="32"/>
  <c r="U139" i="32"/>
  <c r="I139" i="31"/>
  <c r="AY139" i="31"/>
  <c r="B139" i="31"/>
  <c r="H91" i="32"/>
  <c r="R139" i="32"/>
  <c r="AB139" i="31"/>
  <c r="AA139" i="32"/>
  <c r="AS139" i="31"/>
  <c r="U139" i="31"/>
  <c r="N139" i="31"/>
  <c r="AU139" i="31"/>
  <c r="M91" i="32"/>
  <c r="AL139" i="32"/>
  <c r="X139" i="31"/>
  <c r="AE139" i="32"/>
  <c r="AG139" i="31"/>
  <c r="J139" i="31"/>
  <c r="I139" i="32"/>
  <c r="Z139" i="32"/>
  <c r="AJ139" i="31"/>
  <c r="AI139" i="32"/>
  <c r="AK139" i="31"/>
  <c r="V139" i="31"/>
  <c r="AF139" i="31"/>
  <c r="F91" i="32"/>
  <c r="AM139" i="32"/>
  <c r="AO139" i="31"/>
  <c r="AV139" i="32"/>
  <c r="N91" i="32"/>
  <c r="AK139" i="32"/>
  <c r="R139" i="31"/>
  <c r="Q139" i="32"/>
  <c r="AH139" i="32"/>
  <c r="AQ139" i="32"/>
  <c r="D139" i="32"/>
  <c r="AD139" i="31"/>
  <c r="AN139" i="31"/>
  <c r="AU139" i="32"/>
  <c r="AW139" i="31"/>
  <c r="C79" i="32"/>
  <c r="E139" i="32"/>
  <c r="AS139" i="32"/>
  <c r="Z139" i="31"/>
  <c r="Y139" i="32"/>
  <c r="AP139" i="32"/>
  <c r="AH139" i="31"/>
  <c r="AG139" i="32"/>
  <c r="AX139" i="32"/>
  <c r="AB139" i="32"/>
  <c r="AT139" i="31"/>
  <c r="F139" i="32"/>
  <c r="AP139" i="31"/>
  <c r="AO139" i="32"/>
  <c r="I91" i="32"/>
  <c r="J91" i="32"/>
  <c r="C139" i="32"/>
  <c r="AR139" i="32"/>
  <c r="L91" i="32"/>
  <c r="N139" i="32"/>
  <c r="G139" i="32"/>
  <c r="P139" i="32"/>
  <c r="B79" i="32"/>
  <c r="M139" i="32"/>
  <c r="BA139" i="32"/>
  <c r="H142" i="31"/>
  <c r="Z94" i="31"/>
  <c r="Z94" i="32" s="1"/>
  <c r="AC140" i="31"/>
  <c r="B80" i="31"/>
  <c r="K92" i="32"/>
  <c r="N140" i="32"/>
  <c r="L92" i="32"/>
  <c r="H140" i="32"/>
  <c r="R140" i="31"/>
  <c r="F92" i="32"/>
  <c r="AJ140" i="31"/>
  <c r="AA140" i="32"/>
  <c r="BA140" i="31"/>
  <c r="I140" i="32"/>
  <c r="R140" i="32"/>
  <c r="AX140" i="32"/>
  <c r="V140" i="31"/>
  <c r="M140" i="32"/>
  <c r="AD140" i="32"/>
  <c r="M92" i="32"/>
  <c r="AF140" i="32"/>
  <c r="AX140" i="31"/>
  <c r="AZ140" i="31"/>
  <c r="AQ140" i="32"/>
  <c r="G140" i="31"/>
  <c r="AD140" i="31"/>
  <c r="J92" i="32"/>
  <c r="U140" i="32"/>
  <c r="AL140" i="32"/>
  <c r="Q140" i="31"/>
  <c r="AN140" i="32"/>
  <c r="C140" i="31"/>
  <c r="G92" i="32"/>
  <c r="AY140" i="32"/>
  <c r="C80" i="32"/>
  <c r="AE140" i="31"/>
  <c r="D80" i="31"/>
  <c r="AL140" i="31"/>
  <c r="AC140" i="32"/>
  <c r="AT140" i="32"/>
  <c r="Y140" i="31"/>
  <c r="I140" i="31"/>
  <c r="K140" i="31"/>
  <c r="O92" i="32"/>
  <c r="H92" i="32"/>
  <c r="L140" i="32"/>
  <c r="B80" i="32"/>
  <c r="B140" i="32"/>
  <c r="AH140" i="32"/>
  <c r="AM140" i="31"/>
  <c r="AK140" i="32"/>
  <c r="AU140" i="31"/>
  <c r="O140" i="31"/>
  <c r="AS140" i="32"/>
  <c r="AI140" i="31"/>
  <c r="L140" i="31"/>
  <c r="K140" i="32"/>
  <c r="BA140" i="32"/>
  <c r="F140" i="32"/>
  <c r="B140" i="31"/>
  <c r="AQ140" i="31"/>
  <c r="T140" i="31"/>
  <c r="S140" i="32"/>
  <c r="AS140" i="31"/>
  <c r="I92" i="32"/>
  <c r="T140" i="32"/>
  <c r="X140" i="32"/>
  <c r="X143" i="31"/>
  <c r="AR142" i="31"/>
  <c r="AE139" i="31"/>
  <c r="AY138" i="31"/>
  <c r="S138" i="31"/>
  <c r="W137" i="31"/>
  <c r="AN140" i="31"/>
  <c r="J138" i="31"/>
  <c r="AG140" i="31"/>
  <c r="C80" i="31"/>
  <c r="B79" i="31"/>
  <c r="AB143" i="32"/>
  <c r="AR143" i="32"/>
  <c r="T143" i="32"/>
  <c r="AF137" i="32"/>
  <c r="AZ137" i="32"/>
  <c r="F141" i="32"/>
  <c r="R137" i="32"/>
  <c r="BA143" i="32"/>
  <c r="AK137" i="32"/>
  <c r="D83" i="32"/>
  <c r="AZ138" i="32"/>
  <c r="O91" i="32"/>
  <c r="U140" i="31"/>
  <c r="AQ138" i="32"/>
  <c r="AJ138" i="31"/>
  <c r="W143" i="31"/>
  <c r="AT143" i="31"/>
  <c r="AO140" i="31"/>
  <c r="I94" i="32"/>
  <c r="Q138" i="31"/>
  <c r="AT142" i="32"/>
  <c r="AC142" i="32"/>
  <c r="F140" i="31"/>
  <c r="K96" i="32"/>
  <c r="AR132" i="32"/>
  <c r="H132" i="32"/>
  <c r="AA48" i="32"/>
  <c r="AI48" i="32"/>
  <c r="M144" i="32"/>
  <c r="M132" i="32"/>
  <c r="AA144" i="32"/>
  <c r="AA132" i="32"/>
  <c r="Y144" i="32"/>
  <c r="Y132" i="32"/>
  <c r="AT132" i="32"/>
  <c r="AK144" i="32"/>
  <c r="AK132" i="32"/>
  <c r="AD132" i="32"/>
  <c r="AD144" i="32"/>
  <c r="J132" i="32"/>
  <c r="O132" i="32"/>
  <c r="BA144" i="32"/>
  <c r="BA132" i="32"/>
  <c r="AL132" i="32"/>
  <c r="AL144" i="32"/>
  <c r="V132" i="32"/>
  <c r="V144" i="32"/>
  <c r="AC144" i="32"/>
  <c r="AC132" i="32"/>
  <c r="S144" i="32"/>
  <c r="S132" i="32"/>
  <c r="AX132" i="32"/>
  <c r="AX144" i="32"/>
  <c r="AN144" i="32"/>
  <c r="AN132" i="32"/>
  <c r="N132" i="32"/>
  <c r="N144" i="32"/>
  <c r="I144" i="32"/>
  <c r="I132" i="32"/>
  <c r="AE132" i="32"/>
  <c r="AE144" i="32"/>
  <c r="E144" i="32"/>
  <c r="E132" i="32"/>
  <c r="AY144" i="32"/>
  <c r="AY132" i="32"/>
  <c r="AP132" i="32"/>
  <c r="AP144" i="32"/>
  <c r="AW144" i="32"/>
  <c r="AW132" i="32"/>
  <c r="X144" i="32"/>
  <c r="X132" i="32"/>
  <c r="F132" i="32"/>
  <c r="F144" i="32"/>
  <c r="G132" i="32"/>
  <c r="G144" i="32"/>
  <c r="AS144" i="32"/>
  <c r="AS132" i="32"/>
  <c r="Q144" i="32"/>
  <c r="Q132" i="32"/>
  <c r="AM132" i="32"/>
  <c r="AM144" i="32"/>
  <c r="AQ132" i="32"/>
  <c r="AQ144" i="32"/>
  <c r="AH132" i="32"/>
  <c r="AH144" i="32"/>
  <c r="AO144" i="32"/>
  <c r="AO132" i="32"/>
  <c r="P144" i="32"/>
  <c r="P132" i="32"/>
  <c r="AU132" i="32"/>
  <c r="AU144" i="32"/>
  <c r="U144" i="32"/>
  <c r="U132" i="32"/>
  <c r="K132" i="32"/>
  <c r="K144" i="32"/>
  <c r="AI132" i="32"/>
  <c r="AI144" i="32"/>
  <c r="Z132" i="32"/>
  <c r="Z144" i="32"/>
  <c r="AG144" i="32"/>
  <c r="AG132" i="32"/>
  <c r="R132" i="32"/>
  <c r="R144" i="32"/>
  <c r="W132" i="32"/>
  <c r="W144" i="32"/>
  <c r="AG144" i="31"/>
  <c r="AG132" i="31"/>
  <c r="V144" i="31"/>
  <c r="V132" i="31"/>
  <c r="AQ144" i="31"/>
  <c r="AQ132" i="31"/>
  <c r="AD144" i="31"/>
  <c r="AD132" i="31"/>
  <c r="AN144" i="31"/>
  <c r="AN132" i="31"/>
  <c r="AV144" i="31"/>
  <c r="AV132" i="31"/>
  <c r="AT144" i="31"/>
  <c r="AT132" i="31"/>
  <c r="L144" i="31"/>
  <c r="L132" i="31"/>
  <c r="S144" i="31"/>
  <c r="S132" i="31"/>
  <c r="T144" i="31"/>
  <c r="T132" i="31"/>
  <c r="AW144" i="31"/>
  <c r="AW132" i="31"/>
  <c r="AM132" i="31"/>
  <c r="AM144" i="31"/>
  <c r="AK144" i="31"/>
  <c r="AK132" i="31"/>
  <c r="AJ144" i="31"/>
  <c r="AJ132" i="31"/>
  <c r="BA144" i="31"/>
  <c r="BA132" i="31"/>
  <c r="I144" i="31"/>
  <c r="I132" i="31"/>
  <c r="AL144" i="31"/>
  <c r="AL132" i="31"/>
  <c r="O132" i="31"/>
  <c r="O144" i="31"/>
  <c r="Z144" i="31"/>
  <c r="Z132" i="31"/>
  <c r="Y144" i="31"/>
  <c r="Y132" i="31"/>
  <c r="AI144" i="31"/>
  <c r="AI132" i="31"/>
  <c r="AP144" i="31"/>
  <c r="AP132" i="31"/>
  <c r="R144" i="31"/>
  <c r="R132" i="31"/>
  <c r="AB144" i="31"/>
  <c r="AB132" i="31"/>
  <c r="P144" i="31"/>
  <c r="P132" i="31"/>
  <c r="N144" i="31"/>
  <c r="N132" i="31"/>
  <c r="K144" i="31"/>
  <c r="K132" i="31"/>
  <c r="AF144" i="31"/>
  <c r="AF132" i="31"/>
  <c r="H144" i="31"/>
  <c r="H132" i="31"/>
  <c r="Q144" i="31"/>
  <c r="Q132" i="31"/>
  <c r="AE132" i="31"/>
  <c r="AE144" i="31"/>
  <c r="E144" i="31"/>
  <c r="E132" i="31"/>
  <c r="AY144" i="31"/>
  <c r="AY132" i="31"/>
  <c r="U144" i="31"/>
  <c r="U132" i="31"/>
  <c r="F144" i="31"/>
  <c r="F132" i="31"/>
  <c r="G132" i="31"/>
  <c r="G144" i="31"/>
  <c r="AH144" i="31"/>
  <c r="AH132" i="31"/>
  <c r="AR144" i="31"/>
  <c r="AR132" i="31"/>
  <c r="AA144" i="31"/>
  <c r="AA132" i="31"/>
  <c r="J144" i="31"/>
  <c r="J132" i="31"/>
  <c r="AZ144" i="31"/>
  <c r="AZ132" i="31"/>
  <c r="AU132" i="31"/>
  <c r="AU144" i="31"/>
  <c r="X144" i="31"/>
  <c r="X132" i="31"/>
  <c r="AO144" i="31"/>
  <c r="AO132" i="31"/>
  <c r="AX144" i="31"/>
  <c r="AX132" i="31"/>
  <c r="W132" i="31"/>
  <c r="W144" i="31"/>
  <c r="AQ48" i="32"/>
  <c r="AY48" i="32"/>
  <c r="T48" i="32"/>
  <c r="AB48" i="32"/>
  <c r="AJ48" i="32"/>
  <c r="AR48" i="32"/>
  <c r="AZ48" i="32"/>
  <c r="U48" i="32"/>
  <c r="AC48" i="32"/>
  <c r="AK48" i="32"/>
  <c r="AS48" i="32"/>
  <c r="BA48" i="32"/>
  <c r="W48" i="32"/>
  <c r="AE48" i="32"/>
  <c r="AM48" i="32"/>
  <c r="AU48" i="32"/>
  <c r="Y48" i="32"/>
  <c r="AG48" i="32"/>
  <c r="AO48" i="32"/>
  <c r="AW48" i="32"/>
  <c r="V48" i="32"/>
  <c r="AD48" i="32"/>
  <c r="AL48" i="32"/>
  <c r="AT48" i="32"/>
  <c r="X48" i="32"/>
  <c r="AF48" i="32"/>
  <c r="AN48" i="32"/>
  <c r="AV48" i="32"/>
  <c r="Z48" i="32"/>
  <c r="AH48" i="32"/>
  <c r="AP48" i="32"/>
  <c r="AX48" i="32"/>
  <c r="B10" i="8"/>
  <c r="B9" i="8"/>
  <c r="B8" i="8"/>
  <c r="B7" i="8"/>
  <c r="A81" i="26"/>
  <c r="A80" i="26"/>
  <c r="A79" i="26"/>
  <c r="A78" i="26"/>
  <c r="A77" i="26"/>
  <c r="A76" i="26"/>
  <c r="A75" i="26"/>
  <c r="A74" i="26"/>
  <c r="A73" i="26"/>
  <c r="A72" i="26"/>
  <c r="A71" i="26"/>
  <c r="A70" i="26"/>
  <c r="A69" i="26"/>
  <c r="A68" i="26"/>
  <c r="A67" i="26"/>
  <c r="A66" i="26"/>
  <c r="A65" i="26"/>
  <c r="A64" i="26"/>
  <c r="A63" i="26"/>
  <c r="A62" i="26"/>
  <c r="A61" i="26"/>
  <c r="A60" i="26"/>
  <c r="A59" i="26"/>
  <c r="A58" i="26"/>
  <c r="A57" i="26"/>
  <c r="A56" i="26"/>
  <c r="A55" i="26"/>
  <c r="A54" i="26"/>
  <c r="A53" i="26"/>
  <c r="A52" i="26"/>
  <c r="A51" i="26"/>
  <c r="A50" i="26"/>
  <c r="A49" i="26"/>
  <c r="A48" i="26"/>
  <c r="A47" i="26"/>
  <c r="A46" i="26"/>
  <c r="A45" i="26"/>
  <c r="A44" i="26"/>
  <c r="A43" i="26"/>
  <c r="A42" i="26"/>
  <c r="A41" i="26"/>
  <c r="A40" i="26"/>
  <c r="A39" i="26"/>
  <c r="A38" i="26"/>
  <c r="A37" i="26"/>
  <c r="A36" i="26"/>
  <c r="A35" i="26"/>
  <c r="A34" i="26"/>
  <c r="A33" i="26"/>
  <c r="A32" i="26"/>
  <c r="A31" i="26"/>
  <c r="A30" i="26"/>
  <c r="A29" i="26"/>
  <c r="A28" i="26"/>
  <c r="A27" i="26"/>
  <c r="A26" i="26"/>
  <c r="A25" i="26"/>
  <c r="A24" i="26"/>
  <c r="A23" i="26"/>
  <c r="A22" i="26"/>
  <c r="A21" i="26"/>
  <c r="A20" i="26"/>
  <c r="A19" i="26"/>
  <c r="A18" i="26"/>
  <c r="A17" i="26"/>
  <c r="A16" i="26"/>
  <c r="A15" i="26"/>
  <c r="A14" i="26"/>
  <c r="A13" i="26"/>
  <c r="A12" i="26"/>
  <c r="A11" i="26"/>
  <c r="A10" i="26"/>
  <c r="A9" i="26"/>
  <c r="A8" i="26"/>
  <c r="A7" i="26"/>
  <c r="A6" i="26"/>
  <c r="A5" i="26"/>
  <c r="H2" i="26"/>
  <c r="G2" i="26"/>
  <c r="F2" i="26"/>
  <c r="E2" i="26"/>
  <c r="D2" i="26"/>
  <c r="C2" i="26"/>
  <c r="B2" i="26"/>
  <c r="H1" i="26"/>
  <c r="G1" i="26"/>
  <c r="F1" i="26"/>
  <c r="E1" i="26"/>
  <c r="D1" i="26"/>
  <c r="C1" i="26"/>
  <c r="B1" i="26"/>
  <c r="H144" i="32" l="1"/>
  <c r="O144" i="32"/>
  <c r="AT144" i="32"/>
  <c r="J96" i="32"/>
  <c r="O96" i="32"/>
  <c r="L144" i="32"/>
  <c r="J144" i="32"/>
  <c r="AB144" i="32"/>
  <c r="I96" i="32"/>
  <c r="G96" i="32"/>
  <c r="N96" i="32"/>
  <c r="AR144" i="32"/>
  <c r="H96" i="32"/>
  <c r="E96" i="32"/>
  <c r="M96" i="32"/>
  <c r="T144" i="32"/>
  <c r="AJ144" i="32"/>
  <c r="AF144" i="32"/>
  <c r="AC144" i="31"/>
  <c r="AZ144" i="32"/>
  <c r="AV144" i="32"/>
  <c r="AS144" i="31"/>
  <c r="M144" i="31"/>
  <c r="F96" i="32"/>
  <c r="P41" i="32"/>
  <c r="P45" i="32"/>
  <c r="P47" i="32"/>
  <c r="P46" i="32"/>
  <c r="P44" i="32"/>
  <c r="P43" i="32"/>
  <c r="P42" i="32"/>
  <c r="F27" i="26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B29" i="26"/>
  <c r="C19" i="26"/>
  <c r="E40" i="26"/>
  <c r="G28" i="26"/>
  <c r="H23" i="26"/>
  <c r="H24" i="26" s="1"/>
  <c r="H25" i="26" s="1"/>
  <c r="H26" i="26" s="1"/>
  <c r="H27" i="26" s="1"/>
  <c r="H28" i="26" s="1"/>
  <c r="H29" i="26" s="1"/>
  <c r="H30" i="26" s="1"/>
  <c r="H31" i="26" s="1"/>
  <c r="H32" i="26" s="1"/>
  <c r="H33" i="26" s="1"/>
  <c r="H34" i="26" s="1"/>
  <c r="H35" i="26" s="1"/>
  <c r="H36" i="26" s="1"/>
  <c r="H37" i="26" s="1"/>
  <c r="H38" i="26" s="1"/>
  <c r="H39" i="26" s="1"/>
  <c r="H40" i="26" s="1"/>
  <c r="H41" i="26" s="1"/>
  <c r="H42" i="26" s="1"/>
  <c r="H43" i="26" s="1"/>
  <c r="H44" i="26" s="1"/>
  <c r="H45" i="26" s="1"/>
  <c r="H46" i="26" s="1"/>
  <c r="H47" i="26" s="1"/>
  <c r="H48" i="26" s="1"/>
  <c r="H49" i="26" s="1"/>
  <c r="H50" i="26" s="1"/>
  <c r="H51" i="26" s="1"/>
  <c r="H52" i="26" s="1"/>
  <c r="H53" i="26" s="1"/>
  <c r="H54" i="26" s="1"/>
  <c r="H55" i="26" s="1"/>
  <c r="H56" i="26" s="1"/>
  <c r="H57" i="26" s="1"/>
  <c r="H58" i="26" s="1"/>
  <c r="H59" i="26" s="1"/>
  <c r="H60" i="26" s="1"/>
  <c r="H61" i="26" s="1"/>
  <c r="H62" i="26" s="1"/>
  <c r="H63" i="26" s="1"/>
  <c r="H64" i="26" s="1"/>
  <c r="H65" i="26" s="1"/>
  <c r="H66" i="26" s="1"/>
  <c r="H67" i="26" s="1"/>
  <c r="H68" i="26" s="1"/>
  <c r="H69" i="26" s="1"/>
  <c r="H70" i="26" s="1"/>
  <c r="H71" i="26" s="1"/>
  <c r="H72" i="26" s="1"/>
  <c r="H73" i="26" s="1"/>
  <c r="H74" i="26" s="1"/>
  <c r="H75" i="26" s="1"/>
  <c r="H76" i="26" s="1"/>
  <c r="H77" i="26" s="1"/>
  <c r="H78" i="26" s="1"/>
  <c r="H79" i="26" s="1"/>
  <c r="H80" i="26" s="1"/>
  <c r="H81" i="26" s="1"/>
  <c r="D43" i="26"/>
  <c r="P48" i="32"/>
  <c r="D7" i="26"/>
  <c r="D9" i="26"/>
  <c r="D11" i="26"/>
  <c r="D13" i="26"/>
  <c r="D15" i="26"/>
  <c r="D18" i="26"/>
  <c r="D20" i="26"/>
  <c r="D22" i="26"/>
  <c r="E25" i="26"/>
  <c r="B28" i="26"/>
  <c r="E31" i="26"/>
  <c r="E33" i="26"/>
  <c r="E41" i="26"/>
  <c r="G5" i="26"/>
  <c r="G7" i="26"/>
  <c r="G9" i="26"/>
  <c r="G11" i="26"/>
  <c r="G14" i="26"/>
  <c r="B5" i="26"/>
  <c r="B6" i="26"/>
  <c r="B7" i="26"/>
  <c r="B8" i="26"/>
  <c r="B9" i="26"/>
  <c r="B10" i="26"/>
  <c r="B11" i="26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C25" i="26"/>
  <c r="C26" i="26" s="1"/>
  <c r="C27" i="26" s="1"/>
  <c r="C28" i="26" s="1"/>
  <c r="C29" i="26" s="1"/>
  <c r="C30" i="26" s="1"/>
  <c r="C31" i="26" s="1"/>
  <c r="C32" i="26" s="1"/>
  <c r="C33" i="26" s="1"/>
  <c r="C34" i="26" s="1"/>
  <c r="C35" i="26" s="1"/>
  <c r="C36" i="26" s="1"/>
  <c r="C37" i="26" s="1"/>
  <c r="C38" i="26" s="1"/>
  <c r="C39" i="26" s="1"/>
  <c r="C40" i="26" s="1"/>
  <c r="C41" i="26" s="1"/>
  <c r="C42" i="26" s="1"/>
  <c r="C43" i="26" s="1"/>
  <c r="C44" i="26" s="1"/>
  <c r="C45" i="26" s="1"/>
  <c r="C46" i="26" s="1"/>
  <c r="C47" i="26" s="1"/>
  <c r="C48" i="26" s="1"/>
  <c r="C49" i="26" s="1"/>
  <c r="C50" i="26" s="1"/>
  <c r="C51" i="26" s="1"/>
  <c r="C52" i="26" s="1"/>
  <c r="C53" i="26" s="1"/>
  <c r="C54" i="26" s="1"/>
  <c r="C55" i="26" s="1"/>
  <c r="C56" i="26" s="1"/>
  <c r="C57" i="26" s="1"/>
  <c r="C58" i="26" s="1"/>
  <c r="C59" i="26" s="1"/>
  <c r="C60" i="26" s="1"/>
  <c r="C61" i="26" s="1"/>
  <c r="C62" i="26" s="1"/>
  <c r="C63" i="26" s="1"/>
  <c r="C64" i="26" s="1"/>
  <c r="C65" i="26" s="1"/>
  <c r="C66" i="26" s="1"/>
  <c r="C67" i="26" s="1"/>
  <c r="C68" i="26" s="1"/>
  <c r="C69" i="26" s="1"/>
  <c r="C70" i="26" s="1"/>
  <c r="C71" i="26" s="1"/>
  <c r="C72" i="26" s="1"/>
  <c r="C73" i="26" s="1"/>
  <c r="C74" i="26" s="1"/>
  <c r="C75" i="26" s="1"/>
  <c r="C76" i="26" s="1"/>
  <c r="C77" i="26" s="1"/>
  <c r="C78" i="26" s="1"/>
  <c r="C79" i="26" s="1"/>
  <c r="C80" i="26" s="1"/>
  <c r="C81" i="26" s="1"/>
  <c r="E26" i="26"/>
  <c r="G27" i="26"/>
  <c r="D29" i="26"/>
  <c r="B31" i="26"/>
  <c r="B33" i="26"/>
  <c r="B34" i="26" s="1"/>
  <c r="B35" i="26" s="1"/>
  <c r="B36" i="26" s="1"/>
  <c r="B37" i="26" s="1"/>
  <c r="B38" i="26" s="1"/>
  <c r="B39" i="26" s="1"/>
  <c r="B40" i="26" s="1"/>
  <c r="B41" i="26" s="1"/>
  <c r="B42" i="26" s="1"/>
  <c r="B43" i="26" s="1"/>
  <c r="B44" i="26" s="1"/>
  <c r="B45" i="26" s="1"/>
  <c r="B46" i="26" s="1"/>
  <c r="B47" i="26" s="1"/>
  <c r="B48" i="26" s="1"/>
  <c r="B49" i="26" s="1"/>
  <c r="B50" i="26" s="1"/>
  <c r="B51" i="26" s="1"/>
  <c r="B52" i="26" s="1"/>
  <c r="B53" i="26" s="1"/>
  <c r="B54" i="26" s="1"/>
  <c r="B55" i="26" s="1"/>
  <c r="B56" i="26" s="1"/>
  <c r="B57" i="26" s="1"/>
  <c r="B58" i="26" s="1"/>
  <c r="B59" i="26" s="1"/>
  <c r="B60" i="26" s="1"/>
  <c r="B61" i="26" s="1"/>
  <c r="B62" i="26" s="1"/>
  <c r="B63" i="26" s="1"/>
  <c r="B64" i="26" s="1"/>
  <c r="B65" i="26" s="1"/>
  <c r="B66" i="26" s="1"/>
  <c r="B67" i="26" s="1"/>
  <c r="B68" i="26" s="1"/>
  <c r="B69" i="26" s="1"/>
  <c r="B70" i="26" s="1"/>
  <c r="B71" i="26" s="1"/>
  <c r="B72" i="26" s="1"/>
  <c r="B73" i="26" s="1"/>
  <c r="B74" i="26" s="1"/>
  <c r="B75" i="26" s="1"/>
  <c r="B76" i="26" s="1"/>
  <c r="B77" i="26" s="1"/>
  <c r="B78" i="26" s="1"/>
  <c r="B79" i="26" s="1"/>
  <c r="B80" i="26" s="1"/>
  <c r="B81" i="26" s="1"/>
  <c r="E35" i="26"/>
  <c r="D38" i="26"/>
  <c r="C5" i="26"/>
  <c r="C6" i="26"/>
  <c r="C8" i="26"/>
  <c r="C9" i="26"/>
  <c r="C10" i="26"/>
  <c r="C13" i="26"/>
  <c r="C16" i="26"/>
  <c r="C18" i="26"/>
  <c r="C20" i="26"/>
  <c r="C21" i="26"/>
  <c r="C22" i="26"/>
  <c r="C23" i="26"/>
  <c r="C24" i="26"/>
  <c r="D25" i="26"/>
  <c r="F26" i="26"/>
  <c r="E29" i="26"/>
  <c r="D31" i="26"/>
  <c r="D33" i="26"/>
  <c r="E38" i="26"/>
  <c r="D41" i="26"/>
  <c r="D44" i="26"/>
  <c r="C7" i="26"/>
  <c r="C11" i="26"/>
  <c r="C12" i="26"/>
  <c r="C14" i="26"/>
  <c r="C15" i="26"/>
  <c r="C17" i="26"/>
  <c r="D5" i="26"/>
  <c r="D6" i="26"/>
  <c r="D8" i="26"/>
  <c r="D10" i="26"/>
  <c r="D12" i="26"/>
  <c r="D14" i="26"/>
  <c r="D16" i="26"/>
  <c r="D17" i="26"/>
  <c r="D19" i="26"/>
  <c r="D21" i="26"/>
  <c r="D23" i="26"/>
  <c r="D24" i="26"/>
  <c r="G26" i="26"/>
  <c r="G29" i="26"/>
  <c r="G30" i="26" s="1"/>
  <c r="G31" i="26" s="1"/>
  <c r="G32" i="26" s="1"/>
  <c r="G33" i="26" s="1"/>
  <c r="G34" i="26" s="1"/>
  <c r="G35" i="26" s="1"/>
  <c r="G36" i="26" s="1"/>
  <c r="G37" i="26" s="1"/>
  <c r="G38" i="26" s="1"/>
  <c r="G39" i="26" s="1"/>
  <c r="G40" i="26" s="1"/>
  <c r="G41" i="26" s="1"/>
  <c r="G42" i="26" s="1"/>
  <c r="G43" i="26" s="1"/>
  <c r="G44" i="26" s="1"/>
  <c r="G45" i="26" s="1"/>
  <c r="G46" i="26" s="1"/>
  <c r="G47" i="26" s="1"/>
  <c r="G48" i="26" s="1"/>
  <c r="G49" i="26" s="1"/>
  <c r="G50" i="26" s="1"/>
  <c r="G51" i="26" s="1"/>
  <c r="G52" i="26" s="1"/>
  <c r="G53" i="26" s="1"/>
  <c r="G54" i="26" s="1"/>
  <c r="G55" i="26" s="1"/>
  <c r="G56" i="26" s="1"/>
  <c r="G57" i="26" s="1"/>
  <c r="G58" i="26" s="1"/>
  <c r="G59" i="26" s="1"/>
  <c r="G60" i="26" s="1"/>
  <c r="G61" i="26" s="1"/>
  <c r="G62" i="26" s="1"/>
  <c r="G63" i="26" s="1"/>
  <c r="G64" i="26" s="1"/>
  <c r="G65" i="26" s="1"/>
  <c r="G66" i="26" s="1"/>
  <c r="G67" i="26" s="1"/>
  <c r="G68" i="26" s="1"/>
  <c r="G69" i="26" s="1"/>
  <c r="G70" i="26" s="1"/>
  <c r="G71" i="26" s="1"/>
  <c r="G72" i="26" s="1"/>
  <c r="G73" i="26" s="1"/>
  <c r="G74" i="26" s="1"/>
  <c r="G75" i="26" s="1"/>
  <c r="G76" i="26" s="1"/>
  <c r="G77" i="26" s="1"/>
  <c r="G78" i="26" s="1"/>
  <c r="G79" i="26" s="1"/>
  <c r="G80" i="26" s="1"/>
  <c r="G81" i="26" s="1"/>
  <c r="D36" i="26"/>
  <c r="E5" i="26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F25" i="26"/>
  <c r="D28" i="26"/>
  <c r="E36" i="26"/>
  <c r="D39" i="26"/>
  <c r="D45" i="26"/>
  <c r="D46" i="26" s="1"/>
  <c r="D47" i="26" s="1"/>
  <c r="D48" i="26" s="1"/>
  <c r="D49" i="26" s="1"/>
  <c r="D50" i="26" s="1"/>
  <c r="D51" i="26" s="1"/>
  <c r="D52" i="26" s="1"/>
  <c r="D53" i="26" s="1"/>
  <c r="D54" i="26" s="1"/>
  <c r="D55" i="26" s="1"/>
  <c r="D56" i="26" s="1"/>
  <c r="D57" i="26" s="1"/>
  <c r="D58" i="26" s="1"/>
  <c r="D59" i="26" s="1"/>
  <c r="D60" i="26" s="1"/>
  <c r="D61" i="26" s="1"/>
  <c r="D62" i="26" s="1"/>
  <c r="D63" i="26" s="1"/>
  <c r="D64" i="26" s="1"/>
  <c r="D65" i="26" s="1"/>
  <c r="D66" i="26" s="1"/>
  <c r="D67" i="26" s="1"/>
  <c r="D68" i="26" s="1"/>
  <c r="D69" i="26" s="1"/>
  <c r="D70" i="26" s="1"/>
  <c r="D71" i="26" s="1"/>
  <c r="D72" i="26" s="1"/>
  <c r="D73" i="26" s="1"/>
  <c r="D74" i="26" s="1"/>
  <c r="D75" i="26" s="1"/>
  <c r="D76" i="26" s="1"/>
  <c r="D77" i="26" s="1"/>
  <c r="D78" i="26" s="1"/>
  <c r="D79" i="26" s="1"/>
  <c r="D80" i="26" s="1"/>
  <c r="D81" i="26" s="1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G25" i="26"/>
  <c r="B27" i="26"/>
  <c r="E28" i="26"/>
  <c r="B30" i="26"/>
  <c r="B32" i="26"/>
  <c r="D34" i="26"/>
  <c r="E39" i="26"/>
  <c r="D42" i="26"/>
  <c r="G6" i="26"/>
  <c r="G8" i="26"/>
  <c r="G10" i="26"/>
  <c r="G12" i="26"/>
  <c r="G13" i="26"/>
  <c r="G15" i="26"/>
  <c r="G16" i="26"/>
  <c r="G17" i="26"/>
  <c r="G18" i="26"/>
  <c r="G19" i="26"/>
  <c r="G20" i="26"/>
  <c r="G21" i="26"/>
  <c r="G22" i="26"/>
  <c r="G23" i="26"/>
  <c r="G24" i="26"/>
  <c r="D27" i="26"/>
  <c r="D30" i="26"/>
  <c r="D32" i="26"/>
  <c r="E34" i="26"/>
  <c r="D37" i="26"/>
  <c r="E42" i="26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H5" i="26"/>
  <c r="H6" i="26"/>
  <c r="H7" i="26"/>
  <c r="H8" i="26"/>
  <c r="H9" i="26"/>
  <c r="H10" i="26"/>
  <c r="H11" i="26"/>
  <c r="H12" i="26"/>
  <c r="H13" i="26"/>
  <c r="H14" i="26"/>
  <c r="H15" i="26"/>
  <c r="H16" i="26"/>
  <c r="H17" i="26"/>
  <c r="H18" i="26"/>
  <c r="H19" i="26"/>
  <c r="H20" i="26"/>
  <c r="H21" i="26"/>
  <c r="H22" i="26"/>
  <c r="B26" i="26"/>
  <c r="E27" i="26"/>
  <c r="E30" i="26"/>
  <c r="E32" i="26"/>
  <c r="E37" i="26"/>
  <c r="D40" i="26"/>
  <c r="B25" i="26"/>
  <c r="D26" i="26"/>
  <c r="D35" i="26"/>
  <c r="R54" i="32" l="1"/>
  <c r="S42" i="32"/>
  <c r="R58" i="32"/>
  <c r="S46" i="32"/>
  <c r="R55" i="32"/>
  <c r="S43" i="32"/>
  <c r="S48" i="32"/>
  <c r="R57" i="32"/>
  <c r="S45" i="32"/>
  <c r="R56" i="32"/>
  <c r="S44" i="32"/>
  <c r="S41" i="32"/>
  <c r="Q46" i="32"/>
  <c r="R46" i="32"/>
  <c r="Q42" i="32"/>
  <c r="R42" i="32"/>
  <c r="Q43" i="32"/>
  <c r="R43" i="32"/>
  <c r="Q47" i="32"/>
  <c r="Q59" i="32"/>
  <c r="Q45" i="32"/>
  <c r="R45" i="32"/>
  <c r="P84" i="32"/>
  <c r="Q44" i="32"/>
  <c r="R44" i="32"/>
  <c r="Q41" i="32"/>
  <c r="R41" i="32"/>
  <c r="P55" i="32"/>
  <c r="P59" i="32"/>
  <c r="P67" i="32"/>
  <c r="P70" i="32"/>
  <c r="P71" i="32"/>
  <c r="P58" i="32"/>
  <c r="P56" i="32"/>
  <c r="P57" i="32"/>
  <c r="P68" i="32"/>
  <c r="P66" i="32"/>
  <c r="P69" i="32"/>
  <c r="P54" i="32"/>
  <c r="P53" i="32"/>
  <c r="P65" i="32"/>
  <c r="R53" i="32" l="1"/>
  <c r="S47" i="32"/>
  <c r="P60" i="32"/>
  <c r="R47" i="32"/>
  <c r="Q69" i="32"/>
  <c r="Q54" i="32"/>
  <c r="Q66" i="32"/>
  <c r="Q48" i="32"/>
  <c r="R48" i="32"/>
  <c r="Q56" i="32"/>
  <c r="Q55" i="32"/>
  <c r="Q68" i="32"/>
  <c r="Q67" i="32"/>
  <c r="Q58" i="32"/>
  <c r="Q53" i="32"/>
  <c r="Q70" i="32"/>
  <c r="Q65" i="32"/>
  <c r="Q71" i="32"/>
  <c r="Q57" i="32"/>
  <c r="P79" i="32"/>
  <c r="P80" i="32"/>
  <c r="P78" i="32"/>
  <c r="P82" i="32"/>
  <c r="P81" i="32"/>
  <c r="P83" i="32"/>
  <c r="P77" i="32"/>
  <c r="P72" i="32"/>
  <c r="R78" i="32" l="1"/>
  <c r="R80" i="32"/>
  <c r="R79" i="32"/>
  <c r="R81" i="32"/>
  <c r="R82" i="32"/>
  <c r="R77" i="32"/>
  <c r="R60" i="32"/>
  <c r="Q83" i="32"/>
  <c r="Q81" i="32"/>
  <c r="Q80" i="32"/>
  <c r="Q84" i="32"/>
  <c r="Q60" i="32"/>
  <c r="Q78" i="32"/>
  <c r="Q82" i="32"/>
  <c r="Q79" i="32"/>
  <c r="Q77" i="32"/>
  <c r="Q72" i="32"/>
  <c r="R84" i="32" l="1"/>
</calcChain>
</file>

<file path=xl/sharedStrings.xml><?xml version="1.0" encoding="utf-8"?>
<sst xmlns="http://schemas.openxmlformats.org/spreadsheetml/2006/main" count="26311" uniqueCount="746">
  <si>
    <t>France</t>
  </si>
  <si>
    <t>Germany</t>
  </si>
  <si>
    <t>Italy</t>
  </si>
  <si>
    <t>Spain</t>
  </si>
  <si>
    <t>Sweden</t>
  </si>
  <si>
    <t>US</t>
  </si>
  <si>
    <t>Date</t>
  </si>
  <si>
    <t>Adjustment</t>
  </si>
  <si>
    <t>Days</t>
  </si>
  <si>
    <t>Col_Offset</t>
  </si>
  <si>
    <t>Rebase_Offset</t>
  </si>
  <si>
    <t>Update process:</t>
  </si>
  <si>
    <t>Main charts are "Adj Pop Chart/Mavg/Poly"</t>
  </si>
  <si>
    <t>Covid-19 Simple Analysis</t>
  </si>
  <si>
    <t>UK</t>
  </si>
  <si>
    <t>Run Pandas script to generate source data</t>
  </si>
  <si>
    <t>Copy pandas output data to Adj Daily Deaths sheet</t>
  </si>
  <si>
    <t>If not updated, check chart data range</t>
  </si>
  <si>
    <t>X-axis may need updating to extend to cover full range</t>
  </si>
  <si>
    <t>All data processing now done in Python Pandas script</t>
  </si>
  <si>
    <t>Deaths by age group</t>
  </si>
  <si>
    <t>&lt;1</t>
  </si>
  <si>
    <t>1-4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</si>
  <si>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</si>
  <si>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</si>
  <si>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</si>
  <si>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</si>
  <si>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</si>
  <si>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</si>
  <si>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</si>
  <si>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</si>
  <si>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</si>
  <si>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</si>
  <si>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</si>
  <si>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</si>
  <si>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</si>
  <si>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</si>
  <si>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</si>
  <si>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</si>
  <si>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</si>
  <si>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90+</t>
  </si>
  <si>
    <t>Under 1 year</t>
  </si>
  <si>
    <t>01-14</t>
  </si>
  <si>
    <t>15-44</t>
  </si>
  <si>
    <t>45-64</t>
  </si>
  <si>
    <t>65-74</t>
  </si>
  <si>
    <t>75-84</t>
  </si>
  <si>
    <t>85+</t>
  </si>
  <si>
    <t>Week</t>
  </si>
  <si>
    <t>&lt;1 year</t>
  </si>
  <si>
    <t>ending</t>
  </si>
  <si>
    <t>Figure 3: Population pyramid for UK, mid-2018, single year of age 0 to 89</t>
  </si>
  <si>
    <t>Age</t>
  </si>
  <si>
    <t>Check</t>
  </si>
  <si>
    <t>Death reporting groups</t>
  </si>
  <si>
    <t>Increased mortality risk 2019 vs. 2018</t>
  </si>
  <si>
    <t>2020 Death data</t>
  </si>
  <si>
    <t>2019 Death data</t>
  </si>
  <si>
    <t>Difference in recorded UK deaths 2019 - 2018 (i.e. increase Y-on-Y)</t>
  </si>
  <si>
    <t>Relative diff in recorded UK deaths 2019 - 2019 (i.e. increase Y-on-Y)</t>
  </si>
  <si>
    <t>(Weekly figures annualized for equivalent additional deaths as a proportion of the age group)</t>
  </si>
  <si>
    <t>TOTAL</t>
  </si>
  <si>
    <t>2019 Deaths Data for noise analysis</t>
  </si>
  <si>
    <t>Annual mortality risk (2020)</t>
  </si>
  <si>
    <t>2020 deaths normalized to 2019</t>
  </si>
  <si>
    <t>Chance of death in the next 12m based if this weekly rate were to continue)</t>
  </si>
  <si>
    <t>Absolute mortality increase annualised (2020 vs. 2019)</t>
  </si>
  <si>
    <t>Relative mortality risk increase (2020 vs. 2019)</t>
  </si>
  <si>
    <t xml:space="preserve">UK deaths (2020 vs. 2019) </t>
  </si>
  <si>
    <t>Increase Y-on-Y (negative numbers green in parentheses)</t>
  </si>
  <si>
    <t>UK Hospital Deaths (mavg 5)</t>
  </si>
  <si>
    <t>W/e</t>
  </si>
  <si>
    <t>Weekly Hospital Deaths</t>
  </si>
  <si>
    <t>UpperB</t>
  </si>
  <si>
    <t>LowerB</t>
  </si>
  <si>
    <t>Covid-19 Deaths</t>
  </si>
  <si>
    <t>Total Deaths</t>
  </si>
  <si>
    <t>Non Covid-19 Deaths</t>
  </si>
  <si>
    <t>Covid-19 proportion (RH axis)</t>
  </si>
  <si>
    <t>Week ending</t>
  </si>
  <si>
    <t>Death difference to 2019, weekly</t>
  </si>
  <si>
    <t>Red = overestimate, Green = underestimate</t>
  </si>
  <si>
    <t>France-Cases</t>
  </si>
  <si>
    <t>Germany-Cases</t>
  </si>
  <si>
    <t>Italy-Cases</t>
  </si>
  <si>
    <t>Spain-Cases</t>
  </si>
  <si>
    <t>Sweden-Cases</t>
  </si>
  <si>
    <t>UK-Cases</t>
  </si>
  <si>
    <t>US-Cases</t>
  </si>
  <si>
    <t>New York-Cases</t>
  </si>
  <si>
    <t>Belgium-Cases</t>
  </si>
  <si>
    <t>Brazil-Cases</t>
  </si>
  <si>
    <t>France-Deaths</t>
  </si>
  <si>
    <t>Germany-Deaths</t>
  </si>
  <si>
    <t>Italy-Deaths</t>
  </si>
  <si>
    <t>Spain-Deaths</t>
  </si>
  <si>
    <t>Sweden-Deaths</t>
  </si>
  <si>
    <t>UK-Deaths</t>
  </si>
  <si>
    <t>US-Deaths</t>
  </si>
  <si>
    <t>New York-Deaths</t>
  </si>
  <si>
    <t>Belgium-Deaths</t>
  </si>
  <si>
    <t>Brazil-Deaths</t>
  </si>
  <si>
    <t>Row Labels</t>
  </si>
  <si>
    <t>India-Cases</t>
  </si>
  <si>
    <t>India-Deaths</t>
  </si>
  <si>
    <t>&lt;5</t>
  </si>
  <si>
    <t>Male</t>
  </si>
  <si>
    <t>Female</t>
  </si>
  <si>
    <t>Cases reporting groups</t>
  </si>
  <si>
    <t>10-19</t>
  </si>
  <si>
    <t>20-29</t>
  </si>
  <si>
    <t>30-39</t>
  </si>
  <si>
    <t>40-49</t>
  </si>
  <si>
    <t>50-59</t>
  </si>
  <si>
    <t>60-69</t>
  </si>
  <si>
    <t>70-79</t>
  </si>
  <si>
    <t>1:??</t>
  </si>
  <si>
    <t>%</t>
  </si>
  <si>
    <t>Num</t>
  </si>
  <si>
    <t>Years</t>
  </si>
  <si>
    <t>80+</t>
  </si>
  <si>
    <t>PopProp</t>
  </si>
  <si>
    <t>Age group</t>
  </si>
  <si>
    <t>Number</t>
  </si>
  <si>
    <t>Proportion</t>
  </si>
  <si>
    <t>01-Jun</t>
  </si>
  <si>
    <t>08-Jun</t>
  </si>
  <si>
    <t>15-Jun</t>
  </si>
  <si>
    <t>22-Jun</t>
  </si>
  <si>
    <t>29-Jun</t>
  </si>
  <si>
    <t>06-Jul</t>
  </si>
  <si>
    <t>13-Jul</t>
  </si>
  <si>
    <t>20-Jul</t>
  </si>
  <si>
    <t>27-Jul</t>
  </si>
  <si>
    <t>03-Aug</t>
  </si>
  <si>
    <t>10-Aug</t>
  </si>
  <si>
    <t>17-Aug</t>
  </si>
  <si>
    <t>24-Aug</t>
  </si>
  <si>
    <t>31-Aug</t>
  </si>
  <si>
    <t>07-Sep</t>
  </si>
  <si>
    <t>02-Jun</t>
  </si>
  <si>
    <t>09-Jun</t>
  </si>
  <si>
    <t>16-Jun</t>
  </si>
  <si>
    <t>23-Jun</t>
  </si>
  <si>
    <t>30-Jun</t>
  </si>
  <si>
    <t>07-Jul</t>
  </si>
  <si>
    <t>14-Jul</t>
  </si>
  <si>
    <t>21-Jul</t>
  </si>
  <si>
    <t>28-Jul</t>
  </si>
  <si>
    <t>04-Aug</t>
  </si>
  <si>
    <t>11-Aug</t>
  </si>
  <si>
    <t>18-Aug</t>
  </si>
  <si>
    <t>25-Aug</t>
  </si>
  <si>
    <t>01-Sep</t>
  </si>
  <si>
    <t>08-Sep</t>
  </si>
  <si>
    <t>03-Jun</t>
  </si>
  <si>
    <t>10-Jun</t>
  </si>
  <si>
    <t>17-Jun</t>
  </si>
  <si>
    <t>24-Jun</t>
  </si>
  <si>
    <t>01-Jul</t>
  </si>
  <si>
    <t>08-Jul</t>
  </si>
  <si>
    <t>15-Jul</t>
  </si>
  <si>
    <t>22-Jul</t>
  </si>
  <si>
    <t>29-Jul</t>
  </si>
  <si>
    <t>05-Aug</t>
  </si>
  <si>
    <t>12-Aug</t>
  </si>
  <si>
    <t>19-Aug</t>
  </si>
  <si>
    <t>26-Aug</t>
  </si>
  <si>
    <t>02-Sep</t>
  </si>
  <si>
    <t>04-Jun</t>
  </si>
  <si>
    <t>11-Jun</t>
  </si>
  <si>
    <t>18-Jun</t>
  </si>
  <si>
    <t>25-Jun</t>
  </si>
  <si>
    <t>02-Jul</t>
  </si>
  <si>
    <t>09-Jul</t>
  </si>
  <si>
    <t>16-Jul</t>
  </si>
  <si>
    <t>23-Jul</t>
  </si>
  <si>
    <t>30-Jul</t>
  </si>
  <si>
    <t>06-Aug</t>
  </si>
  <si>
    <t>13-Aug</t>
  </si>
  <si>
    <t>20-Aug</t>
  </si>
  <si>
    <t>27-Aug</t>
  </si>
  <si>
    <t>03-Sep</t>
  </si>
  <si>
    <t>05-Jun</t>
  </si>
  <si>
    <t>12-Jun</t>
  </si>
  <si>
    <t>19-Jun</t>
  </si>
  <si>
    <t>26-Jun</t>
  </si>
  <si>
    <t>03-Jul</t>
  </si>
  <si>
    <t>10-Jul</t>
  </si>
  <si>
    <t>17-Jul</t>
  </si>
  <si>
    <t>24-Jul</t>
  </si>
  <si>
    <t>31-Jul</t>
  </si>
  <si>
    <t>07-Aug</t>
  </si>
  <si>
    <t>14-Aug</t>
  </si>
  <si>
    <t>21-Aug</t>
  </si>
  <si>
    <t>28-Aug</t>
  </si>
  <si>
    <t>04-Sep</t>
  </si>
  <si>
    <t>06-Jun</t>
  </si>
  <si>
    <t>13-Jun</t>
  </si>
  <si>
    <t>20-Jun</t>
  </si>
  <si>
    <t>27-Jun</t>
  </si>
  <si>
    <t>04-Jul</t>
  </si>
  <si>
    <t>11-Jul</t>
  </si>
  <si>
    <t>18-Jul</t>
  </si>
  <si>
    <t>25-Jul</t>
  </si>
  <si>
    <t>01-Aug</t>
  </si>
  <si>
    <t>08-Aug</t>
  </si>
  <si>
    <t>15-Aug</t>
  </si>
  <si>
    <t>22-Aug</t>
  </si>
  <si>
    <t>29-Aug</t>
  </si>
  <si>
    <t>05-Sep</t>
  </si>
  <si>
    <t>07-Jun</t>
  </si>
  <si>
    <t>14-Jun</t>
  </si>
  <si>
    <t>21-Jun</t>
  </si>
  <si>
    <t>28-Jun</t>
  </si>
  <si>
    <t>05-Jul</t>
  </si>
  <si>
    <t>12-Jul</t>
  </si>
  <si>
    <t>19-Jul</t>
  </si>
  <si>
    <t>26-Jul</t>
  </si>
  <si>
    <t>02-Aug</t>
  </si>
  <si>
    <t>09-Aug</t>
  </si>
  <si>
    <t>16-Aug</t>
  </si>
  <si>
    <t>23-Aug</t>
  </si>
  <si>
    <t>30-Aug</t>
  </si>
  <si>
    <t>06-Sep</t>
  </si>
  <si>
    <t>Months</t>
  </si>
  <si>
    <t>(Multiple Items)</t>
  </si>
  <si>
    <t>Austria-Cases</t>
  </si>
  <si>
    <t>Austria-Deaths</t>
  </si>
  <si>
    <t>09-Sep</t>
  </si>
  <si>
    <t>(blank)</t>
  </si>
  <si>
    <t>01-Mar</t>
  </si>
  <si>
    <t>02-Mar</t>
  </si>
  <si>
    <t>03-Mar</t>
  </si>
  <si>
    <t>04-Mar</t>
  </si>
  <si>
    <t>05-Mar</t>
  </si>
  <si>
    <t>06-Mar</t>
  </si>
  <si>
    <t>07-Mar</t>
  </si>
  <si>
    <t>08-Mar</t>
  </si>
  <si>
    <t>09-Mar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</si>
  <si>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</si>
  <si>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</si>
  <si>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</si>
  <si>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</si>
  <si>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</si>
  <si>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</si>
  <si>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</si>
  <si>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</si>
  <si>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</si>
  <si>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</si>
  <si>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</si>
  <si>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</si>
  <si>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</si>
  <si>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</si>
  <si>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</si>
  <si>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</si>
  <si>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</si>
  <si>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</si>
  <si>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</si>
  <si>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</si>
  <si>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</si>
  <si>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</si>
  <si>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01-Apr</t>
  </si>
  <si>
    <t>02-Apr</t>
  </si>
  <si>
    <t>03-Apr</t>
  </si>
  <si>
    <t>04-Apr</t>
  </si>
  <si>
    <t>05-Apr</t>
  </si>
  <si>
    <t>06-Apr</t>
  </si>
  <si>
    <t>07-Apr</t>
  </si>
  <si>
    <t>08-Apr</t>
  </si>
  <si>
    <t>09-Apr</t>
  </si>
  <si>
    <t>10-Apr</t>
  </si>
  <si>
    <t>11-Apr</t>
  </si>
  <si>
    <t>12-Apr</t>
  </si>
  <si>
    <t>13-Apr</t>
  </si>
  <si>
    <t>14-Apr</t>
  </si>
  <si>
    <t>15-Apr</t>
  </si>
  <si>
    <t>16-Apr</t>
  </si>
  <si>
    <t>17-Apr</t>
  </si>
  <si>
    <t>18-Apr</t>
  </si>
  <si>
    <t>19-Apr</t>
  </si>
  <si>
    <t>20-Apr</t>
  </si>
  <si>
    <t>21-Apr</t>
  </si>
  <si>
    <t>22-Apr</t>
  </si>
  <si>
    <t>23-Apr</t>
  </si>
  <si>
    <t>24-Apr</t>
  </si>
  <si>
    <t>25-Apr</t>
  </si>
  <si>
    <t>26-Apr</t>
  </si>
  <si>
    <t>27-Apr</t>
  </si>
  <si>
    <t>28-Apr</t>
  </si>
  <si>
    <t>29-Apr</t>
  </si>
  <si>
    <t>30-Apr</t>
  </si>
  <si>
    <t>01-May</t>
  </si>
  <si>
    <t>02-May</t>
  </si>
  <si>
    <t>03-May</t>
  </si>
  <si>
    <t>04-May</t>
  </si>
  <si>
    <t>05-May</t>
  </si>
  <si>
    <t>06-May</t>
  </si>
  <si>
    <t>07-May</t>
  </si>
  <si>
    <t>08-May</t>
  </si>
  <si>
    <t>09-May</t>
  </si>
  <si>
    <t>10-May</t>
  </si>
  <si>
    <t>11-May</t>
  </si>
  <si>
    <t>12-May</t>
  </si>
  <si>
    <t>13-May</t>
  </si>
  <si>
    <t>14-May</t>
  </si>
  <si>
    <t>15-May</t>
  </si>
  <si>
    <t>16-May</t>
  </si>
  <si>
    <t>17-May</t>
  </si>
  <si>
    <t>18-May</t>
  </si>
  <si>
    <t>19-May</t>
  </si>
  <si>
    <t>20-May</t>
  </si>
  <si>
    <t>21-May</t>
  </si>
  <si>
    <t>22-May</t>
  </si>
  <si>
    <t>23-May</t>
  </si>
  <si>
    <t>24-May</t>
  </si>
  <si>
    <t>25-May</t>
  </si>
  <si>
    <t>26-May</t>
  </si>
  <si>
    <t>27-May</t>
  </si>
  <si>
    <t>28-May</t>
  </si>
  <si>
    <t>29-May</t>
  </si>
  <si>
    <t>30-May</t>
  </si>
  <si>
    <t>31-May</t>
  </si>
  <si>
    <t>10-Sep</t>
  </si>
  <si>
    <t>11-Sep</t>
  </si>
  <si>
    <t>12-Sep</t>
  </si>
  <si>
    <t>13-Sep</t>
  </si>
  <si>
    <t>Sum of France-Deaths</t>
  </si>
  <si>
    <t>Sum of France-Cases</t>
  </si>
  <si>
    <t>14-Sep</t>
  </si>
  <si>
    <t>Sum of UK-Cases</t>
  </si>
  <si>
    <t>Sum of UK-Deaths</t>
  </si>
  <si>
    <t>15-Sep</t>
  </si>
  <si>
    <t>16-Sep</t>
  </si>
  <si>
    <t>17-Sep</t>
  </si>
  <si>
    <t>18-Sep</t>
  </si>
  <si>
    <t>19-Sep</t>
  </si>
  <si>
    <t>20-Sep</t>
  </si>
  <si>
    <t>21-Sep</t>
  </si>
  <si>
    <t>22-Sep</t>
  </si>
  <si>
    <t>23-Sep</t>
  </si>
  <si>
    <t>Deaths/cases delay</t>
  </si>
  <si>
    <t>days</t>
  </si>
  <si>
    <t>Grand Total</t>
  </si>
  <si>
    <t>24-Sep</t>
  </si>
  <si>
    <t>25-Sep</t>
  </si>
  <si>
    <t>26-Sep</t>
  </si>
  <si>
    <t>Sum of Sweden-Cases</t>
  </si>
  <si>
    <t>Sum of Sweden-Deaths</t>
  </si>
  <si>
    <t>27-Sep</t>
  </si>
  <si>
    <t>28-Sep</t>
  </si>
  <si>
    <t>29-Sep</t>
  </si>
  <si>
    <t>30-Sep</t>
  </si>
  <si>
    <t>01-Oct</t>
  </si>
  <si>
    <t>02-Oct</t>
  </si>
  <si>
    <t>03-Oct</t>
  </si>
  <si>
    <t>04-Oct</t>
  </si>
  <si>
    <t>05-Oct</t>
  </si>
  <si>
    <t>Sum of Germany-Cases</t>
  </si>
  <si>
    <t>Sum of Spain-Cases</t>
  </si>
  <si>
    <t>Sum of Spain-Deaths</t>
  </si>
  <si>
    <t>Sum of Germany-Deaths</t>
  </si>
  <si>
    <t>06-Oct</t>
  </si>
  <si>
    <t>date</t>
  </si>
  <si>
    <t>areaType</t>
  </si>
  <si>
    <t>areaName</t>
  </si>
  <si>
    <t>areaCode</t>
  </si>
  <si>
    <t>count</t>
  </si>
  <si>
    <t>Type</t>
  </si>
  <si>
    <t>2020-03-02</t>
  </si>
  <si>
    <t>nation</t>
  </si>
  <si>
    <t>England</t>
  </si>
  <si>
    <t>E92000001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</si>
  <si>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</si>
  <si>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</si>
  <si>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</si>
  <si>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</si>
  <si>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</si>
  <si>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</si>
  <si>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</si>
  <si>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</si>
  <si>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</si>
  <si>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</si>
  <si>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</si>
  <si>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</si>
  <si>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</si>
  <si>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</si>
  <si>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</si>
  <si>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</si>
  <si>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</si>
  <si>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</si>
  <si>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</si>
  <si>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</si>
  <si>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</si>
  <si>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</si>
  <si>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</si>
  <si>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</si>
  <si>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</si>
  <si>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</si>
  <si>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</si>
  <si>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</si>
  <si>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</si>
  <si>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</si>
  <si>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</si>
  <si>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OccupiedMVBeds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</si>
  <si>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</si>
  <si>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</si>
  <si>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</si>
  <si>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</si>
  <si>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</si>
  <si>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</si>
  <si>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</si>
  <si>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</si>
  <si>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</si>
  <si>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</si>
  <si>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</si>
  <si>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</si>
  <si>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</si>
  <si>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</si>
  <si>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</si>
  <si>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</si>
  <si>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</si>
  <si>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</si>
  <si>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</si>
  <si>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</si>
  <si>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</si>
  <si>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</si>
  <si>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</si>
  <si>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</si>
  <si>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</si>
  <si>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</si>
  <si>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</si>
  <si>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</si>
  <si>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</si>
  <si>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</si>
  <si>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</si>
  <si>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</si>
  <si>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</si>
  <si>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</si>
  <si>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</si>
  <si>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</si>
  <si>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</si>
  <si>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</si>
  <si>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</si>
  <si>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</si>
  <si>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</si>
  <si>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</si>
  <si>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</si>
  <si>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</si>
  <si>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</si>
  <si>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</si>
  <si>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</si>
  <si>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</si>
  <si>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</si>
  <si>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</si>
  <si>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</si>
  <si>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</si>
  <si>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</si>
  <si>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</si>
  <si>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</si>
  <si>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</si>
  <si>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</si>
  <si>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</si>
  <si>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</si>
  <si>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</si>
  <si>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</si>
  <si>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</si>
  <si>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</si>
  <si>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</si>
  <si>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</si>
  <si>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</si>
  <si>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</si>
  <si>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</si>
  <si>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</si>
  <si>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</si>
  <si>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</si>
  <si>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</si>
  <si>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</si>
  <si>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</si>
  <si>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</si>
  <si>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</si>
  <si>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</si>
  <si>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</si>
  <si>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</si>
  <si>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</si>
  <si>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</si>
  <si>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</si>
  <si>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</si>
  <si>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</si>
  <si>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</si>
  <si>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</si>
  <si>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</si>
  <si>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</si>
  <si>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</si>
  <si>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</si>
  <si>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</si>
  <si>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</si>
  <si>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</si>
  <si>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</si>
  <si>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</si>
  <si>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</si>
  <si>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</si>
  <si>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</si>
  <si>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</si>
  <si>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</si>
  <si>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</si>
  <si>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</si>
  <si>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</si>
  <si>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</si>
  <si>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</si>
  <si>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</si>
  <si>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</si>
  <si>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</si>
  <si>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</si>
  <si>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</si>
  <si>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</si>
  <si>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</si>
  <si>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</si>
  <si>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</si>
  <si>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</si>
  <si>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</si>
  <si>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</si>
  <si>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</si>
  <si>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</si>
  <si>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</si>
  <si>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</si>
  <si>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</si>
  <si>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</si>
  <si>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</si>
  <si>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</si>
  <si>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</si>
  <si>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</si>
  <si>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</si>
  <si>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</si>
  <si>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</si>
  <si>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</si>
  <si>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</si>
  <si>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</si>
  <si>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</si>
  <si>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</si>
  <si>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</si>
  <si>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</si>
  <si>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</si>
  <si>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</si>
  <si>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</si>
  <si>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</si>
  <si>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</si>
  <si>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</si>
  <si>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</si>
  <si>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</si>
  <si>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</si>
  <si>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</si>
  <si>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</si>
  <si>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</si>
  <si>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</si>
  <si>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</si>
  <si>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</si>
  <si>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</si>
  <si>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</si>
  <si>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</si>
  <si>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</si>
  <si>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</si>
  <si>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</si>
  <si>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</si>
  <si>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</si>
  <si>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</si>
  <si>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</si>
  <si>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</si>
  <si>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</si>
  <si>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</si>
  <si>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</si>
  <si>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</si>
  <si>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</si>
  <si>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</si>
  <si>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</si>
  <si>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</si>
  <si>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</si>
  <si>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</si>
  <si>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</si>
  <si>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</si>
  <si>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</si>
  <si>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</si>
  <si>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</si>
  <si>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</si>
  <si>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</si>
  <si>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</si>
  <si>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</si>
  <si>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</si>
  <si>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</si>
  <si>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</si>
  <si>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</si>
  <si>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</si>
  <si>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2020-03-01</t>
  </si>
  <si>
    <t>Northern Ireland</t>
  </si>
  <si>
    <t>N92000002</t>
  </si>
  <si>
    <t>2020-02-28</t>
  </si>
  <si>
    <t>Scotland</t>
  </si>
  <si>
    <t>S92000003</t>
  </si>
  <si>
    <t>2020-02-29</t>
  </si>
  <si>
    <t>Wales</t>
  </si>
  <si>
    <t>W92000004</t>
  </si>
  <si>
    <t>Sum of count</t>
  </si>
  <si>
    <t>Column Labels</t>
  </si>
  <si>
    <t>07-Oct</t>
  </si>
  <si>
    <t>2020-10-07</t>
  </si>
  <si>
    <t>08-Oct</t>
  </si>
  <si>
    <t>2020-01-03</t>
  </si>
  <si>
    <t>Deaths28DaysByPublishDate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</si>
  <si>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</si>
  <si>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</si>
  <si>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</si>
  <si>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</si>
  <si>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</si>
  <si>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</si>
  <si>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</si>
  <si>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</si>
  <si>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</si>
  <si>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</si>
  <si>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</si>
  <si>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</si>
  <si>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</si>
  <si>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</si>
  <si>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</si>
  <si>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</si>
  <si>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</si>
  <si>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</si>
  <si>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</si>
  <si>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</si>
  <si>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</si>
  <si>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</si>
  <si>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</si>
  <si>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</si>
  <si>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</si>
  <si>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</si>
  <si>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</si>
  <si>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</si>
  <si>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</si>
  <si>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</si>
  <si>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</si>
  <si>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</si>
  <si>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</si>
  <si>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</si>
  <si>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</si>
  <si>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</si>
  <si>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</si>
  <si>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</si>
  <si>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</si>
  <si>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</si>
  <si>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</si>
  <si>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</si>
  <si>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</si>
  <si>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</si>
  <si>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</si>
  <si>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</si>
  <si>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</si>
  <si>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</si>
  <si>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</si>
  <si>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</si>
  <si>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</si>
  <si>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</si>
  <si>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</si>
  <si>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</si>
  <si>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</si>
  <si>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Deaths28DaysByDeathDate</t>
  </si>
  <si>
    <t>2020-10-08</t>
  </si>
  <si>
    <t>2020-10-09</t>
  </si>
  <si>
    <t>2020-10-10</t>
  </si>
  <si>
    <t>2020-10-11</t>
  </si>
  <si>
    <t>2020-10-12</t>
  </si>
  <si>
    <t>09-Oct</t>
  </si>
  <si>
    <t>10-Oct</t>
  </si>
  <si>
    <t>11-Oct</t>
  </si>
  <si>
    <t>12-Oct</t>
  </si>
  <si>
    <t>13-Oct</t>
  </si>
  <si>
    <t>2020-10-13</t>
  </si>
  <si>
    <t>2020-10-14</t>
  </si>
  <si>
    <t>14-Oct</t>
  </si>
  <si>
    <t>Sum of Brazil-Cases</t>
  </si>
  <si>
    <t>Sum of US-Cases</t>
  </si>
  <si>
    <t>Sum of India-Cases</t>
  </si>
  <si>
    <t>Sum of Brazil-Deaths</t>
  </si>
  <si>
    <t>Sum of US-Deaths</t>
  </si>
  <si>
    <t>Sum of India-Deaths</t>
  </si>
  <si>
    <t>15-Oct</t>
  </si>
  <si>
    <t>16-Oct</t>
  </si>
  <si>
    <t>17-Oct</t>
  </si>
  <si>
    <t>18-Oct</t>
  </si>
  <si>
    <t>19-Oct</t>
  </si>
  <si>
    <t>20-Oct</t>
  </si>
  <si>
    <t>21-Oct</t>
  </si>
  <si>
    <t>22-Oct</t>
  </si>
  <si>
    <t>23-Oct</t>
  </si>
  <si>
    <t>24-Oct</t>
  </si>
  <si>
    <t>25-Oct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</si>
  <si>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</si>
  <si>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</si>
  <si>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</si>
  <si>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</si>
  <si>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</si>
  <si>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</si>
  <si>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</si>
  <si>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</si>
  <si>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</si>
  <si>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</si>
  <si>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</si>
  <si>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26-Oct</t>
  </si>
  <si>
    <t>2020-10-26</t>
  </si>
  <si>
    <t>27-Oct</t>
  </si>
  <si>
    <t>2020-10-27</t>
  </si>
  <si>
    <t>28-Oct</t>
  </si>
  <si>
    <t>2020-10-28</t>
  </si>
  <si>
    <t>29-Oct</t>
  </si>
  <si>
    <t>2020-10-29</t>
  </si>
  <si>
    <t>30-Oct</t>
  </si>
  <si>
    <t>01-Nov</t>
  </si>
  <si>
    <t>Sum of Belgium-Cases</t>
  </si>
  <si>
    <t>Sum of Belgium-Deaths</t>
  </si>
  <si>
    <t>02-Nov</t>
  </si>
  <si>
    <t>2020-10-30</t>
  </si>
  <si>
    <t>2020-10-31</t>
  </si>
  <si>
    <t>2020-11-01</t>
  </si>
  <si>
    <t>2020-11-02</t>
  </si>
  <si>
    <t>Name</t>
  </si>
  <si>
    <t>East of England</t>
  </si>
  <si>
    <t>London</t>
  </si>
  <si>
    <t>Midlands</t>
  </si>
  <si>
    <t>North East and Yorkshire</t>
  </si>
  <si>
    <t>North West</t>
  </si>
  <si>
    <t>South East</t>
  </si>
  <si>
    <t>South West</t>
  </si>
  <si>
    <t>https://www.england.nhs.uk/statistics/statistical-work-areas/covid-19-hospital-activity/</t>
  </si>
  <si>
    <t>DAILY ADMISSIONS</t>
  </si>
  <si>
    <t>ADMISSIONS TOTAL</t>
  </si>
  <si>
    <t>CARE HOME ADMISSIONS</t>
  </si>
  <si>
    <t>03-Nov</t>
  </si>
  <si>
    <t>2020-01-02</t>
  </si>
  <si>
    <t>2020-11-03</t>
  </si>
  <si>
    <t>2020-11-04</t>
  </si>
  <si>
    <t>04-Nov</t>
  </si>
  <si>
    <t>MV %</t>
  </si>
  <si>
    <t>Beds %</t>
  </si>
  <si>
    <t>Bed capacity</t>
  </si>
  <si>
    <t>MV capacity</t>
  </si>
  <si>
    <t>(est)</t>
  </si>
  <si>
    <t>HospitalAdmissions</t>
  </si>
  <si>
    <t>OccupiedBeds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</si>
</sst>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-* #,##0.00_-;\-* #,##0.00_-;_-* &quot;-&quot;??_-;_-@_-"/>
    <numFmt numFmtId="164" formatCode="yyyy\-mm\-dd;@"/>
    <numFmt numFmtId="165" formatCode="yyyy\-mm\-dd\ hh:mm:ss"/>
    <numFmt numFmtId="166" formatCode="General_)"/>
    <numFmt numFmtId="167" formatCode="[Color9]#,##0_ ;[Color10]\(#,##0\)"/>
    <numFmt numFmtId="168" formatCode="[Color9]\+#,##0_ %;[Color10]\-#,##0%"/>
    <numFmt numFmtId="169" formatCode="[Color9]\+0.000%;[Color10]\-0.000%"/>
    <numFmt numFmtId="170" formatCode="[Color9]0.000%;[Color10]\-0.000%"/>
    <numFmt numFmtId="171" formatCode="_-* #,##0_-;\-* #,##0_-;_-* &quot;-&quot;??_-;_-@_-"/>
    <numFmt numFmtId="172" formatCode="[Color9]0.000%;[Color10]0.000%"/>
    <numFmt numFmtId="173" formatCode="0.00000%"/>
    <numFmt numFmtId="174" formatCode="0.00000"/>
    <numFmt numFmtId="175" formatCode="0_ ;[Red]\-0\ "/>
    <numFmt numFmtId="176" formatCode="#,##0_ ;[Red]\-#,##0\ "/>
  </numFmts>
  <fonts count="28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sz val="10"/>
      <name val="Helv"/>
    </font>
    <font>
      <u/>
      <sz val="7.5"/>
      <color indexed="12"/>
      <name val="Helv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theme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color rgb="FF292929"/>
      <name val="Arial"/>
      <family val="2"/>
    </font>
    <font>
      <i/>
      <sz val="11"/>
      <color theme="1"/>
      <name val="Calibri"/>
      <family val="2"/>
      <scheme val="minor"/>
    </font>
    <font>
      <i/>
      <sz val="10"/>
      <name val="Arial"/>
      <family val="2"/>
    </font>
    <font>
      <u/>
      <sz val="11"/>
      <color theme="10"/>
      <name val="Calibri"/>
      <family val="2"/>
    </font>
    <font>
      <u/>
      <sz val="10"/>
      <color indexed="30"/>
      <name val="Arial"/>
      <family val="2"/>
    </font>
    <font>
      <sz val="9.5"/>
      <color rgb="FF000000"/>
      <name val="Arial"/>
      <family val="2"/>
    </font>
    <font>
      <sz val="11"/>
      <name val="Calibri"/>
      <family val="2"/>
    </font>
    <font>
      <b/>
      <sz val="11"/>
      <color theme="0"/>
      <name val="Calibri"/>
      <family val="2"/>
      <scheme val="minor"/>
    </font>
    <font>
      <b/>
      <sz val="10"/>
      <color rgb="FF095BA6"/>
      <name val="Verdana"/>
      <family val="2"/>
    </font>
    <font>
      <b/>
      <sz val="10"/>
      <name val="Verdana"/>
      <family val="2"/>
    </font>
    <font>
      <sz val="10"/>
      <name val="Verdana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CC"/>
      </patternFill>
    </fill>
    <fill>
      <patternFill patternType="solid">
        <fgColor theme="1"/>
        <bgColor indexed="64"/>
      </patternFill>
    </fill>
    <fill>
      <patternFill patternType="solid">
        <fgColor rgb="FFEDF3F9"/>
        <bgColor rgb="FF000000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/>
      <diagonal/>
    </border>
    <border>
      <left style="medium">
        <color rgb="FF002060"/>
      </left>
      <right style="medium">
        <color rgb="FF002060"/>
      </right>
      <top/>
      <bottom/>
      <diagonal/>
    </border>
    <border>
      <left style="medium">
        <color rgb="FF002060"/>
      </left>
      <right style="medium">
        <color rgb="FF002060"/>
      </right>
      <top/>
      <bottom style="medium">
        <color rgb="FF002060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medium">
        <color rgb="FF002060"/>
      </bottom>
      <diagonal/>
    </border>
    <border>
      <left style="medium">
        <color rgb="FF002060"/>
      </left>
      <right style="medium">
        <color rgb="FF002060"/>
      </right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256">
    <xf numFmtId="0" fontId="0" fillId="0" borderId="0"/>
    <xf numFmtId="0" fontId="5" fillId="0" borderId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0" fillId="0" borderId="0" applyNumberFormat="0" applyFill="0" applyBorder="0" applyAlignment="0" applyProtection="0">
      <alignment vertical="top"/>
      <protection locked="0"/>
    </xf>
    <xf numFmtId="0" fontId="8" fillId="0" borderId="0" applyNumberFormat="0" applyFill="0" applyBorder="0" applyAlignment="0" applyProtection="0">
      <alignment vertical="top"/>
      <protection locked="0"/>
    </xf>
    <xf numFmtId="166" fontId="9" fillId="0" borderId="0"/>
    <xf numFmtId="166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12" fillId="0" borderId="0" applyNumberFormat="0" applyFill="0" applyBorder="0" applyAlignment="0" applyProtection="0"/>
    <xf numFmtId="0" fontId="11" fillId="0" borderId="0"/>
    <xf numFmtId="0" fontId="13" fillId="0" borderId="0" applyNumberForma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4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6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6" fillId="0" borderId="0"/>
    <xf numFmtId="43" fontId="6" fillId="0" borderId="0" applyFon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6" fillId="0" borderId="0"/>
    <xf numFmtId="0" fontId="12" fillId="0" borderId="0" applyNumberFormat="0" applyFill="0" applyBorder="0" applyAlignment="0" applyProtection="0"/>
    <xf numFmtId="0" fontId="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0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6" fillId="0" borderId="0"/>
    <xf numFmtId="0" fontId="4" fillId="3" borderId="19" applyNumberFormat="0" applyFont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4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4" fillId="0" borderId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2" fillId="0" borderId="0"/>
    <xf numFmtId="9" fontId="22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" borderId="19" applyNumberFormat="0" applyFont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23" fillId="0" borderId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</cellStyleXfs>
  <cellXfs count="147">
    <xf numFmtId="0" fontId="0" fillId="0" borderId="0" xfId="0"/>
    <xf numFmtId="0" fontId="2" fillId="0" borderId="0" xfId="0" applyFont="1"/>
    <xf numFmtId="0" fontId="2" fillId="0" borderId="1" xfId="0" applyFont="1" applyBorder="1" applyAlignment="1">
      <alignment horizontal="center" vertical="top"/>
    </xf>
    <xf numFmtId="14" fontId="0" fillId="0" borderId="0" xfId="0" applyNumberFormat="1"/>
    <xf numFmtId="1" fontId="2" fillId="0" borderId="1" xfId="0" applyNumberFormat="1" applyFont="1" applyBorder="1" applyAlignment="1">
      <alignment horizontal="center" vertical="top"/>
    </xf>
    <xf numFmtId="0" fontId="3" fillId="0" borderId="0" xfId="0" applyFont="1"/>
    <xf numFmtId="165" fontId="2" fillId="0" borderId="1" xfId="0" applyNumberFormat="1" applyFont="1" applyBorder="1" applyAlignment="1">
      <alignment horizontal="center" vertical="top"/>
    </xf>
    <xf numFmtId="3" fontId="6" fillId="0" borderId="0" xfId="5" applyNumberFormat="1" applyFont="1" applyFill="1" applyAlignment="1">
      <alignment horizontal="right"/>
    </xf>
    <xf numFmtId="0" fontId="14" fillId="0" borderId="8" xfId="0" applyFont="1" applyBorder="1"/>
    <xf numFmtId="16" fontId="6" fillId="0" borderId="6" xfId="10" applyNumberFormat="1" applyFont="1" applyBorder="1" applyAlignment="1">
      <alignment horizontal="center" vertical="top"/>
    </xf>
    <xf numFmtId="0" fontId="0" fillId="0" borderId="6" xfId="0" applyBorder="1" applyAlignment="1">
      <alignment horizontal="center" vertical="top"/>
    </xf>
    <xf numFmtId="0" fontId="0" fillId="0" borderId="0" xfId="0" applyBorder="1" applyAlignment="1">
      <alignment horizontal="center" vertical="top"/>
    </xf>
    <xf numFmtId="0" fontId="0" fillId="0" borderId="3" xfId="0" applyBorder="1"/>
    <xf numFmtId="0" fontId="14" fillId="0" borderId="0" xfId="0" applyFont="1"/>
    <xf numFmtId="3" fontId="0" fillId="0" borderId="0" xfId="0" applyNumberFormat="1"/>
    <xf numFmtId="166" fontId="6" fillId="0" borderId="5" xfId="10" quotePrefix="1" applyFont="1" applyBorder="1" applyAlignment="1">
      <alignment wrapText="1"/>
    </xf>
    <xf numFmtId="0" fontId="0" fillId="0" borderId="5" xfId="0" applyBorder="1"/>
    <xf numFmtId="166" fontId="6" fillId="0" borderId="5" xfId="10" applyFont="1" applyBorder="1" applyAlignment="1">
      <alignment wrapText="1"/>
    </xf>
    <xf numFmtId="0" fontId="0" fillId="0" borderId="0" xfId="0" applyBorder="1"/>
    <xf numFmtId="166" fontId="7" fillId="0" borderId="5" xfId="10" applyFont="1" applyBorder="1" applyAlignment="1">
      <alignment horizontal="right" wrapText="1"/>
    </xf>
    <xf numFmtId="3" fontId="6" fillId="0" borderId="0" xfId="12" applyNumberFormat="1" applyBorder="1" applyAlignment="1">
      <alignment horizontal="right"/>
    </xf>
    <xf numFmtId="166" fontId="7" fillId="0" borderId="5" xfId="10" applyFont="1" applyBorder="1" applyAlignment="1">
      <alignment wrapText="1"/>
    </xf>
    <xf numFmtId="0" fontId="0" fillId="0" borderId="7" xfId="0" applyBorder="1"/>
    <xf numFmtId="16" fontId="6" fillId="0" borderId="0" xfId="10" applyNumberFormat="1" applyFont="1" applyBorder="1" applyAlignment="1">
      <alignment horizontal="center" vertical="top"/>
    </xf>
    <xf numFmtId="16" fontId="6" fillId="0" borderId="0" xfId="10" applyNumberFormat="1" applyFont="1" applyFill="1" applyBorder="1" applyAlignment="1">
      <alignment horizontal="center" vertical="top"/>
    </xf>
    <xf numFmtId="3" fontId="6" fillId="0" borderId="0" xfId="5" applyNumberFormat="1" applyFont="1" applyBorder="1" applyAlignment="1">
      <alignment horizontal="right"/>
    </xf>
    <xf numFmtId="16" fontId="6" fillId="0" borderId="0" xfId="10" applyNumberFormat="1" applyFont="1" applyAlignment="1">
      <alignment horizontal="right"/>
    </xf>
    <xf numFmtId="3" fontId="6" fillId="0" borderId="0" xfId="5" applyNumberFormat="1" applyFont="1" applyAlignment="1">
      <alignment horizontal="right"/>
    </xf>
    <xf numFmtId="166" fontId="7" fillId="0" borderId="0" xfId="10" applyFont="1" applyAlignment="1"/>
    <xf numFmtId="167" fontId="0" fillId="0" borderId="0" xfId="0" applyNumberFormat="1" applyBorder="1" applyAlignment="1">
      <alignment horizontal="center"/>
    </xf>
    <xf numFmtId="167" fontId="0" fillId="0" borderId="6" xfId="0" applyNumberFormat="1" applyBorder="1" applyAlignment="1">
      <alignment horizontal="center"/>
    </xf>
    <xf numFmtId="166" fontId="6" fillId="0" borderId="9" xfId="10" applyFont="1" applyBorder="1" applyAlignment="1">
      <alignment wrapText="1"/>
    </xf>
    <xf numFmtId="167" fontId="0" fillId="0" borderId="4" xfId="0" applyNumberFormat="1" applyBorder="1" applyAlignment="1">
      <alignment horizontal="center"/>
    </xf>
    <xf numFmtId="167" fontId="0" fillId="0" borderId="10" xfId="0" applyNumberFormat="1" applyBorder="1" applyAlignment="1">
      <alignment horizontal="center"/>
    </xf>
    <xf numFmtId="166" fontId="6" fillId="0" borderId="0" xfId="10" applyFont="1" applyBorder="1" applyAlignment="1">
      <alignment wrapText="1"/>
    </xf>
    <xf numFmtId="168" fontId="0" fillId="0" borderId="0" xfId="0" applyNumberFormat="1" applyBorder="1" applyAlignment="1">
      <alignment horizontal="center"/>
    </xf>
    <xf numFmtId="168" fontId="0" fillId="0" borderId="4" xfId="0" applyNumberFormat="1" applyBorder="1" applyAlignment="1">
      <alignment horizontal="center"/>
    </xf>
    <xf numFmtId="0" fontId="0" fillId="0" borderId="4" xfId="0" applyBorder="1"/>
    <xf numFmtId="166" fontId="15" fillId="0" borderId="0" xfId="10" applyFont="1"/>
    <xf numFmtId="166" fontId="11" fillId="0" borderId="0" xfId="10" applyFont="1"/>
    <xf numFmtId="0" fontId="16" fillId="0" borderId="0" xfId="10" applyNumberFormat="1" applyFont="1"/>
    <xf numFmtId="0" fontId="17" fillId="0" borderId="0" xfId="0" applyFont="1"/>
    <xf numFmtId="166" fontId="7" fillId="0" borderId="11" xfId="10" applyFont="1" applyBorder="1" applyAlignment="1">
      <alignment horizontal="right" wrapText="1"/>
    </xf>
    <xf numFmtId="3" fontId="11" fillId="0" borderId="0" xfId="0" applyNumberFormat="1" applyFont="1"/>
    <xf numFmtId="166" fontId="6" fillId="0" borderId="8" xfId="10" quotePrefix="1" applyFont="1" applyBorder="1" applyAlignment="1">
      <alignment wrapText="1"/>
    </xf>
    <xf numFmtId="3" fontId="0" fillId="0" borderId="7" xfId="0" applyNumberFormat="1" applyBorder="1"/>
    <xf numFmtId="3" fontId="0" fillId="0" borderId="6" xfId="0" applyNumberFormat="1" applyBorder="1"/>
    <xf numFmtId="3" fontId="0" fillId="0" borderId="10" xfId="0" applyNumberFormat="1" applyBorder="1"/>
    <xf numFmtId="169" fontId="0" fillId="0" borderId="0" xfId="0" applyNumberFormat="1" applyBorder="1" applyAlignment="1">
      <alignment horizontal="center"/>
    </xf>
    <xf numFmtId="0" fontId="7" fillId="0" borderId="0" xfId="10" applyNumberFormat="1" applyFont="1" applyFill="1" applyAlignment="1"/>
    <xf numFmtId="0" fontId="6" fillId="0" borderId="0" xfId="5" applyNumberFormat="1" applyFont="1" applyFill="1" applyAlignment="1">
      <alignment horizontal="right"/>
    </xf>
    <xf numFmtId="166" fontId="6" fillId="0" borderId="8" xfId="10" quotePrefix="1" applyFont="1" applyFill="1" applyBorder="1" applyAlignment="1">
      <alignment wrapText="1"/>
    </xf>
    <xf numFmtId="168" fontId="0" fillId="0" borderId="3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0" fillId="0" borderId="6" xfId="0" applyNumberFormat="1" applyBorder="1" applyAlignment="1">
      <alignment horizontal="center"/>
    </xf>
    <xf numFmtId="168" fontId="0" fillId="0" borderId="10" xfId="0" applyNumberFormat="1" applyBorder="1" applyAlignment="1">
      <alignment horizontal="center"/>
    </xf>
    <xf numFmtId="169" fontId="0" fillId="0" borderId="4" xfId="0" applyNumberFormat="1" applyBorder="1" applyAlignment="1">
      <alignment horizontal="center"/>
    </xf>
    <xf numFmtId="166" fontId="6" fillId="0" borderId="9" xfId="10" applyFont="1" applyFill="1" applyBorder="1" applyAlignment="1">
      <alignment wrapText="1"/>
    </xf>
    <xf numFmtId="166" fontId="6" fillId="0" borderId="12" xfId="10" applyFont="1" applyBorder="1" applyAlignment="1">
      <alignment wrapText="1"/>
    </xf>
    <xf numFmtId="168" fontId="0" fillId="0" borderId="2" xfId="0" applyNumberForma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7" fontId="0" fillId="0" borderId="13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0" fontId="0" fillId="0" borderId="3" xfId="0" applyBorder="1" applyAlignment="1">
      <alignment wrapText="1"/>
    </xf>
    <xf numFmtId="169" fontId="0" fillId="0" borderId="6" xfId="0" applyNumberFormat="1" applyBorder="1" applyAlignment="1">
      <alignment horizontal="center"/>
    </xf>
    <xf numFmtId="169" fontId="0" fillId="0" borderId="10" xfId="0" applyNumberFormat="1" applyBorder="1" applyAlignment="1">
      <alignment horizontal="center"/>
    </xf>
    <xf numFmtId="166" fontId="6" fillId="0" borderId="12" xfId="10" applyFont="1" applyFill="1" applyBorder="1" applyAlignment="1">
      <alignment wrapText="1"/>
    </xf>
    <xf numFmtId="0" fontId="0" fillId="0" borderId="2" xfId="0" applyBorder="1"/>
    <xf numFmtId="169" fontId="0" fillId="0" borderId="13" xfId="0" applyNumberFormat="1" applyBorder="1" applyAlignment="1">
      <alignment horizontal="center"/>
    </xf>
    <xf numFmtId="170" fontId="0" fillId="0" borderId="0" xfId="0" applyNumberFormat="1" applyBorder="1" applyAlignment="1">
      <alignment horizontal="center"/>
    </xf>
    <xf numFmtId="170" fontId="0" fillId="0" borderId="4" xfId="0" applyNumberFormat="1" applyBorder="1" applyAlignment="1">
      <alignment horizontal="center"/>
    </xf>
    <xf numFmtId="0" fontId="0" fillId="0" borderId="14" xfId="0" applyBorder="1" applyAlignment="1">
      <alignment horizontal="center" vertical="top"/>
    </xf>
    <xf numFmtId="16" fontId="6" fillId="0" borderId="15" xfId="10" applyNumberFormat="1" applyFont="1" applyBorder="1" applyAlignment="1">
      <alignment horizontal="center" vertical="top"/>
    </xf>
    <xf numFmtId="169" fontId="0" fillId="0" borderId="17" xfId="0" applyNumberFormat="1" applyBorder="1" applyAlignment="1">
      <alignment horizontal="center"/>
    </xf>
    <xf numFmtId="170" fontId="0" fillId="2" borderId="15" xfId="0" applyNumberFormat="1" applyFill="1" applyBorder="1" applyAlignment="1">
      <alignment horizontal="center"/>
    </xf>
    <xf numFmtId="170" fontId="0" fillId="2" borderId="18" xfId="0" applyNumberFormat="1" applyFill="1" applyBorder="1" applyAlignment="1">
      <alignment horizontal="center"/>
    </xf>
    <xf numFmtId="0" fontId="18" fillId="0" borderId="14" xfId="0" applyFont="1" applyBorder="1" applyAlignment="1">
      <alignment horizontal="center" vertical="top"/>
    </xf>
    <xf numFmtId="16" fontId="19" fillId="0" borderId="15" xfId="10" applyNumberFormat="1" applyFont="1" applyBorder="1" applyAlignment="1">
      <alignment horizontal="center" vertical="top"/>
    </xf>
    <xf numFmtId="167" fontId="18" fillId="0" borderId="15" xfId="0" applyNumberFormat="1" applyFont="1" applyBorder="1" applyAlignment="1">
      <alignment horizontal="center"/>
    </xf>
    <xf numFmtId="167" fontId="18" fillId="0" borderId="16" xfId="0" applyNumberFormat="1" applyFont="1" applyBorder="1" applyAlignment="1">
      <alignment horizontal="center"/>
    </xf>
    <xf numFmtId="168" fontId="18" fillId="0" borderId="15" xfId="0" applyNumberFormat="1" applyFont="1" applyBorder="1" applyAlignment="1">
      <alignment horizontal="center"/>
    </xf>
    <xf numFmtId="168" fontId="18" fillId="0" borderId="17" xfId="0" applyNumberFormat="1" applyFont="1" applyBorder="1" applyAlignment="1">
      <alignment horizontal="center"/>
    </xf>
    <xf numFmtId="169" fontId="18" fillId="0" borderId="15" xfId="0" applyNumberFormat="1" applyFont="1" applyBorder="1" applyAlignment="1">
      <alignment horizontal="center"/>
    </xf>
    <xf numFmtId="169" fontId="18" fillId="0" borderId="17" xfId="0" applyNumberFormat="1" applyFont="1" applyBorder="1" applyAlignment="1">
      <alignment horizontal="center"/>
    </xf>
    <xf numFmtId="167" fontId="0" fillId="0" borderId="16" xfId="0" applyNumberFormat="1" applyBorder="1" applyAlignment="1">
      <alignment horizontal="center"/>
    </xf>
    <xf numFmtId="167" fontId="18" fillId="0" borderId="18" xfId="0" applyNumberFormat="1" applyFont="1" applyBorder="1" applyAlignment="1">
      <alignment horizontal="center"/>
    </xf>
    <xf numFmtId="0" fontId="5" fillId="0" borderId="0" xfId="1"/>
    <xf numFmtId="166" fontId="6" fillId="0" borderId="0" xfId="10" applyFont="1" applyAlignment="1">
      <alignment wrapText="1"/>
    </xf>
    <xf numFmtId="166" fontId="6" fillId="0" borderId="0" xfId="10" applyFont="1" applyFill="1" applyAlignment="1">
      <alignment wrapText="1"/>
    </xf>
    <xf numFmtId="166" fontId="7" fillId="0" borderId="0" xfId="10" applyFont="1" applyFill="1" applyAlignment="1">
      <alignment wrapText="1"/>
    </xf>
    <xf numFmtId="166" fontId="6" fillId="0" borderId="0" xfId="10" quotePrefix="1" applyFont="1" applyFill="1" applyAlignment="1">
      <alignment wrapText="1"/>
    </xf>
    <xf numFmtId="0" fontId="5" fillId="0" borderId="0" xfId="1" applyAlignment="1">
      <alignment horizontal="left"/>
    </xf>
    <xf numFmtId="166" fontId="6" fillId="0" borderId="3" xfId="10" quotePrefix="1" applyFont="1" applyBorder="1" applyAlignment="1">
      <alignment horizontal="right"/>
    </xf>
    <xf numFmtId="166" fontId="7" fillId="0" borderId="0" xfId="10" applyFont="1" applyAlignment="1">
      <alignment wrapText="1"/>
    </xf>
    <xf numFmtId="166" fontId="6" fillId="0" borderId="0" xfId="10" quotePrefix="1" applyFont="1" applyAlignment="1">
      <alignment wrapText="1"/>
    </xf>
    <xf numFmtId="3" fontId="5" fillId="0" borderId="0" xfId="1" applyNumberFormat="1"/>
    <xf numFmtId="3" fontId="6" fillId="0" borderId="0" xfId="12" applyNumberFormat="1" applyAlignment="1">
      <alignment horizontal="right"/>
    </xf>
    <xf numFmtId="166" fontId="6" fillId="0" borderId="3" xfId="10" quotePrefix="1" applyFont="1" applyBorder="1" applyAlignment="1">
      <alignment horizontal="center"/>
    </xf>
    <xf numFmtId="166" fontId="7" fillId="0" borderId="8" xfId="10" applyFont="1" applyBorder="1" applyAlignment="1">
      <alignment horizontal="center" wrapText="1"/>
    </xf>
    <xf numFmtId="166" fontId="6" fillId="0" borderId="7" xfId="10" quotePrefix="1" applyFont="1" applyBorder="1" applyAlignment="1">
      <alignment horizontal="center"/>
    </xf>
    <xf numFmtId="166" fontId="6" fillId="0" borderId="5" xfId="10" quotePrefix="1" applyFont="1" applyBorder="1" applyAlignment="1">
      <alignment horizontal="center" wrapText="1"/>
    </xf>
    <xf numFmtId="0" fontId="0" fillId="0" borderId="0" xfId="0" applyBorder="1" applyAlignment="1">
      <alignment horizontal="center"/>
    </xf>
    <xf numFmtId="3" fontId="0" fillId="0" borderId="0" xfId="0" applyNumberFormat="1" applyBorder="1" applyAlignment="1">
      <alignment horizontal="center"/>
    </xf>
    <xf numFmtId="3" fontId="0" fillId="0" borderId="6" xfId="0" applyNumberFormat="1" applyBorder="1" applyAlignment="1">
      <alignment horizontal="center"/>
    </xf>
    <xf numFmtId="166" fontId="6" fillId="0" borderId="5" xfId="10" applyFont="1" applyBorder="1" applyAlignment="1">
      <alignment horizontal="center" wrapText="1"/>
    </xf>
    <xf numFmtId="166" fontId="6" fillId="0" borderId="12" xfId="10" applyFont="1" applyFill="1" applyBorder="1" applyAlignment="1">
      <alignment horizontal="center" wrapText="1"/>
    </xf>
    <xf numFmtId="0" fontId="0" fillId="0" borderId="2" xfId="0" applyBorder="1" applyAlignment="1">
      <alignment horizontal="center"/>
    </xf>
    <xf numFmtId="3" fontId="0" fillId="0" borderId="2" xfId="0" applyNumberFormat="1" applyBorder="1" applyAlignment="1">
      <alignment horizontal="center"/>
    </xf>
    <xf numFmtId="3" fontId="0" fillId="0" borderId="13" xfId="0" applyNumberFormat="1" applyBorder="1" applyAlignment="1">
      <alignment horizontal="center"/>
    </xf>
    <xf numFmtId="166" fontId="7" fillId="0" borderId="0" xfId="10" applyFont="1" applyBorder="1" applyAlignment="1">
      <alignment horizontal="right" wrapText="1"/>
    </xf>
    <xf numFmtId="0" fontId="18" fillId="0" borderId="0" xfId="0" applyFont="1"/>
    <xf numFmtId="164" fontId="0" fillId="0" borderId="0" xfId="0" applyNumberFormat="1"/>
    <xf numFmtId="168" fontId="0" fillId="0" borderId="17" xfId="0" applyNumberFormat="1" applyBorder="1" applyAlignment="1">
      <alignment horizontal="center"/>
    </xf>
    <xf numFmtId="166" fontId="6" fillId="0" borderId="0" xfId="10" quotePrefix="1" applyFont="1" applyBorder="1" applyAlignment="1">
      <alignment wrapText="1"/>
    </xf>
    <xf numFmtId="0" fontId="2" fillId="0" borderId="0" xfId="0" applyFont="1" applyBorder="1" applyAlignment="1">
      <alignment horizontal="center" vertical="top"/>
    </xf>
    <xf numFmtId="171" fontId="0" fillId="0" borderId="0" xfId="0" applyNumberFormat="1"/>
    <xf numFmtId="9" fontId="0" fillId="0" borderId="0" xfId="0" applyNumberFormat="1"/>
    <xf numFmtId="171" fontId="11" fillId="0" borderId="0" xfId="138" applyNumberFormat="1" applyFont="1" applyAlignment="1">
      <alignment horizontal="right" indent="1"/>
    </xf>
    <xf numFmtId="171" fontId="11" fillId="0" borderId="0" xfId="138" applyNumberFormat="1" applyFont="1"/>
    <xf numFmtId="166" fontId="18" fillId="0" borderId="14" xfId="0" applyNumberFormat="1" applyFont="1" applyBorder="1" applyAlignment="1">
      <alignment horizontal="center" vertical="top"/>
    </xf>
    <xf numFmtId="172" fontId="0" fillId="0" borderId="17" xfId="0" applyNumberFormat="1" applyBorder="1" applyAlignment="1">
      <alignment horizontal="center"/>
    </xf>
    <xf numFmtId="0" fontId="0" fillId="0" borderId="0" xfId="0" applyNumberFormat="1"/>
    <xf numFmtId="0" fontId="0" fillId="0" borderId="0" xfId="0" pivotButton="1"/>
    <xf numFmtId="166" fontId="5" fillId="0" borderId="8" xfId="10" quotePrefix="1" applyFont="1" applyBorder="1" applyAlignment="1">
      <alignment wrapText="1"/>
    </xf>
    <xf numFmtId="166" fontId="5" fillId="0" borderId="5" xfId="10" quotePrefix="1" applyFont="1" applyBorder="1" applyAlignment="1">
      <alignment wrapText="1"/>
    </xf>
    <xf numFmtId="173" fontId="0" fillId="0" borderId="0" xfId="0" applyNumberFormat="1"/>
    <xf numFmtId="166" fontId="0" fillId="0" borderId="0" xfId="0" applyNumberFormat="1"/>
    <xf numFmtId="166" fontId="5" fillId="0" borderId="9" xfId="10" quotePrefix="1" applyFont="1" applyBorder="1" applyAlignment="1">
      <alignment wrapText="1"/>
    </xf>
    <xf numFmtId="4" fontId="0" fillId="0" borderId="0" xfId="0" applyNumberFormat="1"/>
    <xf numFmtId="174" fontId="0" fillId="0" borderId="0" xfId="0" applyNumberFormat="1"/>
    <xf numFmtId="166" fontId="5" fillId="0" borderId="0" xfId="10" applyFont="1" applyFill="1" applyBorder="1" applyAlignment="1">
      <alignment wrapText="1"/>
    </xf>
    <xf numFmtId="0" fontId="24" fillId="4" borderId="0" xfId="0" applyFont="1" applyFill="1"/>
    <xf numFmtId="164" fontId="24" fillId="4" borderId="0" xfId="0" applyNumberFormat="1" applyFont="1" applyFill="1"/>
    <xf numFmtId="165" fontId="0" fillId="0" borderId="0" xfId="0" applyNumberFormat="1" applyAlignment="1">
      <alignment horizontal="left"/>
    </xf>
    <xf numFmtId="175" fontId="0" fillId="0" borderId="0" xfId="0" applyNumberFormat="1"/>
    <xf numFmtId="176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25" fillId="5" borderId="1" xfId="0" applyFont="1" applyFill="1" applyBorder="1" applyAlignment="1">
      <alignment vertical="center"/>
    </xf>
    <xf numFmtId="15" fontId="25" fillId="5" borderId="1" xfId="0" applyNumberFormat="1" applyFont="1" applyFill="1" applyBorder="1" applyAlignment="1">
      <alignment vertical="center" wrapText="1"/>
    </xf>
    <xf numFmtId="0" fontId="26" fillId="0" borderId="20" xfId="0" applyFont="1" applyBorder="1" applyAlignment="1">
      <alignment vertical="center"/>
    </xf>
    <xf numFmtId="3" fontId="27" fillId="0" borderId="20" xfId="0" applyNumberFormat="1" applyFont="1" applyBorder="1" applyAlignment="1">
      <alignment horizontal="right"/>
    </xf>
    <xf numFmtId="0" fontId="26" fillId="0" borderId="21" xfId="0" applyFont="1" applyBorder="1" applyAlignment="1">
      <alignment vertical="center"/>
    </xf>
    <xf numFmtId="3" fontId="27" fillId="0" borderId="21" xfId="0" applyNumberFormat="1" applyFont="1" applyBorder="1" applyAlignment="1">
      <alignment horizontal="right"/>
    </xf>
    <xf numFmtId="0" fontId="26" fillId="0" borderId="22" xfId="0" applyFont="1" applyBorder="1" applyAlignment="1">
      <alignment vertical="center"/>
    </xf>
    <xf numFmtId="3" fontId="27" fillId="0" borderId="22" xfId="0" applyNumberFormat="1" applyFont="1" applyBorder="1" applyAlignment="1">
      <alignment horizontal="right"/>
    </xf>
    <xf numFmtId="164" fontId="25" fillId="5" borderId="1" xfId="0" applyNumberFormat="1" applyFont="1" applyFill="1" applyBorder="1" applyAlignment="1">
      <alignment vertical="center" wrapText="1"/>
    </xf>
  </cellXfs>
  <cellStyles count="1256">
    <cellStyle name="Comma 10" xfId="218" xr:uid="{06391942-BC4E-49FD-AA28-78267AC0D067}"/>
    <cellStyle name="Comma 11" xfId="366" xr:uid="{873A7B45-CCA3-4D4D-A396-2D838B59EBD6}"/>
    <cellStyle name="Comma 12" xfId="516" xr:uid="{891A305D-B472-4F6B-BCEF-B453A8237327}"/>
    <cellStyle name="Comma 13" xfId="664" xr:uid="{CDF48294-A831-41CE-851B-C9636E5BC4A4}"/>
    <cellStyle name="Comma 14" xfId="812" xr:uid="{B208FE6A-6ECC-401E-9C3B-B4C8CEA8DEFE}"/>
    <cellStyle name="Comma 15" xfId="960" xr:uid="{20711224-25CD-483B-96E7-C11EB2759865}"/>
    <cellStyle name="Comma 16" xfId="1108" xr:uid="{34701A87-5F1D-4848-9DBD-BD9BD407B804}"/>
    <cellStyle name="Comma 2" xfId="3" xr:uid="{B645A2AB-35F7-46F1-B893-8C183BC53542}"/>
    <cellStyle name="Comma 2 10" xfId="104" xr:uid="{FD45618F-AF8F-4BD2-B819-D9A87046727D}"/>
    <cellStyle name="Comma 2 10 2" xfId="270" xr:uid="{0B761BCE-1411-4150-8AE4-4210FCCB6C34}"/>
    <cellStyle name="Comma 2 10 3" xfId="418" xr:uid="{66DFD5EA-1A7E-4F76-A83B-AE1A438B8F64}"/>
    <cellStyle name="Comma 2 10 4" xfId="568" xr:uid="{4927A8E5-5D5F-40F7-B60B-DF899E0799CD}"/>
    <cellStyle name="Comma 2 10 5" xfId="716" xr:uid="{30C4DE8B-5BE5-4BFB-902F-CD1B2B21FA99}"/>
    <cellStyle name="Comma 2 10 6" xfId="864" xr:uid="{83F6204C-EFDE-4C31-B158-0C93F022CB92}"/>
    <cellStyle name="Comma 2 10 7" xfId="1012" xr:uid="{FC4C084E-CDAD-44EB-9051-80A0DBBB1AA8}"/>
    <cellStyle name="Comma 2 10 8" xfId="1160" xr:uid="{F011CF17-A62A-486C-A366-BD212243F406}"/>
    <cellStyle name="Comma 2 11" xfId="219" xr:uid="{1CBFD315-39EE-43FF-BC81-2C08ED81B328}"/>
    <cellStyle name="Comma 2 12" xfId="367" xr:uid="{E84B58DA-E3FC-489C-8E8F-EA5AD698ADA0}"/>
    <cellStyle name="Comma 2 13" xfId="517" xr:uid="{2898A127-C322-45AA-88DF-EB5CCE82C11E}"/>
    <cellStyle name="Comma 2 14" xfId="665" xr:uid="{3B35A3E8-2025-4E92-A407-FB207CD95C67}"/>
    <cellStyle name="Comma 2 15" xfId="813" xr:uid="{6A1AF6E7-DCC3-4504-A71A-032D3BACCD7A}"/>
    <cellStyle name="Comma 2 16" xfId="961" xr:uid="{20C39008-25C8-44EC-9304-F04868E7A452}"/>
    <cellStyle name="Comma 2 17" xfId="1109" xr:uid="{4B6C03FB-FE7C-4472-91EB-19686157446C}"/>
    <cellStyle name="Comma 2 2" xfId="4" xr:uid="{798CB0EE-60E5-4381-9FDE-4D0FF86C10A5}"/>
    <cellStyle name="Comma 2 2 10" xfId="368" xr:uid="{CF7863A6-096E-41A2-AED4-8B6DFED36E33}"/>
    <cellStyle name="Comma 2 2 11" xfId="518" xr:uid="{00664AF1-B774-448D-9EC8-AB61D05D04ED}"/>
    <cellStyle name="Comma 2 2 12" xfId="666" xr:uid="{B5E81ED1-B376-4362-A5D0-15F222989A61}"/>
    <cellStyle name="Comma 2 2 13" xfId="814" xr:uid="{4C6E7CD6-89BD-479C-BF97-660310900D9E}"/>
    <cellStyle name="Comma 2 2 14" xfId="962" xr:uid="{CE17A517-DEAD-4C42-B356-8F9A50345A67}"/>
    <cellStyle name="Comma 2 2 15" xfId="1110" xr:uid="{130EA0DB-1240-4BB1-90DC-096D400E8E51}"/>
    <cellStyle name="Comma 2 2 2" xfId="26" xr:uid="{E818BE3A-E396-4051-891F-094621BC18A4}"/>
    <cellStyle name="Comma 2 2 2 10" xfId="821" xr:uid="{1884754C-A876-415A-99A5-A14627CC3196}"/>
    <cellStyle name="Comma 2 2 2 11" xfId="969" xr:uid="{4C6AFF29-26CA-4B94-99DF-785381EE2A3C}"/>
    <cellStyle name="Comma 2 2 2 12" xfId="1117" xr:uid="{FD449F52-A557-487D-BB27-1E15547F5D0A}"/>
    <cellStyle name="Comma 2 2 2 2" xfId="55" xr:uid="{639063A7-E60D-4B11-8E54-B279CA515038}"/>
    <cellStyle name="Comma 2 2 2 2 10" xfId="1130" xr:uid="{DF47AEE3-D1F5-4631-B508-31BE9F48120F}"/>
    <cellStyle name="Comma 2 2 2 2 2" xfId="125" xr:uid="{585E6EB2-5452-451D-B914-0CAD6CF07BCB}"/>
    <cellStyle name="Comma 2 2 2 2 2 2" xfId="337" xr:uid="{9BECB16B-CCED-4491-9BF1-39C4F93D7ED2}"/>
    <cellStyle name="Comma 2 2 2 2 2 3" xfId="485" xr:uid="{3F5327D3-B8D8-4C04-89C5-6C042901A3A7}"/>
    <cellStyle name="Comma 2 2 2 2 2 4" xfId="635" xr:uid="{9C3E3FCE-4D96-4096-A8CA-9B7A407FDFA2}"/>
    <cellStyle name="Comma 2 2 2 2 2 5" xfId="783" xr:uid="{61440DE1-6D24-493D-8048-F55DAE153858}"/>
    <cellStyle name="Comma 2 2 2 2 2 6" xfId="931" xr:uid="{5CCBDD48-4671-405B-8E9D-CA724EDEE8B7}"/>
    <cellStyle name="Comma 2 2 2 2 2 7" xfId="1079" xr:uid="{F2A97D73-34FB-4535-9105-77989BAD1D48}"/>
    <cellStyle name="Comma 2 2 2 2 2 8" xfId="1227" xr:uid="{198AB65B-C5AF-4EAE-977D-4E9ECDAD63EF}"/>
    <cellStyle name="Comma 2 2 2 2 3" xfId="172" xr:uid="{257C7D14-9CC8-491A-A077-A44561681DE7}"/>
    <cellStyle name="Comma 2 2 2 2 3 2" xfId="290" xr:uid="{A5F67EDF-3E95-4826-8906-C3C5FA59DCDE}"/>
    <cellStyle name="Comma 2 2 2 2 3 3" xfId="438" xr:uid="{1DCB2338-6995-4FAC-B072-542E66D09A39}"/>
    <cellStyle name="Comma 2 2 2 2 3 4" xfId="588" xr:uid="{5FFE1488-DADF-41FB-882F-2B8F1771DE79}"/>
    <cellStyle name="Comma 2 2 2 2 3 5" xfId="736" xr:uid="{FB76D12C-DCCD-441A-B461-FB215D71F9FD}"/>
    <cellStyle name="Comma 2 2 2 2 3 6" xfId="884" xr:uid="{E6A673F8-40CE-40F1-B064-7AE18078BAB8}"/>
    <cellStyle name="Comma 2 2 2 2 3 7" xfId="1032" xr:uid="{955F8D05-50E0-4A90-8E87-2190CFD17805}"/>
    <cellStyle name="Comma 2 2 2 2 3 8" xfId="1180" xr:uid="{BFB990A7-5BF3-476D-83F7-DA414BF2B6B1}"/>
    <cellStyle name="Comma 2 2 2 2 4" xfId="240" xr:uid="{1CA15C9B-7BEC-43BF-B63B-B140D8462D2C}"/>
    <cellStyle name="Comma 2 2 2 2 5" xfId="388" xr:uid="{DE5E8A5C-A002-4FCD-88B2-3F32F29FC1CF}"/>
    <cellStyle name="Comma 2 2 2 2 6" xfId="538" xr:uid="{5DDFB192-5B67-4D76-9CD8-814AFF3E3674}"/>
    <cellStyle name="Comma 2 2 2 2 7" xfId="686" xr:uid="{8E518A03-336E-4493-B1D4-C626D6971FCC}"/>
    <cellStyle name="Comma 2 2 2 2 8" xfId="834" xr:uid="{301DD749-949D-489E-86D1-0E77B47B9BB3}"/>
    <cellStyle name="Comma 2 2 2 2 9" xfId="982" xr:uid="{0377F8BB-A054-4034-9287-154E77A765F2}"/>
    <cellStyle name="Comma 2 2 2 3" xfId="87" xr:uid="{C6A654E2-E993-4F7F-99B2-A1E6B0D771AC}"/>
    <cellStyle name="Comma 2 2 2 3 10" xfId="1143" xr:uid="{E3A769E3-0B31-4906-A644-ABA6B8664DA2}"/>
    <cellStyle name="Comma 2 2 2 3 2" xfId="138" xr:uid="{763C57B1-C1A9-42FE-AD35-9094E77E2555}"/>
    <cellStyle name="Comma 2 2 2 3 2 2" xfId="350" xr:uid="{72930370-7DFF-4E6C-ACAB-2CA89A6DC557}"/>
    <cellStyle name="Comma 2 2 2 3 2 3" xfId="498" xr:uid="{CC07451F-5D58-46B3-9AE5-6D400FA328C2}"/>
    <cellStyle name="Comma 2 2 2 3 2 4" xfId="648" xr:uid="{BDDED9D1-A382-4C8E-AB48-80FF3EA055E3}"/>
    <cellStyle name="Comma 2 2 2 3 2 5" xfId="796" xr:uid="{A043817E-BE7A-426B-8EEA-FB519DCA08C8}"/>
    <cellStyle name="Comma 2 2 2 3 2 6" xfId="944" xr:uid="{8A36E23A-C344-40A4-AC73-1068CD5F09C4}"/>
    <cellStyle name="Comma 2 2 2 3 2 7" xfId="1092" xr:uid="{439507C2-25BF-4D1B-A134-A21788115BCE}"/>
    <cellStyle name="Comma 2 2 2 3 2 8" xfId="1240" xr:uid="{63DB1A58-1391-4C8B-A153-93E1332E0542}"/>
    <cellStyle name="Comma 2 2 2 3 3" xfId="185" xr:uid="{96565282-72A1-4D17-BBC9-10F72EF3FFEA}"/>
    <cellStyle name="Comma 2 2 2 3 3 2" xfId="303" xr:uid="{FC6B526D-E3EC-4C61-9A47-B3F4426B5590}"/>
    <cellStyle name="Comma 2 2 2 3 3 3" xfId="451" xr:uid="{4E12B8B1-6C44-4B53-9FB3-0EBF891E1318}"/>
    <cellStyle name="Comma 2 2 2 3 3 4" xfId="601" xr:uid="{B822BF87-B4B8-4E60-B137-E627ECA5FB34}"/>
    <cellStyle name="Comma 2 2 2 3 3 5" xfId="749" xr:uid="{3050110C-7BB0-41B2-9E16-D4681D7E8FDD}"/>
    <cellStyle name="Comma 2 2 2 3 3 6" xfId="897" xr:uid="{171E939C-0DE7-4F40-8538-B30F6EB181F4}"/>
    <cellStyle name="Comma 2 2 2 3 3 7" xfId="1045" xr:uid="{F7D2CB6E-1388-4ADE-8C84-5943BBA65298}"/>
    <cellStyle name="Comma 2 2 2 3 3 8" xfId="1193" xr:uid="{A1DD636A-DD68-4529-9E66-3BF2FCBAA159}"/>
    <cellStyle name="Comma 2 2 2 3 4" xfId="253" xr:uid="{F91E3B0B-3E62-4F91-B6E4-4A8E9893378E}"/>
    <cellStyle name="Comma 2 2 2 3 5" xfId="401" xr:uid="{E5D36616-E3E7-4BC7-B9E9-C1DDD3873124}"/>
    <cellStyle name="Comma 2 2 2 3 6" xfId="551" xr:uid="{9085BD14-D7AF-414A-BFAC-27EE2A67075F}"/>
    <cellStyle name="Comma 2 2 2 3 7" xfId="699" xr:uid="{7714AFD8-4899-41E3-A6C5-A1A1065D9DC1}"/>
    <cellStyle name="Comma 2 2 2 3 8" xfId="847" xr:uid="{3CC29EF0-7065-4E96-A7DC-F2861F7960B0}"/>
    <cellStyle name="Comma 2 2 2 3 9" xfId="995" xr:uid="{17E9D89D-095D-4A2D-9FDD-1A76411E16C1}"/>
    <cellStyle name="Comma 2 2 2 4" xfId="41" xr:uid="{01F81625-6767-4545-A2A4-85D23599815C}"/>
    <cellStyle name="Comma 2 2 2 4 2" xfId="207" xr:uid="{B72578E3-E562-4FDE-9DC1-1252288520FF}"/>
    <cellStyle name="Comma 2 2 2 4 3" xfId="324" xr:uid="{4D1D1216-8421-46E0-8B26-46399E21059F}"/>
    <cellStyle name="Comma 2 2 2 4 4" xfId="472" xr:uid="{4CA0419E-A2FE-4141-9884-D574CA46208D}"/>
    <cellStyle name="Comma 2 2 2 4 5" xfId="622" xr:uid="{827C4E61-BBD0-4FED-9FED-66392BCAAFB0}"/>
    <cellStyle name="Comma 2 2 2 4 6" xfId="770" xr:uid="{5E3E682B-80C7-40DD-A8DA-AA494DBF665C}"/>
    <cellStyle name="Comma 2 2 2 4 7" xfId="918" xr:uid="{6DC1D46D-FB53-4131-9C19-999F3824885E}"/>
    <cellStyle name="Comma 2 2 2 4 8" xfId="1066" xr:uid="{B0895979-739C-4E66-A721-0C0D59C22555}"/>
    <cellStyle name="Comma 2 2 2 4 9" xfId="1214" xr:uid="{3B1EE83A-18E1-44E9-AF17-35503BF47AF8}"/>
    <cellStyle name="Comma 2 2 2 5" xfId="112" xr:uid="{0BF003CA-637E-4D05-AB0E-FCF12154B556}"/>
    <cellStyle name="Comma 2 2 2 5 2" xfId="277" xr:uid="{29081E44-157C-42AF-8DB3-6FC54B8DD458}"/>
    <cellStyle name="Comma 2 2 2 5 3" xfId="425" xr:uid="{197AEEF3-50E6-497C-83E5-147C25C9E861}"/>
    <cellStyle name="Comma 2 2 2 5 4" xfId="575" xr:uid="{8581FED5-3944-4C25-9C88-6FF4E48C0B17}"/>
    <cellStyle name="Comma 2 2 2 5 5" xfId="723" xr:uid="{DA772217-5D6B-432E-849C-A565C769A8C3}"/>
    <cellStyle name="Comma 2 2 2 5 6" xfId="871" xr:uid="{BC7F2567-9DB1-4ACE-ACE5-D1C52E3AB60A}"/>
    <cellStyle name="Comma 2 2 2 5 7" xfId="1019" xr:uid="{42B17433-AE84-4FC4-A0ED-6D63EB9533F6}"/>
    <cellStyle name="Comma 2 2 2 5 8" xfId="1167" xr:uid="{91948968-4AB7-4262-B007-975FE56F21C0}"/>
    <cellStyle name="Comma 2 2 2 6" xfId="227" xr:uid="{66F64F1A-8405-480F-AABB-38227B48AF71}"/>
    <cellStyle name="Comma 2 2 2 7" xfId="375" xr:uid="{C0BCD999-460B-40E2-8C8F-428ED80CFCF8}"/>
    <cellStyle name="Comma 2 2 2 8" xfId="525" xr:uid="{2E558E78-4A97-4ABB-81D5-3D194584629A}"/>
    <cellStyle name="Comma 2 2 2 9" xfId="673" xr:uid="{B7E97DF7-0537-4975-BA8B-7C32E61F84C5}"/>
    <cellStyle name="Comma 2 2 3" xfId="47" xr:uid="{465DC0F0-DEB9-4B97-AC81-07C2E65EB2BF}"/>
    <cellStyle name="Comma 2 2 3 10" xfId="975" xr:uid="{33652CAA-4E3C-4087-B758-DF7316128209}"/>
    <cellStyle name="Comma 2 2 3 11" xfId="1123" xr:uid="{1AB8AD33-A18B-48BE-BBEA-430272224F14}"/>
    <cellStyle name="Comma 2 2 3 2" xfId="91" xr:uid="{93B40C08-A621-4C93-8A88-493C0545991F}"/>
    <cellStyle name="Comma 2 2 3 2 2" xfId="142" xr:uid="{B7499359-6CC5-4B39-BC8B-63F96E00CF26}"/>
    <cellStyle name="Comma 2 2 3 2 2 2" xfId="354" xr:uid="{1D29114E-4518-4856-8128-B460600BA4BE}"/>
    <cellStyle name="Comma 2 2 3 2 2 3" xfId="502" xr:uid="{EB542AA3-C7E4-4943-A3CC-2B8646025D7C}"/>
    <cellStyle name="Comma 2 2 3 2 2 4" xfId="652" xr:uid="{F2FE6EB6-A2D9-4AC6-89C7-ED4ABB0D5C6C}"/>
    <cellStyle name="Comma 2 2 3 2 2 5" xfId="800" xr:uid="{43B1AFFE-C7B3-40C1-848B-C48B6DAD34FB}"/>
    <cellStyle name="Comma 2 2 3 2 2 6" xfId="948" xr:uid="{9BA5475A-8B2C-4A09-8825-6C93994AC7B7}"/>
    <cellStyle name="Comma 2 2 3 2 2 7" xfId="1096" xr:uid="{84A7B724-0649-4753-98A6-CA03DEACC43A}"/>
    <cellStyle name="Comma 2 2 3 2 2 8" xfId="1244" xr:uid="{44532303-A256-4E8E-8AEE-BDEE236CDFE7}"/>
    <cellStyle name="Comma 2 2 3 2 3" xfId="257" xr:uid="{06082B85-3ACE-4AE4-AAF3-507ECF034D69}"/>
    <cellStyle name="Comma 2 2 3 2 4" xfId="405" xr:uid="{A7EF6021-B643-41AC-AF82-FCE4D3674457}"/>
    <cellStyle name="Comma 2 2 3 2 5" xfId="555" xr:uid="{C4DBD913-7235-43E3-9F47-4350D31C099F}"/>
    <cellStyle name="Comma 2 2 3 2 6" xfId="703" xr:uid="{2797C8C2-B4A5-438D-ABCC-06CD8F955B50}"/>
    <cellStyle name="Comma 2 2 3 2 7" xfId="851" xr:uid="{95B65112-B869-4634-989A-F6133E48BCFD}"/>
    <cellStyle name="Comma 2 2 3 2 8" xfId="999" xr:uid="{23B5C5E2-8A74-4595-8A0D-288B8C8F8482}"/>
    <cellStyle name="Comma 2 2 3 2 9" xfId="1147" xr:uid="{9ADCF6A9-B33A-401A-88FE-B2C6CF7A8110}"/>
    <cellStyle name="Comma 2 2 3 3" xfId="118" xr:uid="{68151194-27BD-47FC-84E1-C3EFF190FE8F}"/>
    <cellStyle name="Comma 2 2 3 3 2" xfId="330" xr:uid="{D3EF6416-0D76-4C48-A281-328263305997}"/>
    <cellStyle name="Comma 2 2 3 3 3" xfId="478" xr:uid="{46C4B1EA-B57E-4254-A0DD-2972B3471400}"/>
    <cellStyle name="Comma 2 2 3 3 4" xfId="628" xr:uid="{5C6B393A-054A-411C-ACB6-C869FDB3C260}"/>
    <cellStyle name="Comma 2 2 3 3 5" xfId="776" xr:uid="{FD04DF3D-53CA-4925-8D56-DEE65BAB04D0}"/>
    <cellStyle name="Comma 2 2 3 3 6" xfId="924" xr:uid="{18B96107-7C8F-4B66-B39A-065394D4C06E}"/>
    <cellStyle name="Comma 2 2 3 3 7" xfId="1072" xr:uid="{841F764F-8AD6-4BEB-9E59-87975FED1E25}"/>
    <cellStyle name="Comma 2 2 3 3 8" xfId="1220" xr:uid="{E2A6A43F-C39B-42D6-B886-F4CA0845DA1A}"/>
    <cellStyle name="Comma 2 2 3 4" xfId="164" xr:uid="{428906D8-A2E7-49A4-BB5D-77712EF3C82C}"/>
    <cellStyle name="Comma 2 2 3 4 2" xfId="283" xr:uid="{468DD450-71AF-4A80-9422-8812068A69C4}"/>
    <cellStyle name="Comma 2 2 3 4 3" xfId="431" xr:uid="{45B271F0-BD8B-4343-80EC-7E526B800E06}"/>
    <cellStyle name="Comma 2 2 3 4 4" xfId="581" xr:uid="{F359632C-8208-4086-A8DB-336CAB06D967}"/>
    <cellStyle name="Comma 2 2 3 4 5" xfId="729" xr:uid="{164EC752-946C-42E2-B694-F086FD0E6DF4}"/>
    <cellStyle name="Comma 2 2 3 4 6" xfId="877" xr:uid="{788CAB61-03A7-4983-90B7-D840FD265D38}"/>
    <cellStyle name="Comma 2 2 3 4 7" xfId="1025" xr:uid="{83EFD674-4F12-43FC-B996-39706FCA0D30}"/>
    <cellStyle name="Comma 2 2 3 4 8" xfId="1173" xr:uid="{812FC4C0-5828-4A6D-B0E1-304739B15850}"/>
    <cellStyle name="Comma 2 2 3 5" xfId="233" xr:uid="{58AF5DAA-A3F8-46B0-9EC0-4C3EE6C0F34A}"/>
    <cellStyle name="Comma 2 2 3 6" xfId="381" xr:uid="{C494EBEE-EF94-4433-A121-F5257242BA03}"/>
    <cellStyle name="Comma 2 2 3 7" xfId="531" xr:uid="{8CB55523-DD58-4379-9930-F739E1BDE31B}"/>
    <cellStyle name="Comma 2 2 3 8" xfId="679" xr:uid="{90ECDCD7-11EA-4653-AD0F-9044F5913198}"/>
    <cellStyle name="Comma 2 2 3 9" xfId="827" xr:uid="{854B4829-1D7A-4AEE-82DC-150E6B04E6EC}"/>
    <cellStyle name="Comma 2 2 4" xfId="96" xr:uid="{340D0A0E-84C6-4E94-910C-DCE76E1B9C99}"/>
    <cellStyle name="Comma 2 2 4 10" xfId="1151" xr:uid="{4096E7FA-A6A5-4B91-AAB0-576B16B12925}"/>
    <cellStyle name="Comma 2 2 4 2" xfId="146" xr:uid="{4EC805D0-C1FF-4B74-BD14-FD109B08272F}"/>
    <cellStyle name="Comma 2 2 4 2 2" xfId="358" xr:uid="{AC61BC50-B458-4261-AE87-FD8D132DF2F6}"/>
    <cellStyle name="Comma 2 2 4 2 3" xfId="506" xr:uid="{DDD80BCB-7D4F-4FD7-A5C4-C235F395A797}"/>
    <cellStyle name="Comma 2 2 4 2 4" xfId="656" xr:uid="{62621B8C-645A-45C1-A055-AE51FF383A8C}"/>
    <cellStyle name="Comma 2 2 4 2 5" xfId="804" xr:uid="{D1853F12-FEED-4B0C-BCB8-52F9C61AE754}"/>
    <cellStyle name="Comma 2 2 4 2 6" xfId="952" xr:uid="{6609E84B-E99D-4A66-A9EC-E5D2E311BA82}"/>
    <cellStyle name="Comma 2 2 4 2 7" xfId="1100" xr:uid="{7AC626C5-6AA4-46B5-9859-F993D0370B0B}"/>
    <cellStyle name="Comma 2 2 4 2 8" xfId="1248" xr:uid="{D788ECCD-9C81-496E-BD41-65217155D2E7}"/>
    <cellStyle name="Comma 2 2 4 3" xfId="178" xr:uid="{95EAA012-248B-4C3C-9455-2B0C8253CA42}"/>
    <cellStyle name="Comma 2 2 4 3 2" xfId="296" xr:uid="{5D41F5E2-8FB1-4C46-89B5-7C30D156FAF3}"/>
    <cellStyle name="Comma 2 2 4 3 3" xfId="444" xr:uid="{3D68A009-4B66-414C-8604-2A9C08E665E3}"/>
    <cellStyle name="Comma 2 2 4 3 4" xfId="594" xr:uid="{BB63AE5A-1C38-4C03-89E6-5FD0C6F90C20}"/>
    <cellStyle name="Comma 2 2 4 3 5" xfId="742" xr:uid="{FCF571DE-5750-41A8-B57B-E2AC7AD8E1A7}"/>
    <cellStyle name="Comma 2 2 4 3 6" xfId="890" xr:uid="{3C3862F0-8FB7-468A-98CD-5F5C3754A452}"/>
    <cellStyle name="Comma 2 2 4 3 7" xfId="1038" xr:uid="{F5F27CC6-067B-4F0C-9124-592A4AAE7A9D}"/>
    <cellStyle name="Comma 2 2 4 3 8" xfId="1186" xr:uid="{57648B73-0C01-4E41-80B6-4670BD7A90ED}"/>
    <cellStyle name="Comma 2 2 4 4" xfId="261" xr:uid="{30F55882-41DD-4D29-B1C8-60CB0520C2D6}"/>
    <cellStyle name="Comma 2 2 4 5" xfId="409" xr:uid="{9D169563-A8CD-4622-B685-C5BD8D85C0A7}"/>
    <cellStyle name="Comma 2 2 4 6" xfId="559" xr:uid="{AE626282-D661-405F-924A-469A273980F3}"/>
    <cellStyle name="Comma 2 2 4 7" xfId="707" xr:uid="{498DCF37-66D6-4E82-9EE2-2D9E3CAEDBE2}"/>
    <cellStyle name="Comma 2 2 4 8" xfId="855" xr:uid="{23A5E9A3-0481-4BEF-83CB-9502272129F2}"/>
    <cellStyle name="Comma 2 2 4 9" xfId="1003" xr:uid="{63B9CCB8-A459-4A31-A3F0-DCCB845F0EF7}"/>
    <cellStyle name="Comma 2 2 5" xfId="100" xr:uid="{FEB208ED-ADDD-4588-ABEF-CA4E82B31E5A}"/>
    <cellStyle name="Comma 2 2 5 10" xfId="1155" xr:uid="{A85736CA-4BF6-43C4-9131-F9F4E4F677E0}"/>
    <cellStyle name="Comma 2 2 5 2" xfId="150" xr:uid="{8290B217-8160-44CF-AA12-4E702308DDA2}"/>
    <cellStyle name="Comma 2 2 5 2 2" xfId="362" xr:uid="{5C78E2A5-12CF-4E5B-8C72-B79C9306F271}"/>
    <cellStyle name="Comma 2 2 5 2 3" xfId="510" xr:uid="{1F77B7BC-05F1-4D5E-9A36-F2B614F63096}"/>
    <cellStyle name="Comma 2 2 5 2 4" xfId="660" xr:uid="{33D44584-7D0D-4A9A-BD6D-D468A9C08F51}"/>
    <cellStyle name="Comma 2 2 5 2 5" xfId="808" xr:uid="{B3E230EF-CBF2-4E04-AD13-1DFE52B2EF89}"/>
    <cellStyle name="Comma 2 2 5 2 6" xfId="956" xr:uid="{AAF4A647-3E02-4420-8EE4-98136E037C4A}"/>
    <cellStyle name="Comma 2 2 5 2 7" xfId="1104" xr:uid="{3D8D5685-B49D-47EC-935D-3A9693196A00}"/>
    <cellStyle name="Comma 2 2 5 2 8" xfId="1252" xr:uid="{0067CEFD-102E-44D8-9DA1-3CD67D2CD6B2}"/>
    <cellStyle name="Comma 2 2 5 3" xfId="190" xr:uid="{14A9D5B5-C199-413B-8A91-6975FCC45798}"/>
    <cellStyle name="Comma 2 2 5 3 2" xfId="309" xr:uid="{7884B87D-FAF0-4882-9D4B-508FE9E31A7F}"/>
    <cellStyle name="Comma 2 2 5 3 3" xfId="457" xr:uid="{E64E872E-4171-466D-9E53-9940DCBC1DF1}"/>
    <cellStyle name="Comma 2 2 5 3 4" xfId="607" xr:uid="{04D025A8-25CD-4908-8818-E6B5C2B8E8CC}"/>
    <cellStyle name="Comma 2 2 5 3 5" xfId="755" xr:uid="{AB6E74A5-F707-4684-866A-E6E0931F11D1}"/>
    <cellStyle name="Comma 2 2 5 3 6" xfId="903" xr:uid="{F5233E38-DA2C-4493-9A62-E895F4EF9A9C}"/>
    <cellStyle name="Comma 2 2 5 3 7" xfId="1051" xr:uid="{5B4F3D04-159C-4E90-B664-BE4725EDBB70}"/>
    <cellStyle name="Comma 2 2 5 3 8" xfId="1199" xr:uid="{EC3A606D-B3A9-4C6C-8D34-23BF3ACE90C2}"/>
    <cellStyle name="Comma 2 2 5 4" xfId="265" xr:uid="{1D66286F-03BA-457F-94A5-406A059D5813}"/>
    <cellStyle name="Comma 2 2 5 5" xfId="413" xr:uid="{F8E8D8C1-0401-4DDB-9DB1-AC53CBCED076}"/>
    <cellStyle name="Comma 2 2 5 6" xfId="563" xr:uid="{E5109FA1-D02D-40FE-98BD-CF6A72B11D39}"/>
    <cellStyle name="Comma 2 2 5 7" xfId="711" xr:uid="{75C7F9A5-F453-4F36-98D0-F833E394E59B}"/>
    <cellStyle name="Comma 2 2 5 8" xfId="859" xr:uid="{09539257-1F75-4F77-989A-DA5148D38B00}"/>
    <cellStyle name="Comma 2 2 5 9" xfId="1007" xr:uid="{9E2EB6D6-6A70-4B5D-8FA8-23E24160BDBD}"/>
    <cellStyle name="Comma 2 2 6" xfId="78" xr:uid="{9C15C42A-9381-471F-AD40-7E760BD588C5}"/>
    <cellStyle name="Comma 2 2 6 2" xfId="134" xr:uid="{EE19F716-3FC0-44B6-8EE2-825B018D081B}"/>
    <cellStyle name="Comma 2 2 6 2 2" xfId="346" xr:uid="{F129C627-3053-4E84-92B3-5E0CD0B9C054}"/>
    <cellStyle name="Comma 2 2 6 2 3" xfId="494" xr:uid="{93F7765D-038C-4DEA-ACDA-DA85997B829E}"/>
    <cellStyle name="Comma 2 2 6 2 4" xfId="644" xr:uid="{BBD45E89-29EC-4D59-8223-6B7848966681}"/>
    <cellStyle name="Comma 2 2 6 2 5" xfId="792" xr:uid="{22920AAA-9F52-4D3E-A064-250973AEE96F}"/>
    <cellStyle name="Comma 2 2 6 2 6" xfId="940" xr:uid="{8EA5380A-1F44-484B-AB68-1A6667DD68A0}"/>
    <cellStyle name="Comma 2 2 6 2 7" xfId="1088" xr:uid="{1A4003FE-710B-408F-899A-3E4BA8E4832D}"/>
    <cellStyle name="Comma 2 2 6 2 8" xfId="1236" xr:uid="{8BFDF031-AD13-4237-AEB8-82BC0F3CB163}"/>
    <cellStyle name="Comma 2 2 6 3" xfId="249" xr:uid="{E1E30B18-096A-4EA2-A71A-EEB7C63826D0}"/>
    <cellStyle name="Comma 2 2 6 4" xfId="397" xr:uid="{35BFBFBC-1AD6-4095-AEB2-2989124971FA}"/>
    <cellStyle name="Comma 2 2 6 5" xfId="547" xr:uid="{4C6F5736-9F5B-4C02-A29C-EC25A2943CB7}"/>
    <cellStyle name="Comma 2 2 6 6" xfId="695" xr:uid="{5FDFDF28-8E58-4EDB-ABEF-C236542A6A43}"/>
    <cellStyle name="Comma 2 2 6 7" xfId="843" xr:uid="{E7A88C99-CD6C-4914-83BD-415F0718B627}"/>
    <cellStyle name="Comma 2 2 6 8" xfId="991" xr:uid="{7E715BBB-A89E-409B-8BBF-95BFEF1D51A6}"/>
    <cellStyle name="Comma 2 2 6 9" xfId="1139" xr:uid="{AEAFE07C-138E-4834-9803-4EBF510A3A61}"/>
    <cellStyle name="Comma 2 2 7" xfId="34" xr:uid="{C482A225-D85F-4C48-8120-4ACFA6490202}"/>
    <cellStyle name="Comma 2 2 7 2" xfId="200" xr:uid="{8660C35C-864E-4D58-8F66-173F70D09677}"/>
    <cellStyle name="Comma 2 2 7 3" xfId="317" xr:uid="{031A08AE-D009-4C7F-AA86-3AEB4B8256FD}"/>
    <cellStyle name="Comma 2 2 7 4" xfId="465" xr:uid="{6561D79C-EB82-4938-8AEA-6F205914F8D5}"/>
    <cellStyle name="Comma 2 2 7 5" xfId="615" xr:uid="{C8B237FD-727D-4D5E-AC71-9BBCF775B9F8}"/>
    <cellStyle name="Comma 2 2 7 6" xfId="763" xr:uid="{58512933-9528-4B4A-9F05-7FC4B8A1D889}"/>
    <cellStyle name="Comma 2 2 7 7" xfId="911" xr:uid="{FD8CA3F4-D116-45B8-847C-8B4707C84C8B}"/>
    <cellStyle name="Comma 2 2 7 8" xfId="1059" xr:uid="{40AA99B7-318D-4AD9-94A1-7631CEC71E3B}"/>
    <cellStyle name="Comma 2 2 7 9" xfId="1207" xr:uid="{43E1E7A4-FB8B-4EAC-AFB9-F5255B038452}"/>
    <cellStyle name="Comma 2 2 8" xfId="105" xr:uid="{7ABD9D4E-1EFE-4D5E-A0E6-061FF44D8503}"/>
    <cellStyle name="Comma 2 2 8 2" xfId="271" xr:uid="{A8320BF8-7F33-4EB8-852E-B4804A47434B}"/>
    <cellStyle name="Comma 2 2 8 3" xfId="419" xr:uid="{BE609E7F-F172-483D-B861-1A6701FA32A4}"/>
    <cellStyle name="Comma 2 2 8 4" xfId="569" xr:uid="{CE9971B5-F615-4C03-8A43-E129BE2A4F4D}"/>
    <cellStyle name="Comma 2 2 8 5" xfId="717" xr:uid="{5AB535A0-8D73-4BFB-89E0-C1C202D6B709}"/>
    <cellStyle name="Comma 2 2 8 6" xfId="865" xr:uid="{501A5D0D-D8FF-447B-94E0-76DFDFA79276}"/>
    <cellStyle name="Comma 2 2 8 7" xfId="1013" xr:uid="{466BDF9E-4FA1-4662-9DC1-AF5F8B155F02}"/>
    <cellStyle name="Comma 2 2 8 8" xfId="1161" xr:uid="{03BBEEA3-3D83-4141-86CA-49F42AE04A50}"/>
    <cellStyle name="Comma 2 2 9" xfId="220" xr:uid="{A794B763-2434-4020-AD97-ECBFC9B9EC57}"/>
    <cellStyle name="Comma 2 3" xfId="25" xr:uid="{63EF529E-5063-4878-8DBC-281ABDE0676E}"/>
    <cellStyle name="Comma 2 3 10" xfId="820" xr:uid="{8215D4AA-9629-482A-8FC1-557CD8BC6E67}"/>
    <cellStyle name="Comma 2 3 11" xfId="968" xr:uid="{12A135D9-A69A-45E8-9F5A-B7A31F1B5ED5}"/>
    <cellStyle name="Comma 2 3 12" xfId="1116" xr:uid="{09CB3FD8-AD20-4D44-ABC2-A6FD50D9C452}"/>
    <cellStyle name="Comma 2 3 2" xfId="54" xr:uid="{71E01FBC-054D-4E15-8EF1-622C055BF360}"/>
    <cellStyle name="Comma 2 3 2 10" xfId="1129" xr:uid="{AEA9372A-DFAB-413E-BF4D-64C69E530D08}"/>
    <cellStyle name="Comma 2 3 2 2" xfId="124" xr:uid="{0BB9E107-A585-44E2-8364-0229957EE134}"/>
    <cellStyle name="Comma 2 3 2 2 2" xfId="336" xr:uid="{B58E8E7C-A5D8-458E-A90C-70D9C24ACD92}"/>
    <cellStyle name="Comma 2 3 2 2 3" xfId="484" xr:uid="{B21656C9-75A3-4C17-AD13-A5D207BE2E6B}"/>
    <cellStyle name="Comma 2 3 2 2 4" xfId="634" xr:uid="{B0574342-A122-4603-8EE1-D39A2A6E4422}"/>
    <cellStyle name="Comma 2 3 2 2 5" xfId="782" xr:uid="{049F0C91-D978-41D9-A9AB-4177869B939F}"/>
    <cellStyle name="Comma 2 3 2 2 6" xfId="930" xr:uid="{93591693-F93D-40B9-86B0-FEBDEC863F35}"/>
    <cellStyle name="Comma 2 3 2 2 7" xfId="1078" xr:uid="{FBE2B71E-D9BE-4DC5-B05F-64E58298EFCF}"/>
    <cellStyle name="Comma 2 3 2 2 8" xfId="1226" xr:uid="{988B9EE1-57D9-4DB7-8D4D-B4C2362D741C}"/>
    <cellStyle name="Comma 2 3 2 3" xfId="171" xr:uid="{66F505A1-0286-45A0-AA9A-309B4C0A922C}"/>
    <cellStyle name="Comma 2 3 2 3 2" xfId="289" xr:uid="{C31BF944-5801-4222-BF5A-AB27270AFDCE}"/>
    <cellStyle name="Comma 2 3 2 3 3" xfId="437" xr:uid="{224999EC-6766-4884-9B4F-559B8B8A8962}"/>
    <cellStyle name="Comma 2 3 2 3 4" xfId="587" xr:uid="{4536815F-0015-4CCB-9DE7-30F7F22AB532}"/>
    <cellStyle name="Comma 2 3 2 3 5" xfId="735" xr:uid="{A429F6C6-F340-434A-B65D-AA26237DC7AD}"/>
    <cellStyle name="Comma 2 3 2 3 6" xfId="883" xr:uid="{BA0135FA-0F85-4BA8-9599-CA9E20F236B3}"/>
    <cellStyle name="Comma 2 3 2 3 7" xfId="1031" xr:uid="{4AAB1D4B-AC4B-429F-8286-657A37B91FC9}"/>
    <cellStyle name="Comma 2 3 2 3 8" xfId="1179" xr:uid="{2D3651F9-DA64-4417-93E0-5D08963C2BD5}"/>
    <cellStyle name="Comma 2 3 2 4" xfId="239" xr:uid="{15ECD3A7-BCE8-4E4E-ABB0-2642C777913A}"/>
    <cellStyle name="Comma 2 3 2 5" xfId="387" xr:uid="{E8947769-B8D7-4CCA-A296-838D86DFF40B}"/>
    <cellStyle name="Comma 2 3 2 6" xfId="537" xr:uid="{18A52292-F953-4741-B5A0-1C379C68F2D8}"/>
    <cellStyle name="Comma 2 3 2 7" xfId="685" xr:uid="{AD6C1127-B6F5-4202-ABF2-E94A66EDA4ED}"/>
    <cellStyle name="Comma 2 3 2 8" xfId="833" xr:uid="{50366C84-9E5B-4674-9D27-626CAF6D3512}"/>
    <cellStyle name="Comma 2 3 2 9" xfId="981" xr:uid="{D9657B99-6170-4C7F-ADC3-C5D9D101B0B9}"/>
    <cellStyle name="Comma 2 3 3" xfId="77" xr:uid="{E52DB6BA-5A17-4F53-82C9-510926EE0149}"/>
    <cellStyle name="Comma 2 3 3 10" xfId="1138" xr:uid="{64BEE7D2-75F4-44B8-89CF-DF22DF2A0A4E}"/>
    <cellStyle name="Comma 2 3 3 2" xfId="133" xr:uid="{C3207251-15B1-4B36-A1AD-8948939AE9F0}"/>
    <cellStyle name="Comma 2 3 3 2 2" xfId="345" xr:uid="{433487F2-4D9C-479D-889C-CA56E7CB7F4C}"/>
    <cellStyle name="Comma 2 3 3 2 3" xfId="493" xr:uid="{4EA11A0F-E7FA-41DE-A5F4-19066F9DEDA2}"/>
    <cellStyle name="Comma 2 3 3 2 4" xfId="643" xr:uid="{93C4BABD-188F-4C66-9213-BB9E617CDE98}"/>
    <cellStyle name="Comma 2 3 3 2 5" xfId="791" xr:uid="{E484A77B-015F-466B-8D47-CA06119299E5}"/>
    <cellStyle name="Comma 2 3 3 2 6" xfId="939" xr:uid="{DBEB1C04-8F15-4359-B174-E11A4F25C71E}"/>
    <cellStyle name="Comma 2 3 3 2 7" xfId="1087" xr:uid="{7C404909-DA9F-4AF7-A379-B9895E42B2B5}"/>
    <cellStyle name="Comma 2 3 3 2 8" xfId="1235" xr:uid="{D661925C-CFE1-4795-B902-2A2A70E09B67}"/>
    <cellStyle name="Comma 2 3 3 3" xfId="184" xr:uid="{600729A1-1B18-4DAB-A80B-E510CC150D17}"/>
    <cellStyle name="Comma 2 3 3 3 2" xfId="302" xr:uid="{762DA795-CCC2-48B5-B021-4339BD777E7A}"/>
    <cellStyle name="Comma 2 3 3 3 3" xfId="450" xr:uid="{C0744592-F039-4A09-84B5-A44FEA91A069}"/>
    <cellStyle name="Comma 2 3 3 3 4" xfId="600" xr:uid="{768E5C4E-DAF7-41AD-875F-C34A0321E7BC}"/>
    <cellStyle name="Comma 2 3 3 3 5" xfId="748" xr:uid="{728B3025-ACC4-47F7-89F8-33118D431970}"/>
    <cellStyle name="Comma 2 3 3 3 6" xfId="896" xr:uid="{FE22EBA9-93CC-4A48-A38E-4CDB419A02C1}"/>
    <cellStyle name="Comma 2 3 3 3 7" xfId="1044" xr:uid="{C4966272-0768-43F5-B77B-070BB187DA04}"/>
    <cellStyle name="Comma 2 3 3 3 8" xfId="1192" xr:uid="{73942034-DF7B-48E0-9120-4F4921F99D24}"/>
    <cellStyle name="Comma 2 3 3 4" xfId="248" xr:uid="{6E001A30-32F0-4BB1-B57F-E9B640B1CAA0}"/>
    <cellStyle name="Comma 2 3 3 5" xfId="396" xr:uid="{0415C1B7-6044-4E21-B76F-AF805A94DF2B}"/>
    <cellStyle name="Comma 2 3 3 6" xfId="546" xr:uid="{8F9B65AC-85AD-4C81-B23C-0DB92C7ECDE1}"/>
    <cellStyle name="Comma 2 3 3 7" xfId="694" xr:uid="{4741FA09-1E21-49F2-A7E2-285226A75274}"/>
    <cellStyle name="Comma 2 3 3 8" xfId="842" xr:uid="{95171CD4-5A48-4C1A-9A6C-299B680BB8C4}"/>
    <cellStyle name="Comma 2 3 3 9" xfId="990" xr:uid="{726DB939-5F3C-40D3-A2EA-8282AB987F02}"/>
    <cellStyle name="Comma 2 3 4" xfId="40" xr:uid="{C303486F-EEEB-43A0-8588-432A258761F8}"/>
    <cellStyle name="Comma 2 3 4 2" xfId="206" xr:uid="{554417E5-DDF8-4B09-8700-3E4523819F5E}"/>
    <cellStyle name="Comma 2 3 4 3" xfId="323" xr:uid="{63571F04-FAA6-4E6D-8519-777628A1D060}"/>
    <cellStyle name="Comma 2 3 4 4" xfId="471" xr:uid="{78A9047F-28F7-41C7-AF3A-928670DAA5E3}"/>
    <cellStyle name="Comma 2 3 4 5" xfId="621" xr:uid="{9F825E9B-CCBF-4E86-B7F1-62B21EB06E6B}"/>
    <cellStyle name="Comma 2 3 4 6" xfId="769" xr:uid="{87298F9C-08E3-4D53-B9B2-74BF4FF31BB6}"/>
    <cellStyle name="Comma 2 3 4 7" xfId="917" xr:uid="{FD75C4E8-B321-4A83-91DD-D04D79EE307B}"/>
    <cellStyle name="Comma 2 3 4 8" xfId="1065" xr:uid="{E9463919-3749-4641-8066-FCE4BDE1374E}"/>
    <cellStyle name="Comma 2 3 4 9" xfId="1213" xr:uid="{35B9FA16-C080-4760-B159-1A59B57598D7}"/>
    <cellStyle name="Comma 2 3 5" xfId="111" xr:uid="{833B5721-3CFB-43B9-B112-6DBAA63FA292}"/>
    <cellStyle name="Comma 2 3 5 2" xfId="276" xr:uid="{5334783D-96F2-4155-BF5D-03CEDA933A69}"/>
    <cellStyle name="Comma 2 3 5 3" xfId="424" xr:uid="{8FAFC27C-E150-4D71-A952-231A819FDC08}"/>
    <cellStyle name="Comma 2 3 5 4" xfId="574" xr:uid="{F10F284D-D520-4C99-9B1F-DD860C96F38B}"/>
    <cellStyle name="Comma 2 3 5 5" xfId="722" xr:uid="{68D83EFC-024B-4A11-A1A6-E23ACC111000}"/>
    <cellStyle name="Comma 2 3 5 6" xfId="870" xr:uid="{AF661AD5-4A07-4096-BB34-A59CE540E047}"/>
    <cellStyle name="Comma 2 3 5 7" xfId="1018" xr:uid="{6025BEFB-7246-4C4D-A16C-BBAAF47C7A82}"/>
    <cellStyle name="Comma 2 3 5 8" xfId="1166" xr:uid="{53035D07-53C0-440D-BB6A-038CDD0BDB02}"/>
    <cellStyle name="Comma 2 3 6" xfId="226" xr:uid="{ECE518EE-0636-4270-BC2A-20E8118A06B3}"/>
    <cellStyle name="Comma 2 3 7" xfId="374" xr:uid="{4B808401-F554-4384-9DF3-0BCDEED057CE}"/>
    <cellStyle name="Comma 2 3 8" xfId="524" xr:uid="{6EBFBCD2-4672-4A13-8332-386C80F93093}"/>
    <cellStyle name="Comma 2 3 9" xfId="672" xr:uid="{6E99DE59-D9D0-4D43-8E5B-5662BF5335D1}"/>
    <cellStyle name="Comma 2 4" xfId="46" xr:uid="{C03159B1-88ED-45EC-A134-48C43FECBA4B}"/>
    <cellStyle name="Comma 2 4 10" xfId="974" xr:uid="{171ECF1A-DBA7-44CD-BBE8-B86360632D11}"/>
    <cellStyle name="Comma 2 4 11" xfId="1122" xr:uid="{B63BCB95-50B3-4453-BE2F-D38F5CB1E704}"/>
    <cellStyle name="Comma 2 4 2" xfId="86" xr:uid="{061E3255-86BA-4F26-BE1B-D27E9D827EC3}"/>
    <cellStyle name="Comma 2 4 2 2" xfId="137" xr:uid="{F7530D9D-2463-4338-9AF2-529343D31154}"/>
    <cellStyle name="Comma 2 4 2 2 2" xfId="349" xr:uid="{83E26A72-2A76-47F8-B340-36BE5647D4CB}"/>
    <cellStyle name="Comma 2 4 2 2 3" xfId="497" xr:uid="{01CDB5C3-68B8-429A-ACEF-7C22A8A784E7}"/>
    <cellStyle name="Comma 2 4 2 2 4" xfId="647" xr:uid="{567C7FFA-7C2B-46CA-A27A-8D1A766344C5}"/>
    <cellStyle name="Comma 2 4 2 2 5" xfId="795" xr:uid="{5A3EB4ED-35C7-48D1-B955-396B096AF492}"/>
    <cellStyle name="Comma 2 4 2 2 6" xfId="943" xr:uid="{5B2472E1-C8E7-4F12-ACF0-F407CE235FD6}"/>
    <cellStyle name="Comma 2 4 2 2 7" xfId="1091" xr:uid="{B6418884-A564-491B-A86C-18C01F453D7B}"/>
    <cellStyle name="Comma 2 4 2 2 8" xfId="1239" xr:uid="{108CAFDA-A05D-4267-8154-910DE26CA06D}"/>
    <cellStyle name="Comma 2 4 2 3" xfId="252" xr:uid="{085934AB-0A2D-4784-B03E-21ABD3C77880}"/>
    <cellStyle name="Comma 2 4 2 4" xfId="400" xr:uid="{804F822A-A5AF-4862-92D9-A8097BF78168}"/>
    <cellStyle name="Comma 2 4 2 5" xfId="550" xr:uid="{9EC12505-7F52-4997-ACA2-366FABAB2162}"/>
    <cellStyle name="Comma 2 4 2 6" xfId="698" xr:uid="{A1D7002C-0568-44E3-A890-88F19E0C16F2}"/>
    <cellStyle name="Comma 2 4 2 7" xfId="846" xr:uid="{208F5AC1-E2D0-4E34-A559-9817B6285998}"/>
    <cellStyle name="Comma 2 4 2 8" xfId="994" xr:uid="{F3F50BBF-BC02-4EF6-BB36-78EB140902BD}"/>
    <cellStyle name="Comma 2 4 2 9" xfId="1142" xr:uid="{806BE3E5-0BA6-473D-B7B4-0069AC399588}"/>
    <cellStyle name="Comma 2 4 3" xfId="117" xr:uid="{3507BC80-7070-4F79-987F-32D77C6D3973}"/>
    <cellStyle name="Comma 2 4 3 2" xfId="329" xr:uid="{A4FF8A12-349C-41AD-991E-9741412BD451}"/>
    <cellStyle name="Comma 2 4 3 3" xfId="477" xr:uid="{A00FA145-ED49-443C-A26D-2DB8B6DDF1B5}"/>
    <cellStyle name="Comma 2 4 3 4" xfId="627" xr:uid="{D4D6CF9E-610E-4F6F-B7B2-14727101DA76}"/>
    <cellStyle name="Comma 2 4 3 5" xfId="775" xr:uid="{8EE437D5-CAB5-4C42-B9CA-2843CA030A4A}"/>
    <cellStyle name="Comma 2 4 3 6" xfId="923" xr:uid="{564F7FC9-DC10-402D-919E-F40AF0281B76}"/>
    <cellStyle name="Comma 2 4 3 7" xfId="1071" xr:uid="{7A09DCC0-8D9A-436A-980A-B67A18216583}"/>
    <cellStyle name="Comma 2 4 3 8" xfId="1219" xr:uid="{B4751AB4-9372-4495-A6A7-BF5A8A3DB246}"/>
    <cellStyle name="Comma 2 4 4" xfId="163" xr:uid="{F4AE5A43-0261-490C-B58F-C31965AD1CCE}"/>
    <cellStyle name="Comma 2 4 4 2" xfId="282" xr:uid="{7AB246B2-713E-44C2-8595-CFF210FE9C77}"/>
    <cellStyle name="Comma 2 4 4 3" xfId="430" xr:uid="{775CECF0-4DE2-4526-85DC-EE011D11A199}"/>
    <cellStyle name="Comma 2 4 4 4" xfId="580" xr:uid="{26697540-2D7B-409F-A855-D315DADE27C1}"/>
    <cellStyle name="Comma 2 4 4 5" xfId="728" xr:uid="{FEB1CA3C-581D-412F-8EB2-BD347F8890DB}"/>
    <cellStyle name="Comma 2 4 4 6" xfId="876" xr:uid="{36C81298-ED35-4F28-B474-F43747CEF4BC}"/>
    <cellStyle name="Comma 2 4 4 7" xfId="1024" xr:uid="{8DD0D668-CAD8-4C16-B103-AAC4419A7517}"/>
    <cellStyle name="Comma 2 4 4 8" xfId="1172" xr:uid="{2D3ECB31-0984-457A-9F7E-FB9B6E42F55E}"/>
    <cellStyle name="Comma 2 4 5" xfId="232" xr:uid="{47A2BD4F-65E9-4D62-82A3-40FD66D0481F}"/>
    <cellStyle name="Comma 2 4 6" xfId="380" xr:uid="{26AF9D7F-EEE1-4898-8EF3-E76DCBEF1502}"/>
    <cellStyle name="Comma 2 4 7" xfId="530" xr:uid="{3EBCB149-F2AB-4803-8492-4F36711214AC}"/>
    <cellStyle name="Comma 2 4 8" xfId="678" xr:uid="{162B5646-6EF4-49BC-B990-7EC2D3950FDB}"/>
    <cellStyle name="Comma 2 4 9" xfId="826" xr:uid="{6B5878F9-E9D7-4F0F-AD60-F9A90C98701C}"/>
    <cellStyle name="Comma 2 5" xfId="90" xr:uid="{88E5E0A1-DE0E-4C9E-867B-40ADEC195D8D}"/>
    <cellStyle name="Comma 2 5 10" xfId="1146" xr:uid="{4B0B08D9-96C2-4247-B62B-F4E7444BFBE2}"/>
    <cellStyle name="Comma 2 5 2" xfId="141" xr:uid="{D792877F-C0F7-4AA1-8840-192BE2C073C2}"/>
    <cellStyle name="Comma 2 5 2 2" xfId="353" xr:uid="{1B3B3B2E-65FE-47D6-9A30-A56213145468}"/>
    <cellStyle name="Comma 2 5 2 3" xfId="501" xr:uid="{55D67967-C02C-4EC9-9A10-8C93CF8C949D}"/>
    <cellStyle name="Comma 2 5 2 4" xfId="651" xr:uid="{3767FA48-98ED-4BB7-91E3-06D42F4A673C}"/>
    <cellStyle name="Comma 2 5 2 5" xfId="799" xr:uid="{E73A84F7-5C39-40C9-A93C-62A9A548DF03}"/>
    <cellStyle name="Comma 2 5 2 6" xfId="947" xr:uid="{CD2343EF-6B83-4C75-B6B6-D2A67B526911}"/>
    <cellStyle name="Comma 2 5 2 7" xfId="1095" xr:uid="{B8E9B3C2-99EE-40B9-BB02-48C3CD5B6144}"/>
    <cellStyle name="Comma 2 5 2 8" xfId="1243" xr:uid="{968E5AED-658E-4FF9-B856-0957290B354E}"/>
    <cellStyle name="Comma 2 5 3" xfId="177" xr:uid="{5603F53D-DCEF-4401-A22F-F406A877633C}"/>
    <cellStyle name="Comma 2 5 3 2" xfId="295" xr:uid="{E2529CC1-2EBE-467A-A1BA-AE2C2D7395C4}"/>
    <cellStyle name="Comma 2 5 3 3" xfId="443" xr:uid="{C40A26C9-C818-4C5B-B596-9088F55F7014}"/>
    <cellStyle name="Comma 2 5 3 4" xfId="593" xr:uid="{739B5152-6D3F-4AAB-9BE2-2F54843197A4}"/>
    <cellStyle name="Comma 2 5 3 5" xfId="741" xr:uid="{BD85D617-58A3-4DF0-A30B-28733E29EFF8}"/>
    <cellStyle name="Comma 2 5 3 6" xfId="889" xr:uid="{C67A83DC-F6C2-4811-AC03-F8A327AD509A}"/>
    <cellStyle name="Comma 2 5 3 7" xfId="1037" xr:uid="{2A83BD03-0F31-4FFB-BA16-CB80BD1300D9}"/>
    <cellStyle name="Comma 2 5 3 8" xfId="1185" xr:uid="{62676C1B-667F-465D-B481-BCB16CC40453}"/>
    <cellStyle name="Comma 2 5 4" xfId="256" xr:uid="{37622B03-F27A-402C-A1F8-E9CB8F80E103}"/>
    <cellStyle name="Comma 2 5 5" xfId="404" xr:uid="{3AFFB52C-8A95-44A8-B6BE-922E00C47722}"/>
    <cellStyle name="Comma 2 5 6" xfId="554" xr:uid="{479559E8-A38E-494A-807D-356B80C7F572}"/>
    <cellStyle name="Comma 2 5 7" xfId="702" xr:uid="{FBD2C92C-1575-4623-8918-FF84BAB1E27A}"/>
    <cellStyle name="Comma 2 5 8" xfId="850" xr:uid="{21A1E161-6A74-4539-9763-132A89795110}"/>
    <cellStyle name="Comma 2 5 9" xfId="998" xr:uid="{5D47DD77-212E-4C60-932D-9C27ED1B58F7}"/>
    <cellStyle name="Comma 2 6" xfId="95" xr:uid="{24585B64-C0EF-4638-96D9-652633535E5D}"/>
    <cellStyle name="Comma 2 6 10" xfId="1150" xr:uid="{AACC1B95-DFE5-405C-92CB-79135546B020}"/>
    <cellStyle name="Comma 2 6 2" xfId="145" xr:uid="{EEC077ED-AD7D-4FC1-A8C6-AD3468DA572D}"/>
    <cellStyle name="Comma 2 6 2 2" xfId="357" xr:uid="{30D4A9EB-FE2B-41A0-A6BB-5611F69270CB}"/>
    <cellStyle name="Comma 2 6 2 3" xfId="505" xr:uid="{5FEF76B7-F894-4C7A-B0D1-D764061E0292}"/>
    <cellStyle name="Comma 2 6 2 4" xfId="655" xr:uid="{81ABB3D7-3659-4535-8A8E-94B4C23A3E43}"/>
    <cellStyle name="Comma 2 6 2 5" xfId="803" xr:uid="{C515F0DA-7CA4-403A-94F5-E6D21050D737}"/>
    <cellStyle name="Comma 2 6 2 6" xfId="951" xr:uid="{8CAC7B4F-EE69-4285-9823-F0756AAD5854}"/>
    <cellStyle name="Comma 2 6 2 7" xfId="1099" xr:uid="{5B35604A-00A9-48EA-8BAE-DC512DC475E3}"/>
    <cellStyle name="Comma 2 6 2 8" xfId="1247" xr:uid="{36FC6900-EF31-46A0-A993-781E60C7372E}"/>
    <cellStyle name="Comma 2 6 3" xfId="189" xr:uid="{C79883F3-8BA1-4E6E-BBDC-4DF1EF8E5AB4}"/>
    <cellStyle name="Comma 2 6 3 2" xfId="308" xr:uid="{870C4785-3D45-41D7-8745-C8F3B28C6EDA}"/>
    <cellStyle name="Comma 2 6 3 3" xfId="456" xr:uid="{D45B48D8-B054-4965-81F9-8F1DF0F1046A}"/>
    <cellStyle name="Comma 2 6 3 4" xfId="606" xr:uid="{CC2A0E94-4DA2-4CC6-AA9C-7850054FEDAB}"/>
    <cellStyle name="Comma 2 6 3 5" xfId="754" xr:uid="{28C7DDE5-BDF1-4041-9BDC-7F4DCC257DA7}"/>
    <cellStyle name="Comma 2 6 3 6" xfId="902" xr:uid="{F4D28167-DB36-4CE5-9C9E-DBC677E754D2}"/>
    <cellStyle name="Comma 2 6 3 7" xfId="1050" xr:uid="{A9DC0387-D688-4D54-BE25-8E31D22BFCC6}"/>
    <cellStyle name="Comma 2 6 3 8" xfId="1198" xr:uid="{543A9A3B-6564-4D78-B707-2C570B8433FE}"/>
    <cellStyle name="Comma 2 6 4" xfId="260" xr:uid="{594D93E4-D636-4821-8C26-E679B11042A3}"/>
    <cellStyle name="Comma 2 6 5" xfId="408" xr:uid="{ED5BE816-242C-46A4-9EDA-9A4578609664}"/>
    <cellStyle name="Comma 2 6 6" xfId="558" xr:uid="{39036B16-F34C-4279-9B17-618A9DB06847}"/>
    <cellStyle name="Comma 2 6 7" xfId="706" xr:uid="{30277FF8-09C2-430E-ABCA-026815C9D2CE}"/>
    <cellStyle name="Comma 2 6 8" xfId="854" xr:uid="{21DBC065-62FB-40CD-8A09-0937CFA6BC4C}"/>
    <cellStyle name="Comma 2 6 9" xfId="1002" xr:uid="{7F5AAD5B-71D4-4D26-AA4E-4FBC9ABF0DC7}"/>
    <cellStyle name="Comma 2 7" xfId="99" xr:uid="{82E8B73C-164A-4307-BE1D-D556703C0842}"/>
    <cellStyle name="Comma 2 7 2" xfId="149" xr:uid="{9B730DCC-A9E7-4978-A944-DF127C70B253}"/>
    <cellStyle name="Comma 2 7 2 2" xfId="361" xr:uid="{689FEF05-65EB-46E7-B41A-0C7FFA947673}"/>
    <cellStyle name="Comma 2 7 2 3" xfId="509" xr:uid="{23134C51-882F-4E6A-A295-7AFB34A0A6FA}"/>
    <cellStyle name="Comma 2 7 2 4" xfId="659" xr:uid="{68ABAA73-F435-41EE-89D2-065026656F04}"/>
    <cellStyle name="Comma 2 7 2 5" xfId="807" xr:uid="{1D0D06EB-4ECB-4E09-9CB4-890107847215}"/>
    <cellStyle name="Comma 2 7 2 6" xfId="955" xr:uid="{3C8F6D75-21C6-4A2B-B629-CE9349CAB7A9}"/>
    <cellStyle name="Comma 2 7 2 7" xfId="1103" xr:uid="{08FCFD97-98D6-44EA-A3EE-7788EC29DA63}"/>
    <cellStyle name="Comma 2 7 2 8" xfId="1251" xr:uid="{30314690-552E-44D9-99EB-FF496F2E428F}"/>
    <cellStyle name="Comma 2 7 3" xfId="264" xr:uid="{416FC829-A5AF-4469-BA4A-E1C7B09EF757}"/>
    <cellStyle name="Comma 2 7 4" xfId="412" xr:uid="{A0841FD3-C3C0-4D33-9A79-8FE847A2214D}"/>
    <cellStyle name="Comma 2 7 5" xfId="562" xr:uid="{F7BC3B55-A0A8-4FB8-AD84-33D253DCF434}"/>
    <cellStyle name="Comma 2 7 6" xfId="710" xr:uid="{C756A22A-BA8E-46C8-AEA6-CA6E7D920E6E}"/>
    <cellStyle name="Comma 2 7 7" xfId="858" xr:uid="{F2CAB918-76A8-4629-A83B-9C66CAA29DE3}"/>
    <cellStyle name="Comma 2 7 8" xfId="1006" xr:uid="{41FDAFAE-AA82-4432-B635-2BB9A4ADF49B}"/>
    <cellStyle name="Comma 2 7 9" xfId="1154" xr:uid="{F155EF3A-AD3F-4FA6-9FA4-5357184D942B}"/>
    <cellStyle name="Comma 2 8" xfId="68" xr:uid="{C353877C-E28A-4A38-A17D-8A23BB2A400A}"/>
    <cellStyle name="Comma 2 8 2" xfId="130" xr:uid="{FE6CA122-E7C6-46A6-B6EB-46F7E376C7C9}"/>
    <cellStyle name="Comma 2 8 2 2" xfId="342" xr:uid="{D66C67BB-B60C-4ADC-8D59-1A99B91D9970}"/>
    <cellStyle name="Comma 2 8 2 3" xfId="490" xr:uid="{397810EC-3183-4966-9254-8E6D218939D0}"/>
    <cellStyle name="Comma 2 8 2 4" xfId="640" xr:uid="{C27C95E7-5FBA-4878-B2B0-A5F051C7D558}"/>
    <cellStyle name="Comma 2 8 2 5" xfId="788" xr:uid="{8DE0D43D-8293-4D16-9F62-8F9020436DAA}"/>
    <cellStyle name="Comma 2 8 2 6" xfId="936" xr:uid="{D6F38211-AB0D-4F4A-AAD9-03086E42A59E}"/>
    <cellStyle name="Comma 2 8 2 7" xfId="1084" xr:uid="{634D59D2-6524-4A23-AA22-B884E70490FC}"/>
    <cellStyle name="Comma 2 8 2 8" xfId="1232" xr:uid="{F42AC2BE-3705-416F-BD73-37F9A6C157E9}"/>
    <cellStyle name="Comma 2 8 3" xfId="245" xr:uid="{F2BF2114-EAF2-4FCE-B554-3D3DCA29AB57}"/>
    <cellStyle name="Comma 2 8 4" xfId="393" xr:uid="{568A99B1-6A2F-493B-9740-7A3201BD479B}"/>
    <cellStyle name="Comma 2 8 5" xfId="543" xr:uid="{AB4EAE16-C26D-4FA6-8FBB-746AEF25FD7A}"/>
    <cellStyle name="Comma 2 8 6" xfId="691" xr:uid="{217E8FE9-CBFC-4343-99D6-173CD3D7AE2F}"/>
    <cellStyle name="Comma 2 8 7" xfId="839" xr:uid="{D6BCAC03-399B-4A6F-A307-5DF16493773D}"/>
    <cellStyle name="Comma 2 8 8" xfId="987" xr:uid="{81158C0C-A144-44B5-A5E0-249EBBBB2731}"/>
    <cellStyle name="Comma 2 8 9" xfId="1135" xr:uid="{10EF0117-6FDA-4EFD-9295-77DE3E57623B}"/>
    <cellStyle name="Comma 2 9" xfId="33" xr:uid="{334E176A-BD43-4A8D-80EB-E3AB4C2B48F4}"/>
    <cellStyle name="Comma 2 9 2" xfId="199" xr:uid="{F190411F-D564-4C6F-A863-893F03DD505C}"/>
    <cellStyle name="Comma 2 9 3" xfId="316" xr:uid="{C51E35F4-B93F-4984-8585-9331ED5A6AAC}"/>
    <cellStyle name="Comma 2 9 4" xfId="464" xr:uid="{3EACAAF0-AF62-41D0-8DA8-0F88CD42C130}"/>
    <cellStyle name="Comma 2 9 5" xfId="614" xr:uid="{6022AB4B-2232-4DC7-B3F9-6BA58DB21C7B}"/>
    <cellStyle name="Comma 2 9 6" xfId="762" xr:uid="{2DD21A54-3C71-4DE2-A7CC-B021B522AE0C}"/>
    <cellStyle name="Comma 2 9 7" xfId="910" xr:uid="{512C5052-C25B-44D6-B224-F47A37988AF3}"/>
    <cellStyle name="Comma 2 9 8" xfId="1058" xr:uid="{64AEFCB8-F466-43BF-BF1C-35AB60B6E19B}"/>
    <cellStyle name="Comma 2 9 9" xfId="1206" xr:uid="{CD991708-E346-4E9B-8348-59297C9DA786}"/>
    <cellStyle name="Comma 3" xfId="5" xr:uid="{DA644861-B0C8-4E6C-91EF-6DBC5D5047E6}"/>
    <cellStyle name="Comma 3 10" xfId="35" xr:uid="{266FAE95-0705-48FF-B4D6-439922710BA3}"/>
    <cellStyle name="Comma 3 10 2" xfId="201" xr:uid="{87E130CA-C0FD-4207-ACF2-7A61A512F133}"/>
    <cellStyle name="Comma 3 10 3" xfId="318" xr:uid="{0A4055BA-4300-4242-83C4-666369EAEF83}"/>
    <cellStyle name="Comma 3 10 4" xfId="466" xr:uid="{A33097FC-D00A-4CD4-A25E-E0F577A2E81B}"/>
    <cellStyle name="Comma 3 10 5" xfId="616" xr:uid="{7B02B07A-1C00-484F-B1E2-64B18BC8A6DB}"/>
    <cellStyle name="Comma 3 10 6" xfId="764" xr:uid="{63D2109D-5718-42A4-B787-8577A1273D90}"/>
    <cellStyle name="Comma 3 10 7" xfId="912" xr:uid="{73C2663A-96EC-4CC4-9C8E-0744574348CF}"/>
    <cellStyle name="Comma 3 10 8" xfId="1060" xr:uid="{E707D5CC-D081-4A4E-AD64-E9AA326AEBEF}"/>
    <cellStyle name="Comma 3 10 9" xfId="1208" xr:uid="{A0EC7B5F-6B42-494F-AD82-743CDB252786}"/>
    <cellStyle name="Comma 3 11" xfId="106" xr:uid="{F4653F08-E74C-438E-B5FF-00CC77909B00}"/>
    <cellStyle name="Comma 3 11 2" xfId="272" xr:uid="{51A32ADC-80B8-4008-B528-94BC5DDFA1CB}"/>
    <cellStyle name="Comma 3 11 3" xfId="420" xr:uid="{38BF4DD6-1CB7-4B78-8345-57D8D2928322}"/>
    <cellStyle name="Comma 3 11 4" xfId="570" xr:uid="{0F917507-333B-4794-9FAB-D49B249A4DE7}"/>
    <cellStyle name="Comma 3 11 5" xfId="718" xr:uid="{46713E8D-1B9A-4632-A090-9F0F9B753B7E}"/>
    <cellStyle name="Comma 3 11 6" xfId="866" xr:uid="{23FAFE08-394E-4B49-BDDF-82749954BF67}"/>
    <cellStyle name="Comma 3 11 7" xfId="1014" xr:uid="{4B3E06E0-B3F5-4854-AB8E-AF6462869CE6}"/>
    <cellStyle name="Comma 3 11 8" xfId="1162" xr:uid="{6DB00255-6918-44CC-A573-D4C685BDEDD3}"/>
    <cellStyle name="Comma 3 12" xfId="221" xr:uid="{7B80455F-11E5-4109-9E2F-0925FD617F21}"/>
    <cellStyle name="Comma 3 13" xfId="369" xr:uid="{7E47E1A0-AEFE-47E4-8C73-96CC2F183787}"/>
    <cellStyle name="Comma 3 14" xfId="519" xr:uid="{AA12FE5D-1233-43CF-AF74-55623B7BA93F}"/>
    <cellStyle name="Comma 3 15" xfId="667" xr:uid="{6EEF4E01-1110-4FE6-9F09-AF57F3280FB4}"/>
    <cellStyle name="Comma 3 16" xfId="815" xr:uid="{843EB4AB-B7CC-41EA-87FC-656CBE236A3D}"/>
    <cellStyle name="Comma 3 17" xfId="963" xr:uid="{D4E03A96-A342-49A5-8E9D-06FD581F7A42}"/>
    <cellStyle name="Comma 3 18" xfId="1111" xr:uid="{F4DBA1D8-AB5D-40F7-96D1-A5E94B748916}"/>
    <cellStyle name="Comma 3 2" xfId="6" xr:uid="{6AB7CCE2-CC39-44E2-96EE-CD5A35D974BE}"/>
    <cellStyle name="Comma 3 2 10" xfId="370" xr:uid="{900077AF-E64D-41F1-99C7-843D5332BD82}"/>
    <cellStyle name="Comma 3 2 11" xfId="520" xr:uid="{B0470D6A-CF66-41E4-A4B0-99723938ECDE}"/>
    <cellStyle name="Comma 3 2 12" xfId="668" xr:uid="{865B8EFB-0E47-4907-8706-953F4C5F79D8}"/>
    <cellStyle name="Comma 3 2 13" xfId="816" xr:uid="{2BC98825-DD1F-4087-8A75-394662FE0618}"/>
    <cellStyle name="Comma 3 2 14" xfId="964" xr:uid="{149BC5C5-2E3A-46BB-9D3D-B3C2ACE4728C}"/>
    <cellStyle name="Comma 3 2 15" xfId="1112" xr:uid="{5C5EC9D2-9114-4844-81BF-FA3F15AD6EBF}"/>
    <cellStyle name="Comma 3 2 2" xfId="23" xr:uid="{D393D7C4-7B94-4ACB-AC0F-061DDE6C187E}"/>
    <cellStyle name="Comma 3 2 2 10" xfId="818" xr:uid="{3E6BEAB4-1738-42D1-B708-852368AF18DF}"/>
    <cellStyle name="Comma 3 2 2 11" xfId="966" xr:uid="{1B53091A-721B-438E-B6DA-B6005446B246}"/>
    <cellStyle name="Comma 3 2 2 12" xfId="1114" xr:uid="{00758F3E-15E9-4D35-8FDA-5FCF03613DED}"/>
    <cellStyle name="Comma 3 2 2 2" xfId="52" xr:uid="{5B7AD391-42A2-4ECB-B6C0-4BF33E089040}"/>
    <cellStyle name="Comma 3 2 2 2 10" xfId="1127" xr:uid="{05125405-A517-44A7-BAC6-96CE23F33A06}"/>
    <cellStyle name="Comma 3 2 2 2 2" xfId="122" xr:uid="{1075557A-CD3E-4FA9-B4F4-AB3DFC6AF02B}"/>
    <cellStyle name="Comma 3 2 2 2 2 2" xfId="334" xr:uid="{F1E2C76E-98F2-4F17-A6DB-219902F66F88}"/>
    <cellStyle name="Comma 3 2 2 2 2 3" xfId="482" xr:uid="{7406606A-6972-4E0E-A752-62596CAFA025}"/>
    <cellStyle name="Comma 3 2 2 2 2 4" xfId="632" xr:uid="{60962F04-F4BB-4311-BE21-6C1727310322}"/>
    <cellStyle name="Comma 3 2 2 2 2 5" xfId="780" xr:uid="{4897CB31-D45F-48F7-A0F8-090750A464B8}"/>
    <cellStyle name="Comma 3 2 2 2 2 6" xfId="928" xr:uid="{194DCC7B-6E19-4550-A41B-F0A7D6E1C7FB}"/>
    <cellStyle name="Comma 3 2 2 2 2 7" xfId="1076" xr:uid="{B4B63E9B-85F9-4D39-9B2F-C912693244DA}"/>
    <cellStyle name="Comma 3 2 2 2 2 8" xfId="1224" xr:uid="{3B4D9C80-53F9-4462-B620-5901FF468472}"/>
    <cellStyle name="Comma 3 2 2 2 3" xfId="169" xr:uid="{F2A7312F-E352-4367-BE19-CA6A67DCBE7F}"/>
    <cellStyle name="Comma 3 2 2 2 3 2" xfId="287" xr:uid="{C73747EF-747D-4C38-921C-DD4DC883387B}"/>
    <cellStyle name="Comma 3 2 2 2 3 3" xfId="435" xr:uid="{F2C1F754-0384-4257-BAA2-6DE05E0AF30C}"/>
    <cellStyle name="Comma 3 2 2 2 3 4" xfId="585" xr:uid="{9821F6DB-3AC8-4606-A7DA-D4A5521C4878}"/>
    <cellStyle name="Comma 3 2 2 2 3 5" xfId="733" xr:uid="{745B6C16-9573-45E2-B96D-F76B4C3D87F7}"/>
    <cellStyle name="Comma 3 2 2 2 3 6" xfId="881" xr:uid="{20C7A40B-3BA3-4311-BACC-B57E16157F9B}"/>
    <cellStyle name="Comma 3 2 2 2 3 7" xfId="1029" xr:uid="{35A966DC-1DDB-4BEA-AB7A-F1AC8C60A700}"/>
    <cellStyle name="Comma 3 2 2 2 3 8" xfId="1177" xr:uid="{3B0605F8-AEEB-4D20-AB5E-7B71CE3EC4DB}"/>
    <cellStyle name="Comma 3 2 2 2 4" xfId="237" xr:uid="{7C0F3C2D-45A7-4873-8317-BAEB9171C5B3}"/>
    <cellStyle name="Comma 3 2 2 2 5" xfId="385" xr:uid="{920462F7-4EF4-482A-91C8-46A6A2D3E177}"/>
    <cellStyle name="Comma 3 2 2 2 6" xfId="535" xr:uid="{1CEE23FA-9984-41A9-B957-780FC2A30812}"/>
    <cellStyle name="Comma 3 2 2 2 7" xfId="683" xr:uid="{38C2A671-7AF3-4A0F-9CDF-2B6599FAE961}"/>
    <cellStyle name="Comma 3 2 2 2 8" xfId="831" xr:uid="{096D983D-5834-40D5-BF76-BCC3906020DE}"/>
    <cellStyle name="Comma 3 2 2 2 9" xfId="979" xr:uid="{33CF8D8B-7F7E-4E7C-A43C-3762A45EB348}"/>
    <cellStyle name="Comma 3 2 2 3" xfId="89" xr:uid="{E9840999-4B79-43F8-AB6F-5C416E17D051}"/>
    <cellStyle name="Comma 3 2 2 3 10" xfId="1145" xr:uid="{F68DEBE3-DC69-4143-ADA7-1D1484E0A0A1}"/>
    <cellStyle name="Comma 3 2 2 3 2" xfId="140" xr:uid="{F2603D21-F59D-4192-8C7E-FC056EF91C56}"/>
    <cellStyle name="Comma 3 2 2 3 2 2" xfId="352" xr:uid="{CAF1B7C7-DFA7-4626-9D71-04A3C62B3359}"/>
    <cellStyle name="Comma 3 2 2 3 2 3" xfId="500" xr:uid="{504DA273-37E5-485A-8AEC-E9562DC284A7}"/>
    <cellStyle name="Comma 3 2 2 3 2 4" xfId="650" xr:uid="{C337EDEC-58E4-487F-9190-2F1D976AB0B7}"/>
    <cellStyle name="Comma 3 2 2 3 2 5" xfId="798" xr:uid="{A6760894-9506-4FCB-A3A7-625FBE3135F8}"/>
    <cellStyle name="Comma 3 2 2 3 2 6" xfId="946" xr:uid="{0F3D844C-D7EC-4670-A620-31BABF435C11}"/>
    <cellStyle name="Comma 3 2 2 3 2 7" xfId="1094" xr:uid="{83CF2594-A07E-4B22-97F0-5F4754F7CFA9}"/>
    <cellStyle name="Comma 3 2 2 3 2 8" xfId="1242" xr:uid="{96D9EDEB-EA7B-44B7-996F-A305DBCB74B9}"/>
    <cellStyle name="Comma 3 2 2 3 3" xfId="182" xr:uid="{55FA3B31-CF0A-4FD1-9C21-C053A6B241EA}"/>
    <cellStyle name="Comma 3 2 2 3 3 2" xfId="300" xr:uid="{D01932F2-6CB4-432D-A80F-6AB0A921A142}"/>
    <cellStyle name="Comma 3 2 2 3 3 3" xfId="448" xr:uid="{68AA0DB2-E47A-4D8C-8C8D-F11D4A9B4B47}"/>
    <cellStyle name="Comma 3 2 2 3 3 4" xfId="598" xr:uid="{C39A4628-5674-4914-98C8-CA3387607D57}"/>
    <cellStyle name="Comma 3 2 2 3 3 5" xfId="746" xr:uid="{456D6624-95FA-43EA-92FA-EA0C5F889085}"/>
    <cellStyle name="Comma 3 2 2 3 3 6" xfId="894" xr:uid="{5522C320-EF10-40C7-A13F-CD267B54825D}"/>
    <cellStyle name="Comma 3 2 2 3 3 7" xfId="1042" xr:uid="{B47B3EEF-59D0-46C9-AD9E-4F5304A41DF1}"/>
    <cellStyle name="Comma 3 2 2 3 3 8" xfId="1190" xr:uid="{AC81A13B-0CFF-4602-84CB-2DC207CC983A}"/>
    <cellStyle name="Comma 3 2 2 3 4" xfId="255" xr:uid="{27C12722-C964-43D5-8D8B-4F3E85B2A21B}"/>
    <cellStyle name="Comma 3 2 2 3 5" xfId="403" xr:uid="{744872C5-7B6E-40E4-BF3B-44C398495DF9}"/>
    <cellStyle name="Comma 3 2 2 3 6" xfId="553" xr:uid="{19B461C7-75B4-49E8-A23D-B23CD21A5069}"/>
    <cellStyle name="Comma 3 2 2 3 7" xfId="701" xr:uid="{075D280D-8CAD-434B-ABA0-EBC32E5B4638}"/>
    <cellStyle name="Comma 3 2 2 3 8" xfId="849" xr:uid="{336AA84E-063E-4032-8079-E7BE87DFD981}"/>
    <cellStyle name="Comma 3 2 2 3 9" xfId="997" xr:uid="{58ECB58F-98E0-4BA2-8693-392390B0D612}"/>
    <cellStyle name="Comma 3 2 2 4" xfId="38" xr:uid="{560FCCB6-E32B-4976-8DA5-B59AA60304A1}"/>
    <cellStyle name="Comma 3 2 2 4 2" xfId="204" xr:uid="{A4FA570A-20A1-4970-8FF5-A495C2738A31}"/>
    <cellStyle name="Comma 3 2 2 4 3" xfId="321" xr:uid="{2CE21E6A-109B-4623-9F3B-7145E2B18616}"/>
    <cellStyle name="Comma 3 2 2 4 4" xfId="469" xr:uid="{CA52BA13-1893-4581-A63D-23335F337AAA}"/>
    <cellStyle name="Comma 3 2 2 4 5" xfId="619" xr:uid="{EF245C04-1FD9-43EE-8AC1-75C05D54C6E2}"/>
    <cellStyle name="Comma 3 2 2 4 6" xfId="767" xr:uid="{17719AEC-3D3C-4948-9313-953A5633EF75}"/>
    <cellStyle name="Comma 3 2 2 4 7" xfId="915" xr:uid="{1B4B9799-A543-4EEC-AFEB-80CEB1F3AB55}"/>
    <cellStyle name="Comma 3 2 2 4 8" xfId="1063" xr:uid="{63ED1AF0-5D92-4208-960A-F51ED364FE98}"/>
    <cellStyle name="Comma 3 2 2 4 9" xfId="1211" xr:uid="{DE081A00-B37B-4185-AE67-AAAD9CA96589}"/>
    <cellStyle name="Comma 3 2 2 5" xfId="109" xr:uid="{083CE77E-9E9D-43ED-A381-0BB36E4444D3}"/>
    <cellStyle name="Comma 3 2 2 5 2" xfId="279" xr:uid="{89CF3600-BF13-4514-BD1A-C850A1B80E87}"/>
    <cellStyle name="Comma 3 2 2 5 3" xfId="427" xr:uid="{01D8F35C-6D8D-44DD-918E-F59B60CDC867}"/>
    <cellStyle name="Comma 3 2 2 5 4" xfId="577" xr:uid="{EB78FE90-D9D3-4B82-8483-58C521B0F95C}"/>
    <cellStyle name="Comma 3 2 2 5 5" xfId="725" xr:uid="{00CEE167-B770-4DDF-AC2C-DFAB1EA3DEC4}"/>
    <cellStyle name="Comma 3 2 2 5 6" xfId="873" xr:uid="{4E5FC178-7846-4499-A519-4D13DA992AB9}"/>
    <cellStyle name="Comma 3 2 2 5 7" xfId="1021" xr:uid="{159A04B6-94DB-4D89-B148-9BE0F1A5AEE7}"/>
    <cellStyle name="Comma 3 2 2 5 8" xfId="1169" xr:uid="{55D04E32-162D-46CA-9B84-262F0001FB3A}"/>
    <cellStyle name="Comma 3 2 2 6" xfId="224" xr:uid="{412E8169-27E6-4AC7-ABAE-9887D72DB70A}"/>
    <cellStyle name="Comma 3 2 2 7" xfId="372" xr:uid="{AC1AD539-8B34-419A-9848-0DDB59922FCE}"/>
    <cellStyle name="Comma 3 2 2 8" xfId="522" xr:uid="{DDF47987-99C0-4B42-8020-F60CF4972213}"/>
    <cellStyle name="Comma 3 2 2 9" xfId="670" xr:uid="{130D46F4-0253-44AE-BEE0-1EA31E27A492}"/>
    <cellStyle name="Comma 3 2 3" xfId="28" xr:uid="{664EDD49-2555-4C14-8372-75D27395104F}"/>
    <cellStyle name="Comma 3 2 3 10" xfId="823" xr:uid="{0A70B3D7-62AB-4F06-AD61-085F8192DD96}"/>
    <cellStyle name="Comma 3 2 3 11" xfId="971" xr:uid="{0CBBA5EE-4E75-4BFE-A0E4-96DA176BE0DD}"/>
    <cellStyle name="Comma 3 2 3 12" xfId="1119" xr:uid="{6D72C218-ACD9-4CEF-A783-BCC96DE2B13E}"/>
    <cellStyle name="Comma 3 2 3 2" xfId="57" xr:uid="{D5E4C3E2-1A0A-47AE-AAA6-5BEBF23C5ABF}"/>
    <cellStyle name="Comma 3 2 3 2 10" xfId="1132" xr:uid="{4A4D6368-C5F5-4F7C-88EA-13D84A88A318}"/>
    <cellStyle name="Comma 3 2 3 2 2" xfId="127" xr:uid="{3D3C599C-EF29-4145-9D36-DD1EEC14BDA6}"/>
    <cellStyle name="Comma 3 2 3 2 2 2" xfId="339" xr:uid="{78FE13AB-4CFA-40B3-BA4F-567787E61FFD}"/>
    <cellStyle name="Comma 3 2 3 2 2 3" xfId="487" xr:uid="{AE2C95D8-65C5-4B7F-8F08-FEF29885F2B7}"/>
    <cellStyle name="Comma 3 2 3 2 2 4" xfId="637" xr:uid="{D6424D26-FA0A-4DC7-8C01-1E7A6CA55587}"/>
    <cellStyle name="Comma 3 2 3 2 2 5" xfId="785" xr:uid="{82E8493F-0407-4B2F-9BC0-9FFBD1F733C7}"/>
    <cellStyle name="Comma 3 2 3 2 2 6" xfId="933" xr:uid="{88198B08-7364-425B-887C-16F4BF6126DD}"/>
    <cellStyle name="Comma 3 2 3 2 2 7" xfId="1081" xr:uid="{02B8FCDB-3B4C-4E31-8001-0B0BC0F68C94}"/>
    <cellStyle name="Comma 3 2 3 2 2 8" xfId="1229" xr:uid="{382A0DED-5836-4FDE-B0B6-CDB704202A9D}"/>
    <cellStyle name="Comma 3 2 3 2 3" xfId="187" xr:uid="{C29601D9-A45B-40EB-8279-B5BF5DD64EEF}"/>
    <cellStyle name="Comma 3 2 3 2 3 2" xfId="305" xr:uid="{8376BEF7-C479-4974-A5CE-534298BB3F93}"/>
    <cellStyle name="Comma 3 2 3 2 3 3" xfId="453" xr:uid="{8A3FCA64-92A3-4473-B794-438125A6D585}"/>
    <cellStyle name="Comma 3 2 3 2 3 4" xfId="603" xr:uid="{EC2D7DD7-B64F-4365-97A8-229E06FDC41E}"/>
    <cellStyle name="Comma 3 2 3 2 3 5" xfId="751" xr:uid="{DAC2DD5F-85EF-4B98-B184-470812C60ABA}"/>
    <cellStyle name="Comma 3 2 3 2 3 6" xfId="899" xr:uid="{AD17C73A-E8F0-416F-8967-20D259718D51}"/>
    <cellStyle name="Comma 3 2 3 2 3 7" xfId="1047" xr:uid="{1852404B-EC46-4FFB-B85C-BBB06659CB51}"/>
    <cellStyle name="Comma 3 2 3 2 3 8" xfId="1195" xr:uid="{5E0A6515-2D96-4CED-88A1-EF39A9CAEF8F}"/>
    <cellStyle name="Comma 3 2 3 2 4" xfId="242" xr:uid="{9863A305-F67A-490E-9EC2-928170CB7B79}"/>
    <cellStyle name="Comma 3 2 3 2 5" xfId="390" xr:uid="{C7911D16-7EA5-4EDC-8DC6-0F001894E4A7}"/>
    <cellStyle name="Comma 3 2 3 2 6" xfId="540" xr:uid="{09FF501D-E8A8-437F-9C2D-5368ADBD89E0}"/>
    <cellStyle name="Comma 3 2 3 2 7" xfId="688" xr:uid="{F8A4AFDA-8755-421C-9557-F092F3C61A57}"/>
    <cellStyle name="Comma 3 2 3 2 8" xfId="836" xr:uid="{507A9476-4926-420F-8D95-AF47F90CD355}"/>
    <cellStyle name="Comma 3 2 3 2 9" xfId="984" xr:uid="{567387A7-DE04-4B95-AAC9-7C4249FF3A0E}"/>
    <cellStyle name="Comma 3 2 3 3" xfId="93" xr:uid="{ABFCE6EB-1651-43E2-B921-C13EA9E699C2}"/>
    <cellStyle name="Comma 3 2 3 3 2" xfId="144" xr:uid="{4F58F0E6-BE97-4DD2-9E01-6282FA1312EE}"/>
    <cellStyle name="Comma 3 2 3 3 2 2" xfId="356" xr:uid="{B16E5615-48E3-4390-B360-8229790ABDE5}"/>
    <cellStyle name="Comma 3 2 3 3 2 3" xfId="504" xr:uid="{78122438-BC0C-4CA4-8507-509519E8EF32}"/>
    <cellStyle name="Comma 3 2 3 3 2 4" xfId="654" xr:uid="{BE490B66-DA2B-4F91-A009-706F512EF5FD}"/>
    <cellStyle name="Comma 3 2 3 3 2 5" xfId="802" xr:uid="{06F1D679-4D98-4E3D-A5C6-299FF3BF1D0D}"/>
    <cellStyle name="Comma 3 2 3 3 2 6" xfId="950" xr:uid="{272AD4BB-36D2-4D37-9693-7B85FC4CD2D4}"/>
    <cellStyle name="Comma 3 2 3 3 2 7" xfId="1098" xr:uid="{386E9B21-43DD-4FD7-B05F-B5A056A3FB53}"/>
    <cellStyle name="Comma 3 2 3 3 2 8" xfId="1246" xr:uid="{63F43DB1-5184-4F49-A1AD-50A2070CA070}"/>
    <cellStyle name="Comma 3 2 3 3 3" xfId="259" xr:uid="{805631D1-ABDA-4632-A74B-42E3FF481A21}"/>
    <cellStyle name="Comma 3 2 3 3 4" xfId="407" xr:uid="{F6BA0E39-1B62-4E3A-93B7-086065C4C068}"/>
    <cellStyle name="Comma 3 2 3 3 5" xfId="557" xr:uid="{80DD794F-25EB-4C57-A26E-5702C40AE4B4}"/>
    <cellStyle name="Comma 3 2 3 3 6" xfId="705" xr:uid="{65D5042B-15A5-4ADE-B56E-EA4FB5E37C06}"/>
    <cellStyle name="Comma 3 2 3 3 7" xfId="853" xr:uid="{63296050-243C-4A87-8FCA-553AAFC1201D}"/>
    <cellStyle name="Comma 3 2 3 3 8" xfId="1001" xr:uid="{806EF8A2-8469-451D-94ED-6D996E5654FB}"/>
    <cellStyle name="Comma 3 2 3 3 9" xfId="1149" xr:uid="{65EE752E-15A0-45AC-904B-7895183CF244}"/>
    <cellStyle name="Comma 3 2 3 4" xfId="43" xr:uid="{F10DA203-4E9E-477D-8003-1F9999A18993}"/>
    <cellStyle name="Comma 3 2 3 4 2" xfId="209" xr:uid="{D5967796-17DE-4839-97C5-71C551C88E12}"/>
    <cellStyle name="Comma 3 2 3 4 3" xfId="326" xr:uid="{2F7E5B1C-C249-4843-BBDE-DB4115101168}"/>
    <cellStyle name="Comma 3 2 3 4 4" xfId="474" xr:uid="{2006145C-2CAE-4044-80CF-DD0C4E0AFBDE}"/>
    <cellStyle name="Comma 3 2 3 4 5" xfId="624" xr:uid="{046EBB5E-98F9-471A-A448-49F0852FA57E}"/>
    <cellStyle name="Comma 3 2 3 4 6" xfId="772" xr:uid="{ECC4BECB-F1E0-4C75-9D5D-EEF114A292BC}"/>
    <cellStyle name="Comma 3 2 3 4 7" xfId="920" xr:uid="{CDE490D0-2D58-432C-8F62-DE67E7953969}"/>
    <cellStyle name="Comma 3 2 3 4 8" xfId="1068" xr:uid="{1F8B658A-45C3-44C7-BB05-A9CD56B1BB2A}"/>
    <cellStyle name="Comma 3 2 3 4 9" xfId="1216" xr:uid="{36C70D8C-764F-4409-8040-5C948C1A1675}"/>
    <cellStyle name="Comma 3 2 3 5" xfId="114" xr:uid="{959CC7B6-1B68-40C4-9E5C-D9DA4919775D}"/>
    <cellStyle name="Comma 3 2 3 5 2" xfId="292" xr:uid="{34A88FD8-7992-4699-88F6-029EA12C2AB2}"/>
    <cellStyle name="Comma 3 2 3 5 3" xfId="440" xr:uid="{00C430E2-DF12-48C8-8129-08CF8F0248F5}"/>
    <cellStyle name="Comma 3 2 3 5 4" xfId="590" xr:uid="{FF96099B-16B3-4DF1-B499-5C4C242208E8}"/>
    <cellStyle name="Comma 3 2 3 5 5" xfId="738" xr:uid="{997F271B-CF38-4190-BEEC-629C6A12F9FB}"/>
    <cellStyle name="Comma 3 2 3 5 6" xfId="886" xr:uid="{99409460-171C-4D6D-ADE0-77EF4B8FEEAA}"/>
    <cellStyle name="Comma 3 2 3 5 7" xfId="1034" xr:uid="{2C948CE8-4E95-4E64-9C64-415DFFD91E1A}"/>
    <cellStyle name="Comma 3 2 3 5 8" xfId="1182" xr:uid="{97ED3719-BD14-4EB7-9539-CFAEC1F69710}"/>
    <cellStyle name="Comma 3 2 3 6" xfId="229" xr:uid="{3A02AA35-E5DB-4524-8723-2C994226FB42}"/>
    <cellStyle name="Comma 3 2 3 7" xfId="377" xr:uid="{EA03E9A5-F168-4A5E-BFAD-C970FBDA16E8}"/>
    <cellStyle name="Comma 3 2 3 8" xfId="527" xr:uid="{6E6A389B-DB23-429F-BA95-EBBD1EF2CB97}"/>
    <cellStyle name="Comma 3 2 3 9" xfId="675" xr:uid="{23C3A552-6B46-436A-9910-E5D7E80CDA0B}"/>
    <cellStyle name="Comma 3 2 4" xfId="49" xr:uid="{6A164924-77CA-49D8-B726-33FDEDD4DB2E}"/>
    <cellStyle name="Comma 3 2 4 10" xfId="977" xr:uid="{360BE769-3484-408D-BA5B-265DAACA23CB}"/>
    <cellStyle name="Comma 3 2 4 11" xfId="1125" xr:uid="{991AB6E4-EC56-4F5B-B3F2-57ACB08BA5D9}"/>
    <cellStyle name="Comma 3 2 4 2" xfId="98" xr:uid="{E21DA58F-CB6F-420C-AD54-026DC6EB1853}"/>
    <cellStyle name="Comma 3 2 4 2 2" xfId="148" xr:uid="{F5B4D583-F211-4787-8D01-955C06676262}"/>
    <cellStyle name="Comma 3 2 4 2 2 2" xfId="360" xr:uid="{08A39B13-BE56-4A40-9DA3-58E7C0D1D1A0}"/>
    <cellStyle name="Comma 3 2 4 2 2 3" xfId="508" xr:uid="{B8C10B18-0BFA-4A69-859C-21BE413F57B2}"/>
    <cellStyle name="Comma 3 2 4 2 2 4" xfId="658" xr:uid="{D0C0A4CA-9672-42D7-9C88-629E8031AF2E}"/>
    <cellStyle name="Comma 3 2 4 2 2 5" xfId="806" xr:uid="{7283476C-58AA-493A-8BAD-7B4522707419}"/>
    <cellStyle name="Comma 3 2 4 2 2 6" xfId="954" xr:uid="{BB6BE502-5BFC-46C9-913D-447CCA3325DB}"/>
    <cellStyle name="Comma 3 2 4 2 2 7" xfId="1102" xr:uid="{EF4168F9-0666-493C-8DBD-E5C90114A481}"/>
    <cellStyle name="Comma 3 2 4 2 2 8" xfId="1250" xr:uid="{9A3D0784-B65B-4E2B-BC0A-DE83DB03F5A1}"/>
    <cellStyle name="Comma 3 2 4 2 3" xfId="263" xr:uid="{8C5B5394-B3A2-4B6F-927C-E755E77FAAE5}"/>
    <cellStyle name="Comma 3 2 4 2 4" xfId="411" xr:uid="{DA59DB71-FD99-46D4-9073-2E301087BF09}"/>
    <cellStyle name="Comma 3 2 4 2 5" xfId="561" xr:uid="{0A52C291-4347-4489-A076-A8E6C88C96A3}"/>
    <cellStyle name="Comma 3 2 4 2 6" xfId="709" xr:uid="{8FB975DD-0105-43E9-911D-43879E207162}"/>
    <cellStyle name="Comma 3 2 4 2 7" xfId="857" xr:uid="{418C06B7-BE12-46EF-8AF1-524834611A06}"/>
    <cellStyle name="Comma 3 2 4 2 8" xfId="1005" xr:uid="{B5885C49-ACFC-4163-9AAC-F0C064A4D751}"/>
    <cellStyle name="Comma 3 2 4 2 9" xfId="1153" xr:uid="{04A023CF-649B-452F-A97D-308F4E1B0C6E}"/>
    <cellStyle name="Comma 3 2 4 3" xfId="120" xr:uid="{26B94FC2-A3E5-4E09-BF60-FCDECC348757}"/>
    <cellStyle name="Comma 3 2 4 3 2" xfId="332" xr:uid="{8746417E-116E-4CE5-8F36-AED876EBE243}"/>
    <cellStyle name="Comma 3 2 4 3 3" xfId="480" xr:uid="{2835C48B-C0F0-408A-896E-F9E012ACFFB3}"/>
    <cellStyle name="Comma 3 2 4 3 4" xfId="630" xr:uid="{D58AFBE2-FDA3-4D0A-95E7-5FBF51144988}"/>
    <cellStyle name="Comma 3 2 4 3 5" xfId="778" xr:uid="{23C2C990-1182-4820-AF09-F6F4DE92A367}"/>
    <cellStyle name="Comma 3 2 4 3 6" xfId="926" xr:uid="{7936EA55-6291-4F9B-B231-566665BFE0BD}"/>
    <cellStyle name="Comma 3 2 4 3 7" xfId="1074" xr:uid="{DAC3BBA3-7ADD-4A84-A9E9-A45C2AC5B5C7}"/>
    <cellStyle name="Comma 3 2 4 3 8" xfId="1222" xr:uid="{AE3F7646-6FC1-4EC7-BC00-37D04741FDAA}"/>
    <cellStyle name="Comma 3 2 4 4" xfId="166" xr:uid="{5F1BA878-D137-44AB-AEA8-01E2594AFC7B}"/>
    <cellStyle name="Comma 3 2 4 4 2" xfId="285" xr:uid="{B5CABE74-8F1E-4B17-BF0F-F7176999BC73}"/>
    <cellStyle name="Comma 3 2 4 4 3" xfId="433" xr:uid="{24278F54-CD0D-4FA9-BCFA-DD4965D6CE30}"/>
    <cellStyle name="Comma 3 2 4 4 4" xfId="583" xr:uid="{43761398-2207-494F-8A46-253E8055DE72}"/>
    <cellStyle name="Comma 3 2 4 4 5" xfId="731" xr:uid="{39C97185-6531-438C-BEB1-8F87786810F9}"/>
    <cellStyle name="Comma 3 2 4 4 6" xfId="879" xr:uid="{FE8A035E-96EE-4B12-8918-C5727FDEE72D}"/>
    <cellStyle name="Comma 3 2 4 4 7" xfId="1027" xr:uid="{3130140B-5DC8-4787-895A-3AE2872E1F74}"/>
    <cellStyle name="Comma 3 2 4 4 8" xfId="1175" xr:uid="{ECD2677C-4733-4181-AD18-18CD7A0DEA4D}"/>
    <cellStyle name="Comma 3 2 4 5" xfId="235" xr:uid="{5C5F89D4-428F-4871-95CC-A6D1E2BBCA5D}"/>
    <cellStyle name="Comma 3 2 4 6" xfId="383" xr:uid="{22729D9A-C48F-449B-ADFF-92D80D848B98}"/>
    <cellStyle name="Comma 3 2 4 7" xfId="533" xr:uid="{FD9010E1-07C0-4B73-92AF-C0FF9E7B5C40}"/>
    <cellStyle name="Comma 3 2 4 8" xfId="681" xr:uid="{38EEFAE0-0ADA-4609-B2C5-53C5358563AA}"/>
    <cellStyle name="Comma 3 2 4 9" xfId="829" xr:uid="{6799C467-583D-4DB7-BD2B-30DA6AADDD92}"/>
    <cellStyle name="Comma 3 2 5" xfId="102" xr:uid="{F5C5DC98-E3A6-4C7D-9944-47C381719745}"/>
    <cellStyle name="Comma 3 2 5 10" xfId="1157" xr:uid="{41814A95-0109-449E-8116-29EDBC24C94A}"/>
    <cellStyle name="Comma 3 2 5 2" xfId="152" xr:uid="{CBEC4728-95E3-442C-82F3-D62CB141E4E5}"/>
    <cellStyle name="Comma 3 2 5 2 2" xfId="364" xr:uid="{EC36774B-6563-426D-95C2-44AEE819F279}"/>
    <cellStyle name="Comma 3 2 5 2 3" xfId="512" xr:uid="{D3B06D80-79E7-459B-8A72-809384B67E57}"/>
    <cellStyle name="Comma 3 2 5 2 4" xfId="662" xr:uid="{5C8EFFAE-1775-47AC-9E5F-95C1125EB578}"/>
    <cellStyle name="Comma 3 2 5 2 5" xfId="810" xr:uid="{B7230FB3-DBA7-4A6D-A157-09F77F73E10A}"/>
    <cellStyle name="Comma 3 2 5 2 6" xfId="958" xr:uid="{BDD5D64F-8752-4F69-95B3-AB7998882221}"/>
    <cellStyle name="Comma 3 2 5 2 7" xfId="1106" xr:uid="{7B5CDC15-57D4-4B0D-BDE2-77A41C1068DC}"/>
    <cellStyle name="Comma 3 2 5 2 8" xfId="1254" xr:uid="{51D21AEE-C1DA-4DA5-A098-58E6BE5E87DA}"/>
    <cellStyle name="Comma 3 2 5 3" xfId="180" xr:uid="{F8F85ED4-2208-4D15-856C-A9096440DB06}"/>
    <cellStyle name="Comma 3 2 5 3 2" xfId="298" xr:uid="{44CFA538-D45D-42E5-9BA4-63F32BF22182}"/>
    <cellStyle name="Comma 3 2 5 3 3" xfId="446" xr:uid="{93C11603-2A14-454F-A0F3-E00436690D84}"/>
    <cellStyle name="Comma 3 2 5 3 4" xfId="596" xr:uid="{6455C9CB-2B36-4C22-87C5-79B79961D3BF}"/>
    <cellStyle name="Comma 3 2 5 3 5" xfId="744" xr:uid="{B8AF3F73-C76F-485B-A230-8DE44B455EF0}"/>
    <cellStyle name="Comma 3 2 5 3 6" xfId="892" xr:uid="{D9568699-006A-4CBD-A818-E2E805A31710}"/>
    <cellStyle name="Comma 3 2 5 3 7" xfId="1040" xr:uid="{844030B6-0BEE-4C8B-93D7-6E493A50D090}"/>
    <cellStyle name="Comma 3 2 5 3 8" xfId="1188" xr:uid="{C43D7861-231A-4E7B-B74D-D4AA72433FCF}"/>
    <cellStyle name="Comma 3 2 5 4" xfId="267" xr:uid="{DEA68E1E-14AD-4276-A323-84610439BFC7}"/>
    <cellStyle name="Comma 3 2 5 5" xfId="415" xr:uid="{B3DEE7C5-7B7A-478E-BF7D-B267D7EC2A60}"/>
    <cellStyle name="Comma 3 2 5 6" xfId="565" xr:uid="{D5BC80AE-6F56-4084-B319-A2B9FCCAA319}"/>
    <cellStyle name="Comma 3 2 5 7" xfId="713" xr:uid="{FECE07B0-CA08-440E-937F-E83B3899CD88}"/>
    <cellStyle name="Comma 3 2 5 8" xfId="861" xr:uid="{DB0DCD16-EFCA-4E2E-8727-397607EDD2D1}"/>
    <cellStyle name="Comma 3 2 5 9" xfId="1009" xr:uid="{7D30D608-AA95-40C0-83E3-B316BA055DBA}"/>
    <cellStyle name="Comma 3 2 6" xfId="80" xr:uid="{4A06D97E-B780-4461-A673-7241AEC0D7A6}"/>
    <cellStyle name="Comma 3 2 6 10" xfId="1141" xr:uid="{646C3FF7-BBDE-4B45-8651-1D52AD6F1C52}"/>
    <cellStyle name="Comma 3 2 6 2" xfId="136" xr:uid="{CD05A81D-BA1F-4579-9519-ECDCA98FAC9A}"/>
    <cellStyle name="Comma 3 2 6 2 2" xfId="348" xr:uid="{196A9CA0-5405-4552-AAE9-FCD7F084ED72}"/>
    <cellStyle name="Comma 3 2 6 2 3" xfId="496" xr:uid="{7645BCE1-781F-49DE-AC60-CBFBE9AEE2EF}"/>
    <cellStyle name="Comma 3 2 6 2 4" xfId="646" xr:uid="{C5DE2B8D-23F0-42BC-BD4B-50B2BFAEF69A}"/>
    <cellStyle name="Comma 3 2 6 2 5" xfId="794" xr:uid="{4FA77DBA-CC1D-4391-A7F7-3FF54A223CD9}"/>
    <cellStyle name="Comma 3 2 6 2 6" xfId="942" xr:uid="{26E21159-ED57-4820-9C5E-C988DA16C85E}"/>
    <cellStyle name="Comma 3 2 6 2 7" xfId="1090" xr:uid="{ABD992B3-E469-47C9-B664-16CB718236F1}"/>
    <cellStyle name="Comma 3 2 6 2 8" xfId="1238" xr:uid="{5B04F31D-C02C-49A1-A18E-BEF4656FC77A}"/>
    <cellStyle name="Comma 3 2 6 3" xfId="192" xr:uid="{35EFBAFB-E557-4F9B-B102-8B701861A624}"/>
    <cellStyle name="Comma 3 2 6 3 2" xfId="311" xr:uid="{B76EE2F4-F796-40B8-85F8-E5E07C27813C}"/>
    <cellStyle name="Comma 3 2 6 3 3" xfId="459" xr:uid="{7CF60A62-253F-4D6B-8BB0-FC7E25E44129}"/>
    <cellStyle name="Comma 3 2 6 3 4" xfId="609" xr:uid="{7206531C-8E05-418E-A0BA-888C24A14868}"/>
    <cellStyle name="Comma 3 2 6 3 5" xfId="757" xr:uid="{129D1197-A726-4300-A1A2-527184BF4FCB}"/>
    <cellStyle name="Comma 3 2 6 3 6" xfId="905" xr:uid="{E1ABBFE3-695B-4E20-B6A3-EFF5AA80787F}"/>
    <cellStyle name="Comma 3 2 6 3 7" xfId="1053" xr:uid="{977BC12C-7C7A-4CA1-8A61-2422D7E54A1A}"/>
    <cellStyle name="Comma 3 2 6 3 8" xfId="1201" xr:uid="{EF9B6AC9-5632-4DBA-A6C2-C15AAEF44A32}"/>
    <cellStyle name="Comma 3 2 6 4" xfId="251" xr:uid="{29EA3055-326B-4A94-B73B-F3E8143A8C19}"/>
    <cellStyle name="Comma 3 2 6 5" xfId="399" xr:uid="{2C7D2D40-830F-498F-8440-23F9A47E2F1E}"/>
    <cellStyle name="Comma 3 2 6 6" xfId="549" xr:uid="{B26276B4-80EA-4505-8532-AC227189052C}"/>
    <cellStyle name="Comma 3 2 6 7" xfId="697" xr:uid="{E4F5CD4D-0EEE-4D8D-9849-38839A0B2E39}"/>
    <cellStyle name="Comma 3 2 6 8" xfId="845" xr:uid="{9F274D49-58F0-4656-ADF6-C4D4A0139B68}"/>
    <cellStyle name="Comma 3 2 6 9" xfId="993" xr:uid="{EA61035F-5E38-41DC-940B-FF6C3DC4EC80}"/>
    <cellStyle name="Comma 3 2 7" xfId="36" xr:uid="{AABFBD60-69CA-4F89-BDA6-83F20CC1B640}"/>
    <cellStyle name="Comma 3 2 7 2" xfId="202" xr:uid="{81879EAC-892D-433F-99FF-9FBE663F827D}"/>
    <cellStyle name="Comma 3 2 7 3" xfId="319" xr:uid="{D802A5F4-7DBF-4259-8ADF-62E92DC9E482}"/>
    <cellStyle name="Comma 3 2 7 4" xfId="467" xr:uid="{F17E4689-7F74-41BB-BD1A-954DBAA7E191}"/>
    <cellStyle name="Comma 3 2 7 5" xfId="617" xr:uid="{44DFC4EB-549B-482C-8988-11FDFEE03F1B}"/>
    <cellStyle name="Comma 3 2 7 6" xfId="765" xr:uid="{66A481A9-91A1-4C20-AADA-05F2AF22B8A4}"/>
    <cellStyle name="Comma 3 2 7 7" xfId="913" xr:uid="{A5B5DA49-4627-4163-A057-2B8ABD667A04}"/>
    <cellStyle name="Comma 3 2 7 8" xfId="1061" xr:uid="{4C13897C-C01C-4911-9F8D-231BECB19917}"/>
    <cellStyle name="Comma 3 2 7 9" xfId="1209" xr:uid="{6730B7CB-119F-4AA4-B405-6C40185FB060}"/>
    <cellStyle name="Comma 3 2 8" xfId="107" xr:uid="{56E584D2-E2E7-49D9-B537-EA4DE920E455}"/>
    <cellStyle name="Comma 3 2 8 2" xfId="273" xr:uid="{BD49C963-F14C-426B-8D9F-EB3694552863}"/>
    <cellStyle name="Comma 3 2 8 3" xfId="421" xr:uid="{74B403CF-8413-4BB9-AAA7-C2629262E8B0}"/>
    <cellStyle name="Comma 3 2 8 4" xfId="571" xr:uid="{EF0FA276-75A5-4F08-952E-863940C7588D}"/>
    <cellStyle name="Comma 3 2 8 5" xfId="719" xr:uid="{0D459BB6-BB11-4D7B-AFF6-FF0587B88D9E}"/>
    <cellStyle name="Comma 3 2 8 6" xfId="867" xr:uid="{3CFAB6A5-C6A0-4FCE-B51C-598EF5300E4F}"/>
    <cellStyle name="Comma 3 2 8 7" xfId="1015" xr:uid="{12A648A1-2BFD-40E0-95BA-66017E938A2E}"/>
    <cellStyle name="Comma 3 2 8 8" xfId="1163" xr:uid="{D4E9FAC5-BB44-45AD-A11A-FDA8379CAA51}"/>
    <cellStyle name="Comma 3 2 9" xfId="222" xr:uid="{B8B04B0A-7D1A-41AF-BD81-6ADD559781C8}"/>
    <cellStyle name="Comma 3 3" xfId="27" xr:uid="{F2EAD47E-B2FC-4DE7-B43B-C8BC3A95E4DE}"/>
    <cellStyle name="Comma 3 3 10" xfId="822" xr:uid="{ADE523BD-D79F-4CE6-9E34-DF361EE73BD3}"/>
    <cellStyle name="Comma 3 3 11" xfId="970" xr:uid="{446242BB-5CA6-4C34-BAE3-9D4F1B721B93}"/>
    <cellStyle name="Comma 3 3 12" xfId="1118" xr:uid="{8C81F304-5AA6-4C7C-B06A-A32EA78005EE}"/>
    <cellStyle name="Comma 3 3 2" xfId="56" xr:uid="{DA37FF13-0EF2-4CEE-8014-02AD942855C7}"/>
    <cellStyle name="Comma 3 3 2 10" xfId="1131" xr:uid="{41999B6C-EB64-4A28-9622-D49631E8221A}"/>
    <cellStyle name="Comma 3 3 2 2" xfId="126" xr:uid="{1548A4AC-EDCF-4B44-9193-0DF8B74CE6A6}"/>
    <cellStyle name="Comma 3 3 2 2 2" xfId="338" xr:uid="{8FC30108-C852-4EBB-BCE2-A3A7DDD098A5}"/>
    <cellStyle name="Comma 3 3 2 2 3" xfId="486" xr:uid="{B87151DF-9F53-4AA2-84AC-399E031E2EB3}"/>
    <cellStyle name="Comma 3 3 2 2 4" xfId="636" xr:uid="{F754CB7C-938F-414D-90DC-844DB0868CA1}"/>
    <cellStyle name="Comma 3 3 2 2 5" xfId="784" xr:uid="{64AB36AA-D737-4EC7-83B3-80ECA3CE6123}"/>
    <cellStyle name="Comma 3 3 2 2 6" xfId="932" xr:uid="{D2A53BFC-1EF5-4F57-9A34-CD31BA87857B}"/>
    <cellStyle name="Comma 3 3 2 2 7" xfId="1080" xr:uid="{06EB2F87-FCC1-4141-AC07-B8537CC6CEC6}"/>
    <cellStyle name="Comma 3 3 2 2 8" xfId="1228" xr:uid="{56FD269B-F2F4-47F8-8E3D-9A960FC98E96}"/>
    <cellStyle name="Comma 3 3 2 3" xfId="173" xr:uid="{E712CE21-10FE-48A3-8A72-0F994AD155E2}"/>
    <cellStyle name="Comma 3 3 2 3 2" xfId="291" xr:uid="{E9EDEC96-C857-4B2B-A8E9-1F99E5BB6EE9}"/>
    <cellStyle name="Comma 3 3 2 3 3" xfId="439" xr:uid="{10A89C0E-681F-4D28-9519-BD48D12C8FFE}"/>
    <cellStyle name="Comma 3 3 2 3 4" xfId="589" xr:uid="{0371BC55-8EC0-4A1A-BB46-5319086C96D8}"/>
    <cellStyle name="Comma 3 3 2 3 5" xfId="737" xr:uid="{62F0E357-5724-4A2F-AEEC-2CD173FD5671}"/>
    <cellStyle name="Comma 3 3 2 3 6" xfId="885" xr:uid="{C2BC343F-18B4-4948-9C48-CCC8918D4739}"/>
    <cellStyle name="Comma 3 3 2 3 7" xfId="1033" xr:uid="{F56F2893-1CAA-4602-AA0D-B2A307A8CC93}"/>
    <cellStyle name="Comma 3 3 2 3 8" xfId="1181" xr:uid="{2EBAE661-2659-4565-8AE4-64812ABB5DB8}"/>
    <cellStyle name="Comma 3 3 2 4" xfId="241" xr:uid="{A61F1783-235D-4828-B7B2-C0495FE1116B}"/>
    <cellStyle name="Comma 3 3 2 5" xfId="389" xr:uid="{97E6C354-F0B8-414C-B89F-94D0EA745181}"/>
    <cellStyle name="Comma 3 3 2 6" xfId="539" xr:uid="{FA2BD8AE-0EA2-49AF-A9EB-A37E35969A84}"/>
    <cellStyle name="Comma 3 3 2 7" xfId="687" xr:uid="{061A386F-67F0-41F6-BA3E-AEBEA15DA365}"/>
    <cellStyle name="Comma 3 3 2 8" xfId="835" xr:uid="{AC5F3124-61F8-4C2A-8BBA-BA6EBAAA4BDB}"/>
    <cellStyle name="Comma 3 3 2 9" xfId="983" xr:uid="{EC219FFA-5E18-4DAF-8F41-DD256F190F1A}"/>
    <cellStyle name="Comma 3 3 3" xfId="75" xr:uid="{19AA354E-A362-4BC9-A03A-FF8D04FE4579}"/>
    <cellStyle name="Comma 3 3 3 10" xfId="1137" xr:uid="{8DE516AA-1DC7-4E8D-A2ED-6ACB04DA4A51}"/>
    <cellStyle name="Comma 3 3 3 2" xfId="132" xr:uid="{E33ACAA6-C700-42F5-9BE5-D3332824E28F}"/>
    <cellStyle name="Comma 3 3 3 2 2" xfId="344" xr:uid="{198DB15D-A9E6-48FA-9B95-33065FA05B45}"/>
    <cellStyle name="Comma 3 3 3 2 3" xfId="492" xr:uid="{EB9050E1-E8E6-4968-BB9B-8A0BB6B6ABB9}"/>
    <cellStyle name="Comma 3 3 3 2 4" xfId="642" xr:uid="{05DA91D9-D439-4BA8-9D43-9982949B2C84}"/>
    <cellStyle name="Comma 3 3 3 2 5" xfId="790" xr:uid="{97B742D8-575D-4200-9157-FE7E0845F83D}"/>
    <cellStyle name="Comma 3 3 3 2 6" xfId="938" xr:uid="{BD1D93AF-EAA6-4D81-AF1C-39523CEEA6EF}"/>
    <cellStyle name="Comma 3 3 3 2 7" xfId="1086" xr:uid="{C155B92A-09AD-4C3D-A62A-DDBB52A18F1F}"/>
    <cellStyle name="Comma 3 3 3 2 8" xfId="1234" xr:uid="{632A6840-FEFA-4561-A8EF-AC3334E22278}"/>
    <cellStyle name="Comma 3 3 3 3" xfId="186" xr:uid="{1D9BA5D5-65BC-4519-A5E7-8E5033D0659E}"/>
    <cellStyle name="Comma 3 3 3 3 2" xfId="304" xr:uid="{7C8BE27E-6BC8-4E28-9EBB-C4C06986F5E4}"/>
    <cellStyle name="Comma 3 3 3 3 3" xfId="452" xr:uid="{95814CAE-A141-4FFC-BBB4-95D72557CAD9}"/>
    <cellStyle name="Comma 3 3 3 3 4" xfId="602" xr:uid="{DC6F9B8E-C5E3-4638-8426-595D2C877B58}"/>
    <cellStyle name="Comma 3 3 3 3 5" xfId="750" xr:uid="{2CC0C0FE-2866-4C80-95B4-AD973EC06526}"/>
    <cellStyle name="Comma 3 3 3 3 6" xfId="898" xr:uid="{EE0F3CF4-497C-43B6-BD40-A1F419A0F7D0}"/>
    <cellStyle name="Comma 3 3 3 3 7" xfId="1046" xr:uid="{0D912187-790C-4CC2-A219-2970979D9046}"/>
    <cellStyle name="Comma 3 3 3 3 8" xfId="1194" xr:uid="{F2532D7E-7A36-44B7-B89F-3461D39DFC36}"/>
    <cellStyle name="Comma 3 3 3 4" xfId="247" xr:uid="{A5B6BDAD-C84D-4899-8163-7E55258AA2C3}"/>
    <cellStyle name="Comma 3 3 3 5" xfId="395" xr:uid="{1C6DB4C6-FD80-473F-8A0A-26558620B368}"/>
    <cellStyle name="Comma 3 3 3 6" xfId="545" xr:uid="{8F33754E-E616-482D-9217-BB1B9091FF59}"/>
    <cellStyle name="Comma 3 3 3 7" xfId="693" xr:uid="{91B72F6A-3E86-43AD-96F2-ABA6B52BD4BF}"/>
    <cellStyle name="Comma 3 3 3 8" xfId="841" xr:uid="{C7C62785-EDEF-4208-9612-FBB6089FD20D}"/>
    <cellStyle name="Comma 3 3 3 9" xfId="989" xr:uid="{536357AC-33BB-4C06-89A2-B490018910F4}"/>
    <cellStyle name="Comma 3 3 4" xfId="42" xr:uid="{5865038D-A299-45DC-BE09-445BE4E48C8D}"/>
    <cellStyle name="Comma 3 3 4 2" xfId="208" xr:uid="{2B351EDB-152B-4B57-B504-88A514923854}"/>
    <cellStyle name="Comma 3 3 4 3" xfId="325" xr:uid="{FEDBE58E-82D9-4814-B0B0-DD444F513ACC}"/>
    <cellStyle name="Comma 3 3 4 4" xfId="473" xr:uid="{708A1C48-5CE4-4C53-9922-7B9076E077FD}"/>
    <cellStyle name="Comma 3 3 4 5" xfId="623" xr:uid="{5173C27D-122B-4F31-A39C-9909C8073BD8}"/>
    <cellStyle name="Comma 3 3 4 6" xfId="771" xr:uid="{97D8FCB8-6DE8-4762-80C8-BCC756A481B2}"/>
    <cellStyle name="Comma 3 3 4 7" xfId="919" xr:uid="{C16332C2-71B7-4481-AFCD-61641905A6FC}"/>
    <cellStyle name="Comma 3 3 4 8" xfId="1067" xr:uid="{4957BEA4-D900-4B34-AB35-828E0C6F7032}"/>
    <cellStyle name="Comma 3 3 4 9" xfId="1215" xr:uid="{FFB8A614-7A39-4E97-812D-F50D3772743D}"/>
    <cellStyle name="Comma 3 3 5" xfId="113" xr:uid="{785AB138-CA67-43A0-B4A6-E2147B9B11BC}"/>
    <cellStyle name="Comma 3 3 5 2" xfId="278" xr:uid="{A4C4B183-C743-4F90-AA26-24138CB2C3BE}"/>
    <cellStyle name="Comma 3 3 5 3" xfId="426" xr:uid="{6D90DF32-14EE-4260-838C-1753730E0D61}"/>
    <cellStyle name="Comma 3 3 5 4" xfId="576" xr:uid="{E29DF00E-3568-4873-91A0-EC62856C5E86}"/>
    <cellStyle name="Comma 3 3 5 5" xfId="724" xr:uid="{06A9D9D0-8501-450F-824A-E88B227729D7}"/>
    <cellStyle name="Comma 3 3 5 6" xfId="872" xr:uid="{701063D4-8EE3-484E-8A95-5588E5CDE695}"/>
    <cellStyle name="Comma 3 3 5 7" xfId="1020" xr:uid="{89174375-0B91-41F7-A235-81BD40963054}"/>
    <cellStyle name="Comma 3 3 5 8" xfId="1168" xr:uid="{294C941D-9F43-4DC3-BC90-7D488CF941CF}"/>
    <cellStyle name="Comma 3 3 6" xfId="228" xr:uid="{9097313D-58FC-4AEF-9A8A-1050FA164D3B}"/>
    <cellStyle name="Comma 3 3 7" xfId="376" xr:uid="{1C3F7121-C862-4ABF-9B07-B444675F79E5}"/>
    <cellStyle name="Comma 3 3 8" xfId="526" xr:uid="{AFE7D492-5E5F-4D90-995E-064EE58DE1F0}"/>
    <cellStyle name="Comma 3 3 9" xfId="674" xr:uid="{6F37B1ED-7D93-4C52-A724-1F1C120D875D}"/>
    <cellStyle name="Comma 3 4" xfId="48" xr:uid="{DC625CE9-0A09-49BD-BED0-2EE6C12DF6CC}"/>
    <cellStyle name="Comma 3 4 10" xfId="976" xr:uid="{E153FB76-2E26-4870-B2A7-EABBBBA35314}"/>
    <cellStyle name="Comma 3 4 11" xfId="1124" xr:uid="{7E97A3BB-9BA0-4EFF-A245-3B6D40EAFCB6}"/>
    <cellStyle name="Comma 3 4 2" xfId="79" xr:uid="{FEF8CD22-BBC8-4129-A0BC-8776DF7CB37D}"/>
    <cellStyle name="Comma 3 4 2 2" xfId="135" xr:uid="{FA3F5530-D038-41E6-B79A-9E17D8708408}"/>
    <cellStyle name="Comma 3 4 2 2 2" xfId="347" xr:uid="{6241EE7A-4EE5-4FB7-A052-F01C6B5AEA0E}"/>
    <cellStyle name="Comma 3 4 2 2 3" xfId="495" xr:uid="{3644991F-16E4-40E3-93F3-22B16D2F9725}"/>
    <cellStyle name="Comma 3 4 2 2 4" xfId="645" xr:uid="{B9935FE7-E5F2-4DA9-A76A-54E7CC0C8130}"/>
    <cellStyle name="Comma 3 4 2 2 5" xfId="793" xr:uid="{2EE2ACB3-61EF-4987-AE20-C57B0BA27BB7}"/>
    <cellStyle name="Comma 3 4 2 2 6" xfId="941" xr:uid="{87DB67AD-5ED0-402A-9641-50704D4D5900}"/>
    <cellStyle name="Comma 3 4 2 2 7" xfId="1089" xr:uid="{EB155B0F-CFC6-400B-B862-27A4D3F24B37}"/>
    <cellStyle name="Comma 3 4 2 2 8" xfId="1237" xr:uid="{ADF1B75A-3A4E-4798-9FC3-09CCD6F92859}"/>
    <cellStyle name="Comma 3 4 2 3" xfId="250" xr:uid="{D55C1FD9-A2BD-48B1-8818-857147B40F8E}"/>
    <cellStyle name="Comma 3 4 2 4" xfId="398" xr:uid="{82ABC0DB-077D-4503-83B0-BBE6403FA8BB}"/>
    <cellStyle name="Comma 3 4 2 5" xfId="548" xr:uid="{8C0E6037-6296-48B2-B54E-EA1D1E70308B}"/>
    <cellStyle name="Comma 3 4 2 6" xfId="696" xr:uid="{1254D558-95CF-471D-98F3-2E9C45825A4B}"/>
    <cellStyle name="Comma 3 4 2 7" xfId="844" xr:uid="{36670EC8-7921-49FC-A23C-C158472DEBBC}"/>
    <cellStyle name="Comma 3 4 2 8" xfId="992" xr:uid="{25257B79-BF47-448F-A3FB-001065C687C7}"/>
    <cellStyle name="Comma 3 4 2 9" xfId="1140" xr:uid="{9BCBEC07-15EB-491B-A9BE-C32938518854}"/>
    <cellStyle name="Comma 3 4 3" xfId="119" xr:uid="{BCEE390B-ECE0-43F7-9642-DF73E9CDD79C}"/>
    <cellStyle name="Comma 3 4 3 2" xfId="331" xr:uid="{778199A9-E863-4DDF-8730-C514AB8A946D}"/>
    <cellStyle name="Comma 3 4 3 3" xfId="479" xr:uid="{D4193A96-9AD4-4BA5-A971-CAE88FC732E9}"/>
    <cellStyle name="Comma 3 4 3 4" xfId="629" xr:uid="{F2B5E816-7AB4-4981-B63F-933802873B20}"/>
    <cellStyle name="Comma 3 4 3 5" xfId="777" xr:uid="{8A9E890B-E2BD-4E70-B636-741F240DFF6C}"/>
    <cellStyle name="Comma 3 4 3 6" xfId="925" xr:uid="{2FA0CE65-2E65-44A4-8FB3-6213B1DAC699}"/>
    <cellStyle name="Comma 3 4 3 7" xfId="1073" xr:uid="{F697BC38-753A-4D4C-8F5A-35D872301BD4}"/>
    <cellStyle name="Comma 3 4 3 8" xfId="1221" xr:uid="{55FB466E-5978-4B55-BCF0-D5CDDD08A18C}"/>
    <cellStyle name="Comma 3 4 4" xfId="165" xr:uid="{30FA44A5-CD3F-4618-8B64-68C988F15999}"/>
    <cellStyle name="Comma 3 4 4 2" xfId="284" xr:uid="{3B05711F-593D-4D39-B565-B4491BC0E80A}"/>
    <cellStyle name="Comma 3 4 4 3" xfId="432" xr:uid="{892ECF66-B3A1-40FE-863B-5D4F210BC054}"/>
    <cellStyle name="Comma 3 4 4 4" xfId="582" xr:uid="{B82575CE-8840-4A54-9734-71549D8BD5A4}"/>
    <cellStyle name="Comma 3 4 4 5" xfId="730" xr:uid="{1E0A6C03-4414-4E57-8F5B-CED5ED5C83D9}"/>
    <cellStyle name="Comma 3 4 4 6" xfId="878" xr:uid="{D66FA8B2-9362-40C6-BE45-687AB7F7C9E3}"/>
    <cellStyle name="Comma 3 4 4 7" xfId="1026" xr:uid="{35629F60-455F-4A04-9E6E-C36E58FDD885}"/>
    <cellStyle name="Comma 3 4 4 8" xfId="1174" xr:uid="{11547393-27D4-43FE-8B48-E16F5CAFF975}"/>
    <cellStyle name="Comma 3 4 5" xfId="234" xr:uid="{AE1BF4C5-2997-44EE-B361-6CCC5204449D}"/>
    <cellStyle name="Comma 3 4 6" xfId="382" xr:uid="{8816C8CE-C7A0-4A56-9EFB-90F6DB7913CA}"/>
    <cellStyle name="Comma 3 4 7" xfId="532" xr:uid="{ED06ACE8-4C14-4010-96EF-33266070244E}"/>
    <cellStyle name="Comma 3 4 8" xfId="680" xr:uid="{3576B8E8-9427-4696-B788-A8FD7F6FB21D}"/>
    <cellStyle name="Comma 3 4 9" xfId="828" xr:uid="{2C4D81B0-69AD-4563-9AE0-CD7F5DD072CB}"/>
    <cellStyle name="Comma 3 5" xfId="88" xr:uid="{DB4D1EAF-498F-4201-942D-FB9142C872B2}"/>
    <cellStyle name="Comma 3 5 10" xfId="1144" xr:uid="{84D1C5F8-6711-4C05-B66B-8FECDCAD1A6E}"/>
    <cellStyle name="Comma 3 5 2" xfId="139" xr:uid="{8A92E17E-7A85-46F0-9B10-BB5172D2058D}"/>
    <cellStyle name="Comma 3 5 2 2" xfId="351" xr:uid="{3EE55528-9980-463F-9B12-063353156E22}"/>
    <cellStyle name="Comma 3 5 2 3" xfId="499" xr:uid="{B129683A-D315-491B-A81D-6FD5F9E28E0F}"/>
    <cellStyle name="Comma 3 5 2 4" xfId="649" xr:uid="{CA66D2F5-0245-41D6-86E9-0E05ED3FC826}"/>
    <cellStyle name="Comma 3 5 2 5" xfId="797" xr:uid="{F9D05784-19ED-4CB4-81F3-EB9C926D4CAE}"/>
    <cellStyle name="Comma 3 5 2 6" xfId="945" xr:uid="{D724813B-030E-43A1-806A-4CC66D11BD0E}"/>
    <cellStyle name="Comma 3 5 2 7" xfId="1093" xr:uid="{00DEC28F-8C2A-4D35-BCE1-386783FB4638}"/>
    <cellStyle name="Comma 3 5 2 8" xfId="1241" xr:uid="{7CF4A519-1308-40D9-98A6-3E5E2BCE98C3}"/>
    <cellStyle name="Comma 3 5 3" xfId="179" xr:uid="{9833AED9-E2F7-437F-82F2-6E90E9C76B3F}"/>
    <cellStyle name="Comma 3 5 3 2" xfId="297" xr:uid="{3DF12BAF-FFF8-4678-B222-1DB9661A56E1}"/>
    <cellStyle name="Comma 3 5 3 3" xfId="445" xr:uid="{2698BB62-0D5E-4747-BF01-A119A3D476AF}"/>
    <cellStyle name="Comma 3 5 3 4" xfId="595" xr:uid="{DE8C43FB-5EA7-4C58-B210-9BAFEBEB2F3A}"/>
    <cellStyle name="Comma 3 5 3 5" xfId="743" xr:uid="{3CEF8567-641C-4EF1-814C-2FB80AF6B857}"/>
    <cellStyle name="Comma 3 5 3 6" xfId="891" xr:uid="{A0F7D44D-C3C3-4E5C-BE30-EE1F9296D288}"/>
    <cellStyle name="Comma 3 5 3 7" xfId="1039" xr:uid="{41E3EABE-9C3A-4369-B824-E6646A039A46}"/>
    <cellStyle name="Comma 3 5 3 8" xfId="1187" xr:uid="{CE22A278-8F07-41D4-8133-90A42EFDBF31}"/>
    <cellStyle name="Comma 3 5 4" xfId="254" xr:uid="{E0B4743E-C35F-4458-B983-547CC5F44B8D}"/>
    <cellStyle name="Comma 3 5 5" xfId="402" xr:uid="{6573C61C-B825-4B96-B7D9-5BA2A0700E6D}"/>
    <cellStyle name="Comma 3 5 6" xfId="552" xr:uid="{D6E17091-0392-4157-9BFF-4CED6D17F303}"/>
    <cellStyle name="Comma 3 5 7" xfId="700" xr:uid="{5F134CB1-5A9D-4AB8-A3B8-B3A6073BDF7B}"/>
    <cellStyle name="Comma 3 5 8" xfId="848" xr:uid="{B932E33A-26EC-4522-97BC-82168C14F78B}"/>
    <cellStyle name="Comma 3 5 9" xfId="996" xr:uid="{7D58CDFF-6A21-4D27-9A99-4B2A5364B06A}"/>
    <cellStyle name="Comma 3 6" xfId="92" xr:uid="{7AAD14FE-C3EA-465C-B207-0AE3E663C4CA}"/>
    <cellStyle name="Comma 3 6 10" xfId="1148" xr:uid="{2330B60D-7E2A-4050-85D9-AFE77E764A70}"/>
    <cellStyle name="Comma 3 6 2" xfId="143" xr:uid="{0F5329A1-6307-461E-95EE-E988A360FEDD}"/>
    <cellStyle name="Comma 3 6 2 2" xfId="355" xr:uid="{047B1AF0-44ED-403D-B2AA-D69E45453CC2}"/>
    <cellStyle name="Comma 3 6 2 3" xfId="503" xr:uid="{894D37DC-FD5A-405D-AE82-86D587EF2249}"/>
    <cellStyle name="Comma 3 6 2 4" xfId="653" xr:uid="{409897EA-4425-4E6F-B468-0DC280B1F93C}"/>
    <cellStyle name="Comma 3 6 2 5" xfId="801" xr:uid="{65AEE767-6527-4A35-96BF-1E0D4D9CE49B}"/>
    <cellStyle name="Comma 3 6 2 6" xfId="949" xr:uid="{2EECCC01-F1A3-493D-A8E7-1C0C559074EF}"/>
    <cellStyle name="Comma 3 6 2 7" xfId="1097" xr:uid="{6C1E5115-2D09-49F9-ABE0-CD2582DDCFBC}"/>
    <cellStyle name="Comma 3 6 2 8" xfId="1245" xr:uid="{C00C5FE9-EC25-4C1F-9818-2D972EC6E990}"/>
    <cellStyle name="Comma 3 6 3" xfId="191" xr:uid="{183BAE29-F420-49E9-B13D-3A85F5E68E23}"/>
    <cellStyle name="Comma 3 6 3 2" xfId="310" xr:uid="{1D3110F6-51E5-4051-884C-2863FA047115}"/>
    <cellStyle name="Comma 3 6 3 3" xfId="458" xr:uid="{47CC4276-0A50-49AB-AC61-FB2EDF264137}"/>
    <cellStyle name="Comma 3 6 3 4" xfId="608" xr:uid="{E76D1B58-F11C-40BC-868D-FDF4D2939824}"/>
    <cellStyle name="Comma 3 6 3 5" xfId="756" xr:uid="{2D503108-100E-473C-9B1A-F8636BDD85F8}"/>
    <cellStyle name="Comma 3 6 3 6" xfId="904" xr:uid="{6A3CBD4C-633F-41FE-AB60-A4264462DD11}"/>
    <cellStyle name="Comma 3 6 3 7" xfId="1052" xr:uid="{B84DAF97-4D17-4AF4-8015-9F8643023290}"/>
    <cellStyle name="Comma 3 6 3 8" xfId="1200" xr:uid="{D7D49756-7395-4AE4-8E7D-1CC3D7D2A17E}"/>
    <cellStyle name="Comma 3 6 4" xfId="258" xr:uid="{33C4BCB6-0C41-4021-B2F5-F79F6FD8C120}"/>
    <cellStyle name="Comma 3 6 5" xfId="406" xr:uid="{A61080B0-1603-46E0-91BF-0D2A40160857}"/>
    <cellStyle name="Comma 3 6 6" xfId="556" xr:uid="{20F48057-E3E0-4D78-A407-AAF45C52DB9A}"/>
    <cellStyle name="Comma 3 6 7" xfId="704" xr:uid="{24B0CB49-551A-4FA7-92D2-1423734329D8}"/>
    <cellStyle name="Comma 3 6 8" xfId="852" xr:uid="{ED85C6A9-1C62-4949-91E9-0A82CDEF6767}"/>
    <cellStyle name="Comma 3 6 9" xfId="1000" xr:uid="{38DB7591-40E0-4484-9CD0-0E115C1A24C4}"/>
    <cellStyle name="Comma 3 7" xfId="97" xr:uid="{6A5DBFDD-E39A-4FE3-BB86-67990BF010F6}"/>
    <cellStyle name="Comma 3 7 2" xfId="147" xr:uid="{D7989FE6-E5A0-4259-854A-E2CF0EFE7E82}"/>
    <cellStyle name="Comma 3 7 2 2" xfId="359" xr:uid="{C0653953-499F-4366-B436-9968CE3FC92C}"/>
    <cellStyle name="Comma 3 7 2 3" xfId="507" xr:uid="{61F6C336-1D7B-4818-9CA0-2CC6E083A988}"/>
    <cellStyle name="Comma 3 7 2 4" xfId="657" xr:uid="{636DA434-14AC-4B00-AC16-62A9542994CD}"/>
    <cellStyle name="Comma 3 7 2 5" xfId="805" xr:uid="{FC1B2400-8013-4299-BA62-7D21F9F28467}"/>
    <cellStyle name="Comma 3 7 2 6" xfId="953" xr:uid="{42978D11-1F2C-4303-91FC-4449F2A7D6F2}"/>
    <cellStyle name="Comma 3 7 2 7" xfId="1101" xr:uid="{F1051BC2-0C77-4EF4-B619-58884BA8EDFB}"/>
    <cellStyle name="Comma 3 7 2 8" xfId="1249" xr:uid="{395E6BAD-6521-4AAE-A75E-3E300925C84E}"/>
    <cellStyle name="Comma 3 7 3" xfId="262" xr:uid="{4A63417B-F7CB-43CB-BC62-9715B14011D4}"/>
    <cellStyle name="Comma 3 7 4" xfId="410" xr:uid="{E9F1B014-FE6E-4283-A0A9-BB6DF896022E}"/>
    <cellStyle name="Comma 3 7 5" xfId="560" xr:uid="{7E1FA229-1253-4307-B947-737EAD7CA92D}"/>
    <cellStyle name="Comma 3 7 6" xfId="708" xr:uid="{FFE61AEF-A3FD-4CB4-A809-362A0BDB2652}"/>
    <cellStyle name="Comma 3 7 7" xfId="856" xr:uid="{D216E9C5-9276-4F1C-85C0-E943062A1779}"/>
    <cellStyle name="Comma 3 7 8" xfId="1004" xr:uid="{7FE47BC1-5DDB-418B-B957-CC2C55FF28C3}"/>
    <cellStyle name="Comma 3 7 9" xfId="1152" xr:uid="{EBA1211F-13ED-4CBA-B739-2A6E38B136FB}"/>
    <cellStyle name="Comma 3 8" xfId="101" xr:uid="{0C7DA038-5EAC-43A6-91EF-A3E6EECEEE84}"/>
    <cellStyle name="Comma 3 8 2" xfId="151" xr:uid="{A11946E3-C7C8-46D3-947B-5783A32DC49F}"/>
    <cellStyle name="Comma 3 8 2 2" xfId="363" xr:uid="{B927F625-B97A-4140-9AD3-C43C255FDDD9}"/>
    <cellStyle name="Comma 3 8 2 3" xfId="511" xr:uid="{29D2C2A0-9F50-482E-9E8D-4F9E34AE265B}"/>
    <cellStyle name="Comma 3 8 2 4" xfId="661" xr:uid="{14BCE108-1D29-43A3-9166-0B1365F0AF2A}"/>
    <cellStyle name="Comma 3 8 2 5" xfId="809" xr:uid="{934516D3-E3C6-407B-B614-7049EFC63C1C}"/>
    <cellStyle name="Comma 3 8 2 6" xfId="957" xr:uid="{F8B1B8B6-CAB7-4B0D-BE94-A4710F15660F}"/>
    <cellStyle name="Comma 3 8 2 7" xfId="1105" xr:uid="{0927F23A-131E-4F73-B232-1DDB2BC888B1}"/>
    <cellStyle name="Comma 3 8 2 8" xfId="1253" xr:uid="{839773DA-D913-4545-B9DB-39065D98B92B}"/>
    <cellStyle name="Comma 3 8 3" xfId="266" xr:uid="{23413DF4-3A4A-4D54-921C-E67BCF2D7704}"/>
    <cellStyle name="Comma 3 8 4" xfId="414" xr:uid="{E229D862-CA8B-47F8-805A-2680E5EFDAB9}"/>
    <cellStyle name="Comma 3 8 5" xfId="564" xr:uid="{45DF95B3-5825-4AD2-AF2E-8CAE5F1F9482}"/>
    <cellStyle name="Comma 3 8 6" xfId="712" xr:uid="{7FF8E0BA-2159-4F29-99CB-A2F31DEBF592}"/>
    <cellStyle name="Comma 3 8 7" xfId="860" xr:uid="{5B130605-7376-42CD-83E1-E10203BB5E2E}"/>
    <cellStyle name="Comma 3 8 8" xfId="1008" xr:uid="{32906490-EA48-4301-81BB-269583276B37}"/>
    <cellStyle name="Comma 3 8 9" xfId="1156" xr:uid="{B580CD7B-FFDC-4F98-A2F0-73C76FB3DB53}"/>
    <cellStyle name="Comma 3 9" xfId="74" xr:uid="{1B4685CC-7391-48FD-8140-C173C4AB8D0F}"/>
    <cellStyle name="Comma 3 9 2" xfId="131" xr:uid="{6C103057-CE6C-40D3-9BE3-2E1EA8EA0B7B}"/>
    <cellStyle name="Comma 3 9 2 2" xfId="343" xr:uid="{A92AD7F6-4544-45DD-A167-12B5A8529734}"/>
    <cellStyle name="Comma 3 9 2 3" xfId="491" xr:uid="{DD2538F2-33F1-443C-8C68-F761CCE9313E}"/>
    <cellStyle name="Comma 3 9 2 4" xfId="641" xr:uid="{032AB1C6-A685-456A-9EF5-9A36814BBC3A}"/>
    <cellStyle name="Comma 3 9 2 5" xfId="789" xr:uid="{4830D3C1-61F8-47C4-AF8B-4237C824DD05}"/>
    <cellStyle name="Comma 3 9 2 6" xfId="937" xr:uid="{70D977AD-202B-459E-A18D-6FFB66CCD84D}"/>
    <cellStyle name="Comma 3 9 2 7" xfId="1085" xr:uid="{77D8BF06-3BED-43AA-AB99-E5F489B5CFD2}"/>
    <cellStyle name="Comma 3 9 2 8" xfId="1233" xr:uid="{57E2D90F-1808-46A6-BF71-B0875A0AE3F8}"/>
    <cellStyle name="Comma 3 9 3" xfId="246" xr:uid="{DD9AE33A-FAAC-400A-8B6D-C502644AAAE7}"/>
    <cellStyle name="Comma 3 9 4" xfId="394" xr:uid="{E090C7A4-F716-4404-9CCE-520AA89ACFB3}"/>
    <cellStyle name="Comma 3 9 5" xfId="544" xr:uid="{BE0085BF-3C6D-47D6-9F6D-B1FE19C2D9CD}"/>
    <cellStyle name="Comma 3 9 6" xfId="692" xr:uid="{6D8E00A1-9E74-4937-B90A-A388512392AB}"/>
    <cellStyle name="Comma 3 9 7" xfId="840" xr:uid="{CD783258-C988-46A0-B6E0-D6F8E2CFCA89}"/>
    <cellStyle name="Comma 3 9 8" xfId="988" xr:uid="{6A283CBA-B6A8-4CE4-B817-F91FA72AF805}"/>
    <cellStyle name="Comma 3 9 9" xfId="1136" xr:uid="{6316B3D4-1D4C-45C2-9172-24B7524CDA5B}"/>
    <cellStyle name="Comma 4" xfId="7" xr:uid="{2FDDADB7-3344-4EB8-9529-32B97028A8DC}"/>
    <cellStyle name="Comma 4 10" xfId="521" xr:uid="{11F6F720-5C22-4F9C-B715-D68D03A52814}"/>
    <cellStyle name="Comma 4 11" xfId="669" xr:uid="{BB980A97-95D7-4D16-9D3C-DB4D303939E9}"/>
    <cellStyle name="Comma 4 12" xfId="817" xr:uid="{5440FDFD-DD37-4491-AEFB-62F15ED1D92D}"/>
    <cellStyle name="Comma 4 13" xfId="965" xr:uid="{90A4E8D3-21B2-4871-92BA-6C550FAEE659}"/>
    <cellStyle name="Comma 4 14" xfId="1113" xr:uid="{05A1518F-D80E-42A5-9338-5A5174DDDDE5}"/>
    <cellStyle name="Comma 4 2" xfId="29" xr:uid="{7E3CA4C7-B352-4946-9785-3A68E83FC998}"/>
    <cellStyle name="Comma 4 2 10" xfId="824" xr:uid="{57EF537D-8B90-45ED-9B16-D150FA0FCA97}"/>
    <cellStyle name="Comma 4 2 11" xfId="972" xr:uid="{B51D3346-D978-4A08-85B3-06FF6353DA72}"/>
    <cellStyle name="Comma 4 2 12" xfId="1120" xr:uid="{266858DB-A21E-4F0F-A45B-FD3920416909}"/>
    <cellStyle name="Comma 4 2 2" xfId="58" xr:uid="{C6A4A94B-BEB6-46AC-AAB6-8D2DAAE0EF0A}"/>
    <cellStyle name="Comma 4 2 2 10" xfId="1133" xr:uid="{14670380-C439-44EC-ADAC-51C57AB9117C}"/>
    <cellStyle name="Comma 4 2 2 2" xfId="128" xr:uid="{F1709CE7-6048-456B-A8DD-E918D15FCD47}"/>
    <cellStyle name="Comma 4 2 2 2 2" xfId="340" xr:uid="{DFBD2A83-1B7D-4BC7-B06E-81263C4A8885}"/>
    <cellStyle name="Comma 4 2 2 2 3" xfId="488" xr:uid="{D2BF159A-060D-4656-9B93-5F65C68EC40C}"/>
    <cellStyle name="Comma 4 2 2 2 4" xfId="638" xr:uid="{6CD49645-AEB9-4A2E-9C1C-4E8704D4B98F}"/>
    <cellStyle name="Comma 4 2 2 2 5" xfId="786" xr:uid="{B56A97C0-7569-4152-A5DD-3E63C0FDB287}"/>
    <cellStyle name="Comma 4 2 2 2 6" xfId="934" xr:uid="{8AF4FF7F-F245-49CD-B466-A77F16866201}"/>
    <cellStyle name="Comma 4 2 2 2 7" xfId="1082" xr:uid="{1A197306-FD70-4B81-8A94-851F87ACD6D8}"/>
    <cellStyle name="Comma 4 2 2 2 8" xfId="1230" xr:uid="{954CA79E-6302-48AF-819B-413902E5C3B0}"/>
    <cellStyle name="Comma 4 2 2 3" xfId="174" xr:uid="{F20488A7-B138-41E4-98AD-29A3B28599D8}"/>
    <cellStyle name="Comma 4 2 2 3 2" xfId="293" xr:uid="{35D46BC6-8639-4B43-9E38-E4890F3E91AC}"/>
    <cellStyle name="Comma 4 2 2 3 3" xfId="441" xr:uid="{2B6C6D20-E365-42B2-A33E-A8759B08C68D}"/>
    <cellStyle name="Comma 4 2 2 3 4" xfId="591" xr:uid="{D4C6106F-9FF0-4673-AFA7-F46D733F3CC8}"/>
    <cellStyle name="Comma 4 2 2 3 5" xfId="739" xr:uid="{FF57C6E9-E636-4D6F-A7C0-9CEE4F75241F}"/>
    <cellStyle name="Comma 4 2 2 3 6" xfId="887" xr:uid="{E0C34435-B665-4011-BCB7-4176C7006994}"/>
    <cellStyle name="Comma 4 2 2 3 7" xfId="1035" xr:uid="{B11959AA-5461-4244-9CAE-12B7BF950C21}"/>
    <cellStyle name="Comma 4 2 2 3 8" xfId="1183" xr:uid="{C8EB1709-F4BB-488C-868D-E1EF1EB10AFA}"/>
    <cellStyle name="Comma 4 2 2 4" xfId="243" xr:uid="{2B17882F-6819-468A-8C75-F2E328980A0E}"/>
    <cellStyle name="Comma 4 2 2 5" xfId="391" xr:uid="{8A1BE057-3A9C-4524-AB5C-F908B0CDFEE2}"/>
    <cellStyle name="Comma 4 2 2 6" xfId="541" xr:uid="{1C93898E-C3FB-48C2-91A5-E97A37D700D1}"/>
    <cellStyle name="Comma 4 2 2 7" xfId="689" xr:uid="{9A56B217-2CDA-4974-A85C-3EFCD2BE8171}"/>
    <cellStyle name="Comma 4 2 2 8" xfId="837" xr:uid="{C0E460DD-75C6-4220-97D1-CCEFA13466FD}"/>
    <cellStyle name="Comma 4 2 2 9" xfId="985" xr:uid="{C60A5497-4529-451C-9F72-A2169013431E}"/>
    <cellStyle name="Comma 4 2 3" xfId="44" xr:uid="{A00A65EA-E136-4CD5-9B3A-D1F9AA6A3521}"/>
    <cellStyle name="Comma 4 2 3 2" xfId="188" xr:uid="{018D845F-0A0A-496D-A1E7-361A8850701E}"/>
    <cellStyle name="Comma 4 2 3 3" xfId="306" xr:uid="{949A3408-3DCF-4CF7-9F83-8384F26BC5C0}"/>
    <cellStyle name="Comma 4 2 3 4" xfId="454" xr:uid="{3B8940A7-C87D-47D2-9BCD-00A07981B0DB}"/>
    <cellStyle name="Comma 4 2 3 5" xfId="604" xr:uid="{4D66BFDD-5BA4-4B23-AC26-34F8EDDDDD99}"/>
    <cellStyle name="Comma 4 2 3 6" xfId="752" xr:uid="{639B7BB2-E494-4115-8C91-9EC4F1784C43}"/>
    <cellStyle name="Comma 4 2 3 7" xfId="900" xr:uid="{B11217F0-A25A-4B20-8D17-CFD50DC3E5C4}"/>
    <cellStyle name="Comma 4 2 3 8" xfId="1048" xr:uid="{136EFE20-9352-434E-AE6B-8B67A2E62360}"/>
    <cellStyle name="Comma 4 2 3 9" xfId="1196" xr:uid="{8ABAA709-DC26-4D04-A5DD-1FD69652F11D}"/>
    <cellStyle name="Comma 4 2 4" xfId="115" xr:uid="{C43F7145-3656-4668-A7D0-346D29945183}"/>
    <cellStyle name="Comma 4 2 4 2" xfId="327" xr:uid="{CE74B9CA-C651-42A6-90D6-F722D4A0559E}"/>
    <cellStyle name="Comma 4 2 4 3" xfId="475" xr:uid="{1FC890DA-7797-4A57-AE56-C4D188111622}"/>
    <cellStyle name="Comma 4 2 4 4" xfId="625" xr:uid="{70283C76-3AD3-482F-8AFC-068876863447}"/>
    <cellStyle name="Comma 4 2 4 5" xfId="773" xr:uid="{414E35EB-0946-4F55-B828-029FA0A0F510}"/>
    <cellStyle name="Comma 4 2 4 6" xfId="921" xr:uid="{4C979566-EE29-442B-B446-86FBB2F12685}"/>
    <cellStyle name="Comma 4 2 4 7" xfId="1069" xr:uid="{6EF80D02-483A-4C45-821A-DC33F95494E2}"/>
    <cellStyle name="Comma 4 2 4 8" xfId="1217" xr:uid="{2BF3CC2A-1271-4E09-A292-1FF2AECCCB8F}"/>
    <cellStyle name="Comma 4 2 5" xfId="160" xr:uid="{8635183E-8A01-49D8-BA79-80B30277399C}"/>
    <cellStyle name="Comma 4 2 5 2" xfId="280" xr:uid="{DB0D095F-4191-43DF-AF5B-4D39B222155B}"/>
    <cellStyle name="Comma 4 2 5 3" xfId="428" xr:uid="{56AFEB2C-EB22-4AFD-87EA-13A10A55EC4D}"/>
    <cellStyle name="Comma 4 2 5 4" xfId="578" xr:uid="{577B20A6-F763-4AC0-BE91-295CD66519B7}"/>
    <cellStyle name="Comma 4 2 5 5" xfId="726" xr:uid="{520F9989-EC48-477F-B560-61036CD671BA}"/>
    <cellStyle name="Comma 4 2 5 6" xfId="874" xr:uid="{36BCE5E1-62D2-4C4E-B839-5F340FEA9099}"/>
    <cellStyle name="Comma 4 2 5 7" xfId="1022" xr:uid="{BB1C60F2-7E01-4914-95BD-C3107EAB32A0}"/>
    <cellStyle name="Comma 4 2 5 8" xfId="1170" xr:uid="{005F50DC-7CB6-41B6-8A6B-A36CA7EDFCEF}"/>
    <cellStyle name="Comma 4 2 6" xfId="230" xr:uid="{8232C563-F6A2-477C-A41C-82ED084183A9}"/>
    <cellStyle name="Comma 4 2 7" xfId="378" xr:uid="{F34784DF-A313-4CB4-B5B2-E5959AE3423F}"/>
    <cellStyle name="Comma 4 2 8" xfId="528" xr:uid="{6B16AB64-0911-4AFB-B92E-E858D848BE9C}"/>
    <cellStyle name="Comma 4 2 9" xfId="676" xr:uid="{05EB5E4F-3B92-44B0-85D0-C5755F619D03}"/>
    <cellStyle name="Comma 4 3" xfId="50" xr:uid="{02B46030-4C5C-4181-BC90-A89A26FEAE51}"/>
    <cellStyle name="Comma 4 3 10" xfId="1126" xr:uid="{3B13C321-8C83-434C-B8D9-70B29C46FDD3}"/>
    <cellStyle name="Comma 4 3 2" xfId="121" xr:uid="{E0FB4DFD-1DD5-4821-A9C2-C54DCDB39931}"/>
    <cellStyle name="Comma 4 3 2 2" xfId="333" xr:uid="{E200C66B-A7E8-437C-8260-DFF13029D4D9}"/>
    <cellStyle name="Comma 4 3 2 3" xfId="481" xr:uid="{B87B4D42-2A0C-4946-A9EE-FD74ACD206FB}"/>
    <cellStyle name="Comma 4 3 2 4" xfId="631" xr:uid="{92F82D42-EF58-4A53-B721-FE41480CEC27}"/>
    <cellStyle name="Comma 4 3 2 5" xfId="779" xr:uid="{B26F6FA4-FD0A-463F-8BD5-135CF4626392}"/>
    <cellStyle name="Comma 4 3 2 6" xfId="927" xr:uid="{7BD7A52A-70B2-4FAB-A0F9-CDA15596DC93}"/>
    <cellStyle name="Comma 4 3 2 7" xfId="1075" xr:uid="{19D4E0AA-A3EF-49A2-B345-4C0D273633DF}"/>
    <cellStyle name="Comma 4 3 2 8" xfId="1223" xr:uid="{FC950960-6F7C-49C5-B680-4E55297320F6}"/>
    <cellStyle name="Comma 4 3 3" xfId="167" xr:uid="{879B1727-11A7-422F-8997-D22B2F64F64A}"/>
    <cellStyle name="Comma 4 3 3 2" xfId="286" xr:uid="{7ADE032E-62B8-48D1-9AA6-60C943E4846A}"/>
    <cellStyle name="Comma 4 3 3 3" xfId="434" xr:uid="{25BD5997-8324-48BC-9070-45E2C36FA038}"/>
    <cellStyle name="Comma 4 3 3 4" xfId="584" xr:uid="{7D50E336-8CF9-4ECB-BCFA-F85760C179BF}"/>
    <cellStyle name="Comma 4 3 3 5" xfId="732" xr:uid="{586074C5-E8A2-4DCF-9013-9DCA3DC88C6B}"/>
    <cellStyle name="Comma 4 3 3 6" xfId="880" xr:uid="{BC9F9A38-D4CF-490A-A26E-F4EC6218BECC}"/>
    <cellStyle name="Comma 4 3 3 7" xfId="1028" xr:uid="{44E7D723-C518-4019-B048-E6D797EE4C3A}"/>
    <cellStyle name="Comma 4 3 3 8" xfId="1176" xr:uid="{E6682643-3655-41B7-A687-B2F4F44B874C}"/>
    <cellStyle name="Comma 4 3 4" xfId="236" xr:uid="{801C1FE7-354F-413F-9832-9B47A0F5B464}"/>
    <cellStyle name="Comma 4 3 5" xfId="384" xr:uid="{219E517F-77CD-4810-B71E-B6807BB9E5FB}"/>
    <cellStyle name="Comma 4 3 6" xfId="534" xr:uid="{5792A268-A175-4534-A488-C46DC262599D}"/>
    <cellStyle name="Comma 4 3 7" xfId="682" xr:uid="{9C52DF54-24F7-4F29-837D-A8DE5FF02D97}"/>
    <cellStyle name="Comma 4 3 8" xfId="830" xr:uid="{90B14105-E6B4-4C5C-9D56-8AE7721C1B36}"/>
    <cellStyle name="Comma 4 3 9" xfId="978" xr:uid="{F8BB18D4-5B22-49FA-9826-51F1B23BD828}"/>
    <cellStyle name="Comma 4 4" xfId="37" xr:uid="{22CFE2E6-E94F-4A3F-BD0C-86963D7346D7}"/>
    <cellStyle name="Comma 4 4 2" xfId="181" xr:uid="{C8142CF1-E513-4E4D-A1CB-2B5D0A7A8B28}"/>
    <cellStyle name="Comma 4 4 3" xfId="299" xr:uid="{C2BF74B3-86C6-4E6A-87B2-68209CD2DCC3}"/>
    <cellStyle name="Comma 4 4 4" xfId="447" xr:uid="{7C427B11-C50D-4C46-880B-857DC0A0D7A0}"/>
    <cellStyle name="Comma 4 4 5" xfId="597" xr:uid="{21892F3F-22C1-4AC4-AFDC-B32E65ABD69A}"/>
    <cellStyle name="Comma 4 4 6" xfId="745" xr:uid="{23EAB46A-972C-46BD-9D53-FD20ABB029B9}"/>
    <cellStyle name="Comma 4 4 7" xfId="893" xr:uid="{A1A31F75-C13C-412F-A46D-84AA03A549E5}"/>
    <cellStyle name="Comma 4 4 8" xfId="1041" xr:uid="{A1A69113-D9F1-4DBF-B036-55D5E5F0CF1C}"/>
    <cellStyle name="Comma 4 4 9" xfId="1189" xr:uid="{068729B9-7975-4C4E-82D8-FB77A56D6F60}"/>
    <cellStyle name="Comma 4 5" xfId="108" xr:uid="{6A5092E7-9583-474C-8E41-4CA333610EB7}"/>
    <cellStyle name="Comma 4 5 2" xfId="312" xr:uid="{20A0FBF4-93A0-4C7B-841D-A8E078B7D56F}"/>
    <cellStyle name="Comma 4 5 3" xfId="460" xr:uid="{CA6F6DC9-28FF-436D-813A-F384C88750B0}"/>
    <cellStyle name="Comma 4 5 4" xfId="610" xr:uid="{5A00AB26-5200-42D0-90EA-2C12398A0279}"/>
    <cellStyle name="Comma 4 5 5" xfId="758" xr:uid="{86F690D6-C52D-41C4-81C8-DA2A29AA73AE}"/>
    <cellStyle name="Comma 4 5 6" xfId="906" xr:uid="{E7A6E0B7-1B67-441A-B75A-876B943B4104}"/>
    <cellStyle name="Comma 4 5 7" xfId="1054" xr:uid="{74A9B292-7CAF-4BDB-AFFC-DC40A38AD3E1}"/>
    <cellStyle name="Comma 4 5 8" xfId="1202" xr:uid="{8CAE1185-51D2-4355-88EB-4DC274B3E70B}"/>
    <cellStyle name="Comma 4 6" xfId="203" xr:uid="{95089E12-214E-446C-8A01-1E2072EC2A84}"/>
    <cellStyle name="Comma 4 6 2" xfId="320" xr:uid="{B13D610E-D04D-4057-A29B-EB17B30B9C62}"/>
    <cellStyle name="Comma 4 6 3" xfId="468" xr:uid="{2C4AE020-C948-4C73-A54E-F43977C6B038}"/>
    <cellStyle name="Comma 4 6 4" xfId="618" xr:uid="{BEDD8E1C-FDDD-48AF-ACD4-E8DCC3B136E0}"/>
    <cellStyle name="Comma 4 6 5" xfId="766" xr:uid="{C3F6A70C-72B9-44C3-8329-C8F9B455E053}"/>
    <cellStyle name="Comma 4 6 6" xfId="914" xr:uid="{8C2A0A67-DEB1-4CD3-82A6-BBBCA12E9112}"/>
    <cellStyle name="Comma 4 6 7" xfId="1062" xr:uid="{C7B61E7E-8C88-489A-9E7D-C9A64CD4548D}"/>
    <cellStyle name="Comma 4 6 8" xfId="1210" xr:uid="{CD6CB379-8574-4E26-8B66-74A0926CF2A3}"/>
    <cellStyle name="Comma 4 7" xfId="158" xr:uid="{4782BA0F-0AD7-4E52-97BC-8CE8A96B4264}"/>
    <cellStyle name="Comma 4 7 2" xfId="274" xr:uid="{E470CA7E-1758-4CCF-B428-BDAEC146F33C}"/>
    <cellStyle name="Comma 4 7 3" xfId="422" xr:uid="{85F3296B-3F96-4C35-B5F0-8D0E766760E6}"/>
    <cellStyle name="Comma 4 7 4" xfId="572" xr:uid="{579EF19C-2056-4F25-B1C0-8678F6D2BACB}"/>
    <cellStyle name="Comma 4 7 5" xfId="720" xr:uid="{5D40675F-E7F4-4E71-BC66-C1D5FEBAE0E1}"/>
    <cellStyle name="Comma 4 7 6" xfId="868" xr:uid="{52F36B16-EA82-42C4-BCB1-AA4C13947CAB}"/>
    <cellStyle name="Comma 4 7 7" xfId="1016" xr:uid="{0A4606EC-BD62-4A5C-9D8A-9569461A5A25}"/>
    <cellStyle name="Comma 4 7 8" xfId="1164" xr:uid="{93B3706B-11E2-49AC-BA7D-C0D7F6B58BA9}"/>
    <cellStyle name="Comma 4 8" xfId="223" xr:uid="{840A545C-1A0C-47FA-B35A-8D582A7DA47D}"/>
    <cellStyle name="Comma 4 9" xfId="371" xr:uid="{4E54BB02-0F8F-4298-B440-916B312F774C}"/>
    <cellStyle name="Comma 5" xfId="24" xr:uid="{B86F88FE-2455-4F46-8346-D266C0006EBF}"/>
    <cellStyle name="Comma 5 10" xfId="671" xr:uid="{3073AD80-BB7B-4EEF-BD09-C5A1D3564CB8}"/>
    <cellStyle name="Comma 5 11" xfId="819" xr:uid="{A1124194-3C5E-426E-AAD9-2FA75C9BDDD2}"/>
    <cellStyle name="Comma 5 12" xfId="967" xr:uid="{AD4BA531-686C-4884-8E97-FFEC048B3CC6}"/>
    <cellStyle name="Comma 5 13" xfId="1115" xr:uid="{A4CD8773-40D7-408A-A336-E58B5661D6DC}"/>
    <cellStyle name="Comma 5 2" xfId="53" xr:uid="{E90801CA-DD06-4C4A-8E61-017BFC81ACA9}"/>
    <cellStyle name="Comma 5 2 10" xfId="1128" xr:uid="{EC80D881-6D2D-4E62-B5C0-DE9804E93494}"/>
    <cellStyle name="Comma 5 2 2" xfId="123" xr:uid="{7B5B7CCB-6CBA-4D03-8BB2-C10901394E34}"/>
    <cellStyle name="Comma 5 2 2 2" xfId="335" xr:uid="{7C0567F1-10CA-44A9-9716-8B80E61BEF28}"/>
    <cellStyle name="Comma 5 2 2 3" xfId="483" xr:uid="{EB314121-BC8B-4B1A-8E77-831DCB7041D7}"/>
    <cellStyle name="Comma 5 2 2 4" xfId="633" xr:uid="{BB83C67B-006B-400C-BAC8-66CCBF2A5FE7}"/>
    <cellStyle name="Comma 5 2 2 5" xfId="781" xr:uid="{A9377E7E-CA92-4B15-898A-29F60520F5A2}"/>
    <cellStyle name="Comma 5 2 2 6" xfId="929" xr:uid="{8867F4A3-C725-426E-9D11-CD06D6E51937}"/>
    <cellStyle name="Comma 5 2 2 7" xfId="1077" xr:uid="{B33D8466-5C1C-44A7-98AC-387B16FAF6EB}"/>
    <cellStyle name="Comma 5 2 2 8" xfId="1225" xr:uid="{2C1D5BF1-14DE-4C58-8AD6-C5E5F55A8C9A}"/>
    <cellStyle name="Comma 5 2 3" xfId="170" xr:uid="{7ACFD0F3-048B-4282-B571-5EBE76F0F6A1}"/>
    <cellStyle name="Comma 5 2 3 2" xfId="288" xr:uid="{069711F2-DA0E-4663-9673-81EBD351D3F1}"/>
    <cellStyle name="Comma 5 2 3 3" xfId="436" xr:uid="{F6F6CCD5-D6EB-4246-AC2F-025E89DBB7C0}"/>
    <cellStyle name="Comma 5 2 3 4" xfId="586" xr:uid="{299A9B97-21E9-4D7D-980D-62AED1C3FE08}"/>
    <cellStyle name="Comma 5 2 3 5" xfId="734" xr:uid="{44B4C7EC-6FE1-4960-8190-50712C77363D}"/>
    <cellStyle name="Comma 5 2 3 6" xfId="882" xr:uid="{F22D2FD8-1550-4D64-B731-208FA5F2F30C}"/>
    <cellStyle name="Comma 5 2 3 7" xfId="1030" xr:uid="{122407DD-628D-48ED-9017-C93CEADEC294}"/>
    <cellStyle name="Comma 5 2 3 8" xfId="1178" xr:uid="{FEBF91A8-D9EC-49E9-A028-1C9F14039758}"/>
    <cellStyle name="Comma 5 2 4" xfId="238" xr:uid="{D4832D15-DC75-42B7-A56D-27F34E78994D}"/>
    <cellStyle name="Comma 5 2 5" xfId="386" xr:uid="{572BF2D4-AB34-4CF1-83F0-48BF1CBE7C17}"/>
    <cellStyle name="Comma 5 2 6" xfId="536" xr:uid="{F425548C-4BAF-4417-8043-DCFABD07B682}"/>
    <cellStyle name="Comma 5 2 7" xfId="684" xr:uid="{D7DDE2BA-223B-4375-97FD-195E7FEFF9D6}"/>
    <cellStyle name="Comma 5 2 8" xfId="832" xr:uid="{A7D7D375-AE09-4619-9501-CC312E0966F2}"/>
    <cellStyle name="Comma 5 2 9" xfId="980" xr:uid="{7AA1D8BA-629F-411D-9DAF-92E51418FD2B}"/>
    <cellStyle name="Comma 5 3" xfId="39" xr:uid="{441986BE-2310-43C7-8DE0-1EA8C73B5FC1}"/>
    <cellStyle name="Comma 5 3 2" xfId="183" xr:uid="{34DF6D99-4A90-483E-B4D5-362808428B47}"/>
    <cellStyle name="Comma 5 3 3" xfId="301" xr:uid="{CB78C07A-F952-4135-9CD0-6A367283F770}"/>
    <cellStyle name="Comma 5 3 4" xfId="449" xr:uid="{09605E36-FADA-46C2-AA91-8E3F4F86F5FB}"/>
    <cellStyle name="Comma 5 3 5" xfId="599" xr:uid="{9686CD6E-A21A-4AFC-BB9D-C7DDA0E4B050}"/>
    <cellStyle name="Comma 5 3 6" xfId="747" xr:uid="{5ABE707C-2D13-4151-BEE5-4A9A90F2871F}"/>
    <cellStyle name="Comma 5 3 7" xfId="895" xr:uid="{EA0D8DBC-8779-4D4B-86B4-A4042EC386EA}"/>
    <cellStyle name="Comma 5 3 8" xfId="1043" xr:uid="{9AD0738A-48A2-449D-A72F-888BDCCD161D}"/>
    <cellStyle name="Comma 5 3 9" xfId="1191" xr:uid="{A3D62031-8435-40D9-821C-FDF0B4AAFC68}"/>
    <cellStyle name="Comma 5 4" xfId="110" xr:uid="{E404657C-DDF6-4E41-A00B-1CFF6B85EF11}"/>
    <cellStyle name="Comma 5 4 2" xfId="307" xr:uid="{98B0D83F-4CD7-4515-9CBC-45C397027244}"/>
    <cellStyle name="Comma 5 4 3" xfId="455" xr:uid="{66AC9AA0-354E-4527-B674-122033828B83}"/>
    <cellStyle name="Comma 5 4 4" xfId="605" xr:uid="{CFA0FD45-435F-4A7A-AC31-6B502C1173E7}"/>
    <cellStyle name="Comma 5 4 5" xfId="753" xr:uid="{B374E95C-3328-4FE1-9929-7676B5222436}"/>
    <cellStyle name="Comma 5 4 6" xfId="901" xr:uid="{52E02AE9-6CFA-4502-89B8-CDADB9A13A9D}"/>
    <cellStyle name="Comma 5 4 7" xfId="1049" xr:uid="{82678E48-19E7-4331-BFBB-0F2B34129E64}"/>
    <cellStyle name="Comma 5 4 8" xfId="1197" xr:uid="{E229AB7C-145E-4D9B-B6A3-831661032356}"/>
    <cellStyle name="Comma 5 5" xfId="205" xr:uid="{7309961D-3AFA-432B-B4BF-6754A1C686AF}"/>
    <cellStyle name="Comma 5 5 2" xfId="322" xr:uid="{812F6B22-B7C2-4A89-993D-C2DA2CD0E91E}"/>
    <cellStyle name="Comma 5 5 3" xfId="470" xr:uid="{45A51793-99F6-406A-851A-F8DDC8BB2F10}"/>
    <cellStyle name="Comma 5 5 4" xfId="620" xr:uid="{7AE611C9-2508-405B-955A-BB5BEFBE85BD}"/>
    <cellStyle name="Comma 5 5 5" xfId="768" xr:uid="{5C378927-3B17-4C84-92FA-B3D5BEE2E008}"/>
    <cellStyle name="Comma 5 5 6" xfId="916" xr:uid="{1EC17BAD-A1F7-4029-9730-4B2C0493BE7F}"/>
    <cellStyle name="Comma 5 5 7" xfId="1064" xr:uid="{3F1BFED4-70D3-4D4F-9FB5-5AC82B7F33AA}"/>
    <cellStyle name="Comma 5 5 8" xfId="1212" xr:uid="{E9FB0220-122C-443A-97B3-9ED896CB747E}"/>
    <cellStyle name="Comma 5 6" xfId="157" xr:uid="{02ECBB4D-A3FA-45C8-AB9F-927CDA45DA9C}"/>
    <cellStyle name="Comma 5 6 2" xfId="269" xr:uid="{31CACFEB-09E1-4861-BED3-9C1402D520F8}"/>
    <cellStyle name="Comma 5 6 3" xfId="417" xr:uid="{7AB4E76B-7645-412C-B85A-79E8BBDFA63E}"/>
    <cellStyle name="Comma 5 6 4" xfId="567" xr:uid="{F395CD20-7012-4FD8-979C-C87198D0EE5F}"/>
    <cellStyle name="Comma 5 6 5" xfId="715" xr:uid="{B8C6C591-E2A5-460A-BE1D-947FD6A1EA17}"/>
    <cellStyle name="Comma 5 6 6" xfId="863" xr:uid="{B8209627-B9AF-4F1A-987F-15A2E484815B}"/>
    <cellStyle name="Comma 5 6 7" xfId="1011" xr:uid="{4A62E939-A2AA-448A-AB90-942176EA58FD}"/>
    <cellStyle name="Comma 5 6 8" xfId="1159" xr:uid="{4A71F97C-66C0-4B07-9F76-0B37157564C1}"/>
    <cellStyle name="Comma 5 7" xfId="225" xr:uid="{6BCB4B7C-31AA-4AD0-96E4-D831FF46E836}"/>
    <cellStyle name="Comma 5 8" xfId="373" xr:uid="{50B30673-026E-47FE-A133-7060170D4DCC}"/>
    <cellStyle name="Comma 5 9" xfId="523" xr:uid="{FAFF0484-0C90-4C24-8BAA-3BF62358A46C}"/>
    <cellStyle name="Comma 6" xfId="2" xr:uid="{D669DB99-7C90-4158-8DBA-E3A5F7F6A8C3}"/>
    <cellStyle name="Comma 6 10" xfId="1121" xr:uid="{C0CD3110-74C2-4B2C-8D17-C33F6B2D3B33}"/>
    <cellStyle name="Comma 6 2" xfId="45" xr:uid="{462BDFD8-993B-4C4C-B240-3D8C003DB612}"/>
    <cellStyle name="Comma 6 2 2" xfId="210" xr:uid="{56B498D2-15EF-4C4B-8EC9-4DDADE2CFC24}"/>
    <cellStyle name="Comma 6 2 3" xfId="328" xr:uid="{E81AF578-7BDC-45F9-8AA7-7147BF188B6D}"/>
    <cellStyle name="Comma 6 2 4" xfId="476" xr:uid="{8BB73B82-B642-4B18-BE74-DAD0125E84B3}"/>
    <cellStyle name="Comma 6 2 5" xfId="626" xr:uid="{D5E57B76-1A92-4A7A-96D7-5D6E25BD375D}"/>
    <cellStyle name="Comma 6 2 6" xfId="774" xr:uid="{C9C5DAA4-6754-4364-9B59-5C95879DDB70}"/>
    <cellStyle name="Comma 6 2 7" xfId="922" xr:uid="{CAC43A5B-F47D-4957-BAE5-2FFE839D4457}"/>
    <cellStyle name="Comma 6 2 8" xfId="1070" xr:uid="{F12F4293-83D5-4DF8-9664-2521A9DE9512}"/>
    <cellStyle name="Comma 6 2 9" xfId="1218" xr:uid="{4AAC83E7-0F49-453E-A7D2-707885B5A789}"/>
    <cellStyle name="Comma 6 3" xfId="116" xr:uid="{F76A6B0A-E359-4432-AD7A-CED91BD4246A}"/>
    <cellStyle name="Comma 6 3 2" xfId="275" xr:uid="{A00FC91D-2F21-4C8B-8537-D002A7F4FB37}"/>
    <cellStyle name="Comma 6 3 3" xfId="423" xr:uid="{207DEF40-1144-46FF-9944-FB4D403B5272}"/>
    <cellStyle name="Comma 6 3 4" xfId="573" xr:uid="{F0528E1F-CAB6-44C8-8DCB-317B4F709911}"/>
    <cellStyle name="Comma 6 3 5" xfId="721" xr:uid="{25579090-625C-4149-B600-FA14F742F418}"/>
    <cellStyle name="Comma 6 3 6" xfId="869" xr:uid="{78BE556B-6E20-47AE-9380-BAB47AE017EE}"/>
    <cellStyle name="Comma 6 3 7" xfId="1017" xr:uid="{D4840A9F-911B-4364-882B-C678B094C04A}"/>
    <cellStyle name="Comma 6 3 8" xfId="1165" xr:uid="{4EB59230-A675-49F1-B183-8ADA26D9971E}"/>
    <cellStyle name="Comma 6 4" xfId="231" xr:uid="{EEC3F0FE-4034-48CB-A83E-923845971FE4}"/>
    <cellStyle name="Comma 6 5" xfId="379" xr:uid="{EF69AFB6-22A6-4B6F-B6DA-DCC02BF39C24}"/>
    <cellStyle name="Comma 6 6" xfId="529" xr:uid="{0F356822-7476-4135-A1E9-B37209F37A65}"/>
    <cellStyle name="Comma 6 7" xfId="677" xr:uid="{BA60F18C-B89B-4FBC-8C91-6C0B1FDF90AE}"/>
    <cellStyle name="Comma 6 8" xfId="825" xr:uid="{F2858C33-60C3-47F0-B2DE-143946E94175}"/>
    <cellStyle name="Comma 6 9" xfId="973" xr:uid="{28854F9A-83D9-4AE5-90B4-D4745FFA5F86}"/>
    <cellStyle name="Comma 7" xfId="61" xr:uid="{5B0B714F-3F89-4BA7-9707-BBE1684D97C5}"/>
    <cellStyle name="Comma 7 10" xfId="1134" xr:uid="{F8110C37-B06B-4300-B28B-1C4505AB48AB}"/>
    <cellStyle name="Comma 7 2" xfId="129" xr:uid="{4BD574DF-0629-4148-BF6E-938FB23B2590}"/>
    <cellStyle name="Comma 7 2 2" xfId="341" xr:uid="{67EFFB80-25FA-4AA7-A022-D59A50DB38F3}"/>
    <cellStyle name="Comma 7 2 3" xfId="489" xr:uid="{5ABBEA47-984E-474E-BF7E-661F95093215}"/>
    <cellStyle name="Comma 7 2 4" xfId="639" xr:uid="{F8F43935-2879-4AF3-9626-151BA581C77C}"/>
    <cellStyle name="Comma 7 2 5" xfId="787" xr:uid="{376D012A-C4A8-47A8-A877-D8DEB5224C97}"/>
    <cellStyle name="Comma 7 2 6" xfId="935" xr:uid="{862BCFF6-F0EF-49F5-8174-AA6EA1D27045}"/>
    <cellStyle name="Comma 7 2 7" xfId="1083" xr:uid="{A3A462C9-3044-48B2-8245-3798713FC263}"/>
    <cellStyle name="Comma 7 2 8" xfId="1231" xr:uid="{DBDBFEAC-78D5-4393-A294-0CC18855DCEF}"/>
    <cellStyle name="Comma 7 3" xfId="162" xr:uid="{CE6E9CC5-37B4-4B2D-86DD-8F8A71E9957B}"/>
    <cellStyle name="Comma 7 3 2" xfId="281" xr:uid="{8D3C13A3-7844-401D-8367-808FE21EB83A}"/>
    <cellStyle name="Comma 7 3 3" xfId="429" xr:uid="{563A3D5C-74B1-4EBB-AD12-271CF24B29C9}"/>
    <cellStyle name="Comma 7 3 4" xfId="579" xr:uid="{A29EA69E-C5AA-4EF2-A3C2-BB21287FECD4}"/>
    <cellStyle name="Comma 7 3 5" xfId="727" xr:uid="{D363D380-7B0A-4EA4-947E-19F7CBFE09EB}"/>
    <cellStyle name="Comma 7 3 6" xfId="875" xr:uid="{C7E56285-93F1-4970-A08A-5A9144C57F2C}"/>
    <cellStyle name="Comma 7 3 7" xfId="1023" xr:uid="{7AB32292-B807-4CE8-9F16-C8E36124889F}"/>
    <cellStyle name="Comma 7 3 8" xfId="1171" xr:uid="{027FE1FB-610D-4CA2-8FA4-4BA0F2CB7466}"/>
    <cellStyle name="Comma 7 4" xfId="244" xr:uid="{9101DF6D-E548-475F-B4A8-DD6303663FE0}"/>
    <cellStyle name="Comma 7 5" xfId="392" xr:uid="{F62094FA-23EE-42DD-8DB6-FB3D21CA88B2}"/>
    <cellStyle name="Comma 7 6" xfId="542" xr:uid="{481E8AD1-379E-4AAE-A465-3AF58DD74313}"/>
    <cellStyle name="Comma 7 7" xfId="690" xr:uid="{9F66A6B8-8254-4A41-90CB-668C2A7DD5B2}"/>
    <cellStyle name="Comma 7 8" xfId="838" xr:uid="{EAD999C7-B542-4AD0-B34F-41CB79D80EBA}"/>
    <cellStyle name="Comma 7 9" xfId="986" xr:uid="{4CFF1603-1D89-40E8-AC89-ADCF6BF0DFA6}"/>
    <cellStyle name="Comma 8" xfId="32" xr:uid="{65ECB6AE-09F1-49A5-8517-622E3A9B968F}"/>
    <cellStyle name="Comma 8 10" xfId="1010" xr:uid="{0F47460E-73FF-4162-B0FC-C671582110CB}"/>
    <cellStyle name="Comma 8 11" xfId="1158" xr:uid="{B0317A5D-8F6E-40AD-AEC0-ED1BB437C2CC}"/>
    <cellStyle name="Comma 8 2" xfId="153" xr:uid="{AA554A04-F3E0-44F2-818A-D843EA142958}"/>
    <cellStyle name="Comma 8 2 2" xfId="365" xr:uid="{A3A11D3C-84F6-4035-8360-1ABF7FC549C1}"/>
    <cellStyle name="Comma 8 2 3" xfId="513" xr:uid="{C83EB99C-7A9B-44B1-95CE-21BB862C1644}"/>
    <cellStyle name="Comma 8 2 4" xfId="663" xr:uid="{7E450DB2-C259-45F7-A925-A1E47BE2C540}"/>
    <cellStyle name="Comma 8 2 5" xfId="811" xr:uid="{12005F09-B207-461C-9AD8-106B20876B41}"/>
    <cellStyle name="Comma 8 2 6" xfId="959" xr:uid="{AF1488AF-CA9D-4B2A-A950-0E7A62493BB4}"/>
    <cellStyle name="Comma 8 2 7" xfId="1107" xr:uid="{B1B7A8B4-05B9-4CD9-AF2C-6CBBDA9A8C4E}"/>
    <cellStyle name="Comma 8 2 8" xfId="1255" xr:uid="{8BA53A7F-4376-499D-B969-3AD0EC950121}"/>
    <cellStyle name="Comma 8 3" xfId="196" xr:uid="{F03E77D4-3C59-4850-A19B-C5220C11AC3B}"/>
    <cellStyle name="Comma 8 3 2" xfId="314" xr:uid="{7067772F-5A83-4A29-A816-223290237AD9}"/>
    <cellStyle name="Comma 8 3 3" xfId="462" xr:uid="{CEFFBD5E-9D8B-40B8-ADC6-C06B8DA77227}"/>
    <cellStyle name="Comma 8 3 4" xfId="612" xr:uid="{CE49A630-D39C-4EB8-B0D5-85AD8D8E25CE}"/>
    <cellStyle name="Comma 8 3 5" xfId="760" xr:uid="{F66E121D-2215-403B-8EFE-D7BEC022057E}"/>
    <cellStyle name="Comma 8 3 6" xfId="908" xr:uid="{23464E5F-98DD-4DEA-965C-00714FF12EB4}"/>
    <cellStyle name="Comma 8 3 7" xfId="1056" xr:uid="{99F261D2-F58F-4C51-A3DB-319358108375}"/>
    <cellStyle name="Comma 8 3 8" xfId="1204" xr:uid="{D0E0DB82-220F-44D0-9A51-2255EC564C12}"/>
    <cellStyle name="Comma 8 4" xfId="176" xr:uid="{E65D0CA7-80D1-4AD1-AB42-74D7475CDCC6}"/>
    <cellStyle name="Comma 8 4 2" xfId="294" xr:uid="{EB31CABC-1B8D-4F00-9E9F-880EA35F7E33}"/>
    <cellStyle name="Comma 8 4 3" xfId="442" xr:uid="{79E031DE-4132-4DC8-B26C-C04AF03FEB6D}"/>
    <cellStyle name="Comma 8 4 4" xfId="592" xr:uid="{AB80C10F-4B23-45D7-AE32-9F3C9386C881}"/>
    <cellStyle name="Comma 8 4 5" xfId="740" xr:uid="{8EFEC286-12BB-44B2-B518-0B366E967C7A}"/>
    <cellStyle name="Comma 8 4 6" xfId="888" xr:uid="{91F68478-3847-4A2E-8868-B05E84202B97}"/>
    <cellStyle name="Comma 8 4 7" xfId="1036" xr:uid="{BC1FB29A-E781-47C1-A3F5-42392A36BA0F}"/>
    <cellStyle name="Comma 8 4 8" xfId="1184" xr:uid="{F3380565-BE17-46F9-94D1-108F88D2CFDE}"/>
    <cellStyle name="Comma 8 5" xfId="268" xr:uid="{C74D9505-6E82-42CD-B9D5-7E45FA1C2914}"/>
    <cellStyle name="Comma 8 6" xfId="416" xr:uid="{97D91897-F6D3-4FF6-B432-4AA294C738D5}"/>
    <cellStyle name="Comma 8 7" xfId="566" xr:uid="{DC3ECB94-3A5B-4819-92C9-0A6902EE9505}"/>
    <cellStyle name="Comma 8 8" xfId="714" xr:uid="{6DA624F5-4E4B-4D8E-A725-1E9B3CB35238}"/>
    <cellStyle name="Comma 8 9" xfId="862" xr:uid="{C0686DEC-56D1-4BA1-B4A7-81A10752CB6C}"/>
    <cellStyle name="Comma 9" xfId="103" xr:uid="{BD75D151-08EE-45A5-BD8C-31644272D861}"/>
    <cellStyle name="Comma 9 10" xfId="1203" xr:uid="{64FCCB1E-1CB1-4B49-B500-A4AF949CD674}"/>
    <cellStyle name="Comma 9 2" xfId="198" xr:uid="{2A1A8752-7770-4C37-AF02-2C7C01DBDC06}"/>
    <cellStyle name="Comma 9 2 2" xfId="315" xr:uid="{F9C9ECBC-73AA-4A71-9D4F-735905E4AC1A}"/>
    <cellStyle name="Comma 9 2 3" xfId="463" xr:uid="{10D98E56-61C0-4570-8F56-89A614EBD60C}"/>
    <cellStyle name="Comma 9 2 4" xfId="613" xr:uid="{F9B12804-A53C-4790-AC30-F295C5B2B1B2}"/>
    <cellStyle name="Comma 9 2 5" xfId="761" xr:uid="{ABA96C09-8B2C-4C6B-82BA-A626EC49B877}"/>
    <cellStyle name="Comma 9 2 6" xfId="909" xr:uid="{1ED82098-8C63-40E9-BB3F-F9EECCAD4315}"/>
    <cellStyle name="Comma 9 2 7" xfId="1057" xr:uid="{4EE9329D-39E5-465E-AA2E-60D730E30CBD}"/>
    <cellStyle name="Comma 9 2 8" xfId="1205" xr:uid="{2CDD8E29-AD4E-437E-9120-74992E7242C8}"/>
    <cellStyle name="Comma 9 3" xfId="193" xr:uid="{7099FE84-AB9A-4E43-B8CD-7B0714FDBD25}"/>
    <cellStyle name="Comma 9 4" xfId="313" xr:uid="{A1BBB74B-4EE7-4D19-86F6-9A0E754B519D}"/>
    <cellStyle name="Comma 9 5" xfId="461" xr:uid="{D022D2C9-F9DB-44E2-95C5-FE140BDCE611}"/>
    <cellStyle name="Comma 9 6" xfId="611" xr:uid="{2864694A-5A14-4EB3-8EB2-C62FB26CDC46}"/>
    <cellStyle name="Comma 9 7" xfId="759" xr:uid="{F9C86DE1-887F-4B5F-BDBE-5F34AA2B6AD7}"/>
    <cellStyle name="Comma 9 8" xfId="907" xr:uid="{C1D1D853-9746-43FC-84AD-679AE2044554}"/>
    <cellStyle name="Comma 9 9" xfId="1055" xr:uid="{D396499F-1AE8-4C93-AEF5-7E3EC570CC6B}"/>
    <cellStyle name="Hyperlink 2" xfId="8" xr:uid="{26D04F32-992E-4709-8BA9-51440F0D5A02}"/>
    <cellStyle name="Hyperlink 2 2" xfId="9" xr:uid="{2C42193E-1A91-4FD6-942C-8E0FD077AD45}"/>
    <cellStyle name="Hyperlink 2 2 2" xfId="22" xr:uid="{4D2916B6-194E-436B-ADB8-FA82068EB75F}"/>
    <cellStyle name="Hyperlink 3" xfId="20" xr:uid="{A1524011-72DA-4BA7-AE95-A241954FB3A1}"/>
    <cellStyle name="Hyperlink 3 2" xfId="69" xr:uid="{DB0AC655-AE34-4DCC-B243-660C14A9305A}"/>
    <cellStyle name="Hyperlink 3 2 2" xfId="81" xr:uid="{3303ECEE-FD17-4725-B7B8-734A89F6F6B8}"/>
    <cellStyle name="Hyperlink 3 3" xfId="65" xr:uid="{AB4E6D82-B912-45D5-BB8D-729A4F781184}"/>
    <cellStyle name="Hyperlink 4" xfId="72" xr:uid="{E964D566-013D-4BBA-8206-D03F38223437}"/>
    <cellStyle name="Normal" xfId="0" builtinId="0"/>
    <cellStyle name="Normal 10" xfId="67" xr:uid="{21ED6033-36B5-40BB-94CB-0C26609A0C09}"/>
    <cellStyle name="Normal 11" xfId="76" xr:uid="{1767AC93-667C-4D04-B6F7-745ED8F0E0F6}"/>
    <cellStyle name="Normal 12" xfId="94" xr:uid="{E5DA957B-1280-49DC-8950-DB7FB87290CC}"/>
    <cellStyle name="Normal 13" xfId="60" xr:uid="{99FF6756-C4F6-48F2-9BD3-CA12534F9F4E}"/>
    <cellStyle name="Normal 13 2" xfId="212" xr:uid="{970D9413-F0D0-4DC3-86E9-099E76DDCD76}"/>
    <cellStyle name="Normal 14" xfId="197" xr:uid="{11C51D35-7B25-429D-AB32-3218F69EACCB}"/>
    <cellStyle name="Normal 15" xfId="156" xr:uid="{149562EB-9A00-43B2-B015-3066807BE713}"/>
    <cellStyle name="Normal 16" xfId="514" xr:uid="{E7E7D40B-5E4C-4D21-AD9D-D2FEAF6025CE}"/>
    <cellStyle name="Normal 16 2" xfId="515" xr:uid="{7DB693E7-2314-4064-993A-1DA442D04206}"/>
    <cellStyle name="Normal 2" xfId="10" xr:uid="{CAFA1051-C1E5-4B6B-AF60-699B07CEB4E7}"/>
    <cellStyle name="Normal 2 2" xfId="11" xr:uid="{22E3AAA3-F57B-46F0-94A8-6B386C4D3519}"/>
    <cellStyle name="Normal 2 2 2" xfId="12" xr:uid="{D6B18059-21B2-4528-9E4F-F41A9A2A16FF}"/>
    <cellStyle name="Normal 2 3" xfId="13" xr:uid="{C7A09A0A-7704-426F-8F3F-60882A04484B}"/>
    <cellStyle name="Normal 2 4" xfId="14" xr:uid="{3D16F422-9B6A-49B8-9CB6-0B82685FC544}"/>
    <cellStyle name="Normal 2 5" xfId="21" xr:uid="{66611E39-2EE2-45DD-A314-97116F61AF7B}"/>
    <cellStyle name="Normal 3" xfId="15" xr:uid="{8AB65E4C-CC4A-402B-AA69-AB890C8F567E}"/>
    <cellStyle name="Normal 3 2" xfId="16" xr:uid="{B8ED7942-3A29-43CE-AEA0-D18F7F2D8E29}"/>
    <cellStyle name="Normal 3 2 2" xfId="82" xr:uid="{E585B70F-8F7E-497B-9E1C-8838EBBA5C95}"/>
    <cellStyle name="Normal 3 2 2 2" xfId="216" xr:uid="{B6CC7CCE-B32E-4E19-996E-119ABB80AFAE}"/>
    <cellStyle name="Normal 3 3" xfId="17" xr:uid="{24621108-E0C4-4BCE-984E-C048D5BE5192}"/>
    <cellStyle name="Normal 3 4" xfId="66" xr:uid="{A8B2E1B8-DCBA-4864-BD79-1A09DE11452D}"/>
    <cellStyle name="Normal 3 4 2" xfId="215" xr:uid="{9FCEBD1C-84E8-4250-BBCD-6BADA54E33F1}"/>
    <cellStyle name="Normal 4" xfId="18" xr:uid="{B017A7FD-C375-4716-8991-D193AFB6F501}"/>
    <cellStyle name="Normal 4 2" xfId="83" xr:uid="{0AAD31A2-26B5-43F1-877D-7AD5CA27B652}"/>
    <cellStyle name="Normal 5" xfId="19" xr:uid="{DE459E79-3DA7-40E6-B8CB-9A7046A78620}"/>
    <cellStyle name="Normal 5 2" xfId="30" xr:uid="{3C7234C2-81F8-48C4-90B5-4331A5D84071}"/>
    <cellStyle name="Normal 5 2 2" xfId="59" xr:uid="{02E8B0C8-78F1-4BD0-975D-3CAC20A49718}"/>
    <cellStyle name="Normal 5 2 2 2" xfId="211" xr:uid="{6D393C2E-7BC5-451A-B730-62C1E451C8B6}"/>
    <cellStyle name="Normal 5 2 3" xfId="155" xr:uid="{DC8D9A66-70EB-4BED-BBBE-106ED8B9C8D5}"/>
    <cellStyle name="Normal 5 2 4" xfId="175" xr:uid="{26DDC54F-EEEC-47E0-BF12-AD05C5AE3DBD}"/>
    <cellStyle name="Normal 5 3" xfId="51" xr:uid="{0D8155E7-51B6-4692-B8B7-CEBBEF96A016}"/>
    <cellStyle name="Normal 5 3 2" xfId="168" xr:uid="{48F5FF5F-6071-4B07-AB95-281017690F9B}"/>
    <cellStyle name="Normal 5 4" xfId="62" xr:uid="{D95915A4-B72B-45B8-9505-DBE1E7F07F1E}"/>
    <cellStyle name="Normal 5 5" xfId="154" xr:uid="{A976C499-8805-4365-B542-72EFAC2E6B44}"/>
    <cellStyle name="Normal 6" xfId="1" xr:uid="{15CFAB01-5BE1-4E47-B92F-68BD50519429}"/>
    <cellStyle name="Normal 6 2" xfId="64" xr:uid="{42279FAC-9C71-4E1A-9FB6-5BE94D248D21}"/>
    <cellStyle name="Normal 6 2 2" xfId="194" xr:uid="{40E79E35-3A53-4403-8C3D-B4C67D4FF607}"/>
    <cellStyle name="Normal 6 3" xfId="214" xr:uid="{4C1C137F-3425-411C-A81F-81B4519B044E}"/>
    <cellStyle name="Normal 6 4" xfId="161" xr:uid="{FD4462D8-23E9-40FB-B0B2-0A0CB926893F}"/>
    <cellStyle name="Normal 7" xfId="63" xr:uid="{8DFA7853-0499-44D3-91C5-6E83962E090E}"/>
    <cellStyle name="Normal 7 2" xfId="213" xr:uid="{012C45E2-DE33-4738-A0D8-675AFEAF56F6}"/>
    <cellStyle name="Normal 8" xfId="70" xr:uid="{07FDCCED-82E5-4F45-9B9D-6581DD1A5FE0}"/>
    <cellStyle name="Normal 8 2" xfId="71" xr:uid="{8D30C0AC-290D-4E21-BFB6-1DEF01A55FA1}"/>
    <cellStyle name="Normal 9" xfId="73" xr:uid="{A8638C29-A02B-43B2-B171-62B327F29931}"/>
    <cellStyle name="Note 2" xfId="84" xr:uid="{93AFD8BB-F444-4BAF-8BA4-D095F2328D92}"/>
    <cellStyle name="Note 2 2" xfId="217" xr:uid="{EFB10D80-7B69-4590-8E92-71682A9B4A07}"/>
    <cellStyle name="Percent 2" xfId="31" xr:uid="{4E4EFBEE-33CC-47A0-B86F-2AED4359D693}"/>
    <cellStyle name="Percent 2 2" xfId="85" xr:uid="{00C48DB8-38E6-48AB-8608-869CA21E0FDC}"/>
    <cellStyle name="Percent 2 2 2" xfId="195" xr:uid="{609847C8-579F-4AFA-BA60-7C05F4CCEFCC}"/>
    <cellStyle name="Percent 3" xfId="159" xr:uid="{2BEDBBAB-E3FF-42F8-9154-79212B4292CF}"/>
  </cellStyles>
  <dxfs count="0"/>
  <tableStyles count="0" defaultTableStyle="TableStyleMedium2" defaultPivotStyle="PivotStyleLight16"/>
  <colors>
    <mruColors>
      <color rgb="FF843C0C"/>
      <color rgb="FFED7D31"/>
      <color rgb="FFC0000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2.xml"/><Relationship Id="rId13" Type="http://schemas.openxmlformats.org/officeDocument/2006/relationships/chartsheet" Target="chartsheets/sheet4.xml"/><Relationship Id="rId18" Type="http://schemas.openxmlformats.org/officeDocument/2006/relationships/chartsheet" Target="chartsheets/sheet6.xml"/><Relationship Id="rId26" Type="http://schemas.openxmlformats.org/officeDocument/2006/relationships/pivotCacheDefinition" Target="pivotCache/pivotCacheDefinition3.xml"/><Relationship Id="rId3" Type="http://schemas.openxmlformats.org/officeDocument/2006/relationships/chartsheet" Target="chartsheets/sheet1.xml"/><Relationship Id="rId21" Type="http://schemas.openxmlformats.org/officeDocument/2006/relationships/chartsheet" Target="chartsheets/sheet8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9.xml"/><Relationship Id="rId17" Type="http://schemas.openxmlformats.org/officeDocument/2006/relationships/worksheet" Target="worksheets/sheet12.xml"/><Relationship Id="rId25" Type="http://schemas.openxmlformats.org/officeDocument/2006/relationships/pivotCacheDefinition" Target="pivotCache/pivotCacheDefinition2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5.xml"/><Relationship Id="rId20" Type="http://schemas.openxmlformats.org/officeDocument/2006/relationships/chartsheet" Target="chartsheets/sheet7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24" Type="http://schemas.openxmlformats.org/officeDocument/2006/relationships/pivotCacheDefinition" Target="pivotCache/pivotCacheDefinition1.xml"/><Relationship Id="rId32" Type="http://schemas.openxmlformats.org/officeDocument/2006/relationships/calcChain" Target="calcChain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1.xml"/><Relationship Id="rId23" Type="http://schemas.openxmlformats.org/officeDocument/2006/relationships/worksheet" Target="worksheets/sheet15.xml"/><Relationship Id="rId28" Type="http://schemas.openxmlformats.org/officeDocument/2006/relationships/pivotCacheDefinition" Target="pivotCache/pivotCacheDefinition5.xml"/><Relationship Id="rId10" Type="http://schemas.openxmlformats.org/officeDocument/2006/relationships/chartsheet" Target="chartsheets/sheet3.xml"/><Relationship Id="rId19" Type="http://schemas.openxmlformats.org/officeDocument/2006/relationships/worksheet" Target="worksheets/sheet13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0.xml"/><Relationship Id="rId22" Type="http://schemas.openxmlformats.org/officeDocument/2006/relationships/worksheet" Target="worksheets/sheet14.xml"/><Relationship Id="rId27" Type="http://schemas.openxmlformats.org/officeDocument/2006/relationships/pivotCacheDefinition" Target="pivotCache/pivotCacheDefinition4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Rebased daily poly-6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'Rebased Deaths'!$B$3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'Rebased Deaths'!$A$4:$A$48</c:f>
              <c:numCache>
                <c:formatCode>0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'Rebased Deaths'!$B$4:$B$48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58-4B09-9F3F-E6B73220575C}"/>
            </c:ext>
          </c:extLst>
        </c:ser>
        <c:ser>
          <c:idx val="1"/>
          <c:order val="1"/>
          <c:tx>
            <c:strRef>
              <c:f>'Rebased Deaths'!$C$3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'Rebased Deaths'!$A$4:$A$48</c:f>
              <c:numCache>
                <c:formatCode>0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'Rebased Deaths'!$C$4:$C$48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58-4B09-9F3F-E6B73220575C}"/>
            </c:ext>
          </c:extLst>
        </c:ser>
        <c:ser>
          <c:idx val="2"/>
          <c:order val="2"/>
          <c:tx>
            <c:strRef>
              <c:f>'Rebased Deaths'!$D$3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'Rebased Deaths'!$A$4:$A$48</c:f>
              <c:numCache>
                <c:formatCode>0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'Rebased Deaths'!$D$4:$D$48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158-4B09-9F3F-E6B73220575C}"/>
            </c:ext>
          </c:extLst>
        </c:ser>
        <c:ser>
          <c:idx val="3"/>
          <c:order val="3"/>
          <c:tx>
            <c:strRef>
              <c:f>'Rebased Deaths'!$E$3</c:f>
              <c:strCache>
                <c:ptCount val="1"/>
                <c:pt idx="0">
                  <c:v>Spain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'Rebased Deaths'!$A$4:$A$48</c:f>
              <c:numCache>
                <c:formatCode>0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'Rebased Deaths'!$E$4:$E$48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158-4B09-9F3F-E6B73220575C}"/>
            </c:ext>
          </c:extLst>
        </c:ser>
        <c:ser>
          <c:idx val="4"/>
          <c:order val="4"/>
          <c:tx>
            <c:strRef>
              <c:f>'Rebased Deaths'!$F$3</c:f>
              <c:strCache>
                <c:ptCount val="1"/>
                <c:pt idx="0">
                  <c:v>Sweden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'Rebased Deaths'!$A$4:$A$48</c:f>
              <c:numCache>
                <c:formatCode>0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'Rebased Deaths'!$F$4:$F$48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158-4B09-9F3F-E6B73220575C}"/>
            </c:ext>
          </c:extLst>
        </c:ser>
        <c:ser>
          <c:idx val="5"/>
          <c:order val="5"/>
          <c:tx>
            <c:strRef>
              <c:f>'Rebased Deaths'!$G$3</c:f>
              <c:strCache>
                <c:ptCount val="1"/>
                <c:pt idx="0">
                  <c:v>UK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'Rebased Deaths'!$A$4:$A$48</c:f>
              <c:numCache>
                <c:formatCode>0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'Rebased Deaths'!$G$4:$G$48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158-4B09-9F3F-E6B73220575C}"/>
            </c:ext>
          </c:extLst>
        </c:ser>
        <c:ser>
          <c:idx val="6"/>
          <c:order val="6"/>
          <c:tx>
            <c:strRef>
              <c:f>'Rebased Deaths'!$H$3</c:f>
              <c:strCache>
                <c:ptCount val="1"/>
                <c:pt idx="0">
                  <c:v>US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'Rebased Deaths'!$A$4:$A$48</c:f>
              <c:numCache>
                <c:formatCode>0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'Rebased Deaths'!$H$4:$H$48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58-4B09-9F3F-E6B732205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350736"/>
        <c:axId val="703354344"/>
      </c:scatterChart>
      <c:valAx>
        <c:axId val="70335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354344"/>
        <c:crosses val="autoZero"/>
        <c:crossBetween val="midCat"/>
      </c:valAx>
      <c:valAx>
        <c:axId val="703354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350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Rebased daily mavg-6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'Rebased Deaths'!$B$3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numRef>
              <c:f>'Rebased Deaths'!$A$4:$A$45</c:f>
              <c:numCache>
                <c:formatCode>0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</c:numCache>
            </c:numRef>
          </c:xVal>
          <c:yVal>
            <c:numRef>
              <c:f>'Rebased Deaths'!$B$4:$B$45</c:f>
              <c:numCache>
                <c:formatCode>General</c:formatCode>
                <c:ptCount val="4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03-4960-B49C-12266176F7BB}"/>
            </c:ext>
          </c:extLst>
        </c:ser>
        <c:ser>
          <c:idx val="1"/>
          <c:order val="1"/>
          <c:tx>
            <c:strRef>
              <c:f>'Rebased Deaths'!$C$3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numRef>
              <c:f>'Rebased Deaths'!$A$4:$A$45</c:f>
              <c:numCache>
                <c:formatCode>0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</c:numCache>
            </c:numRef>
          </c:xVal>
          <c:yVal>
            <c:numRef>
              <c:f>'Rebased Deaths'!$C$4:$C$45</c:f>
              <c:numCache>
                <c:formatCode>General</c:formatCode>
                <c:ptCount val="4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303-4960-B49C-12266176F7BB}"/>
            </c:ext>
          </c:extLst>
        </c:ser>
        <c:ser>
          <c:idx val="2"/>
          <c:order val="2"/>
          <c:tx>
            <c:strRef>
              <c:f>'Rebased Deaths'!$D$3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numRef>
              <c:f>'Rebased Deaths'!$A$4:$A$45</c:f>
              <c:numCache>
                <c:formatCode>0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</c:numCache>
            </c:numRef>
          </c:xVal>
          <c:yVal>
            <c:numRef>
              <c:f>'Rebased Deaths'!$D$4:$D$45</c:f>
              <c:numCache>
                <c:formatCode>General</c:formatCode>
                <c:ptCount val="4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303-4960-B49C-12266176F7BB}"/>
            </c:ext>
          </c:extLst>
        </c:ser>
        <c:ser>
          <c:idx val="3"/>
          <c:order val="3"/>
          <c:tx>
            <c:strRef>
              <c:f>'Rebased Deaths'!$E$3</c:f>
              <c:strCache>
                <c:ptCount val="1"/>
                <c:pt idx="0">
                  <c:v>Spain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numRef>
              <c:f>'Rebased Deaths'!$A$4:$A$45</c:f>
              <c:numCache>
                <c:formatCode>0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</c:numCache>
            </c:numRef>
          </c:xVal>
          <c:yVal>
            <c:numRef>
              <c:f>'Rebased Deaths'!$E$4:$E$45</c:f>
              <c:numCache>
                <c:formatCode>General</c:formatCode>
                <c:ptCount val="4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03-4960-B49C-12266176F7BB}"/>
            </c:ext>
          </c:extLst>
        </c:ser>
        <c:ser>
          <c:idx val="4"/>
          <c:order val="4"/>
          <c:tx>
            <c:strRef>
              <c:f>'Rebased Deaths'!$F$3</c:f>
              <c:strCache>
                <c:ptCount val="1"/>
                <c:pt idx="0">
                  <c:v>Sweden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numRef>
              <c:f>'Rebased Deaths'!$A$4:$A$45</c:f>
              <c:numCache>
                <c:formatCode>0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</c:numCache>
            </c:numRef>
          </c:xVal>
          <c:yVal>
            <c:numRef>
              <c:f>'Rebased Deaths'!$F$4:$F$45</c:f>
              <c:numCache>
                <c:formatCode>General</c:formatCode>
                <c:ptCount val="4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03-4960-B49C-12266176F7BB}"/>
            </c:ext>
          </c:extLst>
        </c:ser>
        <c:ser>
          <c:idx val="5"/>
          <c:order val="5"/>
          <c:tx>
            <c:strRef>
              <c:f>'Rebased Deaths'!$G$3</c:f>
              <c:strCache>
                <c:ptCount val="1"/>
                <c:pt idx="0">
                  <c:v>UK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numRef>
              <c:f>'Rebased Deaths'!$A$4:$A$45</c:f>
              <c:numCache>
                <c:formatCode>0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</c:numCache>
            </c:numRef>
          </c:xVal>
          <c:yVal>
            <c:numRef>
              <c:f>'Rebased Deaths'!$G$4:$G$45</c:f>
              <c:numCache>
                <c:formatCode>General</c:formatCode>
                <c:ptCount val="4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303-4960-B49C-12266176F7BB}"/>
            </c:ext>
          </c:extLst>
        </c:ser>
        <c:ser>
          <c:idx val="6"/>
          <c:order val="6"/>
          <c:tx>
            <c:strRef>
              <c:f>'Rebased Deaths'!$H$3</c:f>
              <c:strCache>
                <c:ptCount val="1"/>
                <c:pt idx="0">
                  <c:v>US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numRef>
              <c:f>'Rebased Deaths'!$A$4:$A$45</c:f>
              <c:numCache>
                <c:formatCode>0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</c:numCache>
            </c:numRef>
          </c:xVal>
          <c:yVal>
            <c:numRef>
              <c:f>'Rebased Deaths'!$H$4:$H$45</c:f>
              <c:numCache>
                <c:formatCode>General</c:formatCode>
                <c:ptCount val="4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D303-4960-B49C-12266176F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350736"/>
        <c:axId val="703354344"/>
      </c:scatterChart>
      <c:valAx>
        <c:axId val="70335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354344"/>
        <c:crosses val="autoZero"/>
        <c:crossBetween val="midCat"/>
      </c:valAx>
      <c:valAx>
        <c:axId val="703354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350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/>
              <a:t>Rebased population adjusted 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'Rebased Deaths'!$B$3</c:f>
              <c:strCache>
                <c:ptCount val="1"/>
                <c:pt idx="0">
                  <c:v>France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'Rebased Deaths'!$A$4:$A$43</c:f>
              <c:numCache>
                <c:formatCode>0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'Rebased Deaths'!$B$4:$B$43</c:f>
              <c:numCache>
                <c:formatCode>General</c:formatCode>
                <c:ptCount val="4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6C-4CED-A1B9-41B9120CB6C7}"/>
            </c:ext>
          </c:extLst>
        </c:ser>
        <c:ser>
          <c:idx val="1"/>
          <c:order val="1"/>
          <c:tx>
            <c:strRef>
              <c:f>'Rebased Deaths'!$C$3</c:f>
              <c:strCache>
                <c:ptCount val="1"/>
                <c:pt idx="0">
                  <c:v>Germany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'Rebased Deaths'!$A$4:$A$43</c:f>
              <c:numCache>
                <c:formatCode>0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'Rebased Deaths'!$C$4:$C$43</c:f>
              <c:numCache>
                <c:formatCode>General</c:formatCode>
                <c:ptCount val="4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6C-4CED-A1B9-41B9120CB6C7}"/>
            </c:ext>
          </c:extLst>
        </c:ser>
        <c:ser>
          <c:idx val="2"/>
          <c:order val="2"/>
          <c:tx>
            <c:strRef>
              <c:f>'Rebased Deaths'!$D$3</c:f>
              <c:strCache>
                <c:ptCount val="1"/>
                <c:pt idx="0">
                  <c:v>Italy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'Rebased Deaths'!$A$4:$A$43</c:f>
              <c:numCache>
                <c:formatCode>0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'Rebased Deaths'!$D$4:$D$43</c:f>
              <c:numCache>
                <c:formatCode>General</c:formatCode>
                <c:ptCount val="4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C6C-4CED-A1B9-41B9120CB6C7}"/>
            </c:ext>
          </c:extLst>
        </c:ser>
        <c:ser>
          <c:idx val="3"/>
          <c:order val="3"/>
          <c:tx>
            <c:strRef>
              <c:f>'Rebased Deaths'!$E$3</c:f>
              <c:strCache>
                <c:ptCount val="1"/>
                <c:pt idx="0">
                  <c:v>Spain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'Rebased Deaths'!$A$4:$A$43</c:f>
              <c:numCache>
                <c:formatCode>0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'Rebased Deaths'!$E$4:$E$43</c:f>
              <c:numCache>
                <c:formatCode>General</c:formatCode>
                <c:ptCount val="4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C6C-4CED-A1B9-41B9120CB6C7}"/>
            </c:ext>
          </c:extLst>
        </c:ser>
        <c:ser>
          <c:idx val="4"/>
          <c:order val="4"/>
          <c:tx>
            <c:strRef>
              <c:f>'Rebased Deaths'!$F$3</c:f>
              <c:strCache>
                <c:ptCount val="1"/>
                <c:pt idx="0">
                  <c:v>Sweden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'Rebased Deaths'!$A$4:$A$43</c:f>
              <c:numCache>
                <c:formatCode>0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'Rebased Deaths'!$F$4:$F$43</c:f>
              <c:numCache>
                <c:formatCode>General</c:formatCode>
                <c:ptCount val="4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C6C-4CED-A1B9-41B9120CB6C7}"/>
            </c:ext>
          </c:extLst>
        </c:ser>
        <c:ser>
          <c:idx val="5"/>
          <c:order val="5"/>
          <c:tx>
            <c:strRef>
              <c:f>'Rebased Deaths'!$G$3</c:f>
              <c:strCache>
                <c:ptCount val="1"/>
                <c:pt idx="0">
                  <c:v>UK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'Rebased Deaths'!$A$4:$A$43</c:f>
              <c:numCache>
                <c:formatCode>0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'Rebased Deaths'!$G$4:$G$43</c:f>
              <c:numCache>
                <c:formatCode>General</c:formatCode>
                <c:ptCount val="4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C6C-4CED-A1B9-41B9120CB6C7}"/>
            </c:ext>
          </c:extLst>
        </c:ser>
        <c:ser>
          <c:idx val="6"/>
          <c:order val="6"/>
          <c:tx>
            <c:strRef>
              <c:f>'Rebased Deaths'!$H$3</c:f>
              <c:strCache>
                <c:ptCount val="1"/>
                <c:pt idx="0">
                  <c:v>US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'Rebased Deaths'!$A$4:$A$43</c:f>
              <c:numCache>
                <c:formatCode>0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'Rebased Deaths'!$H$4:$H$43</c:f>
              <c:numCache>
                <c:formatCode>General</c:formatCode>
                <c:ptCount val="4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C6C-4CED-A1B9-41B9120CB6C7}"/>
            </c:ext>
          </c:extLst>
        </c:ser>
        <c:ser>
          <c:idx val="7"/>
          <c:order val="7"/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strRef>
              <c:f>'Rebased Deaths'!$M$4:$M$10</c:f>
              <c:strCache>
                <c:ptCount val="7"/>
                <c:pt idx="0">
                  <c:v>France</c:v>
                </c:pt>
                <c:pt idx="1">
                  <c:v>Germany</c:v>
                </c:pt>
                <c:pt idx="2">
                  <c:v>Italy</c:v>
                </c:pt>
                <c:pt idx="3">
                  <c:v>Spain</c:v>
                </c:pt>
                <c:pt idx="4">
                  <c:v>Sweden</c:v>
                </c:pt>
                <c:pt idx="5">
                  <c:v>UK</c:v>
                </c:pt>
                <c:pt idx="6">
                  <c:v>US</c:v>
                </c:pt>
              </c:strCache>
            </c:strRef>
          </c:xVal>
          <c:yVal>
            <c:numRef>
              <c:f>'Rebased Deaths'!$N$4:$N$10</c:f>
              <c:numCache>
                <c:formatCode>General</c:formatCode>
                <c:ptCount val="7"/>
                <c:pt idx="0">
                  <c:v>12</c:v>
                </c:pt>
                <c:pt idx="1">
                  <c:v>20</c:v>
                </c:pt>
                <c:pt idx="2">
                  <c:v>0</c:v>
                </c:pt>
                <c:pt idx="3">
                  <c:v>3</c:v>
                </c:pt>
                <c:pt idx="4">
                  <c:v>18</c:v>
                </c:pt>
                <c:pt idx="5">
                  <c:v>16</c:v>
                </c:pt>
                <c:pt idx="6">
                  <c:v>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46-4019-93D5-E62E0F59D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228976"/>
        <c:axId val="690155552"/>
      </c:scatterChart>
      <c:valAx>
        <c:axId val="1054228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Rebased</a:t>
                </a:r>
                <a:r>
                  <a:rPr lang="en-GB" sz="1100" baseline="0"/>
                  <a:t> days</a:t>
                </a:r>
                <a:endParaRPr lang="en-GB" sz="11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155552"/>
        <c:crosses val="autoZero"/>
        <c:crossBetween val="midCat"/>
      </c:valAx>
      <c:valAx>
        <c:axId val="690155552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Daily deaths equivalent (50m population)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228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UK</a:t>
            </a:r>
            <a:r>
              <a:rPr lang="en-GB" baseline="0"/>
              <a:t> Covid-19 Deaths vs. Total Deaths (ONS)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'ONS Analysis 17-Apr-2020'!$F$3</c:f>
              <c:strCache>
                <c:ptCount val="1"/>
                <c:pt idx="0">
                  <c:v>Covid-19 Deaths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17-Apr-2020'!$E$4:$E$10</c:f>
              <c:numCache>
                <c:formatCode>yyyy\-mm\-dd;@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17-Apr-2020'!$F$4:$F$10</c:f>
              <c:numCache>
                <c:formatCode>General</c:formatCode>
                <c:ptCount val="7"/>
                <c:pt idx="0">
                  <c:v>0</c:v>
                </c:pt>
                <c:pt idx="1">
                  <c:v>25</c:v>
                </c:pt>
                <c:pt idx="2">
                  <c:v>300</c:v>
                </c:pt>
                <c:pt idx="3">
                  <c:v>1495</c:v>
                </c:pt>
                <c:pt idx="4">
                  <c:v>4475</c:v>
                </c:pt>
                <c:pt idx="5">
                  <c:v>7630</c:v>
                </c:pt>
                <c:pt idx="6">
                  <c:v>7566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00-478C-BDB4-6BBF5635D1A8}"/>
            </c:ext>
          </c:extLst>
        </c:ser>
        <c:ser>
          <c:idx val="1"/>
          <c:order val="1"/>
          <c:tx>
            <c:strRef>
              <c:f>'ONS Analysis 17-Apr-2020'!$G$3</c:f>
              <c:strCache>
                <c:ptCount val="1"/>
                <c:pt idx="0">
                  <c:v>Non Covid-19 Deaths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17-Apr-2020'!$E$4:$E$10</c:f>
              <c:numCache>
                <c:formatCode>yyyy\-mm\-dd;@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17-Apr-2020'!$G$4:$G$10</c:f>
              <c:numCache>
                <c:formatCode>General</c:formatCode>
                <c:ptCount val="7"/>
                <c:pt idx="0">
                  <c:v>10892</c:v>
                </c:pt>
                <c:pt idx="1">
                  <c:v>10992</c:v>
                </c:pt>
                <c:pt idx="2">
                  <c:v>10346</c:v>
                </c:pt>
                <c:pt idx="3">
                  <c:v>9647</c:v>
                </c:pt>
                <c:pt idx="4">
                  <c:v>11912</c:v>
                </c:pt>
                <c:pt idx="5">
                  <c:v>14002</c:v>
                </c:pt>
                <c:pt idx="6">
                  <c:v>19311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00-478C-BDB4-6BBF5635D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0785736"/>
        <c:axId val="1050786064"/>
      </c:barChart>
      <c:lineChart>
        <c:grouping val="standard"/>
        <c:varyColors val="0"/>
        <c:ser>
          <c:idx val="2"/>
          <c:order val="2"/>
          <c:tx>
            <c:strRef>
              <c:f>'ONS Analysis 17-Apr-2020'!$I$3</c:f>
              <c:strCache>
                <c:ptCount val="1"/>
                <c:pt idx="0">
                  <c:v>Covid-19 proportion (RH axis)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'ONS Analysis 17-Apr-2020'!$E$4:$E$10</c:f>
              <c:numCache>
                <c:formatCode>yyyy\-mm\-dd;@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17-Apr-2020'!$I$4:$I$10</c:f>
              <c:numCache>
                <c:formatCode>0%</c:formatCode>
                <c:ptCount val="7"/>
                <c:pt idx="0">
                  <c:v>0</c:v>
                </c:pt>
                <c:pt idx="1">
                  <c:v>2.2692202959063265E-3</c:v>
                </c:pt>
                <c:pt idx="2">
                  <c:v>2.8179597971068945E-2</c:v>
                </c:pt>
                <c:pt idx="3">
                  <c:v>0.13417698797343386</c:v>
                </c:pt>
                <c:pt idx="4">
                  <c:v>0.27308232135229144</c:v>
                </c:pt>
                <c:pt idx="5">
                  <c:v>0.35271819526627218</c:v>
                </c:pt>
                <c:pt idx="6">
                  <c:v>0.28150463221341665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00-478C-BDB4-6BBF5635D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0782784"/>
        <c:axId val="1050784752"/>
      </c:lineChart>
      <c:catAx>
        <c:axId val="1050785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WEEK</a:t>
                </a:r>
                <a:r>
                  <a:rPr lang="en-GB" baseline="0"/>
                  <a:t> ENDING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yyyy\-mm\-dd;@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786064"/>
        <c:crosses val="autoZero"/>
        <c:auto val="0"/>
        <c:lblAlgn val="ctr"/>
        <c:lblOffset val="100"/>
        <c:noMultiLvlLbl val="0"/>
      </c:catAx>
      <c:valAx>
        <c:axId val="105078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785736"/>
        <c:crosses val="autoZero"/>
        <c:crossBetween val="between"/>
      </c:valAx>
      <c:valAx>
        <c:axId val="1050784752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782784"/>
        <c:crosses val="max"/>
        <c:crossBetween val="between"/>
      </c:valAx>
      <c:dateAx>
        <c:axId val="1050782784"/>
        <c:scaling>
          <c:orientation val="minMax"/>
        </c:scaling>
        <c:delete val="1"/>
        <c:axPos val="b"/>
        <c:numFmt formatCode="yyyy\-mm\-dd;@" sourceLinked="1"/>
        <c:majorTickMark val="out"/>
        <c:minorTickMark val="none"/>
        <c:tickLblPos val="nextTo"/>
        <c:crossAx val="105078475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'ONS Analysis 17-Apr-2020'!$N$3</c:f>
              <c:strCache>
                <c:ptCount val="1"/>
                <c:pt idx="0">
                  <c:v>&lt;1 year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17-Apr-2020'!$M$4:$M$10</c:f>
              <c:numCache>
                <c:formatCode>d\-mmm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17-Apr-2020'!$N$4:$N$10</c:f>
              <c:numCache>
                <c:formatCode>[Color9]#,##0_ ;[Color10]\(#,##0\)</c:formatCode>
                <c:ptCount val="7"/>
                <c:pt idx="0">
                  <c:v>11</c:v>
                </c:pt>
                <c:pt idx="1">
                  <c:v>-4</c:v>
                </c:pt>
                <c:pt idx="2">
                  <c:v>-5</c:v>
                </c:pt>
                <c:pt idx="3">
                  <c:v>4</c:v>
                </c:pt>
                <c:pt idx="4">
                  <c:v>10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AA-4BD8-A347-7D6228FF0F49}"/>
            </c:ext>
          </c:extLst>
        </c:ser>
        <c:ser>
          <c:idx val="1"/>
          <c:order val="1"/>
          <c:tx>
            <c:strRef>
              <c:f>'ONS Analysis 17-Apr-2020'!$O$3</c:f>
              <c:strCache>
                <c:ptCount val="1"/>
                <c:pt idx="0">
                  <c:v>01-14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17-Apr-2020'!$M$4:$M$10</c:f>
              <c:numCache>
                <c:formatCode>d\-mmm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17-Apr-2020'!$O$4:$O$10</c:f>
              <c:numCache>
                <c:formatCode>[Color9]#,##0_ ;[Color10]\(#,##0\)</c:formatCode>
                <c:ptCount val="7"/>
                <c:pt idx="0">
                  <c:v>4</c:v>
                </c:pt>
                <c:pt idx="1">
                  <c:v>-2</c:v>
                </c:pt>
                <c:pt idx="2">
                  <c:v>-12</c:v>
                </c:pt>
                <c:pt idx="3">
                  <c:v>-4</c:v>
                </c:pt>
                <c:pt idx="4">
                  <c:v>8</c:v>
                </c:pt>
                <c:pt idx="5">
                  <c:v>6</c:v>
                </c:pt>
                <c:pt idx="6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AA-4BD8-A347-7D6228FF0F49}"/>
            </c:ext>
          </c:extLst>
        </c:ser>
        <c:ser>
          <c:idx val="2"/>
          <c:order val="2"/>
          <c:tx>
            <c:strRef>
              <c:f>'ONS Analysis 17-Apr-2020'!$P$3</c:f>
              <c:strCache>
                <c:ptCount val="1"/>
                <c:pt idx="0">
                  <c:v>15-44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17-Apr-2020'!$M$4:$M$10</c:f>
              <c:numCache>
                <c:formatCode>d\-mmm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17-Apr-2020'!$P$4:$P$10</c:f>
              <c:numCache>
                <c:formatCode>[Color9]#,##0_ ;[Color10]\(#,##0\)</c:formatCode>
                <c:ptCount val="7"/>
                <c:pt idx="0">
                  <c:v>9</c:v>
                </c:pt>
                <c:pt idx="1">
                  <c:v>12</c:v>
                </c:pt>
                <c:pt idx="2">
                  <c:v>-18</c:v>
                </c:pt>
                <c:pt idx="3">
                  <c:v>-6</c:v>
                </c:pt>
                <c:pt idx="4">
                  <c:v>-8</c:v>
                </c:pt>
                <c:pt idx="5">
                  <c:v>5</c:v>
                </c:pt>
                <c:pt idx="6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AA-4BD8-A347-7D6228FF0F49}"/>
            </c:ext>
          </c:extLst>
        </c:ser>
        <c:ser>
          <c:idx val="3"/>
          <c:order val="3"/>
          <c:tx>
            <c:strRef>
              <c:f>'ONS Analysis 17-Apr-2020'!$Q$3</c:f>
              <c:strCache>
                <c:ptCount val="1"/>
                <c:pt idx="0">
                  <c:v>45-64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17-Apr-2020'!$M$4:$M$10</c:f>
              <c:numCache>
                <c:formatCode>d\-mmm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17-Apr-2020'!$Q$4:$Q$10</c:f>
              <c:numCache>
                <c:formatCode>[Color9]#,##0_ ;[Color10]\(#,##0\)</c:formatCode>
                <c:ptCount val="7"/>
                <c:pt idx="0">
                  <c:v>-90</c:v>
                </c:pt>
                <c:pt idx="1">
                  <c:v>29</c:v>
                </c:pt>
                <c:pt idx="2">
                  <c:v>15</c:v>
                </c:pt>
                <c:pt idx="3">
                  <c:v>79</c:v>
                </c:pt>
                <c:pt idx="4">
                  <c:v>628</c:v>
                </c:pt>
                <c:pt idx="5">
                  <c:v>1154</c:v>
                </c:pt>
                <c:pt idx="6">
                  <c:v>1878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AA-4BD8-A347-7D6228FF0F49}"/>
            </c:ext>
          </c:extLst>
        </c:ser>
        <c:ser>
          <c:idx val="4"/>
          <c:order val="4"/>
          <c:tx>
            <c:strRef>
              <c:f>'ONS Analysis 17-Apr-2020'!$R$3</c:f>
              <c:strCache>
                <c:ptCount val="1"/>
                <c:pt idx="0">
                  <c:v>65-74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17-Apr-2020'!$M$4:$M$10</c:f>
              <c:numCache>
                <c:formatCode>d\-mmm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17-Apr-2020'!$R$4:$R$10</c:f>
              <c:numCache>
                <c:formatCode>[Color9]#,##0_ ;[Color10]\(#,##0\)</c:formatCode>
                <c:ptCount val="7"/>
                <c:pt idx="0">
                  <c:v>-88</c:v>
                </c:pt>
                <c:pt idx="1">
                  <c:v>35</c:v>
                </c:pt>
                <c:pt idx="2">
                  <c:v>67</c:v>
                </c:pt>
                <c:pt idx="3">
                  <c:v>162</c:v>
                </c:pt>
                <c:pt idx="4">
                  <c:v>1120</c:v>
                </c:pt>
                <c:pt idx="5">
                  <c:v>1951</c:v>
                </c:pt>
                <c:pt idx="6">
                  <c:v>3146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AA-4BD8-A347-7D6228FF0F49}"/>
            </c:ext>
          </c:extLst>
        </c:ser>
        <c:ser>
          <c:idx val="5"/>
          <c:order val="5"/>
          <c:tx>
            <c:strRef>
              <c:f>'ONS Analysis 17-Apr-2020'!$S$3</c:f>
              <c:strCache>
                <c:ptCount val="1"/>
                <c:pt idx="0">
                  <c:v>75-84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17-Apr-2020'!$M$4:$M$10</c:f>
              <c:numCache>
                <c:formatCode>d\-mmm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17-Apr-2020'!$S$4:$S$10</c:f>
              <c:numCache>
                <c:formatCode>[Color9]#,##0_ ;[Color10]\(#,##0\)</c:formatCode>
                <c:ptCount val="7"/>
                <c:pt idx="0">
                  <c:v>81</c:v>
                </c:pt>
                <c:pt idx="1">
                  <c:v>171</c:v>
                </c:pt>
                <c:pt idx="2">
                  <c:v>119</c:v>
                </c:pt>
                <c:pt idx="3">
                  <c:v>453</c:v>
                </c:pt>
                <c:pt idx="4">
                  <c:v>2068</c:v>
                </c:pt>
                <c:pt idx="5">
                  <c:v>3856</c:v>
                </c:pt>
                <c:pt idx="6">
                  <c:v>5974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AA-4BD8-A347-7D6228FF0F49}"/>
            </c:ext>
          </c:extLst>
        </c:ser>
        <c:ser>
          <c:idx val="6"/>
          <c:order val="6"/>
          <c:tx>
            <c:strRef>
              <c:f>'ONS Analysis 17-Apr-2020'!$T$3</c:f>
              <c:strCache>
                <c:ptCount val="1"/>
                <c:pt idx="0">
                  <c:v>85+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17-Apr-2020'!$M$4:$M$10</c:f>
              <c:numCache>
                <c:formatCode>d\-mmm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17-Apr-2020'!$T$4:$T$10</c:f>
              <c:numCache>
                <c:formatCode>[Color9]#,##0_ ;[Color10]\(#,##0\)</c:formatCode>
                <c:ptCount val="7"/>
                <c:pt idx="0">
                  <c:v>67</c:v>
                </c:pt>
                <c:pt idx="1">
                  <c:v>209</c:v>
                </c:pt>
                <c:pt idx="2">
                  <c:v>78</c:v>
                </c:pt>
                <c:pt idx="3">
                  <c:v>587</c:v>
                </c:pt>
                <c:pt idx="4">
                  <c:v>2435</c:v>
                </c:pt>
                <c:pt idx="5">
                  <c:v>4363</c:v>
                </c:pt>
                <c:pt idx="6">
                  <c:v>6784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AA-4BD8-A347-7D6228FF0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2029648"/>
        <c:axId val="1052034240"/>
      </c:barChart>
      <c:catAx>
        <c:axId val="1052029648"/>
        <c:scaling>
          <c:orientation val="minMax"/>
        </c:scaling>
        <c:delete val="0"/>
        <c:axPos val="b"/>
        <c:numFmt formatCode="d\-mmm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034240"/>
        <c:crosses val="autoZero"/>
        <c:auto val="0"/>
        <c:lblAlgn val="ctr"/>
        <c:lblOffset val="100"/>
        <c:noMultiLvlLbl val="0"/>
      </c:catAx>
      <c:valAx>
        <c:axId val="10520342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_ ;[Red]\-#,##0\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02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[Covid-19 Analysis - Cases.xlsx]Pivot(m7)!PivotTable1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Cases and Deaths (mavg</a:t>
            </a:r>
            <a:r>
              <a:rPr lang="en-GB" baseline="0"/>
              <a:t> 7d)</a:t>
            </a:r>
          </a:p>
          <a:p>
            <a:pPr>
              <a:defRPr/>
            </a:pPr>
            <a:r>
              <a:rPr lang="en-GB" sz="1100" baseline="0"/>
              <a:t>(deaths on RH axis)</a:t>
            </a:r>
            <a:endParaRPr lang="en-GB" sz="1100"/>
          </a:p>
        </c:rich>
      </c:tx>
      <c:layout>
        <c:manualLayout>
          <c:xMode val="edge"/>
          <c:yMode val="edge"/>
          <c:x val="0.33449098744240885"/>
          <c:y val="8.105270762947079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2">
                <a:lumMod val="75000"/>
              </a:schemeClr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tx1">
                <a:lumMod val="65000"/>
                <a:lumOff val="35000"/>
              </a:schemeClr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4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bg2">
                <a:lumMod val="75000"/>
              </a:schemeClr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ln w="28575" cap="rnd">
            <a:solidFill>
              <a:schemeClr val="accent4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ln w="28575" cap="rnd">
            <a:solidFill>
              <a:schemeClr val="bg2">
                <a:lumMod val="75000"/>
              </a:schemeClr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ln w="28575" cap="rnd">
            <a:solidFill>
              <a:schemeClr val="accent2">
                <a:lumMod val="50000"/>
              </a:schemeClr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ln w="28575" cap="rnd">
            <a:solidFill>
              <a:schemeClr val="accent6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'Pivot(m7)'!$C$3</c:f>
              <c:strCache>
                <c:ptCount val="1"/>
                <c:pt idx="0">
                  <c:v>Sum of UK-Cases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'Pivot(m7)'!$A$4:$A$251</c:f>
              <c:strCache>
                <c:ptCount val="248"/>
                <c:pt idx="0">
                  <c:v>2020-03-01 00:00:00</c:v>
                </c:pt>
                <c:pt idx="1">
                  <c:v>2020-03-02 00:00:00</c:v>
                </c:pt>
                <c:pt idx="2">
                  <c:v>2020-03-03 00:00:00</c:v>
                </c:pt>
                <c:pt idx="3">
                  <c:v>2020-03-04 00:00:00</c:v>
                </c:pt>
                <c:pt idx="4">
                  <c:v>2020-03-05 00:00:00</c:v>
                </c:pt>
                <c:pt idx="5">
                  <c:v>2020-03-06 00:00:00</c:v>
                </c:pt>
                <c:pt idx="6">
                  <c:v>2020-03-07 00:00:00</c:v>
                </c:pt>
                <c:pt idx="7">
                  <c:v>2020-03-08 00:00:00</c:v>
                </c:pt>
                <c:pt idx="8">
                  <c:v>2020-03-09 00:00:00</c:v>
                </c:pt>
                <c:pt idx="9">
                  <c:v>2020-03-10 00:00:00</c:v>
                </c:pt>
                <c:pt idx="10">
                  <c:v>2020-03-11 00:00:00</c:v>
                </c:pt>
                <c:pt idx="11">
                  <c:v>2020-03-12 00:00:00</c:v>
                </c:pt>
                <c:pt idx="12">
                  <c:v>2020-03-13 00:00:00</c:v>
                </c:pt>
                <c:pt idx="13">
                  <c:v>2020-03-14 00:00:00</c:v>
                </c:pt>
                <c:pt idx="14">
                  <c:v>2020-03-15 00:00:00</c:v>
                </c:pt>
                <c:pt idx="15">
                  <c:v>2020-03-16 00:00:00</c:v>
                </c:pt>
                <c:pt idx="16">
                  <c:v>2020-03-17 00:00:00</c:v>
                </c:pt>
                <c:pt idx="17">
                  <c:v>2020-03-18 00:00:00</c:v>
                </c:pt>
                <c:pt idx="18">
                  <c:v>2020-03-19 00:00:00</c:v>
                </c:pt>
                <c:pt idx="19">
                  <c:v>2020-03-20 00:00:00</c:v>
                </c:pt>
                <c:pt idx="20">
                  <c:v>2020-03-21 00:00:00</c:v>
                </c:pt>
                <c:pt idx="21">
                  <c:v>2020-03-22 00:00:00</c:v>
                </c:pt>
                <c:pt idx="22">
                  <c:v>2020-03-23 00:00:00</c:v>
                </c:pt>
                <c:pt idx="23">
                  <c:v>2020-03-24 00:00:00</c:v>
                </c:pt>
                <c:pt idx="24">
                  <c:v>2020-03-25 00:00:00</c:v>
                </c:pt>
                <c:pt idx="25">
                  <c:v>2020-03-26 00:00:00</c:v>
                </c:pt>
                <c:pt idx="26">
                  <c:v>2020-03-27 00:00:00</c:v>
                </c:pt>
                <c:pt idx="27">
                  <c:v>2020-03-28 00:00:00</c:v>
                </c:pt>
                <c:pt idx="28">
                  <c:v>2020-03-29 00:00:00</c:v>
                </c:pt>
                <c:pt idx="29">
                  <c:v>2020-03-30 00:00:00</c:v>
                </c:pt>
                <c:pt idx="30">
                  <c:v>2020-03-31 00:00:00</c:v>
                </c:pt>
                <c:pt idx="31">
                  <c:v>2020-04-01 00:00:00</c:v>
                </c:pt>
                <c:pt idx="32">
                  <c:v>2020-04-02 00:00:00</c:v>
                </c:pt>
                <c:pt idx="33">
                  <c:v>2020-04-03 00:00:00</c:v>
                </c:pt>
                <c:pt idx="34">
                  <c:v>2020-04-04 00:00:00</c:v>
                </c:pt>
                <c:pt idx="35">
                  <c:v>2020-04-05 00:00:00</c:v>
                </c:pt>
                <c:pt idx="36">
                  <c:v>2020-04-06 00:00:00</c:v>
                </c:pt>
                <c:pt idx="37">
                  <c:v>2020-04-07 00:00:00</c:v>
                </c:pt>
                <c:pt idx="38">
                  <c:v>2020-04-08 00:00:00</c:v>
                </c:pt>
                <c:pt idx="39">
                  <c:v>2020-04-09 00:00:00</c:v>
                </c:pt>
                <c:pt idx="40">
                  <c:v>2020-04-10 00:00:00</c:v>
                </c:pt>
                <c:pt idx="41">
                  <c:v>2020-04-11 00:00:00</c:v>
                </c:pt>
                <c:pt idx="42">
                  <c:v>2020-04-12 00:00:00</c:v>
                </c:pt>
                <c:pt idx="43">
                  <c:v>2020-04-13 00:00:00</c:v>
                </c:pt>
                <c:pt idx="44">
                  <c:v>2020-04-14 00:00:00</c:v>
                </c:pt>
                <c:pt idx="45">
                  <c:v>2020-04-15 00:00:00</c:v>
                </c:pt>
                <c:pt idx="46">
                  <c:v>2020-04-16 00:00:00</c:v>
                </c:pt>
                <c:pt idx="47">
                  <c:v>2020-04-17 00:00:00</c:v>
                </c:pt>
                <c:pt idx="48">
                  <c:v>2020-04-18 00:00:00</c:v>
                </c:pt>
                <c:pt idx="49">
                  <c:v>2020-04-19 00:00:00</c:v>
                </c:pt>
                <c:pt idx="50">
                  <c:v>2020-04-20 00:00:00</c:v>
                </c:pt>
                <c:pt idx="51">
                  <c:v>2020-04-21 00:00:00</c:v>
                </c:pt>
                <c:pt idx="52">
                  <c:v>2020-04-22 00:00:00</c:v>
                </c:pt>
                <c:pt idx="53">
                  <c:v>2020-04-23 00:00:00</c:v>
                </c:pt>
                <c:pt idx="54">
                  <c:v>2020-04-24 00:00:00</c:v>
                </c:pt>
                <c:pt idx="55">
                  <c:v>2020-04-25 00:00:00</c:v>
                </c:pt>
                <c:pt idx="56">
                  <c:v>2020-04-26 00:00:00</c:v>
                </c:pt>
                <c:pt idx="57">
                  <c:v>2020-04-27 00:00:00</c:v>
                </c:pt>
                <c:pt idx="58">
                  <c:v>2020-04-28 00:00:00</c:v>
                </c:pt>
                <c:pt idx="59">
                  <c:v>2020-04-29 00:00:00</c:v>
                </c:pt>
                <c:pt idx="60">
                  <c:v>2020-04-30 00:00:00</c:v>
                </c:pt>
                <c:pt idx="61">
                  <c:v>2020-05-01 00:00:00</c:v>
                </c:pt>
                <c:pt idx="62">
                  <c:v>2020-05-02 00:00:00</c:v>
                </c:pt>
                <c:pt idx="63">
                  <c:v>2020-05-03 00:00:00</c:v>
                </c:pt>
                <c:pt idx="64">
                  <c:v>2020-05-04 00:00:00</c:v>
                </c:pt>
                <c:pt idx="65">
                  <c:v>2020-05-05 00:00:00</c:v>
                </c:pt>
                <c:pt idx="66">
                  <c:v>2020-05-06 00:00:00</c:v>
                </c:pt>
                <c:pt idx="67">
                  <c:v>2020-05-07 00:00:00</c:v>
                </c:pt>
                <c:pt idx="68">
                  <c:v>2020-05-08 00:00:00</c:v>
                </c:pt>
                <c:pt idx="69">
                  <c:v>2020-05-09 00:00:00</c:v>
                </c:pt>
                <c:pt idx="70">
                  <c:v>2020-05-10 00:00:00</c:v>
                </c:pt>
                <c:pt idx="71">
                  <c:v>2020-05-11 00:00:00</c:v>
                </c:pt>
                <c:pt idx="72">
                  <c:v>2020-05-12 00:00:00</c:v>
                </c:pt>
                <c:pt idx="73">
                  <c:v>2020-05-13 00:00:00</c:v>
                </c:pt>
                <c:pt idx="74">
                  <c:v>2020-05-14 00:00:00</c:v>
                </c:pt>
                <c:pt idx="75">
                  <c:v>2020-05-15 00:00:00</c:v>
                </c:pt>
                <c:pt idx="76">
                  <c:v>2020-05-16 00:00:00</c:v>
                </c:pt>
                <c:pt idx="77">
                  <c:v>2020-05-17 00:00:00</c:v>
                </c:pt>
                <c:pt idx="78">
                  <c:v>2020-05-18 00:00:00</c:v>
                </c:pt>
                <c:pt idx="79">
                  <c:v>2020-05-19 00:00:00</c:v>
                </c:pt>
                <c:pt idx="80">
                  <c:v>2020-05-20 00:00:00</c:v>
                </c:pt>
                <c:pt idx="81">
                  <c:v>2020-05-21 00:00:00</c:v>
                </c:pt>
                <c:pt idx="82">
                  <c:v>2020-05-22 00:00:00</c:v>
                </c:pt>
                <c:pt idx="83">
                  <c:v>2020-05-23 00:00:00</c:v>
                </c:pt>
                <c:pt idx="84">
                  <c:v>2020-05-24 00:00:00</c:v>
                </c:pt>
                <c:pt idx="85">
                  <c:v>2020-05-25 00:00:00</c:v>
                </c:pt>
                <c:pt idx="86">
                  <c:v>2020-05-26 00:00:00</c:v>
                </c:pt>
                <c:pt idx="87">
                  <c:v>2020-05-27 00:00:00</c:v>
                </c:pt>
                <c:pt idx="88">
                  <c:v>2020-05-28 00:00:00</c:v>
                </c:pt>
                <c:pt idx="89">
                  <c:v>2020-05-29 00:00:00</c:v>
                </c:pt>
                <c:pt idx="90">
                  <c:v>2020-05-30 00:00:00</c:v>
                </c:pt>
                <c:pt idx="91">
                  <c:v>2020-05-31 00:00:00</c:v>
                </c:pt>
                <c:pt idx="92">
                  <c:v>2020-06-01 00:00:00</c:v>
                </c:pt>
                <c:pt idx="93">
                  <c:v>2020-06-02 00:00:00</c:v>
                </c:pt>
                <c:pt idx="94">
                  <c:v>2020-06-03 00:00:00</c:v>
                </c:pt>
                <c:pt idx="95">
                  <c:v>2020-06-04 00:00:00</c:v>
                </c:pt>
                <c:pt idx="96">
                  <c:v>2020-06-05 00:00:00</c:v>
                </c:pt>
                <c:pt idx="97">
                  <c:v>2020-06-06 00:00:00</c:v>
                </c:pt>
                <c:pt idx="98">
                  <c:v>2020-06-07 00:00:00</c:v>
                </c:pt>
                <c:pt idx="99">
                  <c:v>2020-06-08 00:00:00</c:v>
                </c:pt>
                <c:pt idx="100">
                  <c:v>2020-06-09 00:00:00</c:v>
                </c:pt>
                <c:pt idx="101">
                  <c:v>2020-06-10 00:00:00</c:v>
                </c:pt>
                <c:pt idx="102">
                  <c:v>2020-06-11 00:00:00</c:v>
                </c:pt>
                <c:pt idx="103">
                  <c:v>2020-06-12 00:00:00</c:v>
                </c:pt>
                <c:pt idx="104">
                  <c:v>2020-06-13 00:00:00</c:v>
                </c:pt>
                <c:pt idx="105">
                  <c:v>2020-06-14 00:00:00</c:v>
                </c:pt>
                <c:pt idx="106">
                  <c:v>2020-06-15 00:00:00</c:v>
                </c:pt>
                <c:pt idx="107">
                  <c:v>2020-06-16 00:00:00</c:v>
                </c:pt>
                <c:pt idx="108">
                  <c:v>2020-06-17 00:00:00</c:v>
                </c:pt>
                <c:pt idx="109">
                  <c:v>2020-06-18 00:00:00</c:v>
                </c:pt>
                <c:pt idx="110">
                  <c:v>2020-06-19 00:00:00</c:v>
                </c:pt>
                <c:pt idx="111">
                  <c:v>2020-06-20 00:00:00</c:v>
                </c:pt>
                <c:pt idx="112">
                  <c:v>2020-06-21 00:00:00</c:v>
                </c:pt>
                <c:pt idx="113">
                  <c:v>2020-06-22 00:00:00</c:v>
                </c:pt>
                <c:pt idx="114">
                  <c:v>2020-06-23 00:00:00</c:v>
                </c:pt>
                <c:pt idx="115">
                  <c:v>2020-06-24 00:00:00</c:v>
                </c:pt>
                <c:pt idx="116">
                  <c:v>2020-06-25 00:00:00</c:v>
                </c:pt>
                <c:pt idx="117">
                  <c:v>2020-06-26 00:00:00</c:v>
                </c:pt>
                <c:pt idx="118">
                  <c:v>2020-06-27 00:00:00</c:v>
                </c:pt>
                <c:pt idx="119">
                  <c:v>2020-06-28 00:00:00</c:v>
                </c:pt>
                <c:pt idx="120">
                  <c:v>2020-06-29 00:00:00</c:v>
                </c:pt>
                <c:pt idx="121">
                  <c:v>2020-06-30 00:00:00</c:v>
                </c:pt>
                <c:pt idx="122">
                  <c:v>2020-07-01 00:00:00</c:v>
                </c:pt>
                <c:pt idx="123">
                  <c:v>2020-07-02 00:00:00</c:v>
                </c:pt>
                <c:pt idx="124">
                  <c:v>2020-07-03 00:00:00</c:v>
                </c:pt>
                <c:pt idx="125">
                  <c:v>2020-07-04 00:00:00</c:v>
                </c:pt>
                <c:pt idx="126">
                  <c:v>2020-07-05 00:00:00</c:v>
                </c:pt>
                <c:pt idx="127">
                  <c:v>2020-07-06 00:00:00</c:v>
                </c:pt>
                <c:pt idx="128">
                  <c:v>2020-07-07 00:00:00</c:v>
                </c:pt>
                <c:pt idx="129">
                  <c:v>2020-07-08 00:00:00</c:v>
                </c:pt>
                <c:pt idx="130">
                  <c:v>2020-07-09 00:00:00</c:v>
                </c:pt>
                <c:pt idx="131">
                  <c:v>2020-07-10 00:00:00</c:v>
                </c:pt>
                <c:pt idx="132">
                  <c:v>2020-07-11 00:00:00</c:v>
                </c:pt>
                <c:pt idx="133">
                  <c:v>2020-07-12 00:00:00</c:v>
                </c:pt>
                <c:pt idx="134">
                  <c:v>2020-07-13 00:00:00</c:v>
                </c:pt>
                <c:pt idx="135">
                  <c:v>2020-07-14 00:00:00</c:v>
                </c:pt>
                <c:pt idx="136">
                  <c:v>2020-07-15 00:00:00</c:v>
                </c:pt>
                <c:pt idx="137">
                  <c:v>2020-07-16 00:00:00</c:v>
                </c:pt>
                <c:pt idx="138">
                  <c:v>2020-07-17 00:00:00</c:v>
                </c:pt>
                <c:pt idx="139">
                  <c:v>2020-07-18 00:00:00</c:v>
                </c:pt>
                <c:pt idx="140">
                  <c:v>2020-07-19 00:00:00</c:v>
                </c:pt>
                <c:pt idx="141">
                  <c:v>2020-07-20 00:00:00</c:v>
                </c:pt>
                <c:pt idx="142">
                  <c:v>2020-07-21 00:00:00</c:v>
                </c:pt>
                <c:pt idx="143">
                  <c:v>2020-07-22 00:00:00</c:v>
                </c:pt>
                <c:pt idx="144">
                  <c:v>2020-07-23 00:00:00</c:v>
                </c:pt>
                <c:pt idx="145">
                  <c:v>2020-07-24 00:00:00</c:v>
                </c:pt>
                <c:pt idx="146">
                  <c:v>2020-07-25 00:00:00</c:v>
                </c:pt>
                <c:pt idx="147">
                  <c:v>2020-07-26 00:00:00</c:v>
                </c:pt>
                <c:pt idx="148">
                  <c:v>2020-07-27 00:00:00</c:v>
                </c:pt>
                <c:pt idx="149">
                  <c:v>2020-07-28 00:00:00</c:v>
                </c:pt>
                <c:pt idx="150">
                  <c:v>2020-07-29 00:00:00</c:v>
                </c:pt>
                <c:pt idx="151">
                  <c:v>2020-07-30 00:00:00</c:v>
                </c:pt>
                <c:pt idx="152">
                  <c:v>2020-07-31 00:00:00</c:v>
                </c:pt>
                <c:pt idx="153">
                  <c:v>2020-08-01 00:00:00</c:v>
                </c:pt>
                <c:pt idx="154">
                  <c:v>2020-08-02 00:00:00</c:v>
                </c:pt>
                <c:pt idx="155">
                  <c:v>2020-08-03 00:00:00</c:v>
                </c:pt>
                <c:pt idx="156">
                  <c:v>2020-08-04 00:00:00</c:v>
                </c:pt>
                <c:pt idx="157">
                  <c:v>2020-08-05 00:00:00</c:v>
                </c:pt>
                <c:pt idx="158">
                  <c:v>2020-08-06 00:00:00</c:v>
                </c:pt>
                <c:pt idx="159">
                  <c:v>2020-08-07 00:00:00</c:v>
                </c:pt>
                <c:pt idx="160">
                  <c:v>2020-08-08 00:00:00</c:v>
                </c:pt>
                <c:pt idx="161">
                  <c:v>2020-08-09 00:00:00</c:v>
                </c:pt>
                <c:pt idx="162">
                  <c:v>2020-08-10 00:00:00</c:v>
                </c:pt>
                <c:pt idx="163">
                  <c:v>2020-08-11 00:00:00</c:v>
                </c:pt>
                <c:pt idx="164">
                  <c:v>2020-08-12 00:00:00</c:v>
                </c:pt>
                <c:pt idx="165">
                  <c:v>2020-08-13 00:00:00</c:v>
                </c:pt>
                <c:pt idx="166">
                  <c:v>2020-08-14 00:00:00</c:v>
                </c:pt>
                <c:pt idx="167">
                  <c:v>2020-08-15 00:00:00</c:v>
                </c:pt>
                <c:pt idx="168">
                  <c:v>2020-08-16 00:00:00</c:v>
                </c:pt>
                <c:pt idx="169">
                  <c:v>2020-08-17 00:00:00</c:v>
                </c:pt>
                <c:pt idx="170">
                  <c:v>2020-08-18 00:00:00</c:v>
                </c:pt>
                <c:pt idx="171">
                  <c:v>2020-08-19 00:00:00</c:v>
                </c:pt>
                <c:pt idx="172">
                  <c:v>2020-08-20 00:00:00</c:v>
                </c:pt>
                <c:pt idx="173">
                  <c:v>2020-08-21 00:00:00</c:v>
                </c:pt>
                <c:pt idx="174">
                  <c:v>2020-08-22 00:00:00</c:v>
                </c:pt>
                <c:pt idx="175">
                  <c:v>2020-08-23 00:00:00</c:v>
                </c:pt>
                <c:pt idx="176">
                  <c:v>2020-08-24 00:00:00</c:v>
                </c:pt>
                <c:pt idx="177">
                  <c:v>2020-08-25 00:00:00</c:v>
                </c:pt>
                <c:pt idx="178">
                  <c:v>2020-08-26 00:00:00</c:v>
                </c:pt>
                <c:pt idx="179">
                  <c:v>2020-08-27 00:00:00</c:v>
                </c:pt>
                <c:pt idx="180">
                  <c:v>2020-08-28 00:00:00</c:v>
                </c:pt>
                <c:pt idx="181">
                  <c:v>2020-08-29 00:00:00</c:v>
                </c:pt>
                <c:pt idx="182">
                  <c:v>2020-08-30 00:00:00</c:v>
                </c:pt>
                <c:pt idx="183">
                  <c:v>2020-08-31 00:00:00</c:v>
                </c:pt>
                <c:pt idx="184">
                  <c:v>2020-09-01 00:00:00</c:v>
                </c:pt>
                <c:pt idx="185">
                  <c:v>2020-09-02 00:00:00</c:v>
                </c:pt>
                <c:pt idx="186">
                  <c:v>2020-09-03 00:00:00</c:v>
                </c:pt>
                <c:pt idx="187">
                  <c:v>2020-09-04 00:00:00</c:v>
                </c:pt>
                <c:pt idx="188">
                  <c:v>2020-09-05 00:00:00</c:v>
                </c:pt>
                <c:pt idx="189">
                  <c:v>2020-09-06 00:00:00</c:v>
                </c:pt>
                <c:pt idx="190">
                  <c:v>2020-09-07 00:00:00</c:v>
                </c:pt>
                <c:pt idx="191">
                  <c:v>2020-09-08 00:00:00</c:v>
                </c:pt>
                <c:pt idx="192">
                  <c:v>2020-09-09 00:00:00</c:v>
                </c:pt>
                <c:pt idx="193">
                  <c:v>2020-09-10 00:00:00</c:v>
                </c:pt>
                <c:pt idx="194">
                  <c:v>2020-09-11 00:00:00</c:v>
                </c:pt>
                <c:pt idx="195">
                  <c:v>2020-09-12 00:00:00</c:v>
                </c:pt>
                <c:pt idx="196">
                  <c:v>2020-09-13 00:00:00</c:v>
                </c:pt>
                <c:pt idx="197">
                  <c:v>2020-09-14 00:00:00</c:v>
                </c:pt>
                <c:pt idx="198">
                  <c:v>2020-09-15 00:00:00</c:v>
                </c:pt>
                <c:pt idx="199">
                  <c:v>2020-09-16 00:00:00</c:v>
                </c:pt>
                <c:pt idx="200">
                  <c:v>2020-09-17 00:00:00</c:v>
                </c:pt>
                <c:pt idx="201">
                  <c:v>2020-09-18 00:00:00</c:v>
                </c:pt>
                <c:pt idx="202">
                  <c:v>2020-09-19 00:00:00</c:v>
                </c:pt>
                <c:pt idx="203">
                  <c:v>2020-09-20 00:00:00</c:v>
                </c:pt>
                <c:pt idx="204">
                  <c:v>2020-09-21 00:00:00</c:v>
                </c:pt>
                <c:pt idx="205">
                  <c:v>2020-09-22 00:00:00</c:v>
                </c:pt>
                <c:pt idx="206">
                  <c:v>2020-09-23 00:00:00</c:v>
                </c:pt>
                <c:pt idx="207">
                  <c:v>2020-09-24 00:00:00</c:v>
                </c:pt>
                <c:pt idx="208">
                  <c:v>2020-09-25 00:00:00</c:v>
                </c:pt>
                <c:pt idx="209">
                  <c:v>2020-09-26 00:00:00</c:v>
                </c:pt>
                <c:pt idx="210">
                  <c:v>2020-09-27 00:00:00</c:v>
                </c:pt>
                <c:pt idx="211">
                  <c:v>2020-09-28 00:00:00</c:v>
                </c:pt>
                <c:pt idx="212">
                  <c:v>2020-09-29 00:00:00</c:v>
                </c:pt>
                <c:pt idx="213">
                  <c:v>2020-09-30 00:00:00</c:v>
                </c:pt>
                <c:pt idx="214">
                  <c:v>2020-10-01 00:00:00</c:v>
                </c:pt>
                <c:pt idx="215">
                  <c:v>2020-10-02 00:00:00</c:v>
                </c:pt>
                <c:pt idx="216">
                  <c:v>2020-10-03 00:00:00</c:v>
                </c:pt>
                <c:pt idx="217">
                  <c:v>2020-10-04 00:00:00</c:v>
                </c:pt>
                <c:pt idx="218">
                  <c:v>2020-10-05 00:00:00</c:v>
                </c:pt>
                <c:pt idx="219">
                  <c:v>2020-10-06 00:00:00</c:v>
                </c:pt>
                <c:pt idx="220">
                  <c:v>2020-10-07 00:00:00</c:v>
                </c:pt>
                <c:pt idx="221">
                  <c:v>2020-10-08 00:00:00</c:v>
                </c:pt>
                <c:pt idx="222">
                  <c:v>2020-10-09 00:00:00</c:v>
                </c:pt>
                <c:pt idx="223">
                  <c:v>2020-10-10 00:00:00</c:v>
                </c:pt>
                <c:pt idx="224">
                  <c:v>2020-10-11 00:00:00</c:v>
                </c:pt>
                <c:pt idx="225">
                  <c:v>2020-10-12 00:00:00</c:v>
                </c:pt>
                <c:pt idx="226">
                  <c:v>2020-10-13 00:00:00</c:v>
                </c:pt>
                <c:pt idx="227">
                  <c:v>2020-10-14 00:00:00</c:v>
                </c:pt>
                <c:pt idx="228">
                  <c:v>2020-10-15 00:00:00</c:v>
                </c:pt>
                <c:pt idx="229">
                  <c:v>2020-10-16 00:00:00</c:v>
                </c:pt>
                <c:pt idx="230">
                  <c:v>2020-10-17 00:00:00</c:v>
                </c:pt>
                <c:pt idx="231">
                  <c:v>2020-10-18 00:00:00</c:v>
                </c:pt>
                <c:pt idx="232">
                  <c:v>2020-10-19 00:00:00</c:v>
                </c:pt>
                <c:pt idx="233">
                  <c:v>2020-10-20 00:00:00</c:v>
                </c:pt>
                <c:pt idx="234">
                  <c:v>2020-10-21 00:00:00</c:v>
                </c:pt>
                <c:pt idx="235">
                  <c:v>2020-10-22 00:00:00</c:v>
                </c:pt>
                <c:pt idx="236">
                  <c:v>2020-10-23 00:00:00</c:v>
                </c:pt>
                <c:pt idx="237">
                  <c:v>2020-10-24 00:00:00</c:v>
                </c:pt>
                <c:pt idx="238">
                  <c:v>2020-10-25 00:00:00</c:v>
                </c:pt>
                <c:pt idx="239">
                  <c:v>2020-10-26 00:00:00</c:v>
                </c:pt>
                <c:pt idx="240">
                  <c:v>2020-10-27 00:00:00</c:v>
                </c:pt>
                <c:pt idx="241">
                  <c:v>2020-10-28 00:00:00</c:v>
                </c:pt>
                <c:pt idx="242">
                  <c:v>2020-10-29 00:00:00</c:v>
                </c:pt>
                <c:pt idx="243">
                  <c:v>2020-10-30 00:00:00</c:v>
                </c:pt>
                <c:pt idx="244">
                  <c:v>2020-11-01 00:00:00</c:v>
                </c:pt>
                <c:pt idx="245">
                  <c:v>2020-11-02 00:00:00</c:v>
                </c:pt>
                <c:pt idx="246">
                  <c:v>2020-11-03 00:00:00</c:v>
                </c:pt>
                <c:pt idx="247">
                  <c:v>2020-11-04 00:00:00</c:v>
                </c:pt>
              </c:strCache>
            </c:strRef>
          </c:cat>
          <c:val>
            <c:numRef>
              <c:f>'Pivot(m7)'!$C$4:$C$251</c:f>
              <c:numCache>
                <c:formatCode>General</c:formatCode>
                <c:ptCount val="248"/>
                <c:pt idx="7">
                  <c:v>41.039863231313362</c:v>
                </c:pt>
                <c:pt idx="8">
                  <c:v>52.357557472938439</c:v>
                </c:pt>
                <c:pt idx="9">
                  <c:v>73.829444679012198</c:v>
                </c:pt>
                <c:pt idx="10">
                  <c:v>111.37880407879631</c:v>
                </c:pt>
                <c:pt idx="11">
                  <c:v>157.91885516585279</c:v>
                </c:pt>
                <c:pt idx="12">
                  <c:v>200.22799251772221</c:v>
                </c:pt>
                <c:pt idx="13">
                  <c:v>232.9118011220414</c:v>
                </c:pt>
                <c:pt idx="14">
                  <c:v>273.95166435335472</c:v>
                </c:pt>
                <c:pt idx="15">
                  <c:v>323.13603652490298</c:v>
                </c:pt>
                <c:pt idx="16">
                  <c:v>377.08018664853648</c:v>
                </c:pt>
                <c:pt idx="17">
                  <c:v>439.27461855578468</c:v>
                </c:pt>
                <c:pt idx="18">
                  <c:v>499.14204790868001</c:v>
                </c:pt>
                <c:pt idx="19">
                  <c:v>581.11600152792698</c:v>
                </c:pt>
                <c:pt idx="20">
                  <c:v>669.22478006319511</c:v>
                </c:pt>
                <c:pt idx="21">
                  <c:v>768.01661577981031</c:v>
                </c:pt>
                <c:pt idx="22">
                  <c:v>950.263224922988</c:v>
                </c:pt>
                <c:pt idx="23">
                  <c:v>1119.817092860605</c:v>
                </c:pt>
                <c:pt idx="24">
                  <c:v>1298.996289545772</c:v>
                </c:pt>
                <c:pt idx="25">
                  <c:v>1513.60938876313</c:v>
                </c:pt>
                <c:pt idx="26">
                  <c:v>1719.5491148233541</c:v>
                </c:pt>
                <c:pt idx="27">
                  <c:v>1891.4299853153241</c:v>
                </c:pt>
                <c:pt idx="28">
                  <c:v>2048.0795663606209</c:v>
                </c:pt>
                <c:pt idx="29">
                  <c:v>2253.0673368304278</c:v>
                </c:pt>
                <c:pt idx="30">
                  <c:v>2479.8443130364481</c:v>
                </c:pt>
                <c:pt idx="31">
                  <c:v>2714.7657981827028</c:v>
                </c:pt>
                <c:pt idx="32">
                  <c:v>2903.1472322419022</c:v>
                </c:pt>
                <c:pt idx="33">
                  <c:v>3084.441885794663</c:v>
                </c:pt>
                <c:pt idx="34">
                  <c:v>3211.1577521635122</c:v>
                </c:pt>
                <c:pt idx="35">
                  <c:v>3289.112337734331</c:v>
                </c:pt>
                <c:pt idx="36">
                  <c:v>3395.0967268007639</c:v>
                </c:pt>
                <c:pt idx="37">
                  <c:v>3493.9943353607591</c:v>
                </c:pt>
                <c:pt idx="38">
                  <c:v>3516.7354966873891</c:v>
                </c:pt>
                <c:pt idx="39">
                  <c:v>3515.3604497234528</c:v>
                </c:pt>
                <c:pt idx="40">
                  <c:v>3451.8967436956491</c:v>
                </c:pt>
                <c:pt idx="41">
                  <c:v>3405.039374078453</c:v>
                </c:pt>
                <c:pt idx="42">
                  <c:v>3394.567862583865</c:v>
                </c:pt>
                <c:pt idx="43">
                  <c:v>3279.0639176132609</c:v>
                </c:pt>
                <c:pt idx="44">
                  <c:v>3160.069468811128</c:v>
                </c:pt>
                <c:pt idx="45">
                  <c:v>3153.3000068348292</c:v>
                </c:pt>
                <c:pt idx="46">
                  <c:v>3200.4746949821638</c:v>
                </c:pt>
                <c:pt idx="47">
                  <c:v>3269.227043178952</c:v>
                </c:pt>
                <c:pt idx="48">
                  <c:v>3389.7023117884</c:v>
                </c:pt>
                <c:pt idx="49">
                  <c:v>3427.463216874944</c:v>
                </c:pt>
                <c:pt idx="50">
                  <c:v>3498.8598861562241</c:v>
                </c:pt>
                <c:pt idx="51">
                  <c:v>3544.871073026382</c:v>
                </c:pt>
                <c:pt idx="52">
                  <c:v>3589.8245314627429</c:v>
                </c:pt>
                <c:pt idx="53">
                  <c:v>3573.429740738894</c:v>
                </c:pt>
                <c:pt idx="54">
                  <c:v>3574.27592348593</c:v>
                </c:pt>
                <c:pt idx="55">
                  <c:v>3471.8878110944061</c:v>
                </c:pt>
                <c:pt idx="56">
                  <c:v>3431.2710392366112</c:v>
                </c:pt>
                <c:pt idx="57">
                  <c:v>3414.770475669382</c:v>
                </c:pt>
                <c:pt idx="58">
                  <c:v>3410.645334777575</c:v>
                </c:pt>
                <c:pt idx="59">
                  <c:v>3404.8278283916929</c:v>
                </c:pt>
                <c:pt idx="60">
                  <c:v>3385.0483066796951</c:v>
                </c:pt>
                <c:pt idx="61">
                  <c:v>3359.0281872082951</c:v>
                </c:pt>
                <c:pt idx="62">
                  <c:v>3303.2858987472068</c:v>
                </c:pt>
                <c:pt idx="63">
                  <c:v>3251.0341141176482</c:v>
                </c:pt>
                <c:pt idx="64">
                  <c:v>3110.990869482961</c:v>
                </c:pt>
                <c:pt idx="65">
                  <c:v>3001.3044308982389</c:v>
                </c:pt>
                <c:pt idx="66">
                  <c:v>2831.6447901172428</c:v>
                </c:pt>
                <c:pt idx="67">
                  <c:v>2705.8808793388112</c:v>
                </c:pt>
                <c:pt idx="68">
                  <c:v>2528.394048147718</c:v>
                </c:pt>
                <c:pt idx="69">
                  <c:v>2415.1113328880879</c:v>
                </c:pt>
                <c:pt idx="70">
                  <c:v>2346.0416661611612</c:v>
                </c:pt>
                <c:pt idx="71">
                  <c:v>2367.7250990539942</c:v>
                </c:pt>
                <c:pt idx="72">
                  <c:v>2336.5221102569908</c:v>
                </c:pt>
                <c:pt idx="73">
                  <c:v>2280.1451847356252</c:v>
                </c:pt>
                <c:pt idx="74">
                  <c:v>2157.6602321019632</c:v>
                </c:pt>
                <c:pt idx="75">
                  <c:v>2101.389079423976</c:v>
                </c:pt>
                <c:pt idx="76">
                  <c:v>2092.3983877367041</c:v>
                </c:pt>
                <c:pt idx="77">
                  <c:v>2040.0408302637661</c:v>
                </c:pt>
                <c:pt idx="78">
                  <c:v>1933.316031293675</c:v>
                </c:pt>
                <c:pt idx="79">
                  <c:v>1896.5070817975491</c:v>
                </c:pt>
                <c:pt idx="80">
                  <c:v>1833.889558516782</c:v>
                </c:pt>
                <c:pt idx="81">
                  <c:v>1826.8027780103439</c:v>
                </c:pt>
                <c:pt idx="82">
                  <c:v>1775.2914032844419</c:v>
                </c:pt>
                <c:pt idx="83">
                  <c:v>1716.270156678585</c:v>
                </c:pt>
                <c:pt idx="84">
                  <c:v>1665.710737543101</c:v>
                </c:pt>
                <c:pt idx="85">
                  <c:v>1563.428397994956</c:v>
                </c:pt>
                <c:pt idx="86">
                  <c:v>1416.29837285383</c:v>
                </c:pt>
                <c:pt idx="87">
                  <c:v>1320.679722438605</c:v>
                </c:pt>
                <c:pt idx="88">
                  <c:v>1235.215264987829</c:v>
                </c:pt>
                <c:pt idx="89">
                  <c:v>1179.5787493701209</c:v>
                </c:pt>
                <c:pt idx="90">
                  <c:v>1136.423429271214</c:v>
                </c:pt>
                <c:pt idx="91">
                  <c:v>1106.9128059682851</c:v>
                </c:pt>
                <c:pt idx="92">
                  <c:v>1088.6141040636021</c:v>
                </c:pt>
                <c:pt idx="93">
                  <c:v>1069.257673725122</c:v>
                </c:pt>
                <c:pt idx="94">
                  <c:v>1020.602165770472</c:v>
                </c:pt>
                <c:pt idx="95">
                  <c:v>967.71574408063475</c:v>
                </c:pt>
                <c:pt idx="96">
                  <c:v>925.51237957214494</c:v>
                </c:pt>
                <c:pt idx="97">
                  <c:v>892.93434381120551</c:v>
                </c:pt>
                <c:pt idx="98">
                  <c:v>855.70230294156045</c:v>
                </c:pt>
                <c:pt idx="99">
                  <c:v>818.89335344543395</c:v>
                </c:pt>
                <c:pt idx="100">
                  <c:v>785.68068062421651</c:v>
                </c:pt>
                <c:pt idx="101">
                  <c:v>768.75702568346867</c:v>
                </c:pt>
                <c:pt idx="102">
                  <c:v>744.1119531760047</c:v>
                </c:pt>
                <c:pt idx="103">
                  <c:v>738.61176532026172</c:v>
                </c:pt>
                <c:pt idx="104">
                  <c:v>748.76595828471034</c:v>
                </c:pt>
                <c:pt idx="105">
                  <c:v>758.28551418888105</c:v>
                </c:pt>
                <c:pt idx="106">
                  <c:v>751.93914358610061</c:v>
                </c:pt>
                <c:pt idx="107">
                  <c:v>743.90040748924548</c:v>
                </c:pt>
                <c:pt idx="108">
                  <c:v>724.33243146400582</c:v>
                </c:pt>
                <c:pt idx="109">
                  <c:v>726.34211548821963</c:v>
                </c:pt>
                <c:pt idx="110">
                  <c:v>718.62069792150339</c:v>
                </c:pt>
                <c:pt idx="111">
                  <c:v>695.24489953459556</c:v>
                </c:pt>
                <c:pt idx="112">
                  <c:v>675.6769235093559</c:v>
                </c:pt>
                <c:pt idx="113">
                  <c:v>661.50336249647967</c:v>
                </c:pt>
                <c:pt idx="114">
                  <c:v>640.87765803744321</c:v>
                </c:pt>
                <c:pt idx="115">
                  <c:v>617.29031396377593</c:v>
                </c:pt>
                <c:pt idx="116">
                  <c:v>583.12568555214148</c:v>
                </c:pt>
                <c:pt idx="117">
                  <c:v>546.9513731162931</c:v>
                </c:pt>
                <c:pt idx="118">
                  <c:v>543.46086928476393</c:v>
                </c:pt>
                <c:pt idx="119">
                  <c:v>519.45043383757809</c:v>
                </c:pt>
                <c:pt idx="120">
                  <c:v>488.98785494423203</c:v>
                </c:pt>
                <c:pt idx="121">
                  <c:v>438.32266296536841</c:v>
                </c:pt>
                <c:pt idx="122">
                  <c:v>362.80085279228138</c:v>
                </c:pt>
                <c:pt idx="123">
                  <c:v>289.5002723301676</c:v>
                </c:pt>
                <c:pt idx="124">
                  <c:v>275.11516563053198</c:v>
                </c:pt>
                <c:pt idx="125">
                  <c:v>274.1632100401149</c:v>
                </c:pt>
                <c:pt idx="126">
                  <c:v>286.96172408905539</c:v>
                </c:pt>
                <c:pt idx="127">
                  <c:v>260.30696755737767</c:v>
                </c:pt>
                <c:pt idx="128">
                  <c:v>279.13453367895949</c:v>
                </c:pt>
                <c:pt idx="129">
                  <c:v>339.42505440537349</c:v>
                </c:pt>
                <c:pt idx="130">
                  <c:v>406.90812848160527</c:v>
                </c:pt>
                <c:pt idx="131">
                  <c:v>407.96585691540213</c:v>
                </c:pt>
                <c:pt idx="132">
                  <c:v>428.69733421781808</c:v>
                </c:pt>
                <c:pt idx="133">
                  <c:v>442.87089523069437</c:v>
                </c:pt>
                <c:pt idx="134">
                  <c:v>461.6984613522763</c:v>
                </c:pt>
                <c:pt idx="135">
                  <c:v>531.40276513948118</c:v>
                </c:pt>
                <c:pt idx="136">
                  <c:v>521.67166354855124</c:v>
                </c:pt>
                <c:pt idx="137">
                  <c:v>521.56589070517157</c:v>
                </c:pt>
                <c:pt idx="138">
                  <c:v>540.07613829661454</c:v>
                </c:pt>
                <c:pt idx="139">
                  <c:v>540.81654820027222</c:v>
                </c:pt>
                <c:pt idx="140">
                  <c:v>548.85528429712735</c:v>
                </c:pt>
                <c:pt idx="141">
                  <c:v>554.143926466111</c:v>
                </c:pt>
                <c:pt idx="142">
                  <c:v>470.05451597927038</c:v>
                </c:pt>
                <c:pt idx="143">
                  <c:v>472.38151853362331</c:v>
                </c:pt>
                <c:pt idx="144">
                  <c:v>485.92044248622148</c:v>
                </c:pt>
                <c:pt idx="145">
                  <c:v>494.48804279997512</c:v>
                </c:pt>
                <c:pt idx="146">
                  <c:v>488.14167219719468</c:v>
                </c:pt>
                <c:pt idx="147">
                  <c:v>490.15135622140849</c:v>
                </c:pt>
                <c:pt idx="148">
                  <c:v>501.25750477627417</c:v>
                </c:pt>
                <c:pt idx="149">
                  <c:v>512.04633480100085</c:v>
                </c:pt>
                <c:pt idx="150">
                  <c:v>537.11449868198349</c:v>
                </c:pt>
                <c:pt idx="151">
                  <c:v>545.25900762221829</c:v>
                </c:pt>
                <c:pt idx="152">
                  <c:v>557.10556608074182</c:v>
                </c:pt>
                <c:pt idx="153">
                  <c:v>556.47092902046381</c:v>
                </c:pt>
                <c:pt idx="154">
                  <c:v>556.25938333370448</c:v>
                </c:pt>
                <c:pt idx="155">
                  <c:v>583.01991270876192</c:v>
                </c:pt>
                <c:pt idx="156">
                  <c:v>596.02997244446181</c:v>
                </c:pt>
                <c:pt idx="157">
                  <c:v>605.97261972215108</c:v>
                </c:pt>
                <c:pt idx="158">
                  <c:v>616.97299543363727</c:v>
                </c:pt>
                <c:pt idx="159">
                  <c:v>616.02103984322014</c:v>
                </c:pt>
                <c:pt idx="160">
                  <c:v>615.70372131308125</c:v>
                </c:pt>
                <c:pt idx="161">
                  <c:v>649.44525835119714</c:v>
                </c:pt>
                <c:pt idx="162">
                  <c:v>636.54097145887681</c:v>
                </c:pt>
                <c:pt idx="163">
                  <c:v>687.10039059436076</c:v>
                </c:pt>
                <c:pt idx="164">
                  <c:v>699.58158611316219</c:v>
                </c:pt>
                <c:pt idx="165">
                  <c:v>718.51492507812361</c:v>
                </c:pt>
                <c:pt idx="166">
                  <c:v>778.69967296115806</c:v>
                </c:pt>
                <c:pt idx="167">
                  <c:v>805.56597517959506</c:v>
                </c:pt>
                <c:pt idx="168">
                  <c:v>810.11420744492102</c:v>
                </c:pt>
                <c:pt idx="169">
                  <c:v>799.21960457681473</c:v>
                </c:pt>
                <c:pt idx="170">
                  <c:v>792.97900681741396</c:v>
                </c:pt>
                <c:pt idx="171">
                  <c:v>772.14175667161828</c:v>
                </c:pt>
                <c:pt idx="172">
                  <c:v>777.74771737074104</c:v>
                </c:pt>
                <c:pt idx="173">
                  <c:v>734.69817011521377</c:v>
                </c:pt>
                <c:pt idx="174">
                  <c:v>763.8914748880037</c:v>
                </c:pt>
                <c:pt idx="175">
                  <c:v>757.1220129117047</c:v>
                </c:pt>
                <c:pt idx="176">
                  <c:v>784.51717934704016</c:v>
                </c:pt>
                <c:pt idx="177">
                  <c:v>794.5655994681091</c:v>
                </c:pt>
                <c:pt idx="178">
                  <c:v>819.52799050571207</c:v>
                </c:pt>
                <c:pt idx="179">
                  <c:v>855.490757254801</c:v>
                </c:pt>
                <c:pt idx="180">
                  <c:v>881.19355819606176</c:v>
                </c:pt>
                <c:pt idx="181">
                  <c:v>862.15444638772055</c:v>
                </c:pt>
                <c:pt idx="182">
                  <c:v>933.44534282562051</c:v>
                </c:pt>
                <c:pt idx="183">
                  <c:v>979.35075685239894</c:v>
                </c:pt>
                <c:pt idx="184">
                  <c:v>991.09154246754281</c:v>
                </c:pt>
                <c:pt idx="185">
                  <c:v>1039.7470504221931</c:v>
                </c:pt>
                <c:pt idx="186">
                  <c:v>1062.276666062063</c:v>
                </c:pt>
                <c:pt idx="187">
                  <c:v>1132.5098340661659</c:v>
                </c:pt>
                <c:pt idx="188">
                  <c:v>1207.0796886488361</c:v>
                </c:pt>
                <c:pt idx="189">
                  <c:v>1341.728518271161</c:v>
                </c:pt>
                <c:pt idx="190">
                  <c:v>1504.830242762617</c:v>
                </c:pt>
                <c:pt idx="191">
                  <c:v>1628.055605299937</c:v>
                </c:pt>
                <c:pt idx="192">
                  <c:v>1749.8001480299411</c:v>
                </c:pt>
                <c:pt idx="193">
                  <c:v>1875.0351945914749</c:v>
                </c:pt>
                <c:pt idx="194">
                  <c:v>2044.1659711555731</c:v>
                </c:pt>
                <c:pt idx="195">
                  <c:v>2222.287439406944</c:v>
                </c:pt>
                <c:pt idx="196">
                  <c:v>2258.4617518427922</c:v>
                </c:pt>
                <c:pt idx="197">
                  <c:v>2223.8740320576389</c:v>
                </c:pt>
                <c:pt idx="198">
                  <c:v>2291.8859703507692</c:v>
                </c:pt>
                <c:pt idx="199">
                  <c:v>2432.7753977324942</c:v>
                </c:pt>
                <c:pt idx="200">
                  <c:v>2483.123271181219</c:v>
                </c:pt>
                <c:pt idx="201">
                  <c:v>2565.9434075475028</c:v>
                </c:pt>
                <c:pt idx="202">
                  <c:v>2663.7832876737011</c:v>
                </c:pt>
                <c:pt idx="203">
                  <c:v>2723.9680355567361</c:v>
                </c:pt>
                <c:pt idx="204">
                  <c:v>2908.7531929410252</c:v>
                </c:pt>
                <c:pt idx="205">
                  <c:v>3101.5770864221699</c:v>
                </c:pt>
                <c:pt idx="206">
                  <c:v>3332.9022948935158</c:v>
                </c:pt>
                <c:pt idx="207">
                  <c:v>3675.500534600279</c:v>
                </c:pt>
                <c:pt idx="208">
                  <c:v>3945.3270580618259</c:v>
                </c:pt>
                <c:pt idx="209">
                  <c:v>4116.5732914935179</c:v>
                </c:pt>
                <c:pt idx="210">
                  <c:v>4306.2239996732724</c:v>
                </c:pt>
                <c:pt idx="211">
                  <c:v>4271.9535984182576</c:v>
                </c:pt>
                <c:pt idx="212">
                  <c:v>4506.451992190995</c:v>
                </c:pt>
                <c:pt idx="213">
                  <c:v>4604.8207365340913</c:v>
                </c:pt>
                <c:pt idx="214">
                  <c:v>4634.4371326803994</c:v>
                </c:pt>
                <c:pt idx="215">
                  <c:v>4644.4855528014687</c:v>
                </c:pt>
                <c:pt idx="216">
                  <c:v>5366.9140730846393</c:v>
                </c:pt>
                <c:pt idx="217">
                  <c:v>7193.5053054082227</c:v>
                </c:pt>
                <c:pt idx="218">
                  <c:v>8097.7573434610522</c:v>
                </c:pt>
                <c:pt idx="219">
                  <c:v>8880.3706116272569</c:v>
                </c:pt>
                <c:pt idx="220">
                  <c:v>9626.4922488274733</c:v>
                </c:pt>
                <c:pt idx="221">
                  <c:v>10750.434482579891</c:v>
                </c:pt>
                <c:pt idx="222">
                  <c:v>11479.844010526111</c:v>
                </c:pt>
                <c:pt idx="223">
                  <c:v>11722.48691323909</c:v>
                </c:pt>
                <c:pt idx="224">
                  <c:v>10655.34469638156</c:v>
                </c:pt>
                <c:pt idx="225">
                  <c:v>10801.20544740213</c:v>
                </c:pt>
                <c:pt idx="226">
                  <c:v>11085.73439609345</c:v>
                </c:pt>
                <c:pt idx="227">
                  <c:v>11674.04295097119</c:v>
                </c:pt>
                <c:pt idx="228">
                  <c:v>11826.14429975116</c:v>
                </c:pt>
                <c:pt idx="229">
                  <c:v>12013.46800537657</c:v>
                </c:pt>
                <c:pt idx="230">
                  <c:v>12119.875485816519</c:v>
                </c:pt>
                <c:pt idx="231">
                  <c:v>12554.496099263601</c:v>
                </c:pt>
                <c:pt idx="232">
                  <c:v>13065.484705630801</c:v>
                </c:pt>
                <c:pt idx="233">
                  <c:v>13498.9418178007</c:v>
                </c:pt>
                <c:pt idx="234">
                  <c:v>14235.43812625337</c:v>
                </c:pt>
                <c:pt idx="235">
                  <c:v>14474.48475229143</c:v>
                </c:pt>
                <c:pt idx="236">
                  <c:v>14992.348593478309</c:v>
                </c:pt>
                <c:pt idx="237">
                  <c:v>15715.94061503866</c:v>
                </c:pt>
                <c:pt idx="238">
                  <c:v>16013.05653209216</c:v>
                </c:pt>
                <c:pt idx="239">
                  <c:v>16233.80445622554</c:v>
                </c:pt>
                <c:pt idx="240">
                  <c:v>16398.281227680931</c:v>
                </c:pt>
                <c:pt idx="241">
                  <c:v>16188.11058788552</c:v>
                </c:pt>
                <c:pt idx="242">
                  <c:v>16381.357572740189</c:v>
                </c:pt>
                <c:pt idx="243">
                  <c:v>16791.121567993039</c:v>
                </c:pt>
                <c:pt idx="244">
                  <c:v>17041.485888272731</c:v>
                </c:pt>
                <c:pt idx="245">
                  <c:v>16836.286572116169</c:v>
                </c:pt>
                <c:pt idx="246">
                  <c:v>16533.03583014664</c:v>
                </c:pt>
                <c:pt idx="247">
                  <c:v>16583.48947643875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66A-4862-8399-D5DCEE62C0B2}"/>
            </c:ext>
          </c:extLst>
        </c:ser>
        <c:ser>
          <c:idx val="2"/>
          <c:order val="2"/>
          <c:tx>
            <c:strRef>
              <c:f>'Pivot(m7)'!$D$3</c:f>
              <c:strCache>
                <c:ptCount val="1"/>
                <c:pt idx="0">
                  <c:v>Sum of France-Cases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'Pivot(m7)'!$A$4:$A$251</c:f>
              <c:strCache>
                <c:ptCount val="248"/>
                <c:pt idx="0">
                  <c:v>2020-03-01 00:00:00</c:v>
                </c:pt>
                <c:pt idx="1">
                  <c:v>2020-03-02 00:00:00</c:v>
                </c:pt>
                <c:pt idx="2">
                  <c:v>2020-03-03 00:00:00</c:v>
                </c:pt>
                <c:pt idx="3">
                  <c:v>2020-03-04 00:00:00</c:v>
                </c:pt>
                <c:pt idx="4">
                  <c:v>2020-03-05 00:00:00</c:v>
                </c:pt>
                <c:pt idx="5">
                  <c:v>2020-03-06 00:00:00</c:v>
                </c:pt>
                <c:pt idx="6">
                  <c:v>2020-03-07 00:00:00</c:v>
                </c:pt>
                <c:pt idx="7">
                  <c:v>2020-03-08 00:00:00</c:v>
                </c:pt>
                <c:pt idx="8">
                  <c:v>2020-03-09 00:00:00</c:v>
                </c:pt>
                <c:pt idx="9">
                  <c:v>2020-03-10 00:00:00</c:v>
                </c:pt>
                <c:pt idx="10">
                  <c:v>2020-03-11 00:00:00</c:v>
                </c:pt>
                <c:pt idx="11">
                  <c:v>2020-03-12 00:00:00</c:v>
                </c:pt>
                <c:pt idx="12">
                  <c:v>2020-03-13 00:00:00</c:v>
                </c:pt>
                <c:pt idx="13">
                  <c:v>2020-03-14 00:00:00</c:v>
                </c:pt>
                <c:pt idx="14">
                  <c:v>2020-03-15 00:00:00</c:v>
                </c:pt>
                <c:pt idx="15">
                  <c:v>2020-03-16 00:00:00</c:v>
                </c:pt>
                <c:pt idx="16">
                  <c:v>2020-03-17 00:00:00</c:v>
                </c:pt>
                <c:pt idx="17">
                  <c:v>2020-03-18 00:00:00</c:v>
                </c:pt>
                <c:pt idx="18">
                  <c:v>2020-03-19 00:00:00</c:v>
                </c:pt>
                <c:pt idx="19">
                  <c:v>2020-03-20 00:00:00</c:v>
                </c:pt>
                <c:pt idx="20">
                  <c:v>2020-03-21 00:00:00</c:v>
                </c:pt>
                <c:pt idx="21">
                  <c:v>2020-03-22 00:00:00</c:v>
                </c:pt>
                <c:pt idx="22">
                  <c:v>2020-03-23 00:00:00</c:v>
                </c:pt>
                <c:pt idx="23">
                  <c:v>2020-03-24 00:00:00</c:v>
                </c:pt>
                <c:pt idx="24">
                  <c:v>2020-03-25 00:00:00</c:v>
                </c:pt>
                <c:pt idx="25">
                  <c:v>2020-03-26 00:00:00</c:v>
                </c:pt>
                <c:pt idx="26">
                  <c:v>2020-03-27 00:00:00</c:v>
                </c:pt>
                <c:pt idx="27">
                  <c:v>2020-03-28 00:00:00</c:v>
                </c:pt>
                <c:pt idx="28">
                  <c:v>2020-03-29 00:00:00</c:v>
                </c:pt>
                <c:pt idx="29">
                  <c:v>2020-03-30 00:00:00</c:v>
                </c:pt>
                <c:pt idx="30">
                  <c:v>2020-03-31 00:00:00</c:v>
                </c:pt>
                <c:pt idx="31">
                  <c:v>2020-04-01 00:00:00</c:v>
                </c:pt>
                <c:pt idx="32">
                  <c:v>2020-04-02 00:00:00</c:v>
                </c:pt>
                <c:pt idx="33">
                  <c:v>2020-04-03 00:00:00</c:v>
                </c:pt>
                <c:pt idx="34">
                  <c:v>2020-04-04 00:00:00</c:v>
                </c:pt>
                <c:pt idx="35">
                  <c:v>2020-04-05 00:00:00</c:v>
                </c:pt>
                <c:pt idx="36">
                  <c:v>2020-04-06 00:00:00</c:v>
                </c:pt>
                <c:pt idx="37">
                  <c:v>2020-04-07 00:00:00</c:v>
                </c:pt>
                <c:pt idx="38">
                  <c:v>2020-04-08 00:00:00</c:v>
                </c:pt>
                <c:pt idx="39">
                  <c:v>2020-04-09 00:00:00</c:v>
                </c:pt>
                <c:pt idx="40">
                  <c:v>2020-04-10 00:00:00</c:v>
                </c:pt>
                <c:pt idx="41">
                  <c:v>2020-04-11 00:00:00</c:v>
                </c:pt>
                <c:pt idx="42">
                  <c:v>2020-04-12 00:00:00</c:v>
                </c:pt>
                <c:pt idx="43">
                  <c:v>2020-04-13 00:00:00</c:v>
                </c:pt>
                <c:pt idx="44">
                  <c:v>2020-04-14 00:00:00</c:v>
                </c:pt>
                <c:pt idx="45">
                  <c:v>2020-04-15 00:00:00</c:v>
                </c:pt>
                <c:pt idx="46">
                  <c:v>2020-04-16 00:00:00</c:v>
                </c:pt>
                <c:pt idx="47">
                  <c:v>2020-04-17 00:00:00</c:v>
                </c:pt>
                <c:pt idx="48">
                  <c:v>2020-04-18 00:00:00</c:v>
                </c:pt>
                <c:pt idx="49">
                  <c:v>2020-04-19 00:00:00</c:v>
                </c:pt>
                <c:pt idx="50">
                  <c:v>2020-04-20 00:00:00</c:v>
                </c:pt>
                <c:pt idx="51">
                  <c:v>2020-04-21 00:00:00</c:v>
                </c:pt>
                <c:pt idx="52">
                  <c:v>2020-04-22 00:00:00</c:v>
                </c:pt>
                <c:pt idx="53">
                  <c:v>2020-04-23 00:00:00</c:v>
                </c:pt>
                <c:pt idx="54">
                  <c:v>2020-04-24 00:00:00</c:v>
                </c:pt>
                <c:pt idx="55">
                  <c:v>2020-04-25 00:00:00</c:v>
                </c:pt>
                <c:pt idx="56">
                  <c:v>2020-04-26 00:00:00</c:v>
                </c:pt>
                <c:pt idx="57">
                  <c:v>2020-04-27 00:00:00</c:v>
                </c:pt>
                <c:pt idx="58">
                  <c:v>2020-04-28 00:00:00</c:v>
                </c:pt>
                <c:pt idx="59">
                  <c:v>2020-04-29 00:00:00</c:v>
                </c:pt>
                <c:pt idx="60">
                  <c:v>2020-04-30 00:00:00</c:v>
                </c:pt>
                <c:pt idx="61">
                  <c:v>2020-05-01 00:00:00</c:v>
                </c:pt>
                <c:pt idx="62">
                  <c:v>2020-05-02 00:00:00</c:v>
                </c:pt>
                <c:pt idx="63">
                  <c:v>2020-05-03 00:00:00</c:v>
                </c:pt>
                <c:pt idx="64">
                  <c:v>2020-05-04 00:00:00</c:v>
                </c:pt>
                <c:pt idx="65">
                  <c:v>2020-05-05 00:00:00</c:v>
                </c:pt>
                <c:pt idx="66">
                  <c:v>2020-05-06 00:00:00</c:v>
                </c:pt>
                <c:pt idx="67">
                  <c:v>2020-05-07 00:00:00</c:v>
                </c:pt>
                <c:pt idx="68">
                  <c:v>2020-05-08 00:00:00</c:v>
                </c:pt>
                <c:pt idx="69">
                  <c:v>2020-05-09 00:00:00</c:v>
                </c:pt>
                <c:pt idx="70">
                  <c:v>2020-05-10 00:00:00</c:v>
                </c:pt>
                <c:pt idx="71">
                  <c:v>2020-05-11 00:00:00</c:v>
                </c:pt>
                <c:pt idx="72">
                  <c:v>2020-05-12 00:00:00</c:v>
                </c:pt>
                <c:pt idx="73">
                  <c:v>2020-05-13 00:00:00</c:v>
                </c:pt>
                <c:pt idx="74">
                  <c:v>2020-05-14 00:00:00</c:v>
                </c:pt>
                <c:pt idx="75">
                  <c:v>2020-05-15 00:00:00</c:v>
                </c:pt>
                <c:pt idx="76">
                  <c:v>2020-05-16 00:00:00</c:v>
                </c:pt>
                <c:pt idx="77">
                  <c:v>2020-05-17 00:00:00</c:v>
                </c:pt>
                <c:pt idx="78">
                  <c:v>2020-05-18 00:00:00</c:v>
                </c:pt>
                <c:pt idx="79">
                  <c:v>2020-05-19 00:00:00</c:v>
                </c:pt>
                <c:pt idx="80">
                  <c:v>2020-05-20 00:00:00</c:v>
                </c:pt>
                <c:pt idx="81">
                  <c:v>2020-05-21 00:00:00</c:v>
                </c:pt>
                <c:pt idx="82">
                  <c:v>2020-05-22 00:00:00</c:v>
                </c:pt>
                <c:pt idx="83">
                  <c:v>2020-05-23 00:00:00</c:v>
                </c:pt>
                <c:pt idx="84">
                  <c:v>2020-05-24 00:00:00</c:v>
                </c:pt>
                <c:pt idx="85">
                  <c:v>2020-05-25 00:00:00</c:v>
                </c:pt>
                <c:pt idx="86">
                  <c:v>2020-05-26 00:00:00</c:v>
                </c:pt>
                <c:pt idx="87">
                  <c:v>2020-05-27 00:00:00</c:v>
                </c:pt>
                <c:pt idx="88">
                  <c:v>2020-05-28 00:00:00</c:v>
                </c:pt>
                <c:pt idx="89">
                  <c:v>2020-05-29 00:00:00</c:v>
                </c:pt>
                <c:pt idx="90">
                  <c:v>2020-05-30 00:00:00</c:v>
                </c:pt>
                <c:pt idx="91">
                  <c:v>2020-05-31 00:00:00</c:v>
                </c:pt>
                <c:pt idx="92">
                  <c:v>2020-06-01 00:00:00</c:v>
                </c:pt>
                <c:pt idx="93">
                  <c:v>2020-06-02 00:00:00</c:v>
                </c:pt>
                <c:pt idx="94">
                  <c:v>2020-06-03 00:00:00</c:v>
                </c:pt>
                <c:pt idx="95">
                  <c:v>2020-06-04 00:00:00</c:v>
                </c:pt>
                <c:pt idx="96">
                  <c:v>2020-06-05 00:00:00</c:v>
                </c:pt>
                <c:pt idx="97">
                  <c:v>2020-06-06 00:00:00</c:v>
                </c:pt>
                <c:pt idx="98">
                  <c:v>2020-06-07 00:00:00</c:v>
                </c:pt>
                <c:pt idx="99">
                  <c:v>2020-06-08 00:00:00</c:v>
                </c:pt>
                <c:pt idx="100">
                  <c:v>2020-06-09 00:00:00</c:v>
                </c:pt>
                <c:pt idx="101">
                  <c:v>2020-06-10 00:00:00</c:v>
                </c:pt>
                <c:pt idx="102">
                  <c:v>2020-06-11 00:00:00</c:v>
                </c:pt>
                <c:pt idx="103">
                  <c:v>2020-06-12 00:00:00</c:v>
                </c:pt>
                <c:pt idx="104">
                  <c:v>2020-06-13 00:00:00</c:v>
                </c:pt>
                <c:pt idx="105">
                  <c:v>2020-06-14 00:00:00</c:v>
                </c:pt>
                <c:pt idx="106">
                  <c:v>2020-06-15 00:00:00</c:v>
                </c:pt>
                <c:pt idx="107">
                  <c:v>2020-06-16 00:00:00</c:v>
                </c:pt>
                <c:pt idx="108">
                  <c:v>2020-06-17 00:00:00</c:v>
                </c:pt>
                <c:pt idx="109">
                  <c:v>2020-06-18 00:00:00</c:v>
                </c:pt>
                <c:pt idx="110">
                  <c:v>2020-06-19 00:00:00</c:v>
                </c:pt>
                <c:pt idx="111">
                  <c:v>2020-06-20 00:00:00</c:v>
                </c:pt>
                <c:pt idx="112">
                  <c:v>2020-06-21 00:00:00</c:v>
                </c:pt>
                <c:pt idx="113">
                  <c:v>2020-06-22 00:00:00</c:v>
                </c:pt>
                <c:pt idx="114">
                  <c:v>2020-06-23 00:00:00</c:v>
                </c:pt>
                <c:pt idx="115">
                  <c:v>2020-06-24 00:00:00</c:v>
                </c:pt>
                <c:pt idx="116">
                  <c:v>2020-06-25 00:00:00</c:v>
                </c:pt>
                <c:pt idx="117">
                  <c:v>2020-06-26 00:00:00</c:v>
                </c:pt>
                <c:pt idx="118">
                  <c:v>2020-06-27 00:00:00</c:v>
                </c:pt>
                <c:pt idx="119">
                  <c:v>2020-06-28 00:00:00</c:v>
                </c:pt>
                <c:pt idx="120">
                  <c:v>2020-06-29 00:00:00</c:v>
                </c:pt>
                <c:pt idx="121">
                  <c:v>2020-06-30 00:00:00</c:v>
                </c:pt>
                <c:pt idx="122">
                  <c:v>2020-07-01 00:00:00</c:v>
                </c:pt>
                <c:pt idx="123">
                  <c:v>2020-07-02 00:00:00</c:v>
                </c:pt>
                <c:pt idx="124">
                  <c:v>2020-07-03 00:00:00</c:v>
                </c:pt>
                <c:pt idx="125">
                  <c:v>2020-07-04 00:00:00</c:v>
                </c:pt>
                <c:pt idx="126">
                  <c:v>2020-07-05 00:00:00</c:v>
                </c:pt>
                <c:pt idx="127">
                  <c:v>2020-07-06 00:00:00</c:v>
                </c:pt>
                <c:pt idx="128">
                  <c:v>2020-07-07 00:00:00</c:v>
                </c:pt>
                <c:pt idx="129">
                  <c:v>2020-07-08 00:00:00</c:v>
                </c:pt>
                <c:pt idx="130">
                  <c:v>2020-07-09 00:00:00</c:v>
                </c:pt>
                <c:pt idx="131">
                  <c:v>2020-07-10 00:00:00</c:v>
                </c:pt>
                <c:pt idx="132">
                  <c:v>2020-07-11 00:00:00</c:v>
                </c:pt>
                <c:pt idx="133">
                  <c:v>2020-07-12 00:00:00</c:v>
                </c:pt>
                <c:pt idx="134">
                  <c:v>2020-07-13 00:00:00</c:v>
                </c:pt>
                <c:pt idx="135">
                  <c:v>2020-07-14 00:00:00</c:v>
                </c:pt>
                <c:pt idx="136">
                  <c:v>2020-07-15 00:00:00</c:v>
                </c:pt>
                <c:pt idx="137">
                  <c:v>2020-07-16 00:00:00</c:v>
                </c:pt>
                <c:pt idx="138">
                  <c:v>2020-07-17 00:00:00</c:v>
                </c:pt>
                <c:pt idx="139">
                  <c:v>2020-07-18 00:00:00</c:v>
                </c:pt>
                <c:pt idx="140">
                  <c:v>2020-07-19 00:00:00</c:v>
                </c:pt>
                <c:pt idx="141">
                  <c:v>2020-07-20 00:00:00</c:v>
                </c:pt>
                <c:pt idx="142">
                  <c:v>2020-07-21 00:00:00</c:v>
                </c:pt>
                <c:pt idx="143">
                  <c:v>2020-07-22 00:00:00</c:v>
                </c:pt>
                <c:pt idx="144">
                  <c:v>2020-07-23 00:00:00</c:v>
                </c:pt>
                <c:pt idx="145">
                  <c:v>2020-07-24 00:00:00</c:v>
                </c:pt>
                <c:pt idx="146">
                  <c:v>2020-07-25 00:00:00</c:v>
                </c:pt>
                <c:pt idx="147">
                  <c:v>2020-07-26 00:00:00</c:v>
                </c:pt>
                <c:pt idx="148">
                  <c:v>2020-07-27 00:00:00</c:v>
                </c:pt>
                <c:pt idx="149">
                  <c:v>2020-07-28 00:00:00</c:v>
                </c:pt>
                <c:pt idx="150">
                  <c:v>2020-07-29 00:00:00</c:v>
                </c:pt>
                <c:pt idx="151">
                  <c:v>2020-07-30 00:00:00</c:v>
                </c:pt>
                <c:pt idx="152">
                  <c:v>2020-07-31 00:00:00</c:v>
                </c:pt>
                <c:pt idx="153">
                  <c:v>2020-08-01 00:00:00</c:v>
                </c:pt>
                <c:pt idx="154">
                  <c:v>2020-08-02 00:00:00</c:v>
                </c:pt>
                <c:pt idx="155">
                  <c:v>2020-08-03 00:00:00</c:v>
                </c:pt>
                <c:pt idx="156">
                  <c:v>2020-08-04 00:00:00</c:v>
                </c:pt>
                <c:pt idx="157">
                  <c:v>2020-08-05 00:00:00</c:v>
                </c:pt>
                <c:pt idx="158">
                  <c:v>2020-08-06 00:00:00</c:v>
                </c:pt>
                <c:pt idx="159">
                  <c:v>2020-08-07 00:00:00</c:v>
                </c:pt>
                <c:pt idx="160">
                  <c:v>2020-08-08 00:00:00</c:v>
                </c:pt>
                <c:pt idx="161">
                  <c:v>2020-08-09 00:00:00</c:v>
                </c:pt>
                <c:pt idx="162">
                  <c:v>2020-08-10 00:00:00</c:v>
                </c:pt>
                <c:pt idx="163">
                  <c:v>2020-08-11 00:00:00</c:v>
                </c:pt>
                <c:pt idx="164">
                  <c:v>2020-08-12 00:00:00</c:v>
                </c:pt>
                <c:pt idx="165">
                  <c:v>2020-08-13 00:00:00</c:v>
                </c:pt>
                <c:pt idx="166">
                  <c:v>2020-08-14 00:00:00</c:v>
                </c:pt>
                <c:pt idx="167">
                  <c:v>2020-08-15 00:00:00</c:v>
                </c:pt>
                <c:pt idx="168">
                  <c:v>2020-08-16 00:00:00</c:v>
                </c:pt>
                <c:pt idx="169">
                  <c:v>2020-08-17 00:00:00</c:v>
                </c:pt>
                <c:pt idx="170">
                  <c:v>2020-08-18 00:00:00</c:v>
                </c:pt>
                <c:pt idx="171">
                  <c:v>2020-08-19 00:00:00</c:v>
                </c:pt>
                <c:pt idx="172">
                  <c:v>2020-08-20 00:00:00</c:v>
                </c:pt>
                <c:pt idx="173">
                  <c:v>2020-08-21 00:00:00</c:v>
                </c:pt>
                <c:pt idx="174">
                  <c:v>2020-08-22 00:00:00</c:v>
                </c:pt>
                <c:pt idx="175">
                  <c:v>2020-08-23 00:00:00</c:v>
                </c:pt>
                <c:pt idx="176">
                  <c:v>2020-08-24 00:00:00</c:v>
                </c:pt>
                <c:pt idx="177">
                  <c:v>2020-08-25 00:00:00</c:v>
                </c:pt>
                <c:pt idx="178">
                  <c:v>2020-08-26 00:00:00</c:v>
                </c:pt>
                <c:pt idx="179">
                  <c:v>2020-08-27 00:00:00</c:v>
                </c:pt>
                <c:pt idx="180">
                  <c:v>2020-08-28 00:00:00</c:v>
                </c:pt>
                <c:pt idx="181">
                  <c:v>2020-08-29 00:00:00</c:v>
                </c:pt>
                <c:pt idx="182">
                  <c:v>2020-08-30 00:00:00</c:v>
                </c:pt>
                <c:pt idx="183">
                  <c:v>2020-08-31 00:00:00</c:v>
                </c:pt>
                <c:pt idx="184">
                  <c:v>2020-09-01 00:00:00</c:v>
                </c:pt>
                <c:pt idx="185">
                  <c:v>2020-09-02 00:00:00</c:v>
                </c:pt>
                <c:pt idx="186">
                  <c:v>2020-09-03 00:00:00</c:v>
                </c:pt>
                <c:pt idx="187">
                  <c:v>2020-09-04 00:00:00</c:v>
                </c:pt>
                <c:pt idx="188">
                  <c:v>2020-09-05 00:00:00</c:v>
                </c:pt>
                <c:pt idx="189">
                  <c:v>2020-09-06 00:00:00</c:v>
                </c:pt>
                <c:pt idx="190">
                  <c:v>2020-09-07 00:00:00</c:v>
                </c:pt>
                <c:pt idx="191">
                  <c:v>2020-09-08 00:00:00</c:v>
                </c:pt>
                <c:pt idx="192">
                  <c:v>2020-09-09 00:00:00</c:v>
                </c:pt>
                <c:pt idx="193">
                  <c:v>2020-09-10 00:00:00</c:v>
                </c:pt>
                <c:pt idx="194">
                  <c:v>2020-09-11 00:00:00</c:v>
                </c:pt>
                <c:pt idx="195">
                  <c:v>2020-09-12 00:00:00</c:v>
                </c:pt>
                <c:pt idx="196">
                  <c:v>2020-09-13 00:00:00</c:v>
                </c:pt>
                <c:pt idx="197">
                  <c:v>2020-09-14 00:00:00</c:v>
                </c:pt>
                <c:pt idx="198">
                  <c:v>2020-09-15 00:00:00</c:v>
                </c:pt>
                <c:pt idx="199">
                  <c:v>2020-09-16 00:00:00</c:v>
                </c:pt>
                <c:pt idx="200">
                  <c:v>2020-09-17 00:00:00</c:v>
                </c:pt>
                <c:pt idx="201">
                  <c:v>2020-09-18 00:00:00</c:v>
                </c:pt>
                <c:pt idx="202">
                  <c:v>2020-09-19 00:00:00</c:v>
                </c:pt>
                <c:pt idx="203">
                  <c:v>2020-09-20 00:00:00</c:v>
                </c:pt>
                <c:pt idx="204">
                  <c:v>2020-09-21 00:00:00</c:v>
                </c:pt>
                <c:pt idx="205">
                  <c:v>2020-09-22 00:00:00</c:v>
                </c:pt>
                <c:pt idx="206">
                  <c:v>2020-09-23 00:00:00</c:v>
                </c:pt>
                <c:pt idx="207">
                  <c:v>2020-09-24 00:00:00</c:v>
                </c:pt>
                <c:pt idx="208">
                  <c:v>2020-09-25 00:00:00</c:v>
                </c:pt>
                <c:pt idx="209">
                  <c:v>2020-09-26 00:00:00</c:v>
                </c:pt>
                <c:pt idx="210">
                  <c:v>2020-09-27 00:00:00</c:v>
                </c:pt>
                <c:pt idx="211">
                  <c:v>2020-09-28 00:00:00</c:v>
                </c:pt>
                <c:pt idx="212">
                  <c:v>2020-09-29 00:00:00</c:v>
                </c:pt>
                <c:pt idx="213">
                  <c:v>2020-09-30 00:00:00</c:v>
                </c:pt>
                <c:pt idx="214">
                  <c:v>2020-10-01 00:00:00</c:v>
                </c:pt>
                <c:pt idx="215">
                  <c:v>2020-10-02 00:00:00</c:v>
                </c:pt>
                <c:pt idx="216">
                  <c:v>2020-10-03 00:00:00</c:v>
                </c:pt>
                <c:pt idx="217">
                  <c:v>2020-10-04 00:00:00</c:v>
                </c:pt>
                <c:pt idx="218">
                  <c:v>2020-10-05 00:00:00</c:v>
                </c:pt>
                <c:pt idx="219">
                  <c:v>2020-10-06 00:00:00</c:v>
                </c:pt>
                <c:pt idx="220">
                  <c:v>2020-10-07 00:00:00</c:v>
                </c:pt>
                <c:pt idx="221">
                  <c:v>2020-10-08 00:00:00</c:v>
                </c:pt>
                <c:pt idx="222">
                  <c:v>2020-10-09 00:00:00</c:v>
                </c:pt>
                <c:pt idx="223">
                  <c:v>2020-10-10 00:00:00</c:v>
                </c:pt>
                <c:pt idx="224">
                  <c:v>2020-10-11 00:00:00</c:v>
                </c:pt>
                <c:pt idx="225">
                  <c:v>2020-10-12 00:00:00</c:v>
                </c:pt>
                <c:pt idx="226">
                  <c:v>2020-10-13 00:00:00</c:v>
                </c:pt>
                <c:pt idx="227">
                  <c:v>2020-10-14 00:00:00</c:v>
                </c:pt>
                <c:pt idx="228">
                  <c:v>2020-10-15 00:00:00</c:v>
                </c:pt>
                <c:pt idx="229">
                  <c:v>2020-10-16 00:00:00</c:v>
                </c:pt>
                <c:pt idx="230">
                  <c:v>2020-10-17 00:00:00</c:v>
                </c:pt>
                <c:pt idx="231">
                  <c:v>2020-10-18 00:00:00</c:v>
                </c:pt>
                <c:pt idx="232">
                  <c:v>2020-10-19 00:00:00</c:v>
                </c:pt>
                <c:pt idx="233">
                  <c:v>2020-10-20 00:00:00</c:v>
                </c:pt>
                <c:pt idx="234">
                  <c:v>2020-10-21 00:00:00</c:v>
                </c:pt>
                <c:pt idx="235">
                  <c:v>2020-10-22 00:00:00</c:v>
                </c:pt>
                <c:pt idx="236">
                  <c:v>2020-10-23 00:00:00</c:v>
                </c:pt>
                <c:pt idx="237">
                  <c:v>2020-10-24 00:00:00</c:v>
                </c:pt>
                <c:pt idx="238">
                  <c:v>2020-10-25 00:00:00</c:v>
                </c:pt>
                <c:pt idx="239">
                  <c:v>2020-10-26 00:00:00</c:v>
                </c:pt>
                <c:pt idx="240">
                  <c:v>2020-10-27 00:00:00</c:v>
                </c:pt>
                <c:pt idx="241">
                  <c:v>2020-10-28 00:00:00</c:v>
                </c:pt>
                <c:pt idx="242">
                  <c:v>2020-10-29 00:00:00</c:v>
                </c:pt>
                <c:pt idx="243">
                  <c:v>2020-10-30 00:00:00</c:v>
                </c:pt>
                <c:pt idx="244">
                  <c:v>2020-11-01 00:00:00</c:v>
                </c:pt>
                <c:pt idx="245">
                  <c:v>2020-11-02 00:00:00</c:v>
                </c:pt>
                <c:pt idx="246">
                  <c:v>2020-11-03 00:00:00</c:v>
                </c:pt>
                <c:pt idx="247">
                  <c:v>2020-11-04 00:00:00</c:v>
                </c:pt>
              </c:strCache>
            </c:strRef>
          </c:cat>
          <c:val>
            <c:numRef>
              <c:f>'Pivot(m7)'!$D$4:$D$251</c:f>
              <c:numCache>
                <c:formatCode>General</c:formatCode>
                <c:ptCount val="248"/>
                <c:pt idx="7">
                  <c:v>109.23253643233549</c:v>
                </c:pt>
                <c:pt idx="8">
                  <c:v>111.6453033013229</c:v>
                </c:pt>
                <c:pt idx="9">
                  <c:v>173.2805296818174</c:v>
                </c:pt>
                <c:pt idx="10">
                  <c:v>218.90375774994149</c:v>
                </c:pt>
                <c:pt idx="11">
                  <c:v>208.8140053887218</c:v>
                </c:pt>
                <c:pt idx="12">
                  <c:v>329.89103372335882</c:v>
                </c:pt>
                <c:pt idx="13">
                  <c:v>386.04269903797302</c:v>
                </c:pt>
                <c:pt idx="14">
                  <c:v>369.92102950428489</c:v>
                </c:pt>
                <c:pt idx="15">
                  <c:v>594.85670442669482</c:v>
                </c:pt>
                <c:pt idx="16">
                  <c:v>643.55072669171193</c:v>
                </c:pt>
                <c:pt idx="17">
                  <c:v>741.59679854965168</c:v>
                </c:pt>
                <c:pt idx="18">
                  <c:v>942.07579111823543</c:v>
                </c:pt>
                <c:pt idx="19">
                  <c:v>981.66710201389117</c:v>
                </c:pt>
                <c:pt idx="20">
                  <c:v>1076.203694789667</c:v>
                </c:pt>
                <c:pt idx="21">
                  <c:v>1263.302798357503</c:v>
                </c:pt>
                <c:pt idx="22">
                  <c:v>1450.1825594827039</c:v>
                </c:pt>
                <c:pt idx="23">
                  <c:v>1606.9027347455631</c:v>
                </c:pt>
                <c:pt idx="24">
                  <c:v>1775.5770731320411</c:v>
                </c:pt>
                <c:pt idx="25">
                  <c:v>2005.228610571108</c:v>
                </c:pt>
                <c:pt idx="26">
                  <c:v>2232.0286962559171</c:v>
                </c:pt>
                <c:pt idx="27">
                  <c:v>2554.5717581509962</c:v>
                </c:pt>
                <c:pt idx="28">
                  <c:v>2649.2180221480899</c:v>
                </c:pt>
                <c:pt idx="29">
                  <c:v>2708.221139216962</c:v>
                </c:pt>
                <c:pt idx="30">
                  <c:v>3270.8345045762799</c:v>
                </c:pt>
                <c:pt idx="31">
                  <c:v>3482.7193041618948</c:v>
                </c:pt>
                <c:pt idx="32">
                  <c:v>3284.6530784622978</c:v>
                </c:pt>
                <c:pt idx="33">
                  <c:v>3440.8248976185691</c:v>
                </c:pt>
                <c:pt idx="34">
                  <c:v>3403.097997485313</c:v>
                </c:pt>
                <c:pt idx="35">
                  <c:v>3323.4766908087308</c:v>
                </c:pt>
                <c:pt idx="36">
                  <c:v>3272.589244117361</c:v>
                </c:pt>
                <c:pt idx="37">
                  <c:v>2855.7289318891412</c:v>
                </c:pt>
                <c:pt idx="38">
                  <c:v>2748.2511349978881</c:v>
                </c:pt>
                <c:pt idx="39">
                  <c:v>2986.2376852570919</c:v>
                </c:pt>
                <c:pt idx="40">
                  <c:v>2888.5206270631061</c:v>
                </c:pt>
                <c:pt idx="41">
                  <c:v>2762.0697088839061</c:v>
                </c:pt>
                <c:pt idx="42">
                  <c:v>5500.5601051845269</c:v>
                </c:pt>
                <c:pt idx="43">
                  <c:v>5473.4713135190777</c:v>
                </c:pt>
                <c:pt idx="44">
                  <c:v>5603.1026971164883</c:v>
                </c:pt>
                <c:pt idx="45">
                  <c:v>5530.1713349402789</c:v>
                </c:pt>
                <c:pt idx="46">
                  <c:v>6427.8302814248827</c:v>
                </c:pt>
                <c:pt idx="47">
                  <c:v>6168.67718545138</c:v>
                </c:pt>
                <c:pt idx="48">
                  <c:v>5825.2965915059549</c:v>
                </c:pt>
                <c:pt idx="49">
                  <c:v>3419.0003245763619</c:v>
                </c:pt>
                <c:pt idx="50">
                  <c:v>3278.0728051832389</c:v>
                </c:pt>
                <c:pt idx="51">
                  <c:v>3033.944666530248</c:v>
                </c:pt>
                <c:pt idx="52">
                  <c:v>2439.3073045461879</c:v>
                </c:pt>
                <c:pt idx="53">
                  <c:v>1325.047695959312</c:v>
                </c:pt>
                <c:pt idx="54">
                  <c:v>1284.5790152931149</c:v>
                </c:pt>
                <c:pt idx="55">
                  <c:v>1468.0589685574701</c:v>
                </c:pt>
                <c:pt idx="56">
                  <c:v>991.31816948983681</c:v>
                </c:pt>
                <c:pt idx="57">
                  <c:v>1140.6903729244159</c:v>
                </c:pt>
                <c:pt idx="58">
                  <c:v>1171.727328557299</c:v>
                </c:pt>
                <c:pt idx="59">
                  <c:v>1138.1679348341111</c:v>
                </c:pt>
                <c:pt idx="60">
                  <c:v>958.30713187323738</c:v>
                </c:pt>
                <c:pt idx="61">
                  <c:v>781.73646555189168</c:v>
                </c:pt>
                <c:pt idx="62">
                  <c:v>733.04244328687469</c:v>
                </c:pt>
                <c:pt idx="63">
                  <c:v>704.63759696561465</c:v>
                </c:pt>
                <c:pt idx="64">
                  <c:v>361.58601668414309</c:v>
                </c:pt>
                <c:pt idx="65">
                  <c:v>145.86272435241219</c:v>
                </c:pt>
                <c:pt idx="66">
                  <c:v>808.49624355338744</c:v>
                </c:pt>
                <c:pt idx="67">
                  <c:v>797.96780630689739</c:v>
                </c:pt>
                <c:pt idx="68">
                  <c:v>938.12762715079771</c:v>
                </c:pt>
                <c:pt idx="69">
                  <c:v>853.46144429360595</c:v>
                </c:pt>
                <c:pt idx="70">
                  <c:v>850.50032131803061</c:v>
                </c:pt>
                <c:pt idx="71">
                  <c:v>832.73358346457849</c:v>
                </c:pt>
                <c:pt idx="72">
                  <c:v>797.529121421627</c:v>
                </c:pt>
                <c:pt idx="73">
                  <c:v>385.60401415269899</c:v>
                </c:pt>
                <c:pt idx="74">
                  <c:v>402.71272467824548</c:v>
                </c:pt>
                <c:pt idx="75">
                  <c:v>329.12333517413191</c:v>
                </c:pt>
                <c:pt idx="76">
                  <c:v>268.5848210068134</c:v>
                </c:pt>
                <c:pt idx="77">
                  <c:v>242.70241277585839</c:v>
                </c:pt>
                <c:pt idx="78">
                  <c:v>227.56778423402881</c:v>
                </c:pt>
                <c:pt idx="79">
                  <c:v>243.5797825463992</c:v>
                </c:pt>
                <c:pt idx="80">
                  <c:v>338.66473142876362</c:v>
                </c:pt>
                <c:pt idx="81">
                  <c:v>284.48714809786622</c:v>
                </c:pt>
                <c:pt idx="82">
                  <c:v>255.09526078474781</c:v>
                </c:pt>
                <c:pt idx="83">
                  <c:v>302.36355717263592</c:v>
                </c:pt>
                <c:pt idx="84">
                  <c:v>287.22892863080631</c:v>
                </c:pt>
                <c:pt idx="85">
                  <c:v>286.4612300815831</c:v>
                </c:pt>
                <c:pt idx="86">
                  <c:v>160.01031190238339</c:v>
                </c:pt>
                <c:pt idx="87">
                  <c:v>106.92944078466211</c:v>
                </c:pt>
                <c:pt idx="88">
                  <c:v>439.013898934373</c:v>
                </c:pt>
                <c:pt idx="89">
                  <c:v>457.43866411573077</c:v>
                </c:pt>
                <c:pt idx="90">
                  <c:v>619.86174288710515</c:v>
                </c:pt>
                <c:pt idx="91">
                  <c:v>657.1499581350912</c:v>
                </c:pt>
                <c:pt idx="92">
                  <c:v>634.55768654366443</c:v>
                </c:pt>
                <c:pt idx="93">
                  <c:v>573.03213138448757</c:v>
                </c:pt>
                <c:pt idx="94">
                  <c:v>591.78591022979811</c:v>
                </c:pt>
                <c:pt idx="95">
                  <c:v>308.06646068115151</c:v>
                </c:pt>
                <c:pt idx="96">
                  <c:v>313.00166564044372</c:v>
                </c:pt>
                <c:pt idx="97">
                  <c:v>173.6095433457665</c:v>
                </c:pt>
                <c:pt idx="98">
                  <c:v>179.9704741821877</c:v>
                </c:pt>
                <c:pt idx="99">
                  <c:v>179.64146051823491</c:v>
                </c:pt>
                <c:pt idx="100">
                  <c:v>308.50514556642179</c:v>
                </c:pt>
                <c:pt idx="101">
                  <c:v>316.07245983733668</c:v>
                </c:pt>
                <c:pt idx="102">
                  <c:v>280.97766901570282</c:v>
                </c:pt>
                <c:pt idx="103">
                  <c:v>282.2937236715141</c:v>
                </c:pt>
                <c:pt idx="104">
                  <c:v>267.37843757231968</c:v>
                </c:pt>
                <c:pt idx="105">
                  <c:v>267.15909512968437</c:v>
                </c:pt>
                <c:pt idx="106">
                  <c:v>263.86895849015627</c:v>
                </c:pt>
                <c:pt idx="107">
                  <c:v>252.02446658785479</c:v>
                </c:pt>
                <c:pt idx="108">
                  <c:v>242.59274155454071</c:v>
                </c:pt>
                <c:pt idx="109">
                  <c:v>225.3743598076766</c:v>
                </c:pt>
                <c:pt idx="110">
                  <c:v>225.92271591426459</c:v>
                </c:pt>
                <c:pt idx="111">
                  <c:v>230.63857843092171</c:v>
                </c:pt>
                <c:pt idx="112">
                  <c:v>199.27260913408639</c:v>
                </c:pt>
                <c:pt idx="113">
                  <c:v>227.4581130127111</c:v>
                </c:pt>
                <c:pt idx="114">
                  <c:v>244.45715231694001</c:v>
                </c:pt>
                <c:pt idx="115">
                  <c:v>189.8408841007722</c:v>
                </c:pt>
                <c:pt idx="116">
                  <c:v>139.83080717994389</c:v>
                </c:pt>
                <c:pt idx="117">
                  <c:v>223.94863393054769</c:v>
                </c:pt>
                <c:pt idx="118">
                  <c:v>154.8557645004559</c:v>
                </c:pt>
                <c:pt idx="119">
                  <c:v>75.015115381238772</c:v>
                </c:pt>
                <c:pt idx="120">
                  <c:v>223.61962026659489</c:v>
                </c:pt>
                <c:pt idx="121">
                  <c:v>210.67841615111729</c:v>
                </c:pt>
                <c:pt idx="122">
                  <c:v>298.30572198388461</c:v>
                </c:pt>
                <c:pt idx="123">
                  <c:v>378.14637110310161</c:v>
                </c:pt>
                <c:pt idx="124">
                  <c:v>280.53898413043231</c:v>
                </c:pt>
                <c:pt idx="125">
                  <c:v>262.55290383434487</c:v>
                </c:pt>
                <c:pt idx="126">
                  <c:v>340.63881341248037</c:v>
                </c:pt>
                <c:pt idx="127">
                  <c:v>289.42235305715838</c:v>
                </c:pt>
                <c:pt idx="128">
                  <c:v>297.86703709861399</c:v>
                </c:pt>
                <c:pt idx="129">
                  <c:v>198.61458180618061</c:v>
                </c:pt>
                <c:pt idx="130">
                  <c:v>274.83608062191678</c:v>
                </c:pt>
                <c:pt idx="131">
                  <c:v>279.22292947462103</c:v>
                </c:pt>
                <c:pt idx="132">
                  <c:v>290.95775015560491</c:v>
                </c:pt>
                <c:pt idx="133">
                  <c:v>290.40939404901678</c:v>
                </c:pt>
                <c:pt idx="134">
                  <c:v>309.60185777959788</c:v>
                </c:pt>
                <c:pt idx="135">
                  <c:v>265.40435558860281</c:v>
                </c:pt>
                <c:pt idx="136">
                  <c:v>388.45546590695659</c:v>
                </c:pt>
                <c:pt idx="137">
                  <c:v>304.33763915635291</c:v>
                </c:pt>
                <c:pt idx="138">
                  <c:v>328.79432151017897</c:v>
                </c:pt>
                <c:pt idx="139">
                  <c:v>338.44538898612831</c:v>
                </c:pt>
                <c:pt idx="140">
                  <c:v>339.76144364193948</c:v>
                </c:pt>
                <c:pt idx="141">
                  <c:v>402.60305345692768</c:v>
                </c:pt>
                <c:pt idx="142">
                  <c:v>459.19340365681239</c:v>
                </c:pt>
                <c:pt idx="143">
                  <c:v>471.91526532965469</c:v>
                </c:pt>
                <c:pt idx="144">
                  <c:v>519.51257538149571</c:v>
                </c:pt>
                <c:pt idx="145">
                  <c:v>545.06596994849792</c:v>
                </c:pt>
                <c:pt idx="146">
                  <c:v>553.72999643258879</c:v>
                </c:pt>
                <c:pt idx="147">
                  <c:v>554.16868131785918</c:v>
                </c:pt>
                <c:pt idx="148">
                  <c:v>594.74703320537344</c:v>
                </c:pt>
                <c:pt idx="149">
                  <c:v>619.20371555919962</c:v>
                </c:pt>
                <c:pt idx="150">
                  <c:v>501.19748142145562</c:v>
                </c:pt>
                <c:pt idx="151">
                  <c:v>547.14972315353259</c:v>
                </c:pt>
                <c:pt idx="152">
                  <c:v>732.05540229501617</c:v>
                </c:pt>
                <c:pt idx="153">
                  <c:v>734.46816916400348</c:v>
                </c:pt>
                <c:pt idx="154">
                  <c:v>734.13915550005072</c:v>
                </c:pt>
                <c:pt idx="155">
                  <c:v>462.70288273897592</c:v>
                </c:pt>
                <c:pt idx="156">
                  <c:v>751.35753724691472</c:v>
                </c:pt>
                <c:pt idx="157">
                  <c:v>756.18307098488924</c:v>
                </c:pt>
                <c:pt idx="158">
                  <c:v>910.05179449349055</c:v>
                </c:pt>
                <c:pt idx="159">
                  <c:v>1029.154740844411</c:v>
                </c:pt>
                <c:pt idx="160">
                  <c:v>1028.387042295187</c:v>
                </c:pt>
                <c:pt idx="161">
                  <c:v>1028.058028631234</c:v>
                </c:pt>
                <c:pt idx="162">
                  <c:v>1480.5614877876769</c:v>
                </c:pt>
                <c:pt idx="163">
                  <c:v>1109.872759734169</c:v>
                </c:pt>
                <c:pt idx="164">
                  <c:v>1619.6245964184011</c:v>
                </c:pt>
                <c:pt idx="165">
                  <c:v>1317.6997241310321</c:v>
                </c:pt>
                <c:pt idx="166">
                  <c:v>1495.5864451081891</c:v>
                </c:pt>
                <c:pt idx="167">
                  <c:v>1857.501475456289</c:v>
                </c:pt>
                <c:pt idx="168">
                  <c:v>1853.8823251528081</c:v>
                </c:pt>
                <c:pt idx="169">
                  <c:v>1783.9120859521749</c:v>
                </c:pt>
                <c:pt idx="170">
                  <c:v>1785.337811829304</c:v>
                </c:pt>
                <c:pt idx="171">
                  <c:v>1279.2051254485521</c:v>
                </c:pt>
                <c:pt idx="172">
                  <c:v>1276.0246600303419</c:v>
                </c:pt>
                <c:pt idx="173">
                  <c:v>2327.1136451382772</c:v>
                </c:pt>
                <c:pt idx="174">
                  <c:v>2361.0020525254172</c:v>
                </c:pt>
                <c:pt idx="175">
                  <c:v>2878.2115322592472</c:v>
                </c:pt>
                <c:pt idx="176">
                  <c:v>2713.4853578402031</c:v>
                </c:pt>
                <c:pt idx="177">
                  <c:v>3055.7692395724512</c:v>
                </c:pt>
                <c:pt idx="178">
                  <c:v>3630.3367680553879</c:v>
                </c:pt>
                <c:pt idx="179">
                  <c:v>4298.015163436974</c:v>
                </c:pt>
                <c:pt idx="180">
                  <c:v>3435.1219941100499</c:v>
                </c:pt>
                <c:pt idx="181">
                  <c:v>3033.286639202342</c:v>
                </c:pt>
                <c:pt idx="182">
                  <c:v>3703.5971438955498</c:v>
                </c:pt>
                <c:pt idx="183">
                  <c:v>3814.6940910902849</c:v>
                </c:pt>
                <c:pt idx="184">
                  <c:v>4002.5608932073442</c:v>
                </c:pt>
                <c:pt idx="185">
                  <c:v>4177.3768199876076</c:v>
                </c:pt>
                <c:pt idx="186">
                  <c:v>4282.9902061164621</c:v>
                </c:pt>
                <c:pt idx="187">
                  <c:v>4480.8370893734227</c:v>
                </c:pt>
                <c:pt idx="188">
                  <c:v>4476.9985966273071</c:v>
                </c:pt>
                <c:pt idx="189">
                  <c:v>3282.020969150672</c:v>
                </c:pt>
                <c:pt idx="190">
                  <c:v>5133.380856213179</c:v>
                </c:pt>
                <c:pt idx="191">
                  <c:v>5296.3522910911406</c:v>
                </c:pt>
                <c:pt idx="192">
                  <c:v>5485.864161527963</c:v>
                </c:pt>
                <c:pt idx="193">
                  <c:v>5685.9044692112784</c:v>
                </c:pt>
                <c:pt idx="194">
                  <c:v>5746.2236409359612</c:v>
                </c:pt>
                <c:pt idx="195">
                  <c:v>5763.6613651254602</c:v>
                </c:pt>
                <c:pt idx="196">
                  <c:v>5775.396185806444</c:v>
                </c:pt>
                <c:pt idx="197">
                  <c:v>6095.7458232751706</c:v>
                </c:pt>
                <c:pt idx="198">
                  <c:v>6263.9814767763792</c:v>
                </c:pt>
                <c:pt idx="199">
                  <c:v>6372.9946707660793</c:v>
                </c:pt>
                <c:pt idx="200">
                  <c:v>6521.599175651435</c:v>
                </c:pt>
                <c:pt idx="201">
                  <c:v>6917.073599722723</c:v>
                </c:pt>
                <c:pt idx="202">
                  <c:v>6917.073599722723</c:v>
                </c:pt>
                <c:pt idx="203">
                  <c:v>6917.073599722723</c:v>
                </c:pt>
                <c:pt idx="204">
                  <c:v>7612.2794716550279</c:v>
                </c:pt>
                <c:pt idx="205">
                  <c:v>7852.0207614553146</c:v>
                </c:pt>
                <c:pt idx="206">
                  <c:v>6810.0344877167399</c:v>
                </c:pt>
                <c:pt idx="207">
                  <c:v>8750.7764201530954</c:v>
                </c:pt>
                <c:pt idx="208">
                  <c:v>9056.2107715226284</c:v>
                </c:pt>
                <c:pt idx="209">
                  <c:v>9056.2107715226284</c:v>
                </c:pt>
                <c:pt idx="210">
                  <c:v>9056.2107715226284</c:v>
                </c:pt>
                <c:pt idx="211">
                  <c:v>8648.4531706637699</c:v>
                </c:pt>
                <c:pt idx="212">
                  <c:v>8854.1963818555978</c:v>
                </c:pt>
                <c:pt idx="213">
                  <c:v>10194.04969269279</c:v>
                </c:pt>
                <c:pt idx="214">
                  <c:v>8561.8129058228606</c:v>
                </c:pt>
                <c:pt idx="215">
                  <c:v>8161.4032767922808</c:v>
                </c:pt>
                <c:pt idx="216">
                  <c:v>8161.4032767922808</c:v>
                </c:pt>
                <c:pt idx="217">
                  <c:v>8161.4032767922808</c:v>
                </c:pt>
                <c:pt idx="218">
                  <c:v>9142.6316939209009</c:v>
                </c:pt>
                <c:pt idx="219">
                  <c:v>8975.6024238541868</c:v>
                </c:pt>
                <c:pt idx="220">
                  <c:v>9571.1171556087884</c:v>
                </c:pt>
                <c:pt idx="221">
                  <c:v>10130.00169944331</c:v>
                </c:pt>
                <c:pt idx="222">
                  <c:v>10986.533937933809</c:v>
                </c:pt>
                <c:pt idx="223">
                  <c:v>10986.533937933809</c:v>
                </c:pt>
                <c:pt idx="224">
                  <c:v>10986.533937933809</c:v>
                </c:pt>
                <c:pt idx="225">
                  <c:v>11944.073371257829</c:v>
                </c:pt>
                <c:pt idx="226">
                  <c:v>13148.48272376778</c:v>
                </c:pt>
                <c:pt idx="227">
                  <c:v>13592.54149888276</c:v>
                </c:pt>
                <c:pt idx="228">
                  <c:v>14971.766778172971</c:v>
                </c:pt>
                <c:pt idx="229">
                  <c:v>15499.5046951533</c:v>
                </c:pt>
                <c:pt idx="230">
                  <c:v>15499.06601026803</c:v>
                </c:pt>
                <c:pt idx="231">
                  <c:v>15499.06601026803</c:v>
                </c:pt>
                <c:pt idx="232">
                  <c:v>19036.18224020346</c:v>
                </c:pt>
                <c:pt idx="233">
                  <c:v>18943.071373304811</c:v>
                </c:pt>
                <c:pt idx="234">
                  <c:v>19448.43636113633</c:v>
                </c:pt>
                <c:pt idx="235">
                  <c:v>20653.17472731023</c:v>
                </c:pt>
                <c:pt idx="236">
                  <c:v>22522.849708332778</c:v>
                </c:pt>
                <c:pt idx="237">
                  <c:v>22520.54661268511</c:v>
                </c:pt>
                <c:pt idx="238">
                  <c:v>27502.032827373409</c:v>
                </c:pt>
                <c:pt idx="239">
                  <c:v>27864.71555627073</c:v>
                </c:pt>
                <c:pt idx="240">
                  <c:v>29267.629819365549</c:v>
                </c:pt>
                <c:pt idx="241">
                  <c:v>30204.660734303168</c:v>
                </c:pt>
                <c:pt idx="242">
                  <c:v>30867.184582282829</c:v>
                </c:pt>
                <c:pt idx="243">
                  <c:v>31678.641948811801</c:v>
                </c:pt>
                <c:pt idx="244">
                  <c:v>40631.432758631927</c:v>
                </c:pt>
                <c:pt idx="245">
                  <c:v>27038.452574863892</c:v>
                </c:pt>
                <c:pt idx="246">
                  <c:v>23390.787753840319</c:v>
                </c:pt>
                <c:pt idx="247">
                  <c:v>33665.665136644187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66A-4862-8399-D5DCEE62C0B2}"/>
            </c:ext>
          </c:extLst>
        </c:ser>
        <c:ser>
          <c:idx val="3"/>
          <c:order val="3"/>
          <c:tx>
            <c:strRef>
              <c:f>'Pivot(m7)'!$E$3</c:f>
              <c:strCache>
                <c:ptCount val="1"/>
                <c:pt idx="0">
                  <c:v>Sum of Sweden-Cases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'Pivot(m7)'!$A$4:$A$251</c:f>
              <c:strCache>
                <c:ptCount val="248"/>
                <c:pt idx="0">
                  <c:v>2020-03-01 00:00:00</c:v>
                </c:pt>
                <c:pt idx="1">
                  <c:v>2020-03-02 00:00:00</c:v>
                </c:pt>
                <c:pt idx="2">
                  <c:v>2020-03-03 00:00:00</c:v>
                </c:pt>
                <c:pt idx="3">
                  <c:v>2020-03-04 00:00:00</c:v>
                </c:pt>
                <c:pt idx="4">
                  <c:v>2020-03-05 00:00:00</c:v>
                </c:pt>
                <c:pt idx="5">
                  <c:v>2020-03-06 00:00:00</c:v>
                </c:pt>
                <c:pt idx="6">
                  <c:v>2020-03-07 00:00:00</c:v>
                </c:pt>
                <c:pt idx="7">
                  <c:v>2020-03-08 00:00:00</c:v>
                </c:pt>
                <c:pt idx="8">
                  <c:v>2020-03-09 00:00:00</c:v>
                </c:pt>
                <c:pt idx="9">
                  <c:v>2020-03-10 00:00:00</c:v>
                </c:pt>
                <c:pt idx="10">
                  <c:v>2020-03-11 00:00:00</c:v>
                </c:pt>
                <c:pt idx="11">
                  <c:v>2020-03-12 00:00:00</c:v>
                </c:pt>
                <c:pt idx="12">
                  <c:v>2020-03-13 00:00:00</c:v>
                </c:pt>
                <c:pt idx="13">
                  <c:v>2020-03-14 00:00:00</c:v>
                </c:pt>
                <c:pt idx="14">
                  <c:v>2020-03-15 00:00:00</c:v>
                </c:pt>
                <c:pt idx="15">
                  <c:v>2020-03-16 00:00:00</c:v>
                </c:pt>
                <c:pt idx="16">
                  <c:v>2020-03-17 00:00:00</c:v>
                </c:pt>
                <c:pt idx="17">
                  <c:v>2020-03-18 00:00:00</c:v>
                </c:pt>
                <c:pt idx="18">
                  <c:v>2020-03-19 00:00:00</c:v>
                </c:pt>
                <c:pt idx="19">
                  <c:v>2020-03-20 00:00:00</c:v>
                </c:pt>
                <c:pt idx="20">
                  <c:v>2020-03-21 00:00:00</c:v>
                </c:pt>
                <c:pt idx="21">
                  <c:v>2020-03-22 00:00:00</c:v>
                </c:pt>
                <c:pt idx="22">
                  <c:v>2020-03-23 00:00:00</c:v>
                </c:pt>
                <c:pt idx="23">
                  <c:v>2020-03-24 00:00:00</c:v>
                </c:pt>
                <c:pt idx="24">
                  <c:v>2020-03-25 00:00:00</c:v>
                </c:pt>
                <c:pt idx="25">
                  <c:v>2020-03-26 00:00:00</c:v>
                </c:pt>
                <c:pt idx="26">
                  <c:v>2020-03-27 00:00:00</c:v>
                </c:pt>
                <c:pt idx="27">
                  <c:v>2020-03-28 00:00:00</c:v>
                </c:pt>
                <c:pt idx="28">
                  <c:v>2020-03-29 00:00:00</c:v>
                </c:pt>
                <c:pt idx="29">
                  <c:v>2020-03-30 00:00:00</c:v>
                </c:pt>
                <c:pt idx="30">
                  <c:v>2020-03-31 00:00:00</c:v>
                </c:pt>
                <c:pt idx="31">
                  <c:v>2020-04-01 00:00:00</c:v>
                </c:pt>
                <c:pt idx="32">
                  <c:v>2020-04-02 00:00:00</c:v>
                </c:pt>
                <c:pt idx="33">
                  <c:v>2020-04-03 00:00:00</c:v>
                </c:pt>
                <c:pt idx="34">
                  <c:v>2020-04-04 00:00:00</c:v>
                </c:pt>
                <c:pt idx="35">
                  <c:v>2020-04-05 00:00:00</c:v>
                </c:pt>
                <c:pt idx="36">
                  <c:v>2020-04-06 00:00:00</c:v>
                </c:pt>
                <c:pt idx="37">
                  <c:v>2020-04-07 00:00:00</c:v>
                </c:pt>
                <c:pt idx="38">
                  <c:v>2020-04-08 00:00:00</c:v>
                </c:pt>
                <c:pt idx="39">
                  <c:v>2020-04-09 00:00:00</c:v>
                </c:pt>
                <c:pt idx="40">
                  <c:v>2020-04-10 00:00:00</c:v>
                </c:pt>
                <c:pt idx="41">
                  <c:v>2020-04-11 00:00:00</c:v>
                </c:pt>
                <c:pt idx="42">
                  <c:v>2020-04-12 00:00:00</c:v>
                </c:pt>
                <c:pt idx="43">
                  <c:v>2020-04-13 00:00:00</c:v>
                </c:pt>
                <c:pt idx="44">
                  <c:v>2020-04-14 00:00:00</c:v>
                </c:pt>
                <c:pt idx="45">
                  <c:v>2020-04-15 00:00:00</c:v>
                </c:pt>
                <c:pt idx="46">
                  <c:v>2020-04-16 00:00:00</c:v>
                </c:pt>
                <c:pt idx="47">
                  <c:v>2020-04-17 00:00:00</c:v>
                </c:pt>
                <c:pt idx="48">
                  <c:v>2020-04-18 00:00:00</c:v>
                </c:pt>
                <c:pt idx="49">
                  <c:v>2020-04-19 00:00:00</c:v>
                </c:pt>
                <c:pt idx="50">
                  <c:v>2020-04-20 00:00:00</c:v>
                </c:pt>
                <c:pt idx="51">
                  <c:v>2020-04-21 00:00:00</c:v>
                </c:pt>
                <c:pt idx="52">
                  <c:v>2020-04-22 00:00:00</c:v>
                </c:pt>
                <c:pt idx="53">
                  <c:v>2020-04-23 00:00:00</c:v>
                </c:pt>
                <c:pt idx="54">
                  <c:v>2020-04-24 00:00:00</c:v>
                </c:pt>
                <c:pt idx="55">
                  <c:v>2020-04-25 00:00:00</c:v>
                </c:pt>
                <c:pt idx="56">
                  <c:v>2020-04-26 00:00:00</c:v>
                </c:pt>
                <c:pt idx="57">
                  <c:v>2020-04-27 00:00:00</c:v>
                </c:pt>
                <c:pt idx="58">
                  <c:v>2020-04-28 00:00:00</c:v>
                </c:pt>
                <c:pt idx="59">
                  <c:v>2020-04-29 00:00:00</c:v>
                </c:pt>
                <c:pt idx="60">
                  <c:v>2020-04-30 00:00:00</c:v>
                </c:pt>
                <c:pt idx="61">
                  <c:v>2020-05-01 00:00:00</c:v>
                </c:pt>
                <c:pt idx="62">
                  <c:v>2020-05-02 00:00:00</c:v>
                </c:pt>
                <c:pt idx="63">
                  <c:v>2020-05-03 00:00:00</c:v>
                </c:pt>
                <c:pt idx="64">
                  <c:v>2020-05-04 00:00:00</c:v>
                </c:pt>
                <c:pt idx="65">
                  <c:v>2020-05-05 00:00:00</c:v>
                </c:pt>
                <c:pt idx="66">
                  <c:v>2020-05-06 00:00:00</c:v>
                </c:pt>
                <c:pt idx="67">
                  <c:v>2020-05-07 00:00:00</c:v>
                </c:pt>
                <c:pt idx="68">
                  <c:v>2020-05-08 00:00:00</c:v>
                </c:pt>
                <c:pt idx="69">
                  <c:v>2020-05-09 00:00:00</c:v>
                </c:pt>
                <c:pt idx="70">
                  <c:v>2020-05-10 00:00:00</c:v>
                </c:pt>
                <c:pt idx="71">
                  <c:v>2020-05-11 00:00:00</c:v>
                </c:pt>
                <c:pt idx="72">
                  <c:v>2020-05-12 00:00:00</c:v>
                </c:pt>
                <c:pt idx="73">
                  <c:v>2020-05-13 00:00:00</c:v>
                </c:pt>
                <c:pt idx="74">
                  <c:v>2020-05-14 00:00:00</c:v>
                </c:pt>
                <c:pt idx="75">
                  <c:v>2020-05-15 00:00:00</c:v>
                </c:pt>
                <c:pt idx="76">
                  <c:v>2020-05-16 00:00:00</c:v>
                </c:pt>
                <c:pt idx="77">
                  <c:v>2020-05-17 00:00:00</c:v>
                </c:pt>
                <c:pt idx="78">
                  <c:v>2020-05-18 00:00:00</c:v>
                </c:pt>
                <c:pt idx="79">
                  <c:v>2020-05-19 00:00:00</c:v>
                </c:pt>
                <c:pt idx="80">
                  <c:v>2020-05-20 00:00:00</c:v>
                </c:pt>
                <c:pt idx="81">
                  <c:v>2020-05-21 00:00:00</c:v>
                </c:pt>
                <c:pt idx="82">
                  <c:v>2020-05-22 00:00:00</c:v>
                </c:pt>
                <c:pt idx="83">
                  <c:v>2020-05-23 00:00:00</c:v>
                </c:pt>
                <c:pt idx="84">
                  <c:v>2020-05-24 00:00:00</c:v>
                </c:pt>
                <c:pt idx="85">
                  <c:v>2020-05-25 00:00:00</c:v>
                </c:pt>
                <c:pt idx="86">
                  <c:v>2020-05-26 00:00:00</c:v>
                </c:pt>
                <c:pt idx="87">
                  <c:v>2020-05-27 00:00:00</c:v>
                </c:pt>
                <c:pt idx="88">
                  <c:v>2020-05-28 00:00:00</c:v>
                </c:pt>
                <c:pt idx="89">
                  <c:v>2020-05-29 00:00:00</c:v>
                </c:pt>
                <c:pt idx="90">
                  <c:v>2020-05-30 00:00:00</c:v>
                </c:pt>
                <c:pt idx="91">
                  <c:v>2020-05-31 00:00:00</c:v>
                </c:pt>
                <c:pt idx="92">
                  <c:v>2020-06-01 00:00:00</c:v>
                </c:pt>
                <c:pt idx="93">
                  <c:v>2020-06-02 00:00:00</c:v>
                </c:pt>
                <c:pt idx="94">
                  <c:v>2020-06-03 00:00:00</c:v>
                </c:pt>
                <c:pt idx="95">
                  <c:v>2020-06-04 00:00:00</c:v>
                </c:pt>
                <c:pt idx="96">
                  <c:v>2020-06-05 00:00:00</c:v>
                </c:pt>
                <c:pt idx="97">
                  <c:v>2020-06-06 00:00:00</c:v>
                </c:pt>
                <c:pt idx="98">
                  <c:v>2020-06-07 00:00:00</c:v>
                </c:pt>
                <c:pt idx="99">
                  <c:v>2020-06-08 00:00:00</c:v>
                </c:pt>
                <c:pt idx="100">
                  <c:v>2020-06-09 00:00:00</c:v>
                </c:pt>
                <c:pt idx="101">
                  <c:v>2020-06-10 00:00:00</c:v>
                </c:pt>
                <c:pt idx="102">
                  <c:v>2020-06-11 00:00:00</c:v>
                </c:pt>
                <c:pt idx="103">
                  <c:v>2020-06-12 00:00:00</c:v>
                </c:pt>
                <c:pt idx="104">
                  <c:v>2020-06-13 00:00:00</c:v>
                </c:pt>
                <c:pt idx="105">
                  <c:v>2020-06-14 00:00:00</c:v>
                </c:pt>
                <c:pt idx="106">
                  <c:v>2020-06-15 00:00:00</c:v>
                </c:pt>
                <c:pt idx="107">
                  <c:v>2020-06-16 00:00:00</c:v>
                </c:pt>
                <c:pt idx="108">
                  <c:v>2020-06-17 00:00:00</c:v>
                </c:pt>
                <c:pt idx="109">
                  <c:v>2020-06-18 00:00:00</c:v>
                </c:pt>
                <c:pt idx="110">
                  <c:v>2020-06-19 00:00:00</c:v>
                </c:pt>
                <c:pt idx="111">
                  <c:v>2020-06-20 00:00:00</c:v>
                </c:pt>
                <c:pt idx="112">
                  <c:v>2020-06-21 00:00:00</c:v>
                </c:pt>
                <c:pt idx="113">
                  <c:v>2020-06-22 00:00:00</c:v>
                </c:pt>
                <c:pt idx="114">
                  <c:v>2020-06-23 00:00:00</c:v>
                </c:pt>
                <c:pt idx="115">
                  <c:v>2020-06-24 00:00:00</c:v>
                </c:pt>
                <c:pt idx="116">
                  <c:v>2020-06-25 00:00:00</c:v>
                </c:pt>
                <c:pt idx="117">
                  <c:v>2020-06-26 00:00:00</c:v>
                </c:pt>
                <c:pt idx="118">
                  <c:v>2020-06-27 00:00:00</c:v>
                </c:pt>
                <c:pt idx="119">
                  <c:v>2020-06-28 00:00:00</c:v>
                </c:pt>
                <c:pt idx="120">
                  <c:v>2020-06-29 00:00:00</c:v>
                </c:pt>
                <c:pt idx="121">
                  <c:v>2020-06-30 00:00:00</c:v>
                </c:pt>
                <c:pt idx="122">
                  <c:v>2020-07-01 00:00:00</c:v>
                </c:pt>
                <c:pt idx="123">
                  <c:v>2020-07-02 00:00:00</c:v>
                </c:pt>
                <c:pt idx="124">
                  <c:v>2020-07-03 00:00:00</c:v>
                </c:pt>
                <c:pt idx="125">
                  <c:v>2020-07-04 00:00:00</c:v>
                </c:pt>
                <c:pt idx="126">
                  <c:v>2020-07-05 00:00:00</c:v>
                </c:pt>
                <c:pt idx="127">
                  <c:v>2020-07-06 00:00:00</c:v>
                </c:pt>
                <c:pt idx="128">
                  <c:v>2020-07-07 00:00:00</c:v>
                </c:pt>
                <c:pt idx="129">
                  <c:v>2020-07-08 00:00:00</c:v>
                </c:pt>
                <c:pt idx="130">
                  <c:v>2020-07-09 00:00:00</c:v>
                </c:pt>
                <c:pt idx="131">
                  <c:v>2020-07-10 00:00:00</c:v>
                </c:pt>
                <c:pt idx="132">
                  <c:v>2020-07-11 00:00:00</c:v>
                </c:pt>
                <c:pt idx="133">
                  <c:v>2020-07-12 00:00:00</c:v>
                </c:pt>
                <c:pt idx="134">
                  <c:v>2020-07-13 00:00:00</c:v>
                </c:pt>
                <c:pt idx="135">
                  <c:v>2020-07-14 00:00:00</c:v>
                </c:pt>
                <c:pt idx="136">
                  <c:v>2020-07-15 00:00:00</c:v>
                </c:pt>
                <c:pt idx="137">
                  <c:v>2020-07-16 00:00:00</c:v>
                </c:pt>
                <c:pt idx="138">
                  <c:v>2020-07-17 00:00:00</c:v>
                </c:pt>
                <c:pt idx="139">
                  <c:v>2020-07-18 00:00:00</c:v>
                </c:pt>
                <c:pt idx="140">
                  <c:v>2020-07-19 00:00:00</c:v>
                </c:pt>
                <c:pt idx="141">
                  <c:v>2020-07-20 00:00:00</c:v>
                </c:pt>
                <c:pt idx="142">
                  <c:v>2020-07-21 00:00:00</c:v>
                </c:pt>
                <c:pt idx="143">
                  <c:v>2020-07-22 00:00:00</c:v>
                </c:pt>
                <c:pt idx="144">
                  <c:v>2020-07-23 00:00:00</c:v>
                </c:pt>
                <c:pt idx="145">
                  <c:v>2020-07-24 00:00:00</c:v>
                </c:pt>
                <c:pt idx="146">
                  <c:v>2020-07-25 00:00:00</c:v>
                </c:pt>
                <c:pt idx="147">
                  <c:v>2020-07-26 00:00:00</c:v>
                </c:pt>
                <c:pt idx="148">
                  <c:v>2020-07-27 00:00:00</c:v>
                </c:pt>
                <c:pt idx="149">
                  <c:v>2020-07-28 00:00:00</c:v>
                </c:pt>
                <c:pt idx="150">
                  <c:v>2020-07-29 00:00:00</c:v>
                </c:pt>
                <c:pt idx="151">
                  <c:v>2020-07-30 00:00:00</c:v>
                </c:pt>
                <c:pt idx="152">
                  <c:v>2020-07-31 00:00:00</c:v>
                </c:pt>
                <c:pt idx="153">
                  <c:v>2020-08-01 00:00:00</c:v>
                </c:pt>
                <c:pt idx="154">
                  <c:v>2020-08-02 00:00:00</c:v>
                </c:pt>
                <c:pt idx="155">
                  <c:v>2020-08-03 00:00:00</c:v>
                </c:pt>
                <c:pt idx="156">
                  <c:v>2020-08-04 00:00:00</c:v>
                </c:pt>
                <c:pt idx="157">
                  <c:v>2020-08-05 00:00:00</c:v>
                </c:pt>
                <c:pt idx="158">
                  <c:v>2020-08-06 00:00:00</c:v>
                </c:pt>
                <c:pt idx="159">
                  <c:v>2020-08-07 00:00:00</c:v>
                </c:pt>
                <c:pt idx="160">
                  <c:v>2020-08-08 00:00:00</c:v>
                </c:pt>
                <c:pt idx="161">
                  <c:v>2020-08-09 00:00:00</c:v>
                </c:pt>
                <c:pt idx="162">
                  <c:v>2020-08-10 00:00:00</c:v>
                </c:pt>
                <c:pt idx="163">
                  <c:v>2020-08-11 00:00:00</c:v>
                </c:pt>
                <c:pt idx="164">
                  <c:v>2020-08-12 00:00:00</c:v>
                </c:pt>
                <c:pt idx="165">
                  <c:v>2020-08-13 00:00:00</c:v>
                </c:pt>
                <c:pt idx="166">
                  <c:v>2020-08-14 00:00:00</c:v>
                </c:pt>
                <c:pt idx="167">
                  <c:v>2020-08-15 00:00:00</c:v>
                </c:pt>
                <c:pt idx="168">
                  <c:v>2020-08-16 00:00:00</c:v>
                </c:pt>
                <c:pt idx="169">
                  <c:v>2020-08-17 00:00:00</c:v>
                </c:pt>
                <c:pt idx="170">
                  <c:v>2020-08-18 00:00:00</c:v>
                </c:pt>
                <c:pt idx="171">
                  <c:v>2020-08-19 00:00:00</c:v>
                </c:pt>
                <c:pt idx="172">
                  <c:v>2020-08-20 00:00:00</c:v>
                </c:pt>
                <c:pt idx="173">
                  <c:v>2020-08-21 00:00:00</c:v>
                </c:pt>
                <c:pt idx="174">
                  <c:v>2020-08-22 00:00:00</c:v>
                </c:pt>
                <c:pt idx="175">
                  <c:v>2020-08-23 00:00:00</c:v>
                </c:pt>
                <c:pt idx="176">
                  <c:v>2020-08-24 00:00:00</c:v>
                </c:pt>
                <c:pt idx="177">
                  <c:v>2020-08-25 00:00:00</c:v>
                </c:pt>
                <c:pt idx="178">
                  <c:v>2020-08-26 00:00:00</c:v>
                </c:pt>
                <c:pt idx="179">
                  <c:v>2020-08-27 00:00:00</c:v>
                </c:pt>
                <c:pt idx="180">
                  <c:v>2020-08-28 00:00:00</c:v>
                </c:pt>
                <c:pt idx="181">
                  <c:v>2020-08-29 00:00:00</c:v>
                </c:pt>
                <c:pt idx="182">
                  <c:v>2020-08-30 00:00:00</c:v>
                </c:pt>
                <c:pt idx="183">
                  <c:v>2020-08-31 00:00:00</c:v>
                </c:pt>
                <c:pt idx="184">
                  <c:v>2020-09-01 00:00:00</c:v>
                </c:pt>
                <c:pt idx="185">
                  <c:v>2020-09-02 00:00:00</c:v>
                </c:pt>
                <c:pt idx="186">
                  <c:v>2020-09-03 00:00:00</c:v>
                </c:pt>
                <c:pt idx="187">
                  <c:v>2020-09-04 00:00:00</c:v>
                </c:pt>
                <c:pt idx="188">
                  <c:v>2020-09-05 00:00:00</c:v>
                </c:pt>
                <c:pt idx="189">
                  <c:v>2020-09-06 00:00:00</c:v>
                </c:pt>
                <c:pt idx="190">
                  <c:v>2020-09-07 00:00:00</c:v>
                </c:pt>
                <c:pt idx="191">
                  <c:v>2020-09-08 00:00:00</c:v>
                </c:pt>
                <c:pt idx="192">
                  <c:v>2020-09-09 00:00:00</c:v>
                </c:pt>
                <c:pt idx="193">
                  <c:v>2020-09-10 00:00:00</c:v>
                </c:pt>
                <c:pt idx="194">
                  <c:v>2020-09-11 00:00:00</c:v>
                </c:pt>
                <c:pt idx="195">
                  <c:v>2020-09-12 00:00:00</c:v>
                </c:pt>
                <c:pt idx="196">
                  <c:v>2020-09-13 00:00:00</c:v>
                </c:pt>
                <c:pt idx="197">
                  <c:v>2020-09-14 00:00:00</c:v>
                </c:pt>
                <c:pt idx="198">
                  <c:v>2020-09-15 00:00:00</c:v>
                </c:pt>
                <c:pt idx="199">
                  <c:v>2020-09-16 00:00:00</c:v>
                </c:pt>
                <c:pt idx="200">
                  <c:v>2020-09-17 00:00:00</c:v>
                </c:pt>
                <c:pt idx="201">
                  <c:v>2020-09-18 00:00:00</c:v>
                </c:pt>
                <c:pt idx="202">
                  <c:v>2020-09-19 00:00:00</c:v>
                </c:pt>
                <c:pt idx="203">
                  <c:v>2020-09-20 00:00:00</c:v>
                </c:pt>
                <c:pt idx="204">
                  <c:v>2020-09-21 00:00:00</c:v>
                </c:pt>
                <c:pt idx="205">
                  <c:v>2020-09-22 00:00:00</c:v>
                </c:pt>
                <c:pt idx="206">
                  <c:v>2020-09-23 00:00:00</c:v>
                </c:pt>
                <c:pt idx="207">
                  <c:v>2020-09-24 00:00:00</c:v>
                </c:pt>
                <c:pt idx="208">
                  <c:v>2020-09-25 00:00:00</c:v>
                </c:pt>
                <c:pt idx="209">
                  <c:v>2020-09-26 00:00:00</c:v>
                </c:pt>
                <c:pt idx="210">
                  <c:v>2020-09-27 00:00:00</c:v>
                </c:pt>
                <c:pt idx="211">
                  <c:v>2020-09-28 00:00:00</c:v>
                </c:pt>
                <c:pt idx="212">
                  <c:v>2020-09-29 00:00:00</c:v>
                </c:pt>
                <c:pt idx="213">
                  <c:v>2020-09-30 00:00:00</c:v>
                </c:pt>
                <c:pt idx="214">
                  <c:v>2020-10-01 00:00:00</c:v>
                </c:pt>
                <c:pt idx="215">
                  <c:v>2020-10-02 00:00:00</c:v>
                </c:pt>
                <c:pt idx="216">
                  <c:v>2020-10-03 00:00:00</c:v>
                </c:pt>
                <c:pt idx="217">
                  <c:v>2020-10-04 00:00:00</c:v>
                </c:pt>
                <c:pt idx="218">
                  <c:v>2020-10-05 00:00:00</c:v>
                </c:pt>
                <c:pt idx="219">
                  <c:v>2020-10-06 00:00:00</c:v>
                </c:pt>
                <c:pt idx="220">
                  <c:v>2020-10-07 00:00:00</c:v>
                </c:pt>
                <c:pt idx="221">
                  <c:v>2020-10-08 00:00:00</c:v>
                </c:pt>
                <c:pt idx="222">
                  <c:v>2020-10-09 00:00:00</c:v>
                </c:pt>
                <c:pt idx="223">
                  <c:v>2020-10-10 00:00:00</c:v>
                </c:pt>
                <c:pt idx="224">
                  <c:v>2020-10-11 00:00:00</c:v>
                </c:pt>
                <c:pt idx="225">
                  <c:v>2020-10-12 00:00:00</c:v>
                </c:pt>
                <c:pt idx="226">
                  <c:v>2020-10-13 00:00:00</c:v>
                </c:pt>
                <c:pt idx="227">
                  <c:v>2020-10-14 00:00:00</c:v>
                </c:pt>
                <c:pt idx="228">
                  <c:v>2020-10-15 00:00:00</c:v>
                </c:pt>
                <c:pt idx="229">
                  <c:v>2020-10-16 00:00:00</c:v>
                </c:pt>
                <c:pt idx="230">
                  <c:v>2020-10-17 00:00:00</c:v>
                </c:pt>
                <c:pt idx="231">
                  <c:v>2020-10-18 00:00:00</c:v>
                </c:pt>
                <c:pt idx="232">
                  <c:v>2020-10-19 00:00:00</c:v>
                </c:pt>
                <c:pt idx="233">
                  <c:v>2020-10-20 00:00:00</c:v>
                </c:pt>
                <c:pt idx="234">
                  <c:v>2020-10-21 00:00:00</c:v>
                </c:pt>
                <c:pt idx="235">
                  <c:v>2020-10-22 00:00:00</c:v>
                </c:pt>
                <c:pt idx="236">
                  <c:v>2020-10-23 00:00:00</c:v>
                </c:pt>
                <c:pt idx="237">
                  <c:v>2020-10-24 00:00:00</c:v>
                </c:pt>
                <c:pt idx="238">
                  <c:v>2020-10-25 00:00:00</c:v>
                </c:pt>
                <c:pt idx="239">
                  <c:v>2020-10-26 00:00:00</c:v>
                </c:pt>
                <c:pt idx="240">
                  <c:v>2020-10-27 00:00:00</c:v>
                </c:pt>
                <c:pt idx="241">
                  <c:v>2020-10-28 00:00:00</c:v>
                </c:pt>
                <c:pt idx="242">
                  <c:v>2020-10-29 00:00:00</c:v>
                </c:pt>
                <c:pt idx="243">
                  <c:v>2020-10-30 00:00:00</c:v>
                </c:pt>
                <c:pt idx="244">
                  <c:v>2020-11-01 00:00:00</c:v>
                </c:pt>
                <c:pt idx="245">
                  <c:v>2020-11-02 00:00:00</c:v>
                </c:pt>
                <c:pt idx="246">
                  <c:v>2020-11-03 00:00:00</c:v>
                </c:pt>
                <c:pt idx="247">
                  <c:v>2020-11-04 00:00:00</c:v>
                </c:pt>
              </c:strCache>
            </c:strRef>
          </c:cat>
          <c:val>
            <c:numRef>
              <c:f>'Pivot(m7)'!$E$4:$E$251</c:f>
              <c:numCache>
                <c:formatCode>General</c:formatCode>
                <c:ptCount val="248"/>
                <c:pt idx="7">
                  <c:v>150.16781003678079</c:v>
                </c:pt>
                <c:pt idx="8">
                  <c:v>218.49060512460531</c:v>
                </c:pt>
                <c:pt idx="9">
                  <c:v>278.9847466086166</c:v>
                </c:pt>
                <c:pt idx="10">
                  <c:v>397.12624644797972</c:v>
                </c:pt>
                <c:pt idx="11">
                  <c:v>486.79991500074942</c:v>
                </c:pt>
                <c:pt idx="12">
                  <c:v>552.98762274207922</c:v>
                </c:pt>
                <c:pt idx="13">
                  <c:v>580.03206246434308</c:v>
                </c:pt>
                <c:pt idx="14">
                  <c:v>596.40106545413425</c:v>
                </c:pt>
                <c:pt idx="15">
                  <c:v>583.59054137516716</c:v>
                </c:pt>
                <c:pt idx="16">
                  <c:v>598.53615280062877</c:v>
                </c:pt>
                <c:pt idx="17">
                  <c:v>562.23966791022201</c:v>
                </c:pt>
                <c:pt idx="18">
                  <c:v>556.5461016529033</c:v>
                </c:pt>
                <c:pt idx="19">
                  <c:v>576.47358355351867</c:v>
                </c:pt>
                <c:pt idx="20">
                  <c:v>622.02211361206832</c:v>
                </c:pt>
                <c:pt idx="21">
                  <c:v>656.89520693814541</c:v>
                </c:pt>
                <c:pt idx="22">
                  <c:v>727.3530893724643</c:v>
                </c:pt>
                <c:pt idx="23">
                  <c:v>806.35132119276125</c:v>
                </c:pt>
                <c:pt idx="24">
                  <c:v>926.62790837861905</c:v>
                </c:pt>
                <c:pt idx="25">
                  <c:v>1028.4004052281909</c:v>
                </c:pt>
                <c:pt idx="26">
                  <c:v>1160.0641249286859</c:v>
                </c:pt>
                <c:pt idx="27">
                  <c:v>1277.4939289858839</c:v>
                </c:pt>
                <c:pt idx="28">
                  <c:v>1392.788645696588</c:v>
                </c:pt>
                <c:pt idx="29">
                  <c:v>1559.32545872316</c:v>
                </c:pt>
                <c:pt idx="30">
                  <c:v>1733.690925353545</c:v>
                </c:pt>
                <c:pt idx="31">
                  <c:v>1856.102599885897</c:v>
                </c:pt>
                <c:pt idx="32">
                  <c:v>2046.8370695060739</c:v>
                </c:pt>
                <c:pt idx="33">
                  <c:v>2214.7972740969758</c:v>
                </c:pt>
                <c:pt idx="34">
                  <c:v>2255.3639336803722</c:v>
                </c:pt>
                <c:pt idx="35">
                  <c:v>2298.065680610262</c:v>
                </c:pt>
                <c:pt idx="36">
                  <c:v>2278.849894491811</c:v>
                </c:pt>
                <c:pt idx="37">
                  <c:v>2466.0258852011639</c:v>
                </c:pt>
                <c:pt idx="38">
                  <c:v>2586.3024723870221</c:v>
                </c:pt>
                <c:pt idx="39">
                  <c:v>2651.0667885640219</c:v>
                </c:pt>
                <c:pt idx="40">
                  <c:v>2546.4475085857912</c:v>
                </c:pt>
                <c:pt idx="41">
                  <c:v>2573.4919483080539</c:v>
                </c:pt>
                <c:pt idx="42">
                  <c:v>2661.7422252964939</c:v>
                </c:pt>
                <c:pt idx="43">
                  <c:v>2695.9036228404061</c:v>
                </c:pt>
                <c:pt idx="44">
                  <c:v>2511.5744152597131</c:v>
                </c:pt>
                <c:pt idx="45">
                  <c:v>2475.277930369306</c:v>
                </c:pt>
                <c:pt idx="46">
                  <c:v>2459.6206231616789</c:v>
                </c:pt>
                <c:pt idx="47">
                  <c:v>2626.1574361882522</c:v>
                </c:pt>
                <c:pt idx="48">
                  <c:v>2723.6597583448352</c:v>
                </c:pt>
                <c:pt idx="49">
                  <c:v>2669.570878900307</c:v>
                </c:pt>
                <c:pt idx="50">
                  <c:v>2686.6515776722631</c:v>
                </c:pt>
                <c:pt idx="51">
                  <c:v>2848.9182160058472</c:v>
                </c:pt>
                <c:pt idx="52">
                  <c:v>2932.898318301297</c:v>
                </c:pt>
                <c:pt idx="53">
                  <c:v>3028.977248893551</c:v>
                </c:pt>
                <c:pt idx="54">
                  <c:v>3093.7415650705511</c:v>
                </c:pt>
                <c:pt idx="55">
                  <c:v>3051.7515139228258</c:v>
                </c:pt>
                <c:pt idx="56">
                  <c:v>2989.12228509232</c:v>
                </c:pt>
                <c:pt idx="57">
                  <c:v>3061.7152548731328</c:v>
                </c:pt>
                <c:pt idx="58">
                  <c:v>3086.624607248903</c:v>
                </c:pt>
                <c:pt idx="59">
                  <c:v>3140.7134866934312</c:v>
                </c:pt>
                <c:pt idx="60">
                  <c:v>3053.1749054871548</c:v>
                </c:pt>
                <c:pt idx="61">
                  <c:v>2877.3860472924398</c:v>
                </c:pt>
                <c:pt idx="62">
                  <c:v>2753.5509811957591</c:v>
                </c:pt>
                <c:pt idx="63">
                  <c:v>2725.79484569133</c:v>
                </c:pt>
                <c:pt idx="64">
                  <c:v>2663.8773126429892</c:v>
                </c:pt>
                <c:pt idx="65">
                  <c:v>2603.3831711589778</c:v>
                </c:pt>
                <c:pt idx="66">
                  <c:v>2566.3749904864062</c:v>
                </c:pt>
                <c:pt idx="67">
                  <c:v>2674.5527493754612</c:v>
                </c:pt>
                <c:pt idx="68">
                  <c:v>2794.117640779154</c:v>
                </c:pt>
                <c:pt idx="69">
                  <c:v>2943.5737550337699</c:v>
                </c:pt>
                <c:pt idx="70">
                  <c:v>2955.6725833305718</c:v>
                </c:pt>
                <c:pt idx="71">
                  <c:v>2940.726971905111</c:v>
                </c:pt>
                <c:pt idx="72">
                  <c:v>3009.7614627751</c:v>
                </c:pt>
                <c:pt idx="73">
                  <c:v>2977.0234567955172</c:v>
                </c:pt>
                <c:pt idx="74">
                  <c:v>2886.6380924605828</c:v>
                </c:pt>
                <c:pt idx="75">
                  <c:v>2878.0977430746052</c:v>
                </c:pt>
                <c:pt idx="76">
                  <c:v>2770.6316799677138</c:v>
                </c:pt>
                <c:pt idx="77">
                  <c:v>2757.109460106582</c:v>
                </c:pt>
                <c:pt idx="78">
                  <c:v>2740.0287613346259</c:v>
                </c:pt>
                <c:pt idx="79">
                  <c:v>2678.111228286285</c:v>
                </c:pt>
                <c:pt idx="80">
                  <c:v>2754.974372760088</c:v>
                </c:pt>
                <c:pt idx="81">
                  <c:v>2719.389583651845</c:v>
                </c:pt>
                <c:pt idx="82">
                  <c:v>2608.3650416341311</c:v>
                </c:pt>
                <c:pt idx="83">
                  <c:v>2640.391351831548</c:v>
                </c:pt>
                <c:pt idx="84">
                  <c:v>2605.5182585054708</c:v>
                </c:pt>
                <c:pt idx="85">
                  <c:v>2647.5083096531971</c:v>
                </c:pt>
                <c:pt idx="86">
                  <c:v>2703.7322764442192</c:v>
                </c:pt>
                <c:pt idx="87">
                  <c:v>2698.038710186901</c:v>
                </c:pt>
                <c:pt idx="88">
                  <c:v>2814.756818461934</c:v>
                </c:pt>
                <c:pt idx="89">
                  <c:v>2986.2755019636602</c:v>
                </c:pt>
                <c:pt idx="90">
                  <c:v>3006.9146796464402</c:v>
                </c:pt>
                <c:pt idx="91">
                  <c:v>3046.0579476655071</c:v>
                </c:pt>
                <c:pt idx="92">
                  <c:v>3158.5058812475509</c:v>
                </c:pt>
                <c:pt idx="93">
                  <c:v>3268.8187274830998</c:v>
                </c:pt>
                <c:pt idx="94">
                  <c:v>3443.8958898956512</c:v>
                </c:pt>
                <c:pt idx="95">
                  <c:v>3632.495272169333</c:v>
                </c:pt>
                <c:pt idx="96">
                  <c:v>3897.957798916817</c:v>
                </c:pt>
                <c:pt idx="97">
                  <c:v>4147.7630184566751</c:v>
                </c:pt>
                <c:pt idx="98">
                  <c:v>4287.9670875431484</c:v>
                </c:pt>
                <c:pt idx="99">
                  <c:v>4308.6062652259288</c:v>
                </c:pt>
                <c:pt idx="100">
                  <c:v>4333.5156176016972</c:v>
                </c:pt>
                <c:pt idx="101">
                  <c:v>4611.7886684281484</c:v>
                </c:pt>
                <c:pt idx="102">
                  <c:v>4793.2710928801816</c:v>
                </c:pt>
                <c:pt idx="103">
                  <c:v>4929.2049872736661</c:v>
                </c:pt>
                <c:pt idx="104">
                  <c:v>5113.5341948543582</c:v>
                </c:pt>
                <c:pt idx="105">
                  <c:v>5082.2195804391058</c:v>
                </c:pt>
                <c:pt idx="106">
                  <c:v>5087.20145091426</c:v>
                </c:pt>
                <c:pt idx="107">
                  <c:v>5287.8996614847438</c:v>
                </c:pt>
                <c:pt idx="108">
                  <c:v>5302.133577128041</c:v>
                </c:pt>
                <c:pt idx="109">
                  <c:v>5445.8961251253386</c:v>
                </c:pt>
                <c:pt idx="110">
                  <c:v>5357.6458481368991</c:v>
                </c:pt>
                <c:pt idx="111">
                  <c:v>5115.6692822008536</c:v>
                </c:pt>
                <c:pt idx="112">
                  <c:v>5046.6347913308646</c:v>
                </c:pt>
                <c:pt idx="113">
                  <c:v>5129.1915020619854</c:v>
                </c:pt>
                <c:pt idx="114">
                  <c:v>5196.09090558548</c:v>
                </c:pt>
                <c:pt idx="115">
                  <c:v>5367.6095890872048</c:v>
                </c:pt>
                <c:pt idx="116">
                  <c:v>5214.5949959217642</c:v>
                </c:pt>
                <c:pt idx="117">
                  <c:v>5207.4780381001156</c:v>
                </c:pt>
                <c:pt idx="118">
                  <c:v>5248.7563934656773</c:v>
                </c:pt>
                <c:pt idx="119">
                  <c:v>5319.2142758999962</c:v>
                </c:pt>
                <c:pt idx="120">
                  <c:v>5267.2604838019633</c:v>
                </c:pt>
                <c:pt idx="121">
                  <c:v>4906.4307222443904</c:v>
                </c:pt>
                <c:pt idx="122">
                  <c:v>4184.7711991292445</c:v>
                </c:pt>
                <c:pt idx="123">
                  <c:v>3763.447296087661</c:v>
                </c:pt>
                <c:pt idx="124">
                  <c:v>3404.752621876582</c:v>
                </c:pt>
                <c:pt idx="125">
                  <c:v>3127.1912668322962</c:v>
                </c:pt>
                <c:pt idx="126">
                  <c:v>3052.463209704988</c:v>
                </c:pt>
                <c:pt idx="127">
                  <c:v>2713.6960173945249</c:v>
                </c:pt>
                <c:pt idx="128">
                  <c:v>2338.6323401936561</c:v>
                </c:pt>
                <c:pt idx="129">
                  <c:v>2234.013060215425</c:v>
                </c:pt>
                <c:pt idx="130">
                  <c:v>1982.072753329071</c:v>
                </c:pt>
                <c:pt idx="131">
                  <c:v>1752.906711471994</c:v>
                </c:pt>
                <c:pt idx="132">
                  <c:v>1713.051747670763</c:v>
                </c:pt>
                <c:pt idx="133">
                  <c:v>1564.307329198311</c:v>
                </c:pt>
                <c:pt idx="134">
                  <c:v>1506.6599708429601</c:v>
                </c:pt>
                <c:pt idx="135">
                  <c:v>1532.992714783059</c:v>
                </c:pt>
                <c:pt idx="136">
                  <c:v>1363.609118627827</c:v>
                </c:pt>
                <c:pt idx="137">
                  <c:v>1319.483980133607</c:v>
                </c:pt>
                <c:pt idx="138">
                  <c:v>1263.9717091247501</c:v>
                </c:pt>
                <c:pt idx="139">
                  <c:v>1182.838389957958</c:v>
                </c:pt>
                <c:pt idx="140">
                  <c:v>1185.6851730866181</c:v>
                </c:pt>
                <c:pt idx="141">
                  <c:v>1157.929037582189</c:v>
                </c:pt>
                <c:pt idx="142">
                  <c:v>1094.5881129695181</c:v>
                </c:pt>
                <c:pt idx="143">
                  <c:v>1093.1647214051891</c:v>
                </c:pt>
                <c:pt idx="144">
                  <c:v>1055.4448449504521</c:v>
                </c:pt>
                <c:pt idx="145">
                  <c:v>1029.1121010103529</c:v>
                </c:pt>
                <c:pt idx="146">
                  <c:v>984.98696251613308</c:v>
                </c:pt>
                <c:pt idx="147">
                  <c:v>936.59164932892418</c:v>
                </c:pt>
                <c:pt idx="148">
                  <c:v>893.88990239903376</c:v>
                </c:pt>
                <c:pt idx="149">
                  <c:v>934.45656198242955</c:v>
                </c:pt>
                <c:pt idx="150">
                  <c:v>937.30334511108879</c:v>
                </c:pt>
                <c:pt idx="151">
                  <c:v>995.66239924860554</c:v>
                </c:pt>
                <c:pt idx="152">
                  <c:v>992.81561611994618</c:v>
                </c:pt>
                <c:pt idx="153">
                  <c:v>1110.245420177145</c:v>
                </c:pt>
                <c:pt idx="154">
                  <c:v>1107.3986370484849</c:v>
                </c:pt>
                <c:pt idx="155">
                  <c:v>1174.29804057198</c:v>
                </c:pt>
                <c:pt idx="156">
                  <c:v>1210.5945254623859</c:v>
                </c:pt>
                <c:pt idx="157">
                  <c:v>1298.844802450827</c:v>
                </c:pt>
                <c:pt idx="158">
                  <c:v>1352.9336818953541</c:v>
                </c:pt>
                <c:pt idx="159">
                  <c:v>1439.7605673194651</c:v>
                </c:pt>
                <c:pt idx="160">
                  <c:v>1409.157648686376</c:v>
                </c:pt>
                <c:pt idx="161">
                  <c:v>1434.0670010621459</c:v>
                </c:pt>
                <c:pt idx="162">
                  <c:v>1456.129570309256</c:v>
                </c:pt>
                <c:pt idx="163">
                  <c:v>1515.200320228937</c:v>
                </c:pt>
                <c:pt idx="164">
                  <c:v>1528.7225400900691</c:v>
                </c:pt>
                <c:pt idx="165">
                  <c:v>1517.3354075754321</c:v>
                </c:pt>
                <c:pt idx="166">
                  <c:v>1491.714359417497</c:v>
                </c:pt>
                <c:pt idx="167">
                  <c:v>1467.516702823893</c:v>
                </c:pt>
                <c:pt idx="168">
                  <c:v>1460.399745002245</c:v>
                </c:pt>
                <c:pt idx="169">
                  <c:v>1444.7424377946179</c:v>
                </c:pt>
                <c:pt idx="170">
                  <c:v>1371.4377722316401</c:v>
                </c:pt>
                <c:pt idx="171">
                  <c:v>1305.25006449031</c:v>
                </c:pt>
                <c:pt idx="172">
                  <c:v>1284.6108868075289</c:v>
                </c:pt>
                <c:pt idx="173">
                  <c:v>1251.872880827947</c:v>
                </c:pt>
                <c:pt idx="174">
                  <c:v>1204.9009592050679</c:v>
                </c:pt>
                <c:pt idx="175">
                  <c:v>1200.6307845120789</c:v>
                </c:pt>
                <c:pt idx="176">
                  <c:v>1206.3243507693969</c:v>
                </c:pt>
                <c:pt idx="177">
                  <c:v>1142.9834261567271</c:v>
                </c:pt>
                <c:pt idx="178">
                  <c:v>1068.2553690294189</c:v>
                </c:pt>
                <c:pt idx="179">
                  <c:v>926.62790837861633</c:v>
                </c:pt>
                <c:pt idx="180">
                  <c:v>714.54256529349448</c:v>
                </c:pt>
                <c:pt idx="181">
                  <c:v>600.67124014712033</c:v>
                </c:pt>
                <c:pt idx="182">
                  <c:v>560.10458056372454</c:v>
                </c:pt>
                <c:pt idx="183">
                  <c:v>730.19987250112092</c:v>
                </c:pt>
                <c:pt idx="184">
                  <c:v>671.12912258143933</c:v>
                </c:pt>
                <c:pt idx="185">
                  <c:v>503.88061377270242</c:v>
                </c:pt>
                <c:pt idx="186">
                  <c:v>548.71744804908724</c:v>
                </c:pt>
                <c:pt idx="187">
                  <c:v>730.91156828328587</c:v>
                </c:pt>
                <c:pt idx="188">
                  <c:v>730.91156828328587</c:v>
                </c:pt>
                <c:pt idx="189">
                  <c:v>730.91156828328587</c:v>
                </c:pt>
                <c:pt idx="190">
                  <c:v>839.08932717234109</c:v>
                </c:pt>
                <c:pt idx="191">
                  <c:v>844.07119764749507</c:v>
                </c:pt>
                <c:pt idx="192">
                  <c:v>959.36591435819889</c:v>
                </c:pt>
                <c:pt idx="193">
                  <c:v>1042.634320871485</c:v>
                </c:pt>
                <c:pt idx="194">
                  <c:v>1081.777588890551</c:v>
                </c:pt>
                <c:pt idx="195">
                  <c:v>1081.777588890551</c:v>
                </c:pt>
                <c:pt idx="196">
                  <c:v>1081.777588890551</c:v>
                </c:pt>
                <c:pt idx="197">
                  <c:v>673.97590571009846</c:v>
                </c:pt>
                <c:pt idx="198">
                  <c:v>1165.7576911860019</c:v>
                </c:pt>
                <c:pt idx="199">
                  <c:v>1206.3243507693981</c:v>
                </c:pt>
                <c:pt idx="200">
                  <c:v>1203.477567640738</c:v>
                </c:pt>
                <c:pt idx="201">
                  <c:v>1232.657094709497</c:v>
                </c:pt>
                <c:pt idx="202">
                  <c:v>1232.657094709497</c:v>
                </c:pt>
                <c:pt idx="203">
                  <c:v>1232.657094709497</c:v>
                </c:pt>
                <c:pt idx="204">
                  <c:v>1232.657094709497</c:v>
                </c:pt>
                <c:pt idx="205">
                  <c:v>1488.1558805066741</c:v>
                </c:pt>
                <c:pt idx="206">
                  <c:v>1552.2085009015091</c:v>
                </c:pt>
                <c:pt idx="207">
                  <c:v>1710.9166603242679</c:v>
                </c:pt>
                <c:pt idx="208">
                  <c:v>1911.6148708947519</c:v>
                </c:pt>
                <c:pt idx="209">
                  <c:v>1911.6148708947519</c:v>
                </c:pt>
                <c:pt idx="210">
                  <c:v>1911.6148708947519</c:v>
                </c:pt>
                <c:pt idx="211">
                  <c:v>1911.6148708947519</c:v>
                </c:pt>
                <c:pt idx="212">
                  <c:v>2156.438219959457</c:v>
                </c:pt>
                <c:pt idx="213">
                  <c:v>2211.2387951861492</c:v>
                </c:pt>
                <c:pt idx="214">
                  <c:v>2367.1001714802492</c:v>
                </c:pt>
                <c:pt idx="215">
                  <c:v>2391.297828073853</c:v>
                </c:pt>
                <c:pt idx="216">
                  <c:v>2391.297828073853</c:v>
                </c:pt>
                <c:pt idx="217">
                  <c:v>2391.297828073853</c:v>
                </c:pt>
                <c:pt idx="218">
                  <c:v>2391.297828073853</c:v>
                </c:pt>
                <c:pt idx="219">
                  <c:v>2618.3287825844368</c:v>
                </c:pt>
                <c:pt idx="220">
                  <c:v>2714.4077131766899</c:v>
                </c:pt>
                <c:pt idx="221">
                  <c:v>2787.712378739669</c:v>
                </c:pt>
                <c:pt idx="222">
                  <c:v>2966.3480200630429</c:v>
                </c:pt>
                <c:pt idx="223">
                  <c:v>2966.3480200630429</c:v>
                </c:pt>
                <c:pt idx="224">
                  <c:v>2966.3480200630429</c:v>
                </c:pt>
                <c:pt idx="225">
                  <c:v>2966.3480200630429</c:v>
                </c:pt>
                <c:pt idx="226">
                  <c:v>3209.0362817812529</c:v>
                </c:pt>
                <c:pt idx="227">
                  <c:v>3312.94386597732</c:v>
                </c:pt>
                <c:pt idx="228">
                  <c:v>3469.516938053584</c:v>
                </c:pt>
                <c:pt idx="229">
                  <c:v>3379.843269500815</c:v>
                </c:pt>
                <c:pt idx="230">
                  <c:v>3379.843269500815</c:v>
                </c:pt>
                <c:pt idx="231">
                  <c:v>3379.843269500815</c:v>
                </c:pt>
                <c:pt idx="232">
                  <c:v>3379.843269500815</c:v>
                </c:pt>
                <c:pt idx="233">
                  <c:v>4075.1700486758609</c:v>
                </c:pt>
                <c:pt idx="234">
                  <c:v>4286.5436959788194</c:v>
                </c:pt>
                <c:pt idx="235">
                  <c:v>4670.1477225656663</c:v>
                </c:pt>
                <c:pt idx="236">
                  <c:v>5262.2786133268119</c:v>
                </c:pt>
                <c:pt idx="237">
                  <c:v>5262.2786133268119</c:v>
                </c:pt>
                <c:pt idx="238">
                  <c:v>5262.2786133268119</c:v>
                </c:pt>
                <c:pt idx="239">
                  <c:v>5262.2786133268119</c:v>
                </c:pt>
                <c:pt idx="240">
                  <c:v>6693.4988312603018</c:v>
                </c:pt>
                <c:pt idx="241">
                  <c:v>7514.0840680963602</c:v>
                </c:pt>
                <c:pt idx="242">
                  <c:v>8681.2651508466952</c:v>
                </c:pt>
                <c:pt idx="243">
                  <c:v>9793.6456583703366</c:v>
                </c:pt>
                <c:pt idx="244">
                  <c:v>9793.6456583703366</c:v>
                </c:pt>
                <c:pt idx="245">
                  <c:v>9793.6456583703366</c:v>
                </c:pt>
                <c:pt idx="246">
                  <c:v>13342.160828244219</c:v>
                </c:pt>
                <c:pt idx="247">
                  <c:v>14103.675315160601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66A-4862-8399-D5DCEE62C0B2}"/>
            </c:ext>
          </c:extLst>
        </c:ser>
        <c:ser>
          <c:idx val="5"/>
          <c:order val="5"/>
          <c:tx>
            <c:strRef>
              <c:f>'Pivot(m7)'!$G$3</c:f>
              <c:strCache>
                <c:ptCount val="1"/>
                <c:pt idx="0">
                  <c:v>Sum of Germany-Cases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'Pivot(m7)'!$A$4:$A$251</c:f>
              <c:strCache>
                <c:ptCount val="248"/>
                <c:pt idx="0">
                  <c:v>2020-03-01 00:00:00</c:v>
                </c:pt>
                <c:pt idx="1">
                  <c:v>2020-03-02 00:00:00</c:v>
                </c:pt>
                <c:pt idx="2">
                  <c:v>2020-03-03 00:00:00</c:v>
                </c:pt>
                <c:pt idx="3">
                  <c:v>2020-03-04 00:00:00</c:v>
                </c:pt>
                <c:pt idx="4">
                  <c:v>2020-03-05 00:00:00</c:v>
                </c:pt>
                <c:pt idx="5">
                  <c:v>2020-03-06 00:00:00</c:v>
                </c:pt>
                <c:pt idx="6">
                  <c:v>2020-03-07 00:00:00</c:v>
                </c:pt>
                <c:pt idx="7">
                  <c:v>2020-03-08 00:00:00</c:v>
                </c:pt>
                <c:pt idx="8">
                  <c:v>2020-03-09 00:00:00</c:v>
                </c:pt>
                <c:pt idx="9">
                  <c:v>2020-03-10 00:00:00</c:v>
                </c:pt>
                <c:pt idx="10">
                  <c:v>2020-03-11 00:00:00</c:v>
                </c:pt>
                <c:pt idx="11">
                  <c:v>2020-03-12 00:00:00</c:v>
                </c:pt>
                <c:pt idx="12">
                  <c:v>2020-03-13 00:00:00</c:v>
                </c:pt>
                <c:pt idx="13">
                  <c:v>2020-03-14 00:00:00</c:v>
                </c:pt>
                <c:pt idx="14">
                  <c:v>2020-03-15 00:00:00</c:v>
                </c:pt>
                <c:pt idx="15">
                  <c:v>2020-03-16 00:00:00</c:v>
                </c:pt>
                <c:pt idx="16">
                  <c:v>2020-03-17 00:00:00</c:v>
                </c:pt>
                <c:pt idx="17">
                  <c:v>2020-03-18 00:00:00</c:v>
                </c:pt>
                <c:pt idx="18">
                  <c:v>2020-03-19 00:00:00</c:v>
                </c:pt>
                <c:pt idx="19">
                  <c:v>2020-03-20 00:00:00</c:v>
                </c:pt>
                <c:pt idx="20">
                  <c:v>2020-03-21 00:00:00</c:v>
                </c:pt>
                <c:pt idx="21">
                  <c:v>2020-03-22 00:00:00</c:v>
                </c:pt>
                <c:pt idx="22">
                  <c:v>2020-03-23 00:00:00</c:v>
                </c:pt>
                <c:pt idx="23">
                  <c:v>2020-03-24 00:00:00</c:v>
                </c:pt>
                <c:pt idx="24">
                  <c:v>2020-03-25 00:00:00</c:v>
                </c:pt>
                <c:pt idx="25">
                  <c:v>2020-03-26 00:00:00</c:v>
                </c:pt>
                <c:pt idx="26">
                  <c:v>2020-03-27 00:00:00</c:v>
                </c:pt>
                <c:pt idx="27">
                  <c:v>2020-03-28 00:00:00</c:v>
                </c:pt>
                <c:pt idx="28">
                  <c:v>2020-03-29 00:00:00</c:v>
                </c:pt>
                <c:pt idx="29">
                  <c:v>2020-03-30 00:00:00</c:v>
                </c:pt>
                <c:pt idx="30">
                  <c:v>2020-03-31 00:00:00</c:v>
                </c:pt>
                <c:pt idx="31">
                  <c:v>2020-04-01 00:00:00</c:v>
                </c:pt>
                <c:pt idx="32">
                  <c:v>2020-04-02 00:00:00</c:v>
                </c:pt>
                <c:pt idx="33">
                  <c:v>2020-04-03 00:00:00</c:v>
                </c:pt>
                <c:pt idx="34">
                  <c:v>2020-04-04 00:00:00</c:v>
                </c:pt>
                <c:pt idx="35">
                  <c:v>2020-04-05 00:00:00</c:v>
                </c:pt>
                <c:pt idx="36">
                  <c:v>2020-04-06 00:00:00</c:v>
                </c:pt>
                <c:pt idx="37">
                  <c:v>2020-04-07 00:00:00</c:v>
                </c:pt>
                <c:pt idx="38">
                  <c:v>2020-04-08 00:00:00</c:v>
                </c:pt>
                <c:pt idx="39">
                  <c:v>2020-04-09 00:00:00</c:v>
                </c:pt>
                <c:pt idx="40">
                  <c:v>2020-04-10 00:00:00</c:v>
                </c:pt>
                <c:pt idx="41">
                  <c:v>2020-04-11 00:00:00</c:v>
                </c:pt>
                <c:pt idx="42">
                  <c:v>2020-04-12 00:00:00</c:v>
                </c:pt>
                <c:pt idx="43">
                  <c:v>2020-04-13 00:00:00</c:v>
                </c:pt>
                <c:pt idx="44">
                  <c:v>2020-04-14 00:00:00</c:v>
                </c:pt>
                <c:pt idx="45">
                  <c:v>2020-04-15 00:00:00</c:v>
                </c:pt>
                <c:pt idx="46">
                  <c:v>2020-04-16 00:00:00</c:v>
                </c:pt>
                <c:pt idx="47">
                  <c:v>2020-04-17 00:00:00</c:v>
                </c:pt>
                <c:pt idx="48">
                  <c:v>2020-04-18 00:00:00</c:v>
                </c:pt>
                <c:pt idx="49">
                  <c:v>2020-04-19 00:00:00</c:v>
                </c:pt>
                <c:pt idx="50">
                  <c:v>2020-04-20 00:00:00</c:v>
                </c:pt>
                <c:pt idx="51">
                  <c:v>2020-04-21 00:00:00</c:v>
                </c:pt>
                <c:pt idx="52">
                  <c:v>2020-04-22 00:00:00</c:v>
                </c:pt>
                <c:pt idx="53">
                  <c:v>2020-04-23 00:00:00</c:v>
                </c:pt>
                <c:pt idx="54">
                  <c:v>2020-04-24 00:00:00</c:v>
                </c:pt>
                <c:pt idx="55">
                  <c:v>2020-04-25 00:00:00</c:v>
                </c:pt>
                <c:pt idx="56">
                  <c:v>2020-04-26 00:00:00</c:v>
                </c:pt>
                <c:pt idx="57">
                  <c:v>2020-04-27 00:00:00</c:v>
                </c:pt>
                <c:pt idx="58">
                  <c:v>2020-04-28 00:00:00</c:v>
                </c:pt>
                <c:pt idx="59">
                  <c:v>2020-04-29 00:00:00</c:v>
                </c:pt>
                <c:pt idx="60">
                  <c:v>2020-04-30 00:00:00</c:v>
                </c:pt>
                <c:pt idx="61">
                  <c:v>2020-05-01 00:00:00</c:v>
                </c:pt>
                <c:pt idx="62">
                  <c:v>2020-05-02 00:00:00</c:v>
                </c:pt>
                <c:pt idx="63">
                  <c:v>2020-05-03 00:00:00</c:v>
                </c:pt>
                <c:pt idx="64">
                  <c:v>2020-05-04 00:00:00</c:v>
                </c:pt>
                <c:pt idx="65">
                  <c:v>2020-05-05 00:00:00</c:v>
                </c:pt>
                <c:pt idx="66">
                  <c:v>2020-05-06 00:00:00</c:v>
                </c:pt>
                <c:pt idx="67">
                  <c:v>2020-05-07 00:00:00</c:v>
                </c:pt>
                <c:pt idx="68">
                  <c:v>2020-05-08 00:00:00</c:v>
                </c:pt>
                <c:pt idx="69">
                  <c:v>2020-05-09 00:00:00</c:v>
                </c:pt>
                <c:pt idx="70">
                  <c:v>2020-05-10 00:00:00</c:v>
                </c:pt>
                <c:pt idx="71">
                  <c:v>2020-05-11 00:00:00</c:v>
                </c:pt>
                <c:pt idx="72">
                  <c:v>2020-05-12 00:00:00</c:v>
                </c:pt>
                <c:pt idx="73">
                  <c:v>2020-05-13 00:00:00</c:v>
                </c:pt>
                <c:pt idx="74">
                  <c:v>2020-05-14 00:00:00</c:v>
                </c:pt>
                <c:pt idx="75">
                  <c:v>2020-05-15 00:00:00</c:v>
                </c:pt>
                <c:pt idx="76">
                  <c:v>2020-05-16 00:00:00</c:v>
                </c:pt>
                <c:pt idx="77">
                  <c:v>2020-05-17 00:00:00</c:v>
                </c:pt>
                <c:pt idx="78">
                  <c:v>2020-05-18 00:00:00</c:v>
                </c:pt>
                <c:pt idx="79">
                  <c:v>2020-05-19 00:00:00</c:v>
                </c:pt>
                <c:pt idx="80">
                  <c:v>2020-05-20 00:00:00</c:v>
                </c:pt>
                <c:pt idx="81">
                  <c:v>2020-05-21 00:00:00</c:v>
                </c:pt>
                <c:pt idx="82">
                  <c:v>2020-05-22 00:00:00</c:v>
                </c:pt>
                <c:pt idx="83">
                  <c:v>2020-05-23 00:00:00</c:v>
                </c:pt>
                <c:pt idx="84">
                  <c:v>2020-05-24 00:00:00</c:v>
                </c:pt>
                <c:pt idx="85">
                  <c:v>2020-05-25 00:00:00</c:v>
                </c:pt>
                <c:pt idx="86">
                  <c:v>2020-05-26 00:00:00</c:v>
                </c:pt>
                <c:pt idx="87">
                  <c:v>2020-05-27 00:00:00</c:v>
                </c:pt>
                <c:pt idx="88">
                  <c:v>2020-05-28 00:00:00</c:v>
                </c:pt>
                <c:pt idx="89">
                  <c:v>2020-05-29 00:00:00</c:v>
                </c:pt>
                <c:pt idx="90">
                  <c:v>2020-05-30 00:00:00</c:v>
                </c:pt>
                <c:pt idx="91">
                  <c:v>2020-05-31 00:00:00</c:v>
                </c:pt>
                <c:pt idx="92">
                  <c:v>2020-06-01 00:00:00</c:v>
                </c:pt>
                <c:pt idx="93">
                  <c:v>2020-06-02 00:00:00</c:v>
                </c:pt>
                <c:pt idx="94">
                  <c:v>2020-06-03 00:00:00</c:v>
                </c:pt>
                <c:pt idx="95">
                  <c:v>2020-06-04 00:00:00</c:v>
                </c:pt>
                <c:pt idx="96">
                  <c:v>2020-06-05 00:00:00</c:v>
                </c:pt>
                <c:pt idx="97">
                  <c:v>2020-06-06 00:00:00</c:v>
                </c:pt>
                <c:pt idx="98">
                  <c:v>2020-06-07 00:00:00</c:v>
                </c:pt>
                <c:pt idx="99">
                  <c:v>2020-06-08 00:00:00</c:v>
                </c:pt>
                <c:pt idx="100">
                  <c:v>2020-06-09 00:00:00</c:v>
                </c:pt>
                <c:pt idx="101">
                  <c:v>2020-06-10 00:00:00</c:v>
                </c:pt>
                <c:pt idx="102">
                  <c:v>2020-06-11 00:00:00</c:v>
                </c:pt>
                <c:pt idx="103">
                  <c:v>2020-06-12 00:00:00</c:v>
                </c:pt>
                <c:pt idx="104">
                  <c:v>2020-06-13 00:00:00</c:v>
                </c:pt>
                <c:pt idx="105">
                  <c:v>2020-06-14 00:00:00</c:v>
                </c:pt>
                <c:pt idx="106">
                  <c:v>2020-06-15 00:00:00</c:v>
                </c:pt>
                <c:pt idx="107">
                  <c:v>2020-06-16 00:00:00</c:v>
                </c:pt>
                <c:pt idx="108">
                  <c:v>2020-06-17 00:00:00</c:v>
                </c:pt>
                <c:pt idx="109">
                  <c:v>2020-06-18 00:00:00</c:v>
                </c:pt>
                <c:pt idx="110">
                  <c:v>2020-06-19 00:00:00</c:v>
                </c:pt>
                <c:pt idx="111">
                  <c:v>2020-06-20 00:00:00</c:v>
                </c:pt>
                <c:pt idx="112">
                  <c:v>2020-06-21 00:00:00</c:v>
                </c:pt>
                <c:pt idx="113">
                  <c:v>2020-06-22 00:00:00</c:v>
                </c:pt>
                <c:pt idx="114">
                  <c:v>2020-06-23 00:00:00</c:v>
                </c:pt>
                <c:pt idx="115">
                  <c:v>2020-06-24 00:00:00</c:v>
                </c:pt>
                <c:pt idx="116">
                  <c:v>2020-06-25 00:00:00</c:v>
                </c:pt>
                <c:pt idx="117">
                  <c:v>2020-06-26 00:00:00</c:v>
                </c:pt>
                <c:pt idx="118">
                  <c:v>2020-06-27 00:00:00</c:v>
                </c:pt>
                <c:pt idx="119">
                  <c:v>2020-06-28 00:00:00</c:v>
                </c:pt>
                <c:pt idx="120">
                  <c:v>2020-06-29 00:00:00</c:v>
                </c:pt>
                <c:pt idx="121">
                  <c:v>2020-06-30 00:00:00</c:v>
                </c:pt>
                <c:pt idx="122">
                  <c:v>2020-07-01 00:00:00</c:v>
                </c:pt>
                <c:pt idx="123">
                  <c:v>2020-07-02 00:00:00</c:v>
                </c:pt>
                <c:pt idx="124">
                  <c:v>2020-07-03 00:00:00</c:v>
                </c:pt>
                <c:pt idx="125">
                  <c:v>2020-07-04 00:00:00</c:v>
                </c:pt>
                <c:pt idx="126">
                  <c:v>2020-07-05 00:00:00</c:v>
                </c:pt>
                <c:pt idx="127">
                  <c:v>2020-07-06 00:00:00</c:v>
                </c:pt>
                <c:pt idx="128">
                  <c:v>2020-07-07 00:00:00</c:v>
                </c:pt>
                <c:pt idx="129">
                  <c:v>2020-07-08 00:00:00</c:v>
                </c:pt>
                <c:pt idx="130">
                  <c:v>2020-07-09 00:00:00</c:v>
                </c:pt>
                <c:pt idx="131">
                  <c:v>2020-07-10 00:00:00</c:v>
                </c:pt>
                <c:pt idx="132">
                  <c:v>2020-07-11 00:00:00</c:v>
                </c:pt>
                <c:pt idx="133">
                  <c:v>2020-07-12 00:00:00</c:v>
                </c:pt>
                <c:pt idx="134">
                  <c:v>2020-07-13 00:00:00</c:v>
                </c:pt>
                <c:pt idx="135">
                  <c:v>2020-07-14 00:00:00</c:v>
                </c:pt>
                <c:pt idx="136">
                  <c:v>2020-07-15 00:00:00</c:v>
                </c:pt>
                <c:pt idx="137">
                  <c:v>2020-07-16 00:00:00</c:v>
                </c:pt>
                <c:pt idx="138">
                  <c:v>2020-07-17 00:00:00</c:v>
                </c:pt>
                <c:pt idx="139">
                  <c:v>2020-07-18 00:00:00</c:v>
                </c:pt>
                <c:pt idx="140">
                  <c:v>2020-07-19 00:00:00</c:v>
                </c:pt>
                <c:pt idx="141">
                  <c:v>2020-07-20 00:00:00</c:v>
                </c:pt>
                <c:pt idx="142">
                  <c:v>2020-07-21 00:00:00</c:v>
                </c:pt>
                <c:pt idx="143">
                  <c:v>2020-07-22 00:00:00</c:v>
                </c:pt>
                <c:pt idx="144">
                  <c:v>2020-07-23 00:00:00</c:v>
                </c:pt>
                <c:pt idx="145">
                  <c:v>2020-07-24 00:00:00</c:v>
                </c:pt>
                <c:pt idx="146">
                  <c:v>2020-07-25 00:00:00</c:v>
                </c:pt>
                <c:pt idx="147">
                  <c:v>2020-07-26 00:00:00</c:v>
                </c:pt>
                <c:pt idx="148">
                  <c:v>2020-07-27 00:00:00</c:v>
                </c:pt>
                <c:pt idx="149">
                  <c:v>2020-07-28 00:00:00</c:v>
                </c:pt>
                <c:pt idx="150">
                  <c:v>2020-07-29 00:00:00</c:v>
                </c:pt>
                <c:pt idx="151">
                  <c:v>2020-07-30 00:00:00</c:v>
                </c:pt>
                <c:pt idx="152">
                  <c:v>2020-07-31 00:00:00</c:v>
                </c:pt>
                <c:pt idx="153">
                  <c:v>2020-08-01 00:00:00</c:v>
                </c:pt>
                <c:pt idx="154">
                  <c:v>2020-08-02 00:00:00</c:v>
                </c:pt>
                <c:pt idx="155">
                  <c:v>2020-08-03 00:00:00</c:v>
                </c:pt>
                <c:pt idx="156">
                  <c:v>2020-08-04 00:00:00</c:v>
                </c:pt>
                <c:pt idx="157">
                  <c:v>2020-08-05 00:00:00</c:v>
                </c:pt>
                <c:pt idx="158">
                  <c:v>2020-08-06 00:00:00</c:v>
                </c:pt>
                <c:pt idx="159">
                  <c:v>2020-08-07 00:00:00</c:v>
                </c:pt>
                <c:pt idx="160">
                  <c:v>2020-08-08 00:00:00</c:v>
                </c:pt>
                <c:pt idx="161">
                  <c:v>2020-08-09 00:00:00</c:v>
                </c:pt>
                <c:pt idx="162">
                  <c:v>2020-08-10 00:00:00</c:v>
                </c:pt>
                <c:pt idx="163">
                  <c:v>2020-08-11 00:00:00</c:v>
                </c:pt>
                <c:pt idx="164">
                  <c:v>2020-08-12 00:00:00</c:v>
                </c:pt>
                <c:pt idx="165">
                  <c:v>2020-08-13 00:00:00</c:v>
                </c:pt>
                <c:pt idx="166">
                  <c:v>2020-08-14 00:00:00</c:v>
                </c:pt>
                <c:pt idx="167">
                  <c:v>2020-08-15 00:00:00</c:v>
                </c:pt>
                <c:pt idx="168">
                  <c:v>2020-08-16 00:00:00</c:v>
                </c:pt>
                <c:pt idx="169">
                  <c:v>2020-08-17 00:00:00</c:v>
                </c:pt>
                <c:pt idx="170">
                  <c:v>2020-08-18 00:00:00</c:v>
                </c:pt>
                <c:pt idx="171">
                  <c:v>2020-08-19 00:00:00</c:v>
                </c:pt>
                <c:pt idx="172">
                  <c:v>2020-08-20 00:00:00</c:v>
                </c:pt>
                <c:pt idx="173">
                  <c:v>2020-08-21 00:00:00</c:v>
                </c:pt>
                <c:pt idx="174">
                  <c:v>2020-08-22 00:00:00</c:v>
                </c:pt>
                <c:pt idx="175">
                  <c:v>2020-08-23 00:00:00</c:v>
                </c:pt>
                <c:pt idx="176">
                  <c:v>2020-08-24 00:00:00</c:v>
                </c:pt>
                <c:pt idx="177">
                  <c:v>2020-08-25 00:00:00</c:v>
                </c:pt>
                <c:pt idx="178">
                  <c:v>2020-08-26 00:00:00</c:v>
                </c:pt>
                <c:pt idx="179">
                  <c:v>2020-08-27 00:00:00</c:v>
                </c:pt>
                <c:pt idx="180">
                  <c:v>2020-08-28 00:00:00</c:v>
                </c:pt>
                <c:pt idx="181">
                  <c:v>2020-08-29 00:00:00</c:v>
                </c:pt>
                <c:pt idx="182">
                  <c:v>2020-08-30 00:00:00</c:v>
                </c:pt>
                <c:pt idx="183">
                  <c:v>2020-08-31 00:00:00</c:v>
                </c:pt>
                <c:pt idx="184">
                  <c:v>2020-09-01 00:00:00</c:v>
                </c:pt>
                <c:pt idx="185">
                  <c:v>2020-09-02 00:00:00</c:v>
                </c:pt>
                <c:pt idx="186">
                  <c:v>2020-09-03 00:00:00</c:v>
                </c:pt>
                <c:pt idx="187">
                  <c:v>2020-09-04 00:00:00</c:v>
                </c:pt>
                <c:pt idx="188">
                  <c:v>2020-09-05 00:00:00</c:v>
                </c:pt>
                <c:pt idx="189">
                  <c:v>2020-09-06 00:00:00</c:v>
                </c:pt>
                <c:pt idx="190">
                  <c:v>2020-09-07 00:00:00</c:v>
                </c:pt>
                <c:pt idx="191">
                  <c:v>2020-09-08 00:00:00</c:v>
                </c:pt>
                <c:pt idx="192">
                  <c:v>2020-09-09 00:00:00</c:v>
                </c:pt>
                <c:pt idx="193">
                  <c:v>2020-09-10 00:00:00</c:v>
                </c:pt>
                <c:pt idx="194">
                  <c:v>2020-09-11 00:00:00</c:v>
                </c:pt>
                <c:pt idx="195">
                  <c:v>2020-09-12 00:00:00</c:v>
                </c:pt>
                <c:pt idx="196">
                  <c:v>2020-09-13 00:00:00</c:v>
                </c:pt>
                <c:pt idx="197">
                  <c:v>2020-09-14 00:00:00</c:v>
                </c:pt>
                <c:pt idx="198">
                  <c:v>2020-09-15 00:00:00</c:v>
                </c:pt>
                <c:pt idx="199">
                  <c:v>2020-09-16 00:00:00</c:v>
                </c:pt>
                <c:pt idx="200">
                  <c:v>2020-09-17 00:00:00</c:v>
                </c:pt>
                <c:pt idx="201">
                  <c:v>2020-09-18 00:00:00</c:v>
                </c:pt>
                <c:pt idx="202">
                  <c:v>2020-09-19 00:00:00</c:v>
                </c:pt>
                <c:pt idx="203">
                  <c:v>2020-09-20 00:00:00</c:v>
                </c:pt>
                <c:pt idx="204">
                  <c:v>2020-09-21 00:00:00</c:v>
                </c:pt>
                <c:pt idx="205">
                  <c:v>2020-09-22 00:00:00</c:v>
                </c:pt>
                <c:pt idx="206">
                  <c:v>2020-09-23 00:00:00</c:v>
                </c:pt>
                <c:pt idx="207">
                  <c:v>2020-09-24 00:00:00</c:v>
                </c:pt>
                <c:pt idx="208">
                  <c:v>2020-09-25 00:00:00</c:v>
                </c:pt>
                <c:pt idx="209">
                  <c:v>2020-09-26 00:00:00</c:v>
                </c:pt>
                <c:pt idx="210">
                  <c:v>2020-09-27 00:00:00</c:v>
                </c:pt>
                <c:pt idx="211">
                  <c:v>2020-09-28 00:00:00</c:v>
                </c:pt>
                <c:pt idx="212">
                  <c:v>2020-09-29 00:00:00</c:v>
                </c:pt>
                <c:pt idx="213">
                  <c:v>2020-09-30 00:00:00</c:v>
                </c:pt>
                <c:pt idx="214">
                  <c:v>2020-10-01 00:00:00</c:v>
                </c:pt>
                <c:pt idx="215">
                  <c:v>2020-10-02 00:00:00</c:v>
                </c:pt>
                <c:pt idx="216">
                  <c:v>2020-10-03 00:00:00</c:v>
                </c:pt>
                <c:pt idx="217">
                  <c:v>2020-10-04 00:00:00</c:v>
                </c:pt>
                <c:pt idx="218">
                  <c:v>2020-10-05 00:00:00</c:v>
                </c:pt>
                <c:pt idx="219">
                  <c:v>2020-10-06 00:00:00</c:v>
                </c:pt>
                <c:pt idx="220">
                  <c:v>2020-10-07 00:00:00</c:v>
                </c:pt>
                <c:pt idx="221">
                  <c:v>2020-10-08 00:00:00</c:v>
                </c:pt>
                <c:pt idx="222">
                  <c:v>2020-10-09 00:00:00</c:v>
                </c:pt>
                <c:pt idx="223">
                  <c:v>2020-10-10 00:00:00</c:v>
                </c:pt>
                <c:pt idx="224">
                  <c:v>2020-10-11 00:00:00</c:v>
                </c:pt>
                <c:pt idx="225">
                  <c:v>2020-10-12 00:00:00</c:v>
                </c:pt>
                <c:pt idx="226">
                  <c:v>2020-10-13 00:00:00</c:v>
                </c:pt>
                <c:pt idx="227">
                  <c:v>2020-10-14 00:00:00</c:v>
                </c:pt>
                <c:pt idx="228">
                  <c:v>2020-10-15 00:00:00</c:v>
                </c:pt>
                <c:pt idx="229">
                  <c:v>2020-10-16 00:00:00</c:v>
                </c:pt>
                <c:pt idx="230">
                  <c:v>2020-10-17 00:00:00</c:v>
                </c:pt>
                <c:pt idx="231">
                  <c:v>2020-10-18 00:00:00</c:v>
                </c:pt>
                <c:pt idx="232">
                  <c:v>2020-10-19 00:00:00</c:v>
                </c:pt>
                <c:pt idx="233">
                  <c:v>2020-10-20 00:00:00</c:v>
                </c:pt>
                <c:pt idx="234">
                  <c:v>2020-10-21 00:00:00</c:v>
                </c:pt>
                <c:pt idx="235">
                  <c:v>2020-10-22 00:00:00</c:v>
                </c:pt>
                <c:pt idx="236">
                  <c:v>2020-10-23 00:00:00</c:v>
                </c:pt>
                <c:pt idx="237">
                  <c:v>2020-10-24 00:00:00</c:v>
                </c:pt>
                <c:pt idx="238">
                  <c:v>2020-10-25 00:00:00</c:v>
                </c:pt>
                <c:pt idx="239">
                  <c:v>2020-10-26 00:00:00</c:v>
                </c:pt>
                <c:pt idx="240">
                  <c:v>2020-10-27 00:00:00</c:v>
                </c:pt>
                <c:pt idx="241">
                  <c:v>2020-10-28 00:00:00</c:v>
                </c:pt>
                <c:pt idx="242">
                  <c:v>2020-10-29 00:00:00</c:v>
                </c:pt>
                <c:pt idx="243">
                  <c:v>2020-10-30 00:00:00</c:v>
                </c:pt>
                <c:pt idx="244">
                  <c:v>2020-11-01 00:00:00</c:v>
                </c:pt>
                <c:pt idx="245">
                  <c:v>2020-11-02 00:00:00</c:v>
                </c:pt>
                <c:pt idx="246">
                  <c:v>2020-11-03 00:00:00</c:v>
                </c:pt>
                <c:pt idx="247">
                  <c:v>2020-11-04 00:00:00</c:v>
                </c:pt>
              </c:strCache>
            </c:strRef>
          </c:cat>
          <c:val>
            <c:numRef>
              <c:f>'Pivot(m7)'!$G$4:$G$251</c:f>
              <c:numCache>
                <c:formatCode>General</c:formatCode>
                <c:ptCount val="248"/>
                <c:pt idx="7">
                  <c:v>77.828423193990844</c:v>
                </c:pt>
                <c:pt idx="8">
                  <c:v>86.979677349767798</c:v>
                </c:pt>
                <c:pt idx="9">
                  <c:v>107.84795785453019</c:v>
                </c:pt>
                <c:pt idx="10">
                  <c:v>140.77536766737239</c:v>
                </c:pt>
                <c:pt idx="11">
                  <c:v>136.49908067869171</c:v>
                </c:pt>
                <c:pt idx="12">
                  <c:v>257.00484801971697</c:v>
                </c:pt>
                <c:pt idx="13">
                  <c:v>323.80045078291141</c:v>
                </c:pt>
                <c:pt idx="14">
                  <c:v>406.67489262354559</c:v>
                </c:pt>
                <c:pt idx="15">
                  <c:v>521.36490965996518</c:v>
                </c:pt>
                <c:pt idx="16">
                  <c:v>667.1007702342074</c:v>
                </c:pt>
                <c:pt idx="17">
                  <c:v>891.09268270130849</c:v>
                </c:pt>
                <c:pt idx="18">
                  <c:v>1132.531846082228</c:v>
                </c:pt>
                <c:pt idx="19">
                  <c:v>1383.207789358697</c:v>
                </c:pt>
                <c:pt idx="20">
                  <c:v>1507.647740729308</c:v>
                </c:pt>
                <c:pt idx="21">
                  <c:v>1631.660063401052</c:v>
                </c:pt>
                <c:pt idx="22">
                  <c:v>1863.092715228458</c:v>
                </c:pt>
                <c:pt idx="23">
                  <c:v>2029.440279088142</c:v>
                </c:pt>
                <c:pt idx="24">
                  <c:v>2137.8013913813129</c:v>
                </c:pt>
                <c:pt idx="25">
                  <c:v>2447.5756208413509</c:v>
                </c:pt>
                <c:pt idx="26">
                  <c:v>2653.2650249968979</c:v>
                </c:pt>
                <c:pt idx="27">
                  <c:v>3034.624298647454</c:v>
                </c:pt>
                <c:pt idx="28">
                  <c:v>3183.4390858535462</c:v>
                </c:pt>
                <c:pt idx="29">
                  <c:v>3235.3532098961309</c:v>
                </c:pt>
                <c:pt idx="30">
                  <c:v>3320.2802694913321</c:v>
                </c:pt>
                <c:pt idx="31">
                  <c:v>3467.9832220803678</c:v>
                </c:pt>
                <c:pt idx="32">
                  <c:v>3494.2396241908682</c:v>
                </c:pt>
                <c:pt idx="33">
                  <c:v>3445.661003999453</c:v>
                </c:pt>
                <c:pt idx="34">
                  <c:v>3283.9318300875452</c:v>
                </c:pt>
                <c:pt idx="35">
                  <c:v>3252.3728321110812</c:v>
                </c:pt>
                <c:pt idx="36">
                  <c:v>3120.748718599486</c:v>
                </c:pt>
                <c:pt idx="37">
                  <c:v>3066.525399583013</c:v>
                </c:pt>
                <c:pt idx="38">
                  <c:v>3029.663805740583</c:v>
                </c:pt>
                <c:pt idx="39">
                  <c:v>2855.4478738217272</c:v>
                </c:pt>
                <c:pt idx="40">
                  <c:v>2652.3242418593882</c:v>
                </c:pt>
                <c:pt idx="41">
                  <c:v>2464.5097173165268</c:v>
                </c:pt>
                <c:pt idx="42">
                  <c:v>2371.7142896621531</c:v>
                </c:pt>
                <c:pt idx="43">
                  <c:v>2283.3662004760072</c:v>
                </c:pt>
                <c:pt idx="44">
                  <c:v>2026.6179296756111</c:v>
                </c:pt>
                <c:pt idx="45">
                  <c:v>1835.1257983224839</c:v>
                </c:pt>
                <c:pt idx="46">
                  <c:v>1669.205863161669</c:v>
                </c:pt>
                <c:pt idx="47">
                  <c:v>1644.3178728875459</c:v>
                </c:pt>
                <c:pt idx="48">
                  <c:v>1576.581486986842</c:v>
                </c:pt>
                <c:pt idx="49">
                  <c:v>1482.16107027677</c:v>
                </c:pt>
                <c:pt idx="50">
                  <c:v>1453.338895973061</c:v>
                </c:pt>
                <c:pt idx="51">
                  <c:v>1448.12182584687</c:v>
                </c:pt>
                <c:pt idx="52">
                  <c:v>1359.4316337016301</c:v>
                </c:pt>
                <c:pt idx="53">
                  <c:v>1319.7476904466721</c:v>
                </c:pt>
                <c:pt idx="54">
                  <c:v>1163.321112400728</c:v>
                </c:pt>
                <c:pt idx="55">
                  <c:v>1126.4595185582989</c:v>
                </c:pt>
                <c:pt idx="56">
                  <c:v>1076.426960790734</c:v>
                </c:pt>
                <c:pt idx="57">
                  <c:v>1000.052475172894</c:v>
                </c:pt>
                <c:pt idx="58">
                  <c:v>993.89462190919403</c:v>
                </c:pt>
                <c:pt idx="59">
                  <c:v>931.46083187445413</c:v>
                </c:pt>
                <c:pt idx="60">
                  <c:v>844.99430896332808</c:v>
                </c:pt>
                <c:pt idx="61">
                  <c:v>776.40266566488776</c:v>
                </c:pt>
                <c:pt idx="62">
                  <c:v>723.03460404615123</c:v>
                </c:pt>
                <c:pt idx="63">
                  <c:v>675.14018977292619</c:v>
                </c:pt>
                <c:pt idx="64">
                  <c:v>632.37731988611802</c:v>
                </c:pt>
                <c:pt idx="65">
                  <c:v>606.80512369380665</c:v>
                </c:pt>
                <c:pt idx="66">
                  <c:v>566.43697452065987</c:v>
                </c:pt>
                <c:pt idx="67">
                  <c:v>549.16077508638932</c:v>
                </c:pt>
                <c:pt idx="68">
                  <c:v>556.85809166601484</c:v>
                </c:pt>
                <c:pt idx="69">
                  <c:v>543.68712774087794</c:v>
                </c:pt>
                <c:pt idx="70">
                  <c:v>531.54247269302437</c:v>
                </c:pt>
                <c:pt idx="71">
                  <c:v>549.41735230571021</c:v>
                </c:pt>
                <c:pt idx="72">
                  <c:v>527.18065996456994</c:v>
                </c:pt>
                <c:pt idx="73">
                  <c:v>507.68079129618548</c:v>
                </c:pt>
                <c:pt idx="74">
                  <c:v>431.73393437721421</c:v>
                </c:pt>
                <c:pt idx="75">
                  <c:v>397.26706124844691</c:v>
                </c:pt>
                <c:pt idx="76">
                  <c:v>378.70797571757208</c:v>
                </c:pt>
                <c:pt idx="77">
                  <c:v>384.01057158353638</c:v>
                </c:pt>
                <c:pt idx="78">
                  <c:v>339.96481560012398</c:v>
                </c:pt>
                <c:pt idx="79">
                  <c:v>394.01708313704961</c:v>
                </c:pt>
                <c:pt idx="80">
                  <c:v>374.17511150957051</c:v>
                </c:pt>
                <c:pt idx="81">
                  <c:v>388.543435791538</c:v>
                </c:pt>
                <c:pt idx="82">
                  <c:v>382.89873696647931</c:v>
                </c:pt>
                <c:pt idx="83">
                  <c:v>362.11598220149062</c:v>
                </c:pt>
                <c:pt idx="84">
                  <c:v>338.59640376374603</c:v>
                </c:pt>
                <c:pt idx="85">
                  <c:v>346.29372034337149</c:v>
                </c:pt>
                <c:pt idx="86">
                  <c:v>292.66908150531413</c:v>
                </c:pt>
                <c:pt idx="87">
                  <c:v>260.93903204930251</c:v>
                </c:pt>
                <c:pt idx="88">
                  <c:v>271.54422378123093</c:v>
                </c:pt>
                <c:pt idx="89">
                  <c:v>274.70867615285471</c:v>
                </c:pt>
                <c:pt idx="90">
                  <c:v>273.9389444948921</c:v>
                </c:pt>
                <c:pt idx="91">
                  <c:v>263.59032998228452</c:v>
                </c:pt>
                <c:pt idx="92">
                  <c:v>256.06406488220631</c:v>
                </c:pt>
                <c:pt idx="93">
                  <c:v>229.1234568535171</c:v>
                </c:pt>
                <c:pt idx="94">
                  <c:v>222.11034619208061</c:v>
                </c:pt>
                <c:pt idx="95">
                  <c:v>194.65658372474979</c:v>
                </c:pt>
                <c:pt idx="96">
                  <c:v>171.22253102677891</c:v>
                </c:pt>
                <c:pt idx="97">
                  <c:v>193.37369762814549</c:v>
                </c:pt>
                <c:pt idx="98">
                  <c:v>200.13023107026129</c:v>
                </c:pt>
                <c:pt idx="99">
                  <c:v>215.0972355306441</c:v>
                </c:pt>
                <c:pt idx="100">
                  <c:v>224.6761183852891</c:v>
                </c:pt>
                <c:pt idx="101">
                  <c:v>205.34730119645181</c:v>
                </c:pt>
                <c:pt idx="102">
                  <c:v>189.78161655765359</c:v>
                </c:pt>
                <c:pt idx="103">
                  <c:v>196.88025295886379</c:v>
                </c:pt>
                <c:pt idx="104">
                  <c:v>155.40026916865989</c:v>
                </c:pt>
                <c:pt idx="105">
                  <c:v>151.2095079197527</c:v>
                </c:pt>
                <c:pt idx="106">
                  <c:v>134.53198866389749</c:v>
                </c:pt>
                <c:pt idx="107">
                  <c:v>149.3279416447331</c:v>
                </c:pt>
                <c:pt idx="108">
                  <c:v>178.06459020866819</c:v>
                </c:pt>
                <c:pt idx="109">
                  <c:v>267.35346253232359</c:v>
                </c:pt>
                <c:pt idx="110">
                  <c:v>262.82059832432202</c:v>
                </c:pt>
                <c:pt idx="111">
                  <c:v>291.04409244961528</c:v>
                </c:pt>
                <c:pt idx="112">
                  <c:v>321.0636271101547</c:v>
                </c:pt>
                <c:pt idx="113">
                  <c:v>349.45817271499533</c:v>
                </c:pt>
                <c:pt idx="114">
                  <c:v>361.60282776284879</c:v>
                </c:pt>
                <c:pt idx="115">
                  <c:v>364.93833161401977</c:v>
                </c:pt>
                <c:pt idx="116">
                  <c:v>303.95847915543129</c:v>
                </c:pt>
                <c:pt idx="117">
                  <c:v>319.60968953400322</c:v>
                </c:pt>
                <c:pt idx="118">
                  <c:v>323.97150226245759</c:v>
                </c:pt>
                <c:pt idx="119">
                  <c:v>292.58355576554038</c:v>
                </c:pt>
                <c:pt idx="120">
                  <c:v>280.01127201881877</c:v>
                </c:pt>
                <c:pt idx="121">
                  <c:v>251.27462345488371</c:v>
                </c:pt>
                <c:pt idx="122">
                  <c:v>258.45878559586748</c:v>
                </c:pt>
                <c:pt idx="123">
                  <c:v>256.49169358107429</c:v>
                </c:pt>
                <c:pt idx="124">
                  <c:v>234.68262993880211</c:v>
                </c:pt>
                <c:pt idx="125">
                  <c:v>234.3405269797077</c:v>
                </c:pt>
                <c:pt idx="126">
                  <c:v>242.0378435593332</c:v>
                </c:pt>
                <c:pt idx="127">
                  <c:v>258.45878559586748</c:v>
                </c:pt>
                <c:pt idx="128">
                  <c:v>250.1627888378267</c:v>
                </c:pt>
                <c:pt idx="129">
                  <c:v>239.98522580476629</c:v>
                </c:pt>
                <c:pt idx="130">
                  <c:v>225.01822134438351</c:v>
                </c:pt>
                <c:pt idx="131">
                  <c:v>218.26168790226779</c:v>
                </c:pt>
                <c:pt idx="132">
                  <c:v>214.7551325715495</c:v>
                </c:pt>
                <c:pt idx="133">
                  <c:v>204.9196724975836</c:v>
                </c:pt>
                <c:pt idx="134">
                  <c:v>180.972465360971</c:v>
                </c:pt>
                <c:pt idx="135">
                  <c:v>180.7158881416502</c:v>
                </c:pt>
                <c:pt idx="136">
                  <c:v>187.38689584399231</c:v>
                </c:pt>
                <c:pt idx="137">
                  <c:v>209.45253670558529</c:v>
                </c:pt>
                <c:pt idx="138">
                  <c:v>232.03133200581999</c:v>
                </c:pt>
                <c:pt idx="139">
                  <c:v>232.37343496491451</c:v>
                </c:pt>
                <c:pt idx="140">
                  <c:v>240.84048320250241</c:v>
                </c:pt>
                <c:pt idx="141">
                  <c:v>268.97845158802221</c:v>
                </c:pt>
                <c:pt idx="142">
                  <c:v>278.8994374017617</c:v>
                </c:pt>
                <c:pt idx="143">
                  <c:v>289.5901548734638</c:v>
                </c:pt>
                <c:pt idx="144">
                  <c:v>293.43881316327651</c:v>
                </c:pt>
                <c:pt idx="145">
                  <c:v>306.01109690999817</c:v>
                </c:pt>
                <c:pt idx="146">
                  <c:v>329.44514960796897</c:v>
                </c:pt>
                <c:pt idx="147">
                  <c:v>336.28720878985831</c:v>
                </c:pt>
                <c:pt idx="148">
                  <c:v>323.8859765226839</c:v>
                </c:pt>
                <c:pt idx="149">
                  <c:v>341.24770169672797</c:v>
                </c:pt>
                <c:pt idx="150">
                  <c:v>365.19490883334049</c:v>
                </c:pt>
                <c:pt idx="151">
                  <c:v>398.03679290640918</c:v>
                </c:pt>
                <c:pt idx="152">
                  <c:v>408.47093315879039</c:v>
                </c:pt>
                <c:pt idx="153">
                  <c:v>404.28017190988328</c:v>
                </c:pt>
                <c:pt idx="154">
                  <c:v>389.39869318927413</c:v>
                </c:pt>
                <c:pt idx="155">
                  <c:v>427.54317312830688</c:v>
                </c:pt>
                <c:pt idx="156">
                  <c:v>437.97731338068809</c:v>
                </c:pt>
                <c:pt idx="157">
                  <c:v>476.12179331972101</c:v>
                </c:pt>
                <c:pt idx="158">
                  <c:v>470.7336717139832</c:v>
                </c:pt>
                <c:pt idx="159">
                  <c:v>495.79271346765279</c:v>
                </c:pt>
                <c:pt idx="160">
                  <c:v>504.43081318478801</c:v>
                </c:pt>
                <c:pt idx="161">
                  <c:v>518.97018894630276</c:v>
                </c:pt>
                <c:pt idx="162">
                  <c:v>547.10815733182255</c:v>
                </c:pt>
                <c:pt idx="163">
                  <c:v>574.04876536051154</c:v>
                </c:pt>
                <c:pt idx="164">
                  <c:v>576.95664051281449</c:v>
                </c:pt>
                <c:pt idx="165">
                  <c:v>619.37740744052826</c:v>
                </c:pt>
                <c:pt idx="166">
                  <c:v>649.56799358061483</c:v>
                </c:pt>
                <c:pt idx="167">
                  <c:v>648.71273618287876</c:v>
                </c:pt>
                <c:pt idx="168">
                  <c:v>660.17318531254318</c:v>
                </c:pt>
                <c:pt idx="169">
                  <c:v>700.6268602254637</c:v>
                </c:pt>
                <c:pt idx="170">
                  <c:v>733.81084725762673</c:v>
                </c:pt>
                <c:pt idx="171">
                  <c:v>756.6462197771823</c:v>
                </c:pt>
                <c:pt idx="172">
                  <c:v>770.67244110005527</c:v>
                </c:pt>
                <c:pt idx="173">
                  <c:v>790.08678402866622</c:v>
                </c:pt>
                <c:pt idx="174">
                  <c:v>801.63275889810427</c:v>
                </c:pt>
                <c:pt idx="175">
                  <c:v>811.38269323229656</c:v>
                </c:pt>
                <c:pt idx="176">
                  <c:v>805.82352014701155</c:v>
                </c:pt>
                <c:pt idx="177">
                  <c:v>809.33007547772991</c:v>
                </c:pt>
                <c:pt idx="178">
                  <c:v>795.73148285372486</c:v>
                </c:pt>
                <c:pt idx="179">
                  <c:v>793.59333935938446</c:v>
                </c:pt>
                <c:pt idx="180">
                  <c:v>778.02765472058638</c:v>
                </c:pt>
                <c:pt idx="181">
                  <c:v>767.50798872843166</c:v>
                </c:pt>
                <c:pt idx="182">
                  <c:v>753.5672931453322</c:v>
                </c:pt>
                <c:pt idx="183">
                  <c:v>742.36342123498855</c:v>
                </c:pt>
                <c:pt idx="184">
                  <c:v>721.15303777113161</c:v>
                </c:pt>
                <c:pt idx="185">
                  <c:v>718.50173983814955</c:v>
                </c:pt>
                <c:pt idx="186">
                  <c:v>707.21234218803215</c:v>
                </c:pt>
                <c:pt idx="187">
                  <c:v>697.63345933338701</c:v>
                </c:pt>
                <c:pt idx="188">
                  <c:v>703.27815815844565</c:v>
                </c:pt>
                <c:pt idx="189">
                  <c:v>720.38330611316883</c:v>
                </c:pt>
                <c:pt idx="190">
                  <c:v>754.67912776238893</c:v>
                </c:pt>
                <c:pt idx="191">
                  <c:v>764.77116505567574</c:v>
                </c:pt>
                <c:pt idx="192">
                  <c:v>771.61322423756508</c:v>
                </c:pt>
                <c:pt idx="193">
                  <c:v>796.15911155259289</c:v>
                </c:pt>
                <c:pt idx="194">
                  <c:v>808.38929234022009</c:v>
                </c:pt>
                <c:pt idx="195">
                  <c:v>834.64569445072027</c:v>
                </c:pt>
                <c:pt idx="196">
                  <c:v>856.02712939412436</c:v>
                </c:pt>
                <c:pt idx="197">
                  <c:v>820.70499886762093</c:v>
                </c:pt>
                <c:pt idx="198">
                  <c:v>860.13236490325801</c:v>
                </c:pt>
                <c:pt idx="199">
                  <c:v>892.5466202774586</c:v>
                </c:pt>
                <c:pt idx="200">
                  <c:v>932.14503779264305</c:v>
                </c:pt>
                <c:pt idx="201">
                  <c:v>984.57231627386989</c:v>
                </c:pt>
                <c:pt idx="202">
                  <c:v>1036.1443373573611</c:v>
                </c:pt>
                <c:pt idx="203">
                  <c:v>1045.808745951779</c:v>
                </c:pt>
                <c:pt idx="204">
                  <c:v>1055.2165773268771</c:v>
                </c:pt>
                <c:pt idx="205">
                  <c:v>1060.3481217132939</c:v>
                </c:pt>
                <c:pt idx="206">
                  <c:v>1039.650892688079</c:v>
                </c:pt>
                <c:pt idx="207">
                  <c:v>1051.7955477359319</c:v>
                </c:pt>
                <c:pt idx="208">
                  <c:v>1066.078346278126</c:v>
                </c:pt>
                <c:pt idx="209">
                  <c:v>1034.3482968221149</c:v>
                </c:pt>
                <c:pt idx="210">
                  <c:v>1058.2955039587271</c:v>
                </c:pt>
                <c:pt idx="211">
                  <c:v>1117.906944580938</c:v>
                </c:pt>
                <c:pt idx="212">
                  <c:v>1116.880635703654</c:v>
                </c:pt>
                <c:pt idx="213">
                  <c:v>1187.781473975982</c:v>
                </c:pt>
                <c:pt idx="214">
                  <c:v>1213.8668246069351</c:v>
                </c:pt>
                <c:pt idx="215">
                  <c:v>1253.978396560761</c:v>
                </c:pt>
                <c:pt idx="216">
                  <c:v>1282.9716223440171</c:v>
                </c:pt>
                <c:pt idx="217">
                  <c:v>1302.89911971127</c:v>
                </c:pt>
                <c:pt idx="218">
                  <c:v>1372.003917448352</c:v>
                </c:pt>
                <c:pt idx="219">
                  <c:v>1424.5167216693519</c:v>
                </c:pt>
                <c:pt idx="220">
                  <c:v>1558.621081634383</c:v>
                </c:pt>
                <c:pt idx="221">
                  <c:v>1744.896142861319</c:v>
                </c:pt>
                <c:pt idx="222">
                  <c:v>1891.914889532165</c:v>
                </c:pt>
                <c:pt idx="223">
                  <c:v>2004.3812373344711</c:v>
                </c:pt>
                <c:pt idx="224">
                  <c:v>2115.5646990401719</c:v>
                </c:pt>
                <c:pt idx="225">
                  <c:v>2409.8587696011859</c:v>
                </c:pt>
                <c:pt idx="226">
                  <c:v>2581.765506546154</c:v>
                </c:pt>
                <c:pt idx="227">
                  <c:v>2852.2834214501031</c:v>
                </c:pt>
                <c:pt idx="228">
                  <c:v>3093.1239046526071</c:v>
                </c:pt>
                <c:pt idx="229">
                  <c:v>3361.7602532815358</c:v>
                </c:pt>
                <c:pt idx="230">
                  <c:v>3523.7460044127652</c:v>
                </c:pt>
                <c:pt idx="231">
                  <c:v>3623.0413882899338</c:v>
                </c:pt>
                <c:pt idx="232">
                  <c:v>3781.7771613097661</c:v>
                </c:pt>
                <c:pt idx="233">
                  <c:v>4128.9261390508746</c:v>
                </c:pt>
                <c:pt idx="234">
                  <c:v>4570.067904803188</c:v>
                </c:pt>
                <c:pt idx="235">
                  <c:v>4427.4109708607957</c:v>
                </c:pt>
                <c:pt idx="236">
                  <c:v>5671.0407529089498</c:v>
                </c:pt>
                <c:pt idx="237">
                  <c:v>5998.2622332828059</c:v>
                </c:pt>
                <c:pt idx="238">
                  <c:v>5903.5852393534133</c:v>
                </c:pt>
                <c:pt idx="239">
                  <c:v>6259.6288940309778</c:v>
                </c:pt>
                <c:pt idx="240">
                  <c:v>6656.2972751010102</c:v>
                </c:pt>
                <c:pt idx="241">
                  <c:v>7616.0671268405331</c:v>
                </c:pt>
                <c:pt idx="242">
                  <c:v>8080.4718938112701</c:v>
                </c:pt>
                <c:pt idx="243">
                  <c:v>7836.3814324973673</c:v>
                </c:pt>
                <c:pt idx="244">
                  <c:v>9780.8946519903075</c:v>
                </c:pt>
                <c:pt idx="245">
                  <c:v>10206.641784583369</c:v>
                </c:pt>
                <c:pt idx="246">
                  <c:v>9725.302921137456</c:v>
                </c:pt>
                <c:pt idx="247">
                  <c:v>11031.96517339877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A1-4E1B-B39D-D9A712C76DB0}"/>
            </c:ext>
          </c:extLst>
        </c:ser>
        <c:ser>
          <c:idx val="7"/>
          <c:order val="7"/>
          <c:tx>
            <c:strRef>
              <c:f>'Pivot(m7)'!$I$3</c:f>
              <c:strCache>
                <c:ptCount val="1"/>
                <c:pt idx="0">
                  <c:v>Sum of Spain-Cases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'Pivot(m7)'!$A$4:$A$251</c:f>
              <c:strCache>
                <c:ptCount val="248"/>
                <c:pt idx="0">
                  <c:v>2020-03-01 00:00:00</c:v>
                </c:pt>
                <c:pt idx="1">
                  <c:v>2020-03-02 00:00:00</c:v>
                </c:pt>
                <c:pt idx="2">
                  <c:v>2020-03-03 00:00:00</c:v>
                </c:pt>
                <c:pt idx="3">
                  <c:v>2020-03-04 00:00:00</c:v>
                </c:pt>
                <c:pt idx="4">
                  <c:v>2020-03-05 00:00:00</c:v>
                </c:pt>
                <c:pt idx="5">
                  <c:v>2020-03-06 00:00:00</c:v>
                </c:pt>
                <c:pt idx="6">
                  <c:v>2020-03-07 00:00:00</c:v>
                </c:pt>
                <c:pt idx="7">
                  <c:v>2020-03-08 00:00:00</c:v>
                </c:pt>
                <c:pt idx="8">
                  <c:v>2020-03-09 00:00:00</c:v>
                </c:pt>
                <c:pt idx="9">
                  <c:v>2020-03-10 00:00:00</c:v>
                </c:pt>
                <c:pt idx="10">
                  <c:v>2020-03-11 00:00:00</c:v>
                </c:pt>
                <c:pt idx="11">
                  <c:v>2020-03-12 00:00:00</c:v>
                </c:pt>
                <c:pt idx="12">
                  <c:v>2020-03-13 00:00:00</c:v>
                </c:pt>
                <c:pt idx="13">
                  <c:v>2020-03-14 00:00:00</c:v>
                </c:pt>
                <c:pt idx="14">
                  <c:v>2020-03-15 00:00:00</c:v>
                </c:pt>
                <c:pt idx="15">
                  <c:v>2020-03-16 00:00:00</c:v>
                </c:pt>
                <c:pt idx="16">
                  <c:v>2020-03-17 00:00:00</c:v>
                </c:pt>
                <c:pt idx="17">
                  <c:v>2020-03-18 00:00:00</c:v>
                </c:pt>
                <c:pt idx="18">
                  <c:v>2020-03-19 00:00:00</c:v>
                </c:pt>
                <c:pt idx="19">
                  <c:v>2020-03-20 00:00:00</c:v>
                </c:pt>
                <c:pt idx="20">
                  <c:v>2020-03-21 00:00:00</c:v>
                </c:pt>
                <c:pt idx="21">
                  <c:v>2020-03-22 00:00:00</c:v>
                </c:pt>
                <c:pt idx="22">
                  <c:v>2020-03-23 00:00:00</c:v>
                </c:pt>
                <c:pt idx="23">
                  <c:v>2020-03-24 00:00:00</c:v>
                </c:pt>
                <c:pt idx="24">
                  <c:v>2020-03-25 00:00:00</c:v>
                </c:pt>
                <c:pt idx="25">
                  <c:v>2020-03-26 00:00:00</c:v>
                </c:pt>
                <c:pt idx="26">
                  <c:v>2020-03-27 00:00:00</c:v>
                </c:pt>
                <c:pt idx="27">
                  <c:v>2020-03-28 00:00:00</c:v>
                </c:pt>
                <c:pt idx="28">
                  <c:v>2020-03-29 00:00:00</c:v>
                </c:pt>
                <c:pt idx="29">
                  <c:v>2020-03-30 00:00:00</c:v>
                </c:pt>
                <c:pt idx="30">
                  <c:v>2020-03-31 00:00:00</c:v>
                </c:pt>
                <c:pt idx="31">
                  <c:v>2020-04-01 00:00:00</c:v>
                </c:pt>
                <c:pt idx="32">
                  <c:v>2020-04-02 00:00:00</c:v>
                </c:pt>
                <c:pt idx="33">
                  <c:v>2020-04-03 00:00:00</c:v>
                </c:pt>
                <c:pt idx="34">
                  <c:v>2020-04-04 00:00:00</c:v>
                </c:pt>
                <c:pt idx="35">
                  <c:v>2020-04-05 00:00:00</c:v>
                </c:pt>
                <c:pt idx="36">
                  <c:v>2020-04-06 00:00:00</c:v>
                </c:pt>
                <c:pt idx="37">
                  <c:v>2020-04-07 00:00:00</c:v>
                </c:pt>
                <c:pt idx="38">
                  <c:v>2020-04-08 00:00:00</c:v>
                </c:pt>
                <c:pt idx="39">
                  <c:v>2020-04-09 00:00:00</c:v>
                </c:pt>
                <c:pt idx="40">
                  <c:v>2020-04-10 00:00:00</c:v>
                </c:pt>
                <c:pt idx="41">
                  <c:v>2020-04-11 00:00:00</c:v>
                </c:pt>
                <c:pt idx="42">
                  <c:v>2020-04-12 00:00:00</c:v>
                </c:pt>
                <c:pt idx="43">
                  <c:v>2020-04-13 00:00:00</c:v>
                </c:pt>
                <c:pt idx="44">
                  <c:v>2020-04-14 00:00:00</c:v>
                </c:pt>
                <c:pt idx="45">
                  <c:v>2020-04-15 00:00:00</c:v>
                </c:pt>
                <c:pt idx="46">
                  <c:v>2020-04-16 00:00:00</c:v>
                </c:pt>
                <c:pt idx="47">
                  <c:v>2020-04-17 00:00:00</c:v>
                </c:pt>
                <c:pt idx="48">
                  <c:v>2020-04-18 00:00:00</c:v>
                </c:pt>
                <c:pt idx="49">
                  <c:v>2020-04-19 00:00:00</c:v>
                </c:pt>
                <c:pt idx="50">
                  <c:v>2020-04-20 00:00:00</c:v>
                </c:pt>
                <c:pt idx="51">
                  <c:v>2020-04-21 00:00:00</c:v>
                </c:pt>
                <c:pt idx="52">
                  <c:v>2020-04-22 00:00:00</c:v>
                </c:pt>
                <c:pt idx="53">
                  <c:v>2020-04-23 00:00:00</c:v>
                </c:pt>
                <c:pt idx="54">
                  <c:v>2020-04-24 00:00:00</c:v>
                </c:pt>
                <c:pt idx="55">
                  <c:v>2020-04-25 00:00:00</c:v>
                </c:pt>
                <c:pt idx="56">
                  <c:v>2020-04-26 00:00:00</c:v>
                </c:pt>
                <c:pt idx="57">
                  <c:v>2020-04-27 00:00:00</c:v>
                </c:pt>
                <c:pt idx="58">
                  <c:v>2020-04-28 00:00:00</c:v>
                </c:pt>
                <c:pt idx="59">
                  <c:v>2020-04-29 00:00:00</c:v>
                </c:pt>
                <c:pt idx="60">
                  <c:v>2020-04-30 00:00:00</c:v>
                </c:pt>
                <c:pt idx="61">
                  <c:v>2020-05-01 00:00:00</c:v>
                </c:pt>
                <c:pt idx="62">
                  <c:v>2020-05-02 00:00:00</c:v>
                </c:pt>
                <c:pt idx="63">
                  <c:v>2020-05-03 00:00:00</c:v>
                </c:pt>
                <c:pt idx="64">
                  <c:v>2020-05-04 00:00:00</c:v>
                </c:pt>
                <c:pt idx="65">
                  <c:v>2020-05-05 00:00:00</c:v>
                </c:pt>
                <c:pt idx="66">
                  <c:v>2020-05-06 00:00:00</c:v>
                </c:pt>
                <c:pt idx="67">
                  <c:v>2020-05-07 00:00:00</c:v>
                </c:pt>
                <c:pt idx="68">
                  <c:v>2020-05-08 00:00:00</c:v>
                </c:pt>
                <c:pt idx="69">
                  <c:v>2020-05-09 00:00:00</c:v>
                </c:pt>
                <c:pt idx="70">
                  <c:v>2020-05-10 00:00:00</c:v>
                </c:pt>
                <c:pt idx="71">
                  <c:v>2020-05-11 00:00:00</c:v>
                </c:pt>
                <c:pt idx="72">
                  <c:v>2020-05-12 00:00:00</c:v>
                </c:pt>
                <c:pt idx="73">
                  <c:v>2020-05-13 00:00:00</c:v>
                </c:pt>
                <c:pt idx="74">
                  <c:v>2020-05-14 00:00:00</c:v>
                </c:pt>
                <c:pt idx="75">
                  <c:v>2020-05-15 00:00:00</c:v>
                </c:pt>
                <c:pt idx="76">
                  <c:v>2020-05-16 00:00:00</c:v>
                </c:pt>
                <c:pt idx="77">
                  <c:v>2020-05-17 00:00:00</c:v>
                </c:pt>
                <c:pt idx="78">
                  <c:v>2020-05-18 00:00:00</c:v>
                </c:pt>
                <c:pt idx="79">
                  <c:v>2020-05-19 00:00:00</c:v>
                </c:pt>
                <c:pt idx="80">
                  <c:v>2020-05-20 00:00:00</c:v>
                </c:pt>
                <c:pt idx="81">
                  <c:v>2020-05-21 00:00:00</c:v>
                </c:pt>
                <c:pt idx="82">
                  <c:v>2020-05-22 00:00:00</c:v>
                </c:pt>
                <c:pt idx="83">
                  <c:v>2020-05-23 00:00:00</c:v>
                </c:pt>
                <c:pt idx="84">
                  <c:v>2020-05-24 00:00:00</c:v>
                </c:pt>
                <c:pt idx="85">
                  <c:v>2020-05-25 00:00:00</c:v>
                </c:pt>
                <c:pt idx="86">
                  <c:v>2020-05-26 00:00:00</c:v>
                </c:pt>
                <c:pt idx="87">
                  <c:v>2020-05-27 00:00:00</c:v>
                </c:pt>
                <c:pt idx="88">
                  <c:v>2020-05-28 00:00:00</c:v>
                </c:pt>
                <c:pt idx="89">
                  <c:v>2020-05-29 00:00:00</c:v>
                </c:pt>
                <c:pt idx="90">
                  <c:v>2020-05-30 00:00:00</c:v>
                </c:pt>
                <c:pt idx="91">
                  <c:v>2020-05-31 00:00:00</c:v>
                </c:pt>
                <c:pt idx="92">
                  <c:v>2020-06-01 00:00:00</c:v>
                </c:pt>
                <c:pt idx="93">
                  <c:v>2020-06-02 00:00:00</c:v>
                </c:pt>
                <c:pt idx="94">
                  <c:v>2020-06-03 00:00:00</c:v>
                </c:pt>
                <c:pt idx="95">
                  <c:v>2020-06-04 00:00:00</c:v>
                </c:pt>
                <c:pt idx="96">
                  <c:v>2020-06-05 00:00:00</c:v>
                </c:pt>
                <c:pt idx="97">
                  <c:v>2020-06-06 00:00:00</c:v>
                </c:pt>
                <c:pt idx="98">
                  <c:v>2020-06-07 00:00:00</c:v>
                </c:pt>
                <c:pt idx="99">
                  <c:v>2020-06-08 00:00:00</c:v>
                </c:pt>
                <c:pt idx="100">
                  <c:v>2020-06-09 00:00:00</c:v>
                </c:pt>
                <c:pt idx="101">
                  <c:v>2020-06-10 00:00:00</c:v>
                </c:pt>
                <c:pt idx="102">
                  <c:v>2020-06-11 00:00:00</c:v>
                </c:pt>
                <c:pt idx="103">
                  <c:v>2020-06-12 00:00:00</c:v>
                </c:pt>
                <c:pt idx="104">
                  <c:v>2020-06-13 00:00:00</c:v>
                </c:pt>
                <c:pt idx="105">
                  <c:v>2020-06-14 00:00:00</c:v>
                </c:pt>
                <c:pt idx="106">
                  <c:v>2020-06-15 00:00:00</c:v>
                </c:pt>
                <c:pt idx="107">
                  <c:v>2020-06-16 00:00:00</c:v>
                </c:pt>
                <c:pt idx="108">
                  <c:v>2020-06-17 00:00:00</c:v>
                </c:pt>
                <c:pt idx="109">
                  <c:v>2020-06-18 00:00:00</c:v>
                </c:pt>
                <c:pt idx="110">
                  <c:v>2020-06-19 00:00:00</c:v>
                </c:pt>
                <c:pt idx="111">
                  <c:v>2020-06-20 00:00:00</c:v>
                </c:pt>
                <c:pt idx="112">
                  <c:v>2020-06-21 00:00:00</c:v>
                </c:pt>
                <c:pt idx="113">
                  <c:v>2020-06-22 00:00:00</c:v>
                </c:pt>
                <c:pt idx="114">
                  <c:v>2020-06-23 00:00:00</c:v>
                </c:pt>
                <c:pt idx="115">
                  <c:v>2020-06-24 00:00:00</c:v>
                </c:pt>
                <c:pt idx="116">
                  <c:v>2020-06-25 00:00:00</c:v>
                </c:pt>
                <c:pt idx="117">
                  <c:v>2020-06-26 00:00:00</c:v>
                </c:pt>
                <c:pt idx="118">
                  <c:v>2020-06-27 00:00:00</c:v>
                </c:pt>
                <c:pt idx="119">
                  <c:v>2020-06-28 00:00:00</c:v>
                </c:pt>
                <c:pt idx="120">
                  <c:v>2020-06-29 00:00:00</c:v>
                </c:pt>
                <c:pt idx="121">
                  <c:v>2020-06-30 00:00:00</c:v>
                </c:pt>
                <c:pt idx="122">
                  <c:v>2020-07-01 00:00:00</c:v>
                </c:pt>
                <c:pt idx="123">
                  <c:v>2020-07-02 00:00:00</c:v>
                </c:pt>
                <c:pt idx="124">
                  <c:v>2020-07-03 00:00:00</c:v>
                </c:pt>
                <c:pt idx="125">
                  <c:v>2020-07-04 00:00:00</c:v>
                </c:pt>
                <c:pt idx="126">
                  <c:v>2020-07-05 00:00:00</c:v>
                </c:pt>
                <c:pt idx="127">
                  <c:v>2020-07-06 00:00:00</c:v>
                </c:pt>
                <c:pt idx="128">
                  <c:v>2020-07-07 00:00:00</c:v>
                </c:pt>
                <c:pt idx="129">
                  <c:v>2020-07-08 00:00:00</c:v>
                </c:pt>
                <c:pt idx="130">
                  <c:v>2020-07-09 00:00:00</c:v>
                </c:pt>
                <c:pt idx="131">
                  <c:v>2020-07-10 00:00:00</c:v>
                </c:pt>
                <c:pt idx="132">
                  <c:v>2020-07-11 00:00:00</c:v>
                </c:pt>
                <c:pt idx="133">
                  <c:v>2020-07-12 00:00:00</c:v>
                </c:pt>
                <c:pt idx="134">
                  <c:v>2020-07-13 00:00:00</c:v>
                </c:pt>
                <c:pt idx="135">
                  <c:v>2020-07-14 00:00:00</c:v>
                </c:pt>
                <c:pt idx="136">
                  <c:v>2020-07-15 00:00:00</c:v>
                </c:pt>
                <c:pt idx="137">
                  <c:v>2020-07-16 00:00:00</c:v>
                </c:pt>
                <c:pt idx="138">
                  <c:v>2020-07-17 00:00:00</c:v>
                </c:pt>
                <c:pt idx="139">
                  <c:v>2020-07-18 00:00:00</c:v>
                </c:pt>
                <c:pt idx="140">
                  <c:v>2020-07-19 00:00:00</c:v>
                </c:pt>
                <c:pt idx="141">
                  <c:v>2020-07-20 00:00:00</c:v>
                </c:pt>
                <c:pt idx="142">
                  <c:v>2020-07-21 00:00:00</c:v>
                </c:pt>
                <c:pt idx="143">
                  <c:v>2020-07-22 00:00:00</c:v>
                </c:pt>
                <c:pt idx="144">
                  <c:v>2020-07-23 00:00:00</c:v>
                </c:pt>
                <c:pt idx="145">
                  <c:v>2020-07-24 00:00:00</c:v>
                </c:pt>
                <c:pt idx="146">
                  <c:v>2020-07-25 00:00:00</c:v>
                </c:pt>
                <c:pt idx="147">
                  <c:v>2020-07-26 00:00:00</c:v>
                </c:pt>
                <c:pt idx="148">
                  <c:v>2020-07-27 00:00:00</c:v>
                </c:pt>
                <c:pt idx="149">
                  <c:v>2020-07-28 00:00:00</c:v>
                </c:pt>
                <c:pt idx="150">
                  <c:v>2020-07-29 00:00:00</c:v>
                </c:pt>
                <c:pt idx="151">
                  <c:v>2020-07-30 00:00:00</c:v>
                </c:pt>
                <c:pt idx="152">
                  <c:v>2020-07-31 00:00:00</c:v>
                </c:pt>
                <c:pt idx="153">
                  <c:v>2020-08-01 00:00:00</c:v>
                </c:pt>
                <c:pt idx="154">
                  <c:v>2020-08-02 00:00:00</c:v>
                </c:pt>
                <c:pt idx="155">
                  <c:v>2020-08-03 00:00:00</c:v>
                </c:pt>
                <c:pt idx="156">
                  <c:v>2020-08-04 00:00:00</c:v>
                </c:pt>
                <c:pt idx="157">
                  <c:v>2020-08-05 00:00:00</c:v>
                </c:pt>
                <c:pt idx="158">
                  <c:v>2020-08-06 00:00:00</c:v>
                </c:pt>
                <c:pt idx="159">
                  <c:v>2020-08-07 00:00:00</c:v>
                </c:pt>
                <c:pt idx="160">
                  <c:v>2020-08-08 00:00:00</c:v>
                </c:pt>
                <c:pt idx="161">
                  <c:v>2020-08-09 00:00:00</c:v>
                </c:pt>
                <c:pt idx="162">
                  <c:v>2020-08-10 00:00:00</c:v>
                </c:pt>
                <c:pt idx="163">
                  <c:v>2020-08-11 00:00:00</c:v>
                </c:pt>
                <c:pt idx="164">
                  <c:v>2020-08-12 00:00:00</c:v>
                </c:pt>
                <c:pt idx="165">
                  <c:v>2020-08-13 00:00:00</c:v>
                </c:pt>
                <c:pt idx="166">
                  <c:v>2020-08-14 00:00:00</c:v>
                </c:pt>
                <c:pt idx="167">
                  <c:v>2020-08-15 00:00:00</c:v>
                </c:pt>
                <c:pt idx="168">
                  <c:v>2020-08-16 00:00:00</c:v>
                </c:pt>
                <c:pt idx="169">
                  <c:v>2020-08-17 00:00:00</c:v>
                </c:pt>
                <c:pt idx="170">
                  <c:v>2020-08-18 00:00:00</c:v>
                </c:pt>
                <c:pt idx="171">
                  <c:v>2020-08-19 00:00:00</c:v>
                </c:pt>
                <c:pt idx="172">
                  <c:v>2020-08-20 00:00:00</c:v>
                </c:pt>
                <c:pt idx="173">
                  <c:v>2020-08-21 00:00:00</c:v>
                </c:pt>
                <c:pt idx="174">
                  <c:v>2020-08-22 00:00:00</c:v>
                </c:pt>
                <c:pt idx="175">
                  <c:v>2020-08-23 00:00:00</c:v>
                </c:pt>
                <c:pt idx="176">
                  <c:v>2020-08-24 00:00:00</c:v>
                </c:pt>
                <c:pt idx="177">
                  <c:v>2020-08-25 00:00:00</c:v>
                </c:pt>
                <c:pt idx="178">
                  <c:v>2020-08-26 00:00:00</c:v>
                </c:pt>
                <c:pt idx="179">
                  <c:v>2020-08-27 00:00:00</c:v>
                </c:pt>
                <c:pt idx="180">
                  <c:v>2020-08-28 00:00:00</c:v>
                </c:pt>
                <c:pt idx="181">
                  <c:v>2020-08-29 00:00:00</c:v>
                </c:pt>
                <c:pt idx="182">
                  <c:v>2020-08-30 00:00:00</c:v>
                </c:pt>
                <c:pt idx="183">
                  <c:v>2020-08-31 00:00:00</c:v>
                </c:pt>
                <c:pt idx="184">
                  <c:v>2020-09-01 00:00:00</c:v>
                </c:pt>
                <c:pt idx="185">
                  <c:v>2020-09-02 00:00:00</c:v>
                </c:pt>
                <c:pt idx="186">
                  <c:v>2020-09-03 00:00:00</c:v>
                </c:pt>
                <c:pt idx="187">
                  <c:v>2020-09-04 00:00:00</c:v>
                </c:pt>
                <c:pt idx="188">
                  <c:v>2020-09-05 00:00:00</c:v>
                </c:pt>
                <c:pt idx="189">
                  <c:v>2020-09-06 00:00:00</c:v>
                </c:pt>
                <c:pt idx="190">
                  <c:v>2020-09-07 00:00:00</c:v>
                </c:pt>
                <c:pt idx="191">
                  <c:v>2020-09-08 00:00:00</c:v>
                </c:pt>
                <c:pt idx="192">
                  <c:v>2020-09-09 00:00:00</c:v>
                </c:pt>
                <c:pt idx="193">
                  <c:v>2020-09-10 00:00:00</c:v>
                </c:pt>
                <c:pt idx="194">
                  <c:v>2020-09-11 00:00:00</c:v>
                </c:pt>
                <c:pt idx="195">
                  <c:v>2020-09-12 00:00:00</c:v>
                </c:pt>
                <c:pt idx="196">
                  <c:v>2020-09-13 00:00:00</c:v>
                </c:pt>
                <c:pt idx="197">
                  <c:v>2020-09-14 00:00:00</c:v>
                </c:pt>
                <c:pt idx="198">
                  <c:v>2020-09-15 00:00:00</c:v>
                </c:pt>
                <c:pt idx="199">
                  <c:v>2020-09-16 00:00:00</c:v>
                </c:pt>
                <c:pt idx="200">
                  <c:v>2020-09-17 00:00:00</c:v>
                </c:pt>
                <c:pt idx="201">
                  <c:v>2020-09-18 00:00:00</c:v>
                </c:pt>
                <c:pt idx="202">
                  <c:v>2020-09-19 00:00:00</c:v>
                </c:pt>
                <c:pt idx="203">
                  <c:v>2020-09-20 00:00:00</c:v>
                </c:pt>
                <c:pt idx="204">
                  <c:v>2020-09-21 00:00:00</c:v>
                </c:pt>
                <c:pt idx="205">
                  <c:v>2020-09-22 00:00:00</c:v>
                </c:pt>
                <c:pt idx="206">
                  <c:v>2020-09-23 00:00:00</c:v>
                </c:pt>
                <c:pt idx="207">
                  <c:v>2020-09-24 00:00:00</c:v>
                </c:pt>
                <c:pt idx="208">
                  <c:v>2020-09-25 00:00:00</c:v>
                </c:pt>
                <c:pt idx="209">
                  <c:v>2020-09-26 00:00:00</c:v>
                </c:pt>
                <c:pt idx="210">
                  <c:v>2020-09-27 00:00:00</c:v>
                </c:pt>
                <c:pt idx="211">
                  <c:v>2020-09-28 00:00:00</c:v>
                </c:pt>
                <c:pt idx="212">
                  <c:v>2020-09-29 00:00:00</c:v>
                </c:pt>
                <c:pt idx="213">
                  <c:v>2020-09-30 00:00:00</c:v>
                </c:pt>
                <c:pt idx="214">
                  <c:v>2020-10-01 00:00:00</c:v>
                </c:pt>
                <c:pt idx="215">
                  <c:v>2020-10-02 00:00:00</c:v>
                </c:pt>
                <c:pt idx="216">
                  <c:v>2020-10-03 00:00:00</c:v>
                </c:pt>
                <c:pt idx="217">
                  <c:v>2020-10-04 00:00:00</c:v>
                </c:pt>
                <c:pt idx="218">
                  <c:v>2020-10-05 00:00:00</c:v>
                </c:pt>
                <c:pt idx="219">
                  <c:v>2020-10-06 00:00:00</c:v>
                </c:pt>
                <c:pt idx="220">
                  <c:v>2020-10-07 00:00:00</c:v>
                </c:pt>
                <c:pt idx="221">
                  <c:v>2020-10-08 00:00:00</c:v>
                </c:pt>
                <c:pt idx="222">
                  <c:v>2020-10-09 00:00:00</c:v>
                </c:pt>
                <c:pt idx="223">
                  <c:v>2020-10-10 00:00:00</c:v>
                </c:pt>
                <c:pt idx="224">
                  <c:v>2020-10-11 00:00:00</c:v>
                </c:pt>
                <c:pt idx="225">
                  <c:v>2020-10-12 00:00:00</c:v>
                </c:pt>
                <c:pt idx="226">
                  <c:v>2020-10-13 00:00:00</c:v>
                </c:pt>
                <c:pt idx="227">
                  <c:v>2020-10-14 00:00:00</c:v>
                </c:pt>
                <c:pt idx="228">
                  <c:v>2020-10-15 00:00:00</c:v>
                </c:pt>
                <c:pt idx="229">
                  <c:v>2020-10-16 00:00:00</c:v>
                </c:pt>
                <c:pt idx="230">
                  <c:v>2020-10-17 00:00:00</c:v>
                </c:pt>
                <c:pt idx="231">
                  <c:v>2020-10-18 00:00:00</c:v>
                </c:pt>
                <c:pt idx="232">
                  <c:v>2020-10-19 00:00:00</c:v>
                </c:pt>
                <c:pt idx="233">
                  <c:v>2020-10-20 00:00:00</c:v>
                </c:pt>
                <c:pt idx="234">
                  <c:v>2020-10-21 00:00:00</c:v>
                </c:pt>
                <c:pt idx="235">
                  <c:v>2020-10-22 00:00:00</c:v>
                </c:pt>
                <c:pt idx="236">
                  <c:v>2020-10-23 00:00:00</c:v>
                </c:pt>
                <c:pt idx="237">
                  <c:v>2020-10-24 00:00:00</c:v>
                </c:pt>
                <c:pt idx="238">
                  <c:v>2020-10-25 00:00:00</c:v>
                </c:pt>
                <c:pt idx="239">
                  <c:v>2020-10-26 00:00:00</c:v>
                </c:pt>
                <c:pt idx="240">
                  <c:v>2020-10-27 00:00:00</c:v>
                </c:pt>
                <c:pt idx="241">
                  <c:v>2020-10-28 00:00:00</c:v>
                </c:pt>
                <c:pt idx="242">
                  <c:v>2020-10-29 00:00:00</c:v>
                </c:pt>
                <c:pt idx="243">
                  <c:v>2020-10-30 00:00:00</c:v>
                </c:pt>
                <c:pt idx="244">
                  <c:v>2020-11-01 00:00:00</c:v>
                </c:pt>
                <c:pt idx="245">
                  <c:v>2020-11-02 00:00:00</c:v>
                </c:pt>
                <c:pt idx="246">
                  <c:v>2020-11-03 00:00:00</c:v>
                </c:pt>
                <c:pt idx="247">
                  <c:v>2020-11-04 00:00:00</c:v>
                </c:pt>
              </c:strCache>
            </c:strRef>
          </c:cat>
          <c:val>
            <c:numRef>
              <c:f>'Pivot(m7)'!$I$4:$I$251</c:f>
              <c:numCache>
                <c:formatCode>General</c:formatCode>
                <c:ptCount val="248"/>
                <c:pt idx="7">
                  <c:v>90.017812033846425</c:v>
                </c:pt>
                <c:pt idx="8">
                  <c:v>145.6485142075648</c:v>
                </c:pt>
                <c:pt idx="9">
                  <c:v>233.83234704887099</c:v>
                </c:pt>
                <c:pt idx="10">
                  <c:v>314.06893672250322</c:v>
                </c:pt>
                <c:pt idx="11">
                  <c:v>308.41416754550443</c:v>
                </c:pt>
                <c:pt idx="12">
                  <c:v>738.48228819617293</c:v>
                </c:pt>
                <c:pt idx="13">
                  <c:v>900.33095193784254</c:v>
                </c:pt>
                <c:pt idx="14">
                  <c:v>1088.9251455707231</c:v>
                </c:pt>
                <c:pt idx="15">
                  <c:v>1355.4634548865599</c:v>
                </c:pt>
                <c:pt idx="16">
                  <c:v>1536.4160685505231</c:v>
                </c:pt>
                <c:pt idx="17">
                  <c:v>1777.8899955683121</c:v>
                </c:pt>
                <c:pt idx="18">
                  <c:v>2397.3164678487519</c:v>
                </c:pt>
                <c:pt idx="19">
                  <c:v>2319.6780153645518</c:v>
                </c:pt>
                <c:pt idx="20">
                  <c:v>2901.202250999163</c:v>
                </c:pt>
                <c:pt idx="21">
                  <c:v>3204.878638963939</c:v>
                </c:pt>
                <c:pt idx="22">
                  <c:v>3850.439314738077</c:v>
                </c:pt>
                <c:pt idx="23">
                  <c:v>4300.2227117085522</c:v>
                </c:pt>
                <c:pt idx="24">
                  <c:v>5441.5690958660489</c:v>
                </c:pt>
                <c:pt idx="25">
                  <c:v>6086.2127820439173</c:v>
                </c:pt>
                <c:pt idx="26">
                  <c:v>6924.6469362335292</c:v>
                </c:pt>
                <c:pt idx="27">
                  <c:v>7314.6731778470712</c:v>
                </c:pt>
                <c:pt idx="28">
                  <c:v>7846.6799752830984</c:v>
                </c:pt>
                <c:pt idx="29">
                  <c:v>8072.5650791642938</c:v>
                </c:pt>
                <c:pt idx="30">
                  <c:v>8564.3771659638151</c:v>
                </c:pt>
                <c:pt idx="31">
                  <c:v>8345.0638208558867</c:v>
                </c:pt>
                <c:pt idx="32">
                  <c:v>8295.546382657305</c:v>
                </c:pt>
                <c:pt idx="33">
                  <c:v>8173.4339347540044</c:v>
                </c:pt>
                <c:pt idx="34">
                  <c:v>8089.8350498940481</c:v>
                </c:pt>
                <c:pt idx="35">
                  <c:v>7876.3293055624972</c:v>
                </c:pt>
                <c:pt idx="36">
                  <c:v>7445.8026901136927</c:v>
                </c:pt>
                <c:pt idx="37">
                  <c:v>7033.1573717921556</c:v>
                </c:pt>
                <c:pt idx="38">
                  <c:v>6740.179195783865</c:v>
                </c:pt>
                <c:pt idx="39">
                  <c:v>6290.0901356146333</c:v>
                </c:pt>
                <c:pt idx="40">
                  <c:v>5971.7419141095361</c:v>
                </c:pt>
                <c:pt idx="41">
                  <c:v>5633.2199214864968</c:v>
                </c:pt>
                <c:pt idx="42">
                  <c:v>5377.3798241271434</c:v>
                </c:pt>
                <c:pt idx="43">
                  <c:v>5108.2433776218741</c:v>
                </c:pt>
                <c:pt idx="44">
                  <c:v>4676.4941093780444</c:v>
                </c:pt>
                <c:pt idx="45">
                  <c:v>4496.9169801084854</c:v>
                </c:pt>
                <c:pt idx="46">
                  <c:v>4848.7353218774397</c:v>
                </c:pt>
                <c:pt idx="47">
                  <c:v>4977.1138653552507</c:v>
                </c:pt>
                <c:pt idx="48">
                  <c:v>4386.1140705591824</c:v>
                </c:pt>
                <c:pt idx="49">
                  <c:v>4866.6166190047061</c:v>
                </c:pt>
                <c:pt idx="50">
                  <c:v>4601.912288881409</c:v>
                </c:pt>
                <c:pt idx="51">
                  <c:v>4835.1333095327664</c:v>
                </c:pt>
                <c:pt idx="52">
                  <c:v>4698.8075228872813</c:v>
                </c:pt>
                <c:pt idx="53">
                  <c:v>4290.8999841464729</c:v>
                </c:pt>
                <c:pt idx="54">
                  <c:v>1857.056764046295</c:v>
                </c:pt>
                <c:pt idx="55">
                  <c:v>2166.9992475855829</c:v>
                </c:pt>
                <c:pt idx="56">
                  <c:v>1369.3711304299891</c:v>
                </c:pt>
                <c:pt idx="57">
                  <c:v>1414.4564522466021</c:v>
                </c:pt>
                <c:pt idx="58">
                  <c:v>1007.924397900199</c:v>
                </c:pt>
                <c:pt idx="59">
                  <c:v>692.02148198515522</c:v>
                </c:pt>
                <c:pt idx="60">
                  <c:v>62.81378734450027</c:v>
                </c:pt>
                <c:pt idx="61">
                  <c:v>1868.5191339996711</c:v>
                </c:pt>
                <c:pt idx="62">
                  <c:v>1631.7829865626111</c:v>
                </c:pt>
                <c:pt idx="63">
                  <c:v>1502.6402850879081</c:v>
                </c:pt>
                <c:pt idx="64">
                  <c:v>1306.098848287354</c:v>
                </c:pt>
                <c:pt idx="65">
                  <c:v>1307.6271642811371</c:v>
                </c:pt>
                <c:pt idx="66">
                  <c:v>1132.176488194795</c:v>
                </c:pt>
                <c:pt idx="67">
                  <c:v>1224.486774219316</c:v>
                </c:pt>
                <c:pt idx="68">
                  <c:v>1167.78625084995</c:v>
                </c:pt>
                <c:pt idx="69">
                  <c:v>1069.209869250916</c:v>
                </c:pt>
                <c:pt idx="70">
                  <c:v>1052.0927301205411</c:v>
                </c:pt>
                <c:pt idx="71">
                  <c:v>1440.4378241409211</c:v>
                </c:pt>
                <c:pt idx="72">
                  <c:v>1329.787746190997</c:v>
                </c:pt>
                <c:pt idx="73">
                  <c:v>1278.5891603992511</c:v>
                </c:pt>
                <c:pt idx="74">
                  <c:v>1236.8661337689621</c:v>
                </c:pt>
                <c:pt idx="75">
                  <c:v>1119.6442970457699</c:v>
                </c:pt>
                <c:pt idx="76">
                  <c:v>1088.16098757383</c:v>
                </c:pt>
                <c:pt idx="77">
                  <c:v>970.17499285374652</c:v>
                </c:pt>
                <c:pt idx="78">
                  <c:v>637.30776940770659</c:v>
                </c:pt>
                <c:pt idx="79">
                  <c:v>612.39621870903591</c:v>
                </c:pt>
                <c:pt idx="80">
                  <c:v>590.54129999793236</c:v>
                </c:pt>
                <c:pt idx="81">
                  <c:v>534.45210302607904</c:v>
                </c:pt>
                <c:pt idx="82">
                  <c:v>709.29145271490802</c:v>
                </c:pt>
                <c:pt idx="83">
                  <c:v>701.80270434536908</c:v>
                </c:pt>
                <c:pt idx="84">
                  <c:v>775.46753524573239</c:v>
                </c:pt>
                <c:pt idx="85">
                  <c:v>579.84308804144814</c:v>
                </c:pt>
                <c:pt idx="86">
                  <c:v>645.25501257538065</c:v>
                </c:pt>
                <c:pt idx="87">
                  <c:v>566.0882440973968</c:v>
                </c:pt>
                <c:pt idx="88">
                  <c:v>744.13705737317116</c:v>
                </c:pt>
                <c:pt idx="89">
                  <c:v>571.59018167501733</c:v>
                </c:pt>
                <c:pt idx="90">
                  <c:v>601.85083835193007</c:v>
                </c:pt>
                <c:pt idx="91">
                  <c:v>566.5467388955318</c:v>
                </c:pt>
                <c:pt idx="92">
                  <c:v>647.70031816543417</c:v>
                </c:pt>
                <c:pt idx="93">
                  <c:v>561.3504645166679</c:v>
                </c:pt>
                <c:pt idx="94">
                  <c:v>621.56611467173673</c:v>
                </c:pt>
                <c:pt idx="95">
                  <c:v>420.89822468796689</c:v>
                </c:pt>
                <c:pt idx="96">
                  <c:v>368.93548089932898</c:v>
                </c:pt>
                <c:pt idx="97">
                  <c:v>318.19538990571772</c:v>
                </c:pt>
                <c:pt idx="98">
                  <c:v>316.51424231255589</c:v>
                </c:pt>
                <c:pt idx="99">
                  <c:v>317.73689510758271</c:v>
                </c:pt>
                <c:pt idx="100">
                  <c:v>310.85947313555698</c:v>
                </c:pt>
                <c:pt idx="101">
                  <c:v>298.63294518528932</c:v>
                </c:pt>
                <c:pt idx="102">
                  <c:v>312.84628392747561</c:v>
                </c:pt>
                <c:pt idx="103">
                  <c:v>340.9672982130914</c:v>
                </c:pt>
                <c:pt idx="104">
                  <c:v>350.7485205733056</c:v>
                </c:pt>
                <c:pt idx="105">
                  <c:v>363.43354332170838</c:v>
                </c:pt>
                <c:pt idx="106">
                  <c:v>365.57318571300527</c:v>
                </c:pt>
                <c:pt idx="107">
                  <c:v>360.98823773165492</c:v>
                </c:pt>
                <c:pt idx="108">
                  <c:v>367.25433330616721</c:v>
                </c:pt>
                <c:pt idx="109">
                  <c:v>391.40172600794602</c:v>
                </c:pt>
                <c:pt idx="110">
                  <c:v>361.5995641291683</c:v>
                </c:pt>
                <c:pt idx="111">
                  <c:v>356.55612134968283</c:v>
                </c:pt>
                <c:pt idx="112">
                  <c:v>358.23726894284448</c:v>
                </c:pt>
                <c:pt idx="113">
                  <c:v>366.03168051114028</c:v>
                </c:pt>
                <c:pt idx="114">
                  <c:v>370.46379689311237</c:v>
                </c:pt>
                <c:pt idx="115">
                  <c:v>367.25433330616698</c:v>
                </c:pt>
                <c:pt idx="116">
                  <c:v>338.98048742117282</c:v>
                </c:pt>
                <c:pt idx="117">
                  <c:v>356.09762655154771</c:v>
                </c:pt>
                <c:pt idx="118">
                  <c:v>386.81677802659539</c:v>
                </c:pt>
                <c:pt idx="119">
                  <c:v>381.77333524711003</c:v>
                </c:pt>
                <c:pt idx="120">
                  <c:v>376.88272406700293</c:v>
                </c:pt>
                <c:pt idx="121">
                  <c:v>384.9827988340553</c:v>
                </c:pt>
                <c:pt idx="122">
                  <c:v>393.23570520048611</c:v>
                </c:pt>
                <c:pt idx="123">
                  <c:v>399.96029557313341</c:v>
                </c:pt>
                <c:pt idx="124">
                  <c:v>403.47542235883532</c:v>
                </c:pt>
                <c:pt idx="125">
                  <c:v>317.27840030944748</c:v>
                </c:pt>
                <c:pt idx="126">
                  <c:v>271.27608889656511</c:v>
                </c:pt>
                <c:pt idx="127">
                  <c:v>430.83227864755929</c:v>
                </c:pt>
                <c:pt idx="128">
                  <c:v>436.94554262269332</c:v>
                </c:pt>
                <c:pt idx="129">
                  <c:v>436.18138462580151</c:v>
                </c:pt>
                <c:pt idx="130">
                  <c:v>451.31171296425788</c:v>
                </c:pt>
                <c:pt idx="131">
                  <c:v>513.97266870938017</c:v>
                </c:pt>
                <c:pt idx="132">
                  <c:v>513.97266870938017</c:v>
                </c:pt>
                <c:pt idx="133">
                  <c:v>513.97266870938017</c:v>
                </c:pt>
                <c:pt idx="134">
                  <c:v>636.39077981143623</c:v>
                </c:pt>
                <c:pt idx="135">
                  <c:v>686.06104960939899</c:v>
                </c:pt>
                <c:pt idx="136">
                  <c:v>761.25419650354593</c:v>
                </c:pt>
                <c:pt idx="137">
                  <c:v>886.27044479503377</c:v>
                </c:pt>
                <c:pt idx="138">
                  <c:v>970.02216125436803</c:v>
                </c:pt>
                <c:pt idx="139">
                  <c:v>970.02216125436803</c:v>
                </c:pt>
                <c:pt idx="140">
                  <c:v>970.02216125436803</c:v>
                </c:pt>
                <c:pt idx="141">
                  <c:v>1357.603097277856</c:v>
                </c:pt>
                <c:pt idx="142">
                  <c:v>1463.3625640476721</c:v>
                </c:pt>
                <c:pt idx="143">
                  <c:v>1537.0273949480361</c:v>
                </c:pt>
                <c:pt idx="144">
                  <c:v>1728.6782205684831</c:v>
                </c:pt>
                <c:pt idx="145">
                  <c:v>1859.3492380369701</c:v>
                </c:pt>
                <c:pt idx="146">
                  <c:v>1859.3492380369701</c:v>
                </c:pt>
                <c:pt idx="147">
                  <c:v>1859.3492380369701</c:v>
                </c:pt>
                <c:pt idx="148">
                  <c:v>2131.389484930427</c:v>
                </c:pt>
                <c:pt idx="149">
                  <c:v>2203.220336638251</c:v>
                </c:pt>
                <c:pt idx="150">
                  <c:v>2306.2288346192572</c:v>
                </c:pt>
                <c:pt idx="151">
                  <c:v>2332.821532911089</c:v>
                </c:pt>
                <c:pt idx="152">
                  <c:v>2460.7415815907648</c:v>
                </c:pt>
                <c:pt idx="153">
                  <c:v>2460.7415815907648</c:v>
                </c:pt>
                <c:pt idx="154">
                  <c:v>2460.7415815907648</c:v>
                </c:pt>
                <c:pt idx="155">
                  <c:v>2792.538983841157</c:v>
                </c:pt>
                <c:pt idx="156">
                  <c:v>3393.4728325968172</c:v>
                </c:pt>
                <c:pt idx="157">
                  <c:v>3534.3835672236528</c:v>
                </c:pt>
                <c:pt idx="158">
                  <c:v>3732.911814816126</c:v>
                </c:pt>
                <c:pt idx="159">
                  <c:v>3949.168527936487</c:v>
                </c:pt>
                <c:pt idx="160">
                  <c:v>3949.168527936487</c:v>
                </c:pt>
                <c:pt idx="161">
                  <c:v>3949.168527936487</c:v>
                </c:pt>
                <c:pt idx="162">
                  <c:v>3962.312045483025</c:v>
                </c:pt>
                <c:pt idx="163">
                  <c:v>3637.086402005903</c:v>
                </c:pt>
                <c:pt idx="164">
                  <c:v>3670.556522269761</c:v>
                </c:pt>
                <c:pt idx="165">
                  <c:v>4199.6595193175981</c:v>
                </c:pt>
                <c:pt idx="166">
                  <c:v>4348.2118339133522</c:v>
                </c:pt>
                <c:pt idx="167">
                  <c:v>4348.2118339133522</c:v>
                </c:pt>
                <c:pt idx="168">
                  <c:v>4348.2118339133522</c:v>
                </c:pt>
                <c:pt idx="169">
                  <c:v>5517.5264007570859</c:v>
                </c:pt>
                <c:pt idx="170">
                  <c:v>5744.0228310357952</c:v>
                </c:pt>
                <c:pt idx="171">
                  <c:v>6278.780597260632</c:v>
                </c:pt>
                <c:pt idx="172">
                  <c:v>6200.6836499782967</c:v>
                </c:pt>
                <c:pt idx="173">
                  <c:v>6608.591188719105</c:v>
                </c:pt>
                <c:pt idx="174">
                  <c:v>6608.591188719105</c:v>
                </c:pt>
                <c:pt idx="175">
                  <c:v>6608.591188719105</c:v>
                </c:pt>
                <c:pt idx="176">
                  <c:v>7084.3559575838981</c:v>
                </c:pt>
                <c:pt idx="177">
                  <c:v>7390.4776511387272</c:v>
                </c:pt>
                <c:pt idx="178">
                  <c:v>7485.9974007501942</c:v>
                </c:pt>
                <c:pt idx="179">
                  <c:v>7886.2633595220841</c:v>
                </c:pt>
                <c:pt idx="180">
                  <c:v>8135.5316981081687</c:v>
                </c:pt>
                <c:pt idx="181">
                  <c:v>8135.5316981081687</c:v>
                </c:pt>
                <c:pt idx="182">
                  <c:v>8135.5316981081687</c:v>
                </c:pt>
                <c:pt idx="183">
                  <c:v>8775.8960995034431</c:v>
                </c:pt>
                <c:pt idx="184">
                  <c:v>8928.4220356830319</c:v>
                </c:pt>
                <c:pt idx="185">
                  <c:v>9124.8106408842104</c:v>
                </c:pt>
                <c:pt idx="186">
                  <c:v>9017.9813529187468</c:v>
                </c:pt>
                <c:pt idx="187">
                  <c:v>9124.5049776854539</c:v>
                </c:pt>
                <c:pt idx="188">
                  <c:v>9124.5049776854539</c:v>
                </c:pt>
                <c:pt idx="189">
                  <c:v>9124.5049776854539</c:v>
                </c:pt>
                <c:pt idx="190">
                  <c:v>9581.1657966279563</c:v>
                </c:pt>
                <c:pt idx="191">
                  <c:v>9710.9198245001735</c:v>
                </c:pt>
                <c:pt idx="192">
                  <c:v>9754.476830323003</c:v>
                </c:pt>
                <c:pt idx="193">
                  <c:v>10030.33786720092</c:v>
                </c:pt>
                <c:pt idx="194">
                  <c:v>10291.221407339761</c:v>
                </c:pt>
                <c:pt idx="195">
                  <c:v>10291.221407339761</c:v>
                </c:pt>
                <c:pt idx="196">
                  <c:v>10291.221407339761</c:v>
                </c:pt>
                <c:pt idx="197">
                  <c:v>10420.211277215079</c:v>
                </c:pt>
                <c:pt idx="198">
                  <c:v>10492.50062372104</c:v>
                </c:pt>
                <c:pt idx="199">
                  <c:v>10848.139755474451</c:v>
                </c:pt>
                <c:pt idx="200">
                  <c:v>10928.682008346839</c:v>
                </c:pt>
                <c:pt idx="201">
                  <c:v>11265.828516575481</c:v>
                </c:pt>
                <c:pt idx="202">
                  <c:v>11265.828516575481</c:v>
                </c:pt>
                <c:pt idx="203">
                  <c:v>11265.828516575481</c:v>
                </c:pt>
                <c:pt idx="204">
                  <c:v>11880.822872473949</c:v>
                </c:pt>
                <c:pt idx="205">
                  <c:v>12088.97951082725</c:v>
                </c:pt>
                <c:pt idx="206">
                  <c:v>12103.651344367579</c:v>
                </c:pt>
                <c:pt idx="207">
                  <c:v>12006.14478396419</c:v>
                </c:pt>
                <c:pt idx="208">
                  <c:v>11682.60028808023</c:v>
                </c:pt>
                <c:pt idx="209">
                  <c:v>11682.60028808023</c:v>
                </c:pt>
                <c:pt idx="210">
                  <c:v>11682.60028808023</c:v>
                </c:pt>
                <c:pt idx="211">
                  <c:v>11737.161169058299</c:v>
                </c:pt>
                <c:pt idx="212">
                  <c:v>10086.732727371529</c:v>
                </c:pt>
                <c:pt idx="213">
                  <c:v>11558.959524183139</c:v>
                </c:pt>
                <c:pt idx="214">
                  <c:v>11370.365330550259</c:v>
                </c:pt>
                <c:pt idx="215">
                  <c:v>11225.633805938971</c:v>
                </c:pt>
                <c:pt idx="216">
                  <c:v>11225.633805938971</c:v>
                </c:pt>
                <c:pt idx="217">
                  <c:v>11225.633805938971</c:v>
                </c:pt>
                <c:pt idx="218">
                  <c:v>9956.3673731017952</c:v>
                </c:pt>
                <c:pt idx="219">
                  <c:v>11790.040902443199</c:v>
                </c:pt>
                <c:pt idx="220">
                  <c:v>10195.85448932767</c:v>
                </c:pt>
                <c:pt idx="221">
                  <c:v>10654.960613860219</c:v>
                </c:pt>
                <c:pt idx="222">
                  <c:v>10878.553243750741</c:v>
                </c:pt>
                <c:pt idx="223">
                  <c:v>10878.553243750741</c:v>
                </c:pt>
                <c:pt idx="224">
                  <c:v>10878.553243750741</c:v>
                </c:pt>
                <c:pt idx="225">
                  <c:v>11547.34432263039</c:v>
                </c:pt>
                <c:pt idx="226">
                  <c:v>10801.52611766406</c:v>
                </c:pt>
                <c:pt idx="227">
                  <c:v>11027.564053144641</c:v>
                </c:pt>
                <c:pt idx="228">
                  <c:v>11164.34833458826</c:v>
                </c:pt>
                <c:pt idx="229">
                  <c:v>11530.83850989753</c:v>
                </c:pt>
                <c:pt idx="230">
                  <c:v>11530.83850989753</c:v>
                </c:pt>
                <c:pt idx="231">
                  <c:v>11530.83850989753</c:v>
                </c:pt>
                <c:pt idx="232">
                  <c:v>13064.19794646049</c:v>
                </c:pt>
                <c:pt idx="233">
                  <c:v>14096.575400261219</c:v>
                </c:pt>
                <c:pt idx="234">
                  <c:v>14861.19189195109</c:v>
                </c:pt>
                <c:pt idx="235">
                  <c:v>16033.10459598426</c:v>
                </c:pt>
                <c:pt idx="236">
                  <c:v>16746.064007084249</c:v>
                </c:pt>
                <c:pt idx="237">
                  <c:v>16746.064007084249</c:v>
                </c:pt>
                <c:pt idx="238">
                  <c:v>16746.064007084249</c:v>
                </c:pt>
                <c:pt idx="239">
                  <c:v>18931.403046595231</c:v>
                </c:pt>
                <c:pt idx="240">
                  <c:v>19626.022665769819</c:v>
                </c:pt>
                <c:pt idx="241">
                  <c:v>20052.72849123416</c:v>
                </c:pt>
                <c:pt idx="242">
                  <c:v>20449.173660021599</c:v>
                </c:pt>
                <c:pt idx="243">
                  <c:v>21327.038366850818</c:v>
                </c:pt>
                <c:pt idx="244">
                  <c:v>21327.038366850818</c:v>
                </c:pt>
                <c:pt idx="245">
                  <c:v>21759.704624690919</c:v>
                </c:pt>
                <c:pt idx="246">
                  <c:v>21798.065356134892</c:v>
                </c:pt>
                <c:pt idx="247">
                  <c:v>22604.55770605442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51-4283-9DD0-277D8C10C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9996568"/>
        <c:axId val="849995584"/>
      </c:lineChart>
      <c:lineChart>
        <c:grouping val="standard"/>
        <c:varyColors val="0"/>
        <c:ser>
          <c:idx val="0"/>
          <c:order val="0"/>
          <c:tx>
            <c:strRef>
              <c:f>'Pivot(m7)'!$B$3</c:f>
              <c:strCache>
                <c:ptCount val="1"/>
                <c:pt idx="0">
                  <c:v>Sum of UK-Deaths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'Pivot(m7)'!$A$4:$A$251</c:f>
              <c:strCache>
                <c:ptCount val="248"/>
                <c:pt idx="0">
                  <c:v>2020-03-01 00:00:00</c:v>
                </c:pt>
                <c:pt idx="1">
                  <c:v>2020-03-02 00:00:00</c:v>
                </c:pt>
                <c:pt idx="2">
                  <c:v>2020-03-03 00:00:00</c:v>
                </c:pt>
                <c:pt idx="3">
                  <c:v>2020-03-04 00:00:00</c:v>
                </c:pt>
                <c:pt idx="4">
                  <c:v>2020-03-05 00:00:00</c:v>
                </c:pt>
                <c:pt idx="5">
                  <c:v>2020-03-06 00:00:00</c:v>
                </c:pt>
                <c:pt idx="6">
                  <c:v>2020-03-07 00:00:00</c:v>
                </c:pt>
                <c:pt idx="7">
                  <c:v>2020-03-08 00:00:00</c:v>
                </c:pt>
                <c:pt idx="8">
                  <c:v>2020-03-09 00:00:00</c:v>
                </c:pt>
                <c:pt idx="9">
                  <c:v>2020-03-10 00:00:00</c:v>
                </c:pt>
                <c:pt idx="10">
                  <c:v>2020-03-11 00:00:00</c:v>
                </c:pt>
                <c:pt idx="11">
                  <c:v>2020-03-12 00:00:00</c:v>
                </c:pt>
                <c:pt idx="12">
                  <c:v>2020-03-13 00:00:00</c:v>
                </c:pt>
                <c:pt idx="13">
                  <c:v>2020-03-14 00:00:00</c:v>
                </c:pt>
                <c:pt idx="14">
                  <c:v>2020-03-15 00:00:00</c:v>
                </c:pt>
                <c:pt idx="15">
                  <c:v>2020-03-16 00:00:00</c:v>
                </c:pt>
                <c:pt idx="16">
                  <c:v>2020-03-17 00:00:00</c:v>
                </c:pt>
                <c:pt idx="17">
                  <c:v>2020-03-18 00:00:00</c:v>
                </c:pt>
                <c:pt idx="18">
                  <c:v>2020-03-19 00:00:00</c:v>
                </c:pt>
                <c:pt idx="19">
                  <c:v>2020-03-20 00:00:00</c:v>
                </c:pt>
                <c:pt idx="20">
                  <c:v>2020-03-21 00:00:00</c:v>
                </c:pt>
                <c:pt idx="21">
                  <c:v>2020-03-22 00:00:00</c:v>
                </c:pt>
                <c:pt idx="22">
                  <c:v>2020-03-23 00:00:00</c:v>
                </c:pt>
                <c:pt idx="23">
                  <c:v>2020-03-24 00:00:00</c:v>
                </c:pt>
                <c:pt idx="24">
                  <c:v>2020-03-25 00:00:00</c:v>
                </c:pt>
                <c:pt idx="25">
                  <c:v>2020-03-26 00:00:00</c:v>
                </c:pt>
                <c:pt idx="26">
                  <c:v>2020-03-27 00:00:00</c:v>
                </c:pt>
                <c:pt idx="27">
                  <c:v>2020-03-28 00:00:00</c:v>
                </c:pt>
                <c:pt idx="28">
                  <c:v>2020-03-29 00:00:00</c:v>
                </c:pt>
                <c:pt idx="29">
                  <c:v>2020-03-30 00:00:00</c:v>
                </c:pt>
                <c:pt idx="30">
                  <c:v>2020-03-31 00:00:00</c:v>
                </c:pt>
                <c:pt idx="31">
                  <c:v>2020-04-01 00:00:00</c:v>
                </c:pt>
                <c:pt idx="32">
                  <c:v>2020-04-02 00:00:00</c:v>
                </c:pt>
                <c:pt idx="33">
                  <c:v>2020-04-03 00:00:00</c:v>
                </c:pt>
                <c:pt idx="34">
                  <c:v>2020-04-04 00:00:00</c:v>
                </c:pt>
                <c:pt idx="35">
                  <c:v>2020-04-05 00:00:00</c:v>
                </c:pt>
                <c:pt idx="36">
                  <c:v>2020-04-06 00:00:00</c:v>
                </c:pt>
                <c:pt idx="37">
                  <c:v>2020-04-07 00:00:00</c:v>
                </c:pt>
                <c:pt idx="38">
                  <c:v>2020-04-08 00:00:00</c:v>
                </c:pt>
                <c:pt idx="39">
                  <c:v>2020-04-09 00:00:00</c:v>
                </c:pt>
                <c:pt idx="40">
                  <c:v>2020-04-10 00:00:00</c:v>
                </c:pt>
                <c:pt idx="41">
                  <c:v>2020-04-11 00:00:00</c:v>
                </c:pt>
                <c:pt idx="42">
                  <c:v>2020-04-12 00:00:00</c:v>
                </c:pt>
                <c:pt idx="43">
                  <c:v>2020-04-13 00:00:00</c:v>
                </c:pt>
                <c:pt idx="44">
                  <c:v>2020-04-14 00:00:00</c:v>
                </c:pt>
                <c:pt idx="45">
                  <c:v>2020-04-15 00:00:00</c:v>
                </c:pt>
                <c:pt idx="46">
                  <c:v>2020-04-16 00:00:00</c:v>
                </c:pt>
                <c:pt idx="47">
                  <c:v>2020-04-17 00:00:00</c:v>
                </c:pt>
                <c:pt idx="48">
                  <c:v>2020-04-18 00:00:00</c:v>
                </c:pt>
                <c:pt idx="49">
                  <c:v>2020-04-19 00:00:00</c:v>
                </c:pt>
                <c:pt idx="50">
                  <c:v>2020-04-20 00:00:00</c:v>
                </c:pt>
                <c:pt idx="51">
                  <c:v>2020-04-21 00:00:00</c:v>
                </c:pt>
                <c:pt idx="52">
                  <c:v>2020-04-22 00:00:00</c:v>
                </c:pt>
                <c:pt idx="53">
                  <c:v>2020-04-23 00:00:00</c:v>
                </c:pt>
                <c:pt idx="54">
                  <c:v>2020-04-24 00:00:00</c:v>
                </c:pt>
                <c:pt idx="55">
                  <c:v>2020-04-25 00:00:00</c:v>
                </c:pt>
                <c:pt idx="56">
                  <c:v>2020-04-26 00:00:00</c:v>
                </c:pt>
                <c:pt idx="57">
                  <c:v>2020-04-27 00:00:00</c:v>
                </c:pt>
                <c:pt idx="58">
                  <c:v>2020-04-28 00:00:00</c:v>
                </c:pt>
                <c:pt idx="59">
                  <c:v>2020-04-29 00:00:00</c:v>
                </c:pt>
                <c:pt idx="60">
                  <c:v>2020-04-30 00:00:00</c:v>
                </c:pt>
                <c:pt idx="61">
                  <c:v>2020-05-01 00:00:00</c:v>
                </c:pt>
                <c:pt idx="62">
                  <c:v>2020-05-02 00:00:00</c:v>
                </c:pt>
                <c:pt idx="63">
                  <c:v>2020-05-03 00:00:00</c:v>
                </c:pt>
                <c:pt idx="64">
                  <c:v>2020-05-04 00:00:00</c:v>
                </c:pt>
                <c:pt idx="65">
                  <c:v>2020-05-05 00:00:00</c:v>
                </c:pt>
                <c:pt idx="66">
                  <c:v>2020-05-06 00:00:00</c:v>
                </c:pt>
                <c:pt idx="67">
                  <c:v>2020-05-07 00:00:00</c:v>
                </c:pt>
                <c:pt idx="68">
                  <c:v>2020-05-08 00:00:00</c:v>
                </c:pt>
                <c:pt idx="69">
                  <c:v>2020-05-09 00:00:00</c:v>
                </c:pt>
                <c:pt idx="70">
                  <c:v>2020-05-10 00:00:00</c:v>
                </c:pt>
                <c:pt idx="71">
                  <c:v>2020-05-11 00:00:00</c:v>
                </c:pt>
                <c:pt idx="72">
                  <c:v>2020-05-12 00:00:00</c:v>
                </c:pt>
                <c:pt idx="73">
                  <c:v>2020-05-13 00:00:00</c:v>
                </c:pt>
                <c:pt idx="74">
                  <c:v>2020-05-14 00:00:00</c:v>
                </c:pt>
                <c:pt idx="75">
                  <c:v>2020-05-15 00:00:00</c:v>
                </c:pt>
                <c:pt idx="76">
                  <c:v>2020-05-16 00:00:00</c:v>
                </c:pt>
                <c:pt idx="77">
                  <c:v>2020-05-17 00:00:00</c:v>
                </c:pt>
                <c:pt idx="78">
                  <c:v>2020-05-18 00:00:00</c:v>
                </c:pt>
                <c:pt idx="79">
                  <c:v>2020-05-19 00:00:00</c:v>
                </c:pt>
                <c:pt idx="80">
                  <c:v>2020-05-20 00:00:00</c:v>
                </c:pt>
                <c:pt idx="81">
                  <c:v>2020-05-21 00:00:00</c:v>
                </c:pt>
                <c:pt idx="82">
                  <c:v>2020-05-22 00:00:00</c:v>
                </c:pt>
                <c:pt idx="83">
                  <c:v>2020-05-23 00:00:00</c:v>
                </c:pt>
                <c:pt idx="84">
                  <c:v>2020-05-24 00:00:00</c:v>
                </c:pt>
                <c:pt idx="85">
                  <c:v>2020-05-25 00:00:00</c:v>
                </c:pt>
                <c:pt idx="86">
                  <c:v>2020-05-26 00:00:00</c:v>
                </c:pt>
                <c:pt idx="87">
                  <c:v>2020-05-27 00:00:00</c:v>
                </c:pt>
                <c:pt idx="88">
                  <c:v>2020-05-28 00:00:00</c:v>
                </c:pt>
                <c:pt idx="89">
                  <c:v>2020-05-29 00:00:00</c:v>
                </c:pt>
                <c:pt idx="90">
                  <c:v>2020-05-30 00:00:00</c:v>
                </c:pt>
                <c:pt idx="91">
                  <c:v>2020-05-31 00:00:00</c:v>
                </c:pt>
                <c:pt idx="92">
                  <c:v>2020-06-01 00:00:00</c:v>
                </c:pt>
                <c:pt idx="93">
                  <c:v>2020-06-02 00:00:00</c:v>
                </c:pt>
                <c:pt idx="94">
                  <c:v>2020-06-03 00:00:00</c:v>
                </c:pt>
                <c:pt idx="95">
                  <c:v>2020-06-04 00:00:00</c:v>
                </c:pt>
                <c:pt idx="96">
                  <c:v>2020-06-05 00:00:00</c:v>
                </c:pt>
                <c:pt idx="97">
                  <c:v>2020-06-06 00:00:00</c:v>
                </c:pt>
                <c:pt idx="98">
                  <c:v>2020-06-07 00:00:00</c:v>
                </c:pt>
                <c:pt idx="99">
                  <c:v>2020-06-08 00:00:00</c:v>
                </c:pt>
                <c:pt idx="100">
                  <c:v>2020-06-09 00:00:00</c:v>
                </c:pt>
                <c:pt idx="101">
                  <c:v>2020-06-10 00:00:00</c:v>
                </c:pt>
                <c:pt idx="102">
                  <c:v>2020-06-11 00:00:00</c:v>
                </c:pt>
                <c:pt idx="103">
                  <c:v>2020-06-12 00:00:00</c:v>
                </c:pt>
                <c:pt idx="104">
                  <c:v>2020-06-13 00:00:00</c:v>
                </c:pt>
                <c:pt idx="105">
                  <c:v>2020-06-14 00:00:00</c:v>
                </c:pt>
                <c:pt idx="106">
                  <c:v>2020-06-15 00:00:00</c:v>
                </c:pt>
                <c:pt idx="107">
                  <c:v>2020-06-16 00:00:00</c:v>
                </c:pt>
                <c:pt idx="108">
                  <c:v>2020-06-17 00:00:00</c:v>
                </c:pt>
                <c:pt idx="109">
                  <c:v>2020-06-18 00:00:00</c:v>
                </c:pt>
                <c:pt idx="110">
                  <c:v>2020-06-19 00:00:00</c:v>
                </c:pt>
                <c:pt idx="111">
                  <c:v>2020-06-20 00:00:00</c:v>
                </c:pt>
                <c:pt idx="112">
                  <c:v>2020-06-21 00:00:00</c:v>
                </c:pt>
                <c:pt idx="113">
                  <c:v>2020-06-22 00:00:00</c:v>
                </c:pt>
                <c:pt idx="114">
                  <c:v>2020-06-23 00:00:00</c:v>
                </c:pt>
                <c:pt idx="115">
                  <c:v>2020-06-24 00:00:00</c:v>
                </c:pt>
                <c:pt idx="116">
                  <c:v>2020-06-25 00:00:00</c:v>
                </c:pt>
                <c:pt idx="117">
                  <c:v>2020-06-26 00:00:00</c:v>
                </c:pt>
                <c:pt idx="118">
                  <c:v>2020-06-27 00:00:00</c:v>
                </c:pt>
                <c:pt idx="119">
                  <c:v>2020-06-28 00:00:00</c:v>
                </c:pt>
                <c:pt idx="120">
                  <c:v>2020-06-29 00:00:00</c:v>
                </c:pt>
                <c:pt idx="121">
                  <c:v>2020-06-30 00:00:00</c:v>
                </c:pt>
                <c:pt idx="122">
                  <c:v>2020-07-01 00:00:00</c:v>
                </c:pt>
                <c:pt idx="123">
                  <c:v>2020-07-02 00:00:00</c:v>
                </c:pt>
                <c:pt idx="124">
                  <c:v>2020-07-03 00:00:00</c:v>
                </c:pt>
                <c:pt idx="125">
                  <c:v>2020-07-04 00:00:00</c:v>
                </c:pt>
                <c:pt idx="126">
                  <c:v>2020-07-05 00:00:00</c:v>
                </c:pt>
                <c:pt idx="127">
                  <c:v>2020-07-06 00:00:00</c:v>
                </c:pt>
                <c:pt idx="128">
                  <c:v>2020-07-07 00:00:00</c:v>
                </c:pt>
                <c:pt idx="129">
                  <c:v>2020-07-08 00:00:00</c:v>
                </c:pt>
                <c:pt idx="130">
                  <c:v>2020-07-09 00:00:00</c:v>
                </c:pt>
                <c:pt idx="131">
                  <c:v>2020-07-10 00:00:00</c:v>
                </c:pt>
                <c:pt idx="132">
                  <c:v>2020-07-11 00:00:00</c:v>
                </c:pt>
                <c:pt idx="133">
                  <c:v>2020-07-12 00:00:00</c:v>
                </c:pt>
                <c:pt idx="134">
                  <c:v>2020-07-13 00:00:00</c:v>
                </c:pt>
                <c:pt idx="135">
                  <c:v>2020-07-14 00:00:00</c:v>
                </c:pt>
                <c:pt idx="136">
                  <c:v>2020-07-15 00:00:00</c:v>
                </c:pt>
                <c:pt idx="137">
                  <c:v>2020-07-16 00:00:00</c:v>
                </c:pt>
                <c:pt idx="138">
                  <c:v>2020-07-17 00:00:00</c:v>
                </c:pt>
                <c:pt idx="139">
                  <c:v>2020-07-18 00:00:00</c:v>
                </c:pt>
                <c:pt idx="140">
                  <c:v>2020-07-19 00:00:00</c:v>
                </c:pt>
                <c:pt idx="141">
                  <c:v>2020-07-20 00:00:00</c:v>
                </c:pt>
                <c:pt idx="142">
                  <c:v>2020-07-21 00:00:00</c:v>
                </c:pt>
                <c:pt idx="143">
                  <c:v>2020-07-22 00:00:00</c:v>
                </c:pt>
                <c:pt idx="144">
                  <c:v>2020-07-23 00:00:00</c:v>
                </c:pt>
                <c:pt idx="145">
                  <c:v>2020-07-24 00:00:00</c:v>
                </c:pt>
                <c:pt idx="146">
                  <c:v>2020-07-25 00:00:00</c:v>
                </c:pt>
                <c:pt idx="147">
                  <c:v>2020-07-26 00:00:00</c:v>
                </c:pt>
                <c:pt idx="148">
                  <c:v>2020-07-27 00:00:00</c:v>
                </c:pt>
                <c:pt idx="149">
                  <c:v>2020-07-28 00:00:00</c:v>
                </c:pt>
                <c:pt idx="150">
                  <c:v>2020-07-29 00:00:00</c:v>
                </c:pt>
                <c:pt idx="151">
                  <c:v>2020-07-30 00:00:00</c:v>
                </c:pt>
                <c:pt idx="152">
                  <c:v>2020-07-31 00:00:00</c:v>
                </c:pt>
                <c:pt idx="153">
                  <c:v>2020-08-01 00:00:00</c:v>
                </c:pt>
                <c:pt idx="154">
                  <c:v>2020-08-02 00:00:00</c:v>
                </c:pt>
                <c:pt idx="155">
                  <c:v>2020-08-03 00:00:00</c:v>
                </c:pt>
                <c:pt idx="156">
                  <c:v>2020-08-04 00:00:00</c:v>
                </c:pt>
                <c:pt idx="157">
                  <c:v>2020-08-05 00:00:00</c:v>
                </c:pt>
                <c:pt idx="158">
                  <c:v>2020-08-06 00:00:00</c:v>
                </c:pt>
                <c:pt idx="159">
                  <c:v>2020-08-07 00:00:00</c:v>
                </c:pt>
                <c:pt idx="160">
                  <c:v>2020-08-08 00:00:00</c:v>
                </c:pt>
                <c:pt idx="161">
                  <c:v>2020-08-09 00:00:00</c:v>
                </c:pt>
                <c:pt idx="162">
                  <c:v>2020-08-10 00:00:00</c:v>
                </c:pt>
                <c:pt idx="163">
                  <c:v>2020-08-11 00:00:00</c:v>
                </c:pt>
                <c:pt idx="164">
                  <c:v>2020-08-12 00:00:00</c:v>
                </c:pt>
                <c:pt idx="165">
                  <c:v>2020-08-13 00:00:00</c:v>
                </c:pt>
                <c:pt idx="166">
                  <c:v>2020-08-14 00:00:00</c:v>
                </c:pt>
                <c:pt idx="167">
                  <c:v>2020-08-15 00:00:00</c:v>
                </c:pt>
                <c:pt idx="168">
                  <c:v>2020-08-16 00:00:00</c:v>
                </c:pt>
                <c:pt idx="169">
                  <c:v>2020-08-17 00:00:00</c:v>
                </c:pt>
                <c:pt idx="170">
                  <c:v>2020-08-18 00:00:00</c:v>
                </c:pt>
                <c:pt idx="171">
                  <c:v>2020-08-19 00:00:00</c:v>
                </c:pt>
                <c:pt idx="172">
                  <c:v>2020-08-20 00:00:00</c:v>
                </c:pt>
                <c:pt idx="173">
                  <c:v>2020-08-21 00:00:00</c:v>
                </c:pt>
                <c:pt idx="174">
                  <c:v>2020-08-22 00:00:00</c:v>
                </c:pt>
                <c:pt idx="175">
                  <c:v>2020-08-23 00:00:00</c:v>
                </c:pt>
                <c:pt idx="176">
                  <c:v>2020-08-24 00:00:00</c:v>
                </c:pt>
                <c:pt idx="177">
                  <c:v>2020-08-25 00:00:00</c:v>
                </c:pt>
                <c:pt idx="178">
                  <c:v>2020-08-26 00:00:00</c:v>
                </c:pt>
                <c:pt idx="179">
                  <c:v>2020-08-27 00:00:00</c:v>
                </c:pt>
                <c:pt idx="180">
                  <c:v>2020-08-28 00:00:00</c:v>
                </c:pt>
                <c:pt idx="181">
                  <c:v>2020-08-29 00:00:00</c:v>
                </c:pt>
                <c:pt idx="182">
                  <c:v>2020-08-30 00:00:00</c:v>
                </c:pt>
                <c:pt idx="183">
                  <c:v>2020-08-31 00:00:00</c:v>
                </c:pt>
                <c:pt idx="184">
                  <c:v>2020-09-01 00:00:00</c:v>
                </c:pt>
                <c:pt idx="185">
                  <c:v>2020-09-02 00:00:00</c:v>
                </c:pt>
                <c:pt idx="186">
                  <c:v>2020-09-03 00:00:00</c:v>
                </c:pt>
                <c:pt idx="187">
                  <c:v>2020-09-04 00:00:00</c:v>
                </c:pt>
                <c:pt idx="188">
                  <c:v>2020-09-05 00:00:00</c:v>
                </c:pt>
                <c:pt idx="189">
                  <c:v>2020-09-06 00:00:00</c:v>
                </c:pt>
                <c:pt idx="190">
                  <c:v>2020-09-07 00:00:00</c:v>
                </c:pt>
                <c:pt idx="191">
                  <c:v>2020-09-08 00:00:00</c:v>
                </c:pt>
                <c:pt idx="192">
                  <c:v>2020-09-09 00:00:00</c:v>
                </c:pt>
                <c:pt idx="193">
                  <c:v>2020-09-10 00:00:00</c:v>
                </c:pt>
                <c:pt idx="194">
                  <c:v>2020-09-11 00:00:00</c:v>
                </c:pt>
                <c:pt idx="195">
                  <c:v>2020-09-12 00:00:00</c:v>
                </c:pt>
                <c:pt idx="196">
                  <c:v>2020-09-13 00:00:00</c:v>
                </c:pt>
                <c:pt idx="197">
                  <c:v>2020-09-14 00:00:00</c:v>
                </c:pt>
                <c:pt idx="198">
                  <c:v>2020-09-15 00:00:00</c:v>
                </c:pt>
                <c:pt idx="199">
                  <c:v>2020-09-16 00:00:00</c:v>
                </c:pt>
                <c:pt idx="200">
                  <c:v>2020-09-17 00:00:00</c:v>
                </c:pt>
                <c:pt idx="201">
                  <c:v>2020-09-18 00:00:00</c:v>
                </c:pt>
                <c:pt idx="202">
                  <c:v>2020-09-19 00:00:00</c:v>
                </c:pt>
                <c:pt idx="203">
                  <c:v>2020-09-20 00:00:00</c:v>
                </c:pt>
                <c:pt idx="204">
                  <c:v>2020-09-21 00:00:00</c:v>
                </c:pt>
                <c:pt idx="205">
                  <c:v>2020-09-22 00:00:00</c:v>
                </c:pt>
                <c:pt idx="206">
                  <c:v>2020-09-23 00:00:00</c:v>
                </c:pt>
                <c:pt idx="207">
                  <c:v>2020-09-24 00:00:00</c:v>
                </c:pt>
                <c:pt idx="208">
                  <c:v>2020-09-25 00:00:00</c:v>
                </c:pt>
                <c:pt idx="209">
                  <c:v>2020-09-26 00:00:00</c:v>
                </c:pt>
                <c:pt idx="210">
                  <c:v>2020-09-27 00:00:00</c:v>
                </c:pt>
                <c:pt idx="211">
                  <c:v>2020-09-28 00:00:00</c:v>
                </c:pt>
                <c:pt idx="212">
                  <c:v>2020-09-29 00:00:00</c:v>
                </c:pt>
                <c:pt idx="213">
                  <c:v>2020-09-30 00:00:00</c:v>
                </c:pt>
                <c:pt idx="214">
                  <c:v>2020-10-01 00:00:00</c:v>
                </c:pt>
                <c:pt idx="215">
                  <c:v>2020-10-02 00:00:00</c:v>
                </c:pt>
                <c:pt idx="216">
                  <c:v>2020-10-03 00:00:00</c:v>
                </c:pt>
                <c:pt idx="217">
                  <c:v>2020-10-04 00:00:00</c:v>
                </c:pt>
                <c:pt idx="218">
                  <c:v>2020-10-05 00:00:00</c:v>
                </c:pt>
                <c:pt idx="219">
                  <c:v>2020-10-06 00:00:00</c:v>
                </c:pt>
                <c:pt idx="220">
                  <c:v>2020-10-07 00:00:00</c:v>
                </c:pt>
                <c:pt idx="221">
                  <c:v>2020-10-08 00:00:00</c:v>
                </c:pt>
                <c:pt idx="222">
                  <c:v>2020-10-09 00:00:00</c:v>
                </c:pt>
                <c:pt idx="223">
                  <c:v>2020-10-10 00:00:00</c:v>
                </c:pt>
                <c:pt idx="224">
                  <c:v>2020-10-11 00:00:00</c:v>
                </c:pt>
                <c:pt idx="225">
                  <c:v>2020-10-12 00:00:00</c:v>
                </c:pt>
                <c:pt idx="226">
                  <c:v>2020-10-13 00:00:00</c:v>
                </c:pt>
                <c:pt idx="227">
                  <c:v>2020-10-14 00:00:00</c:v>
                </c:pt>
                <c:pt idx="228">
                  <c:v>2020-10-15 00:00:00</c:v>
                </c:pt>
                <c:pt idx="229">
                  <c:v>2020-10-16 00:00:00</c:v>
                </c:pt>
                <c:pt idx="230">
                  <c:v>2020-10-17 00:00:00</c:v>
                </c:pt>
                <c:pt idx="231">
                  <c:v>2020-10-18 00:00:00</c:v>
                </c:pt>
                <c:pt idx="232">
                  <c:v>2020-10-19 00:00:00</c:v>
                </c:pt>
                <c:pt idx="233">
                  <c:v>2020-10-20 00:00:00</c:v>
                </c:pt>
                <c:pt idx="234">
                  <c:v>2020-10-21 00:00:00</c:v>
                </c:pt>
                <c:pt idx="235">
                  <c:v>2020-10-22 00:00:00</c:v>
                </c:pt>
                <c:pt idx="236">
                  <c:v>2020-10-23 00:00:00</c:v>
                </c:pt>
                <c:pt idx="237">
                  <c:v>2020-10-24 00:00:00</c:v>
                </c:pt>
                <c:pt idx="238">
                  <c:v>2020-10-25 00:00:00</c:v>
                </c:pt>
                <c:pt idx="239">
                  <c:v>2020-10-26 00:00:00</c:v>
                </c:pt>
                <c:pt idx="240">
                  <c:v>2020-10-27 00:00:00</c:v>
                </c:pt>
                <c:pt idx="241">
                  <c:v>2020-10-28 00:00:00</c:v>
                </c:pt>
                <c:pt idx="242">
                  <c:v>2020-10-29 00:00:00</c:v>
                </c:pt>
                <c:pt idx="243">
                  <c:v>2020-10-30 00:00:00</c:v>
                </c:pt>
                <c:pt idx="244">
                  <c:v>2020-11-01 00:00:00</c:v>
                </c:pt>
                <c:pt idx="245">
                  <c:v>2020-11-02 00:00:00</c:v>
                </c:pt>
                <c:pt idx="246">
                  <c:v>2020-11-03 00:00:00</c:v>
                </c:pt>
                <c:pt idx="247">
                  <c:v>2020-11-04 00:00:00</c:v>
                </c:pt>
              </c:strCache>
            </c:strRef>
          </c:cat>
          <c:val>
            <c:numRef>
              <c:f>'Pivot(m7)'!$B$4:$B$251</c:f>
              <c:numCache>
                <c:formatCode>General</c:formatCode>
                <c:ptCount val="248"/>
                <c:pt idx="7">
                  <c:v>0.21154568675934721</c:v>
                </c:pt>
                <c:pt idx="8">
                  <c:v>0.31731853013902078</c:v>
                </c:pt>
                <c:pt idx="9">
                  <c:v>0.74040990365771531</c:v>
                </c:pt>
                <c:pt idx="10">
                  <c:v>0.74040990365771531</c:v>
                </c:pt>
                <c:pt idx="11">
                  <c:v>0.95195559041706257</c:v>
                </c:pt>
                <c:pt idx="12">
                  <c:v>0.95195559041706257</c:v>
                </c:pt>
                <c:pt idx="13">
                  <c:v>2.855866771251188</c:v>
                </c:pt>
                <c:pt idx="14">
                  <c:v>4.3366865785666189</c:v>
                </c:pt>
                <c:pt idx="15">
                  <c:v>6.5579162895397642</c:v>
                </c:pt>
                <c:pt idx="16">
                  <c:v>7.9329632534755206</c:v>
                </c:pt>
                <c:pt idx="17">
                  <c:v>11.529239928384429</c:v>
                </c:pt>
                <c:pt idx="18">
                  <c:v>16.18324503709006</c:v>
                </c:pt>
                <c:pt idx="19">
                  <c:v>19.462203181859941</c:v>
                </c:pt>
                <c:pt idx="20">
                  <c:v>23.587344073667222</c:v>
                </c:pt>
                <c:pt idx="21">
                  <c:v>25.914346628020041</c:v>
                </c:pt>
                <c:pt idx="22">
                  <c:v>31.62608017052241</c:v>
                </c:pt>
                <c:pt idx="23">
                  <c:v>45.482322653259651</c:v>
                </c:pt>
                <c:pt idx="24">
                  <c:v>62.088659063868413</c:v>
                </c:pt>
                <c:pt idx="25">
                  <c:v>76.367992920124351</c:v>
                </c:pt>
                <c:pt idx="26">
                  <c:v>103.4458408253208</c:v>
                </c:pt>
                <c:pt idx="27">
                  <c:v>128.19668617616441</c:v>
                </c:pt>
                <c:pt idx="28">
                  <c:v>146.81270661098699</c:v>
                </c:pt>
                <c:pt idx="29">
                  <c:v>178.33301393812971</c:v>
                </c:pt>
                <c:pt idx="30">
                  <c:v>205.30508899994649</c:v>
                </c:pt>
                <c:pt idx="31">
                  <c:v>256.18182666556947</c:v>
                </c:pt>
                <c:pt idx="32">
                  <c:v>306.52970011429409</c:v>
                </c:pt>
                <c:pt idx="33">
                  <c:v>353.91593394838787</c:v>
                </c:pt>
                <c:pt idx="34">
                  <c:v>402.99453327655652</c:v>
                </c:pt>
                <c:pt idx="35">
                  <c:v>443.9286236644902</c:v>
                </c:pt>
                <c:pt idx="36">
                  <c:v>464.34278243676721</c:v>
                </c:pt>
                <c:pt idx="37">
                  <c:v>538.59531848929805</c:v>
                </c:pt>
                <c:pt idx="38">
                  <c:v>576.46199641922124</c:v>
                </c:pt>
                <c:pt idx="39">
                  <c:v>625.01173153049149</c:v>
                </c:pt>
                <c:pt idx="40">
                  <c:v>665.8400490750455</c:v>
                </c:pt>
                <c:pt idx="41">
                  <c:v>675.04228644907721</c:v>
                </c:pt>
                <c:pt idx="42">
                  <c:v>681.17711136509831</c:v>
                </c:pt>
                <c:pt idx="43">
                  <c:v>697.78344777570703</c:v>
                </c:pt>
                <c:pt idx="44">
                  <c:v>694.71603531769654</c:v>
                </c:pt>
                <c:pt idx="45">
                  <c:v>678.85010881074538</c:v>
                </c:pt>
                <c:pt idx="46">
                  <c:v>670.38828134037158</c:v>
                </c:pt>
                <c:pt idx="47">
                  <c:v>648.28175707401977</c:v>
                </c:pt>
                <c:pt idx="48">
                  <c:v>675.99424203949422</c:v>
                </c:pt>
                <c:pt idx="49">
                  <c:v>652.19535227906761</c:v>
                </c:pt>
                <c:pt idx="50">
                  <c:v>635.90633439859801</c:v>
                </c:pt>
                <c:pt idx="51">
                  <c:v>651.56071521878971</c:v>
                </c:pt>
                <c:pt idx="52">
                  <c:v>648.07021138726043</c:v>
                </c:pt>
                <c:pt idx="53">
                  <c:v>610.62662483085592</c:v>
                </c:pt>
                <c:pt idx="54">
                  <c:v>620.8865906386842</c:v>
                </c:pt>
                <c:pt idx="55">
                  <c:v>590.2124660585788</c:v>
                </c:pt>
                <c:pt idx="56">
                  <c:v>583.01991270876101</c:v>
                </c:pt>
                <c:pt idx="57">
                  <c:v>556.57670186384269</c:v>
                </c:pt>
                <c:pt idx="58">
                  <c:v>529.60462680202579</c:v>
                </c:pt>
                <c:pt idx="59">
                  <c:v>521.35434501841132</c:v>
                </c:pt>
                <c:pt idx="60">
                  <c:v>516.27724853618713</c:v>
                </c:pt>
                <c:pt idx="61">
                  <c:v>483.27612140172897</c:v>
                </c:pt>
                <c:pt idx="62">
                  <c:v>458.84259458102429</c:v>
                </c:pt>
                <c:pt idx="63">
                  <c:v>447.10180896588048</c:v>
                </c:pt>
                <c:pt idx="64">
                  <c:v>442.02471248365617</c:v>
                </c:pt>
                <c:pt idx="65">
                  <c:v>416.32191154239553</c:v>
                </c:pt>
                <c:pt idx="66">
                  <c:v>403.41762465007531</c:v>
                </c:pt>
                <c:pt idx="67">
                  <c:v>384.80160421525278</c:v>
                </c:pt>
                <c:pt idx="68">
                  <c:v>372.21463585307163</c:v>
                </c:pt>
                <c:pt idx="69">
                  <c:v>339.53082724875242</c:v>
                </c:pt>
                <c:pt idx="70">
                  <c:v>335.72300488708419</c:v>
                </c:pt>
                <c:pt idx="71">
                  <c:v>326.73231319981193</c:v>
                </c:pt>
                <c:pt idx="72">
                  <c:v>314.88575474128851</c:v>
                </c:pt>
                <c:pt idx="73">
                  <c:v>293.73118606535371</c:v>
                </c:pt>
                <c:pt idx="74">
                  <c:v>282.51926466710842</c:v>
                </c:pt>
                <c:pt idx="75">
                  <c:v>258.29728353316312</c:v>
                </c:pt>
                <c:pt idx="76">
                  <c:v>272.6823902327987</c:v>
                </c:pt>
                <c:pt idx="77">
                  <c:v>256.81646372584771</c:v>
                </c:pt>
                <c:pt idx="78">
                  <c:v>252.479777147281</c:v>
                </c:pt>
                <c:pt idx="79">
                  <c:v>240.42167300199819</c:v>
                </c:pt>
                <c:pt idx="80">
                  <c:v>227.83470463981709</c:v>
                </c:pt>
                <c:pt idx="81">
                  <c:v>219.47865001282281</c:v>
                </c:pt>
                <c:pt idx="82">
                  <c:v>213.2380522534221</c:v>
                </c:pt>
                <c:pt idx="83">
                  <c:v>193.03543916790451</c:v>
                </c:pt>
                <c:pt idx="84">
                  <c:v>226.03656630236259</c:v>
                </c:pt>
                <c:pt idx="85">
                  <c:v>221.59410688041629</c:v>
                </c:pt>
                <c:pt idx="86">
                  <c:v>182.56392767331681</c:v>
                </c:pt>
                <c:pt idx="87">
                  <c:v>192.50657495100609</c:v>
                </c:pt>
                <c:pt idx="88">
                  <c:v>199.91067398758329</c:v>
                </c:pt>
                <c:pt idx="89">
                  <c:v>198.11253565012879</c:v>
                </c:pt>
                <c:pt idx="90">
                  <c:v>191.13152798707031</c:v>
                </c:pt>
                <c:pt idx="91">
                  <c:v>157.38999094895451</c:v>
                </c:pt>
                <c:pt idx="92">
                  <c:v>155.48607976812039</c:v>
                </c:pt>
                <c:pt idx="93">
                  <c:v>167.96727528692179</c:v>
                </c:pt>
                <c:pt idx="94">
                  <c:v>150.19743759913669</c:v>
                </c:pt>
                <c:pt idx="95">
                  <c:v>127.66782195926621</c:v>
                </c:pt>
                <c:pt idx="96">
                  <c:v>125.9754564651914</c:v>
                </c:pt>
                <c:pt idx="97">
                  <c:v>124.81195518801501</c:v>
                </c:pt>
                <c:pt idx="98">
                  <c:v>124.177318127737</c:v>
                </c:pt>
                <c:pt idx="99">
                  <c:v>120.0521772359297</c:v>
                </c:pt>
                <c:pt idx="100">
                  <c:v>114.3404436934273</c:v>
                </c:pt>
                <c:pt idx="101">
                  <c:v>104.8208877892567</c:v>
                </c:pt>
                <c:pt idx="102">
                  <c:v>99.109154246754315</c:v>
                </c:pt>
                <c:pt idx="103">
                  <c:v>85.676003137535773</c:v>
                </c:pt>
                <c:pt idx="104">
                  <c:v>81.868180775867515</c:v>
                </c:pt>
                <c:pt idx="105">
                  <c:v>79.012314004616329</c:v>
                </c:pt>
                <c:pt idx="106">
                  <c:v>77.1084028237822</c:v>
                </c:pt>
                <c:pt idx="107">
                  <c:v>69.175439570306679</c:v>
                </c:pt>
                <c:pt idx="108">
                  <c:v>63.463706027804299</c:v>
                </c:pt>
                <c:pt idx="109">
                  <c:v>62.511750437387242</c:v>
                </c:pt>
                <c:pt idx="110">
                  <c:v>57.540426798542583</c:v>
                </c:pt>
                <c:pt idx="111">
                  <c:v>53.732604436874333</c:v>
                </c:pt>
                <c:pt idx="112">
                  <c:v>54.155695810393013</c:v>
                </c:pt>
                <c:pt idx="113">
                  <c:v>52.56910315969791</c:v>
                </c:pt>
                <c:pt idx="114">
                  <c:v>49.819009231826399</c:v>
                </c:pt>
                <c:pt idx="115">
                  <c:v>47.386233834093908</c:v>
                </c:pt>
                <c:pt idx="116">
                  <c:v>50.770964822243457</c:v>
                </c:pt>
                <c:pt idx="117">
                  <c:v>50.030554918585743</c:v>
                </c:pt>
                <c:pt idx="118">
                  <c:v>46.751596773815862</c:v>
                </c:pt>
                <c:pt idx="119">
                  <c:v>46.751596773815862</c:v>
                </c:pt>
                <c:pt idx="120">
                  <c:v>47.492006677473583</c:v>
                </c:pt>
                <c:pt idx="121">
                  <c:v>43.155320098906962</c:v>
                </c:pt>
                <c:pt idx="122">
                  <c:v>44.213048532703702</c:v>
                </c:pt>
                <c:pt idx="123">
                  <c:v>38.078223616682628</c:v>
                </c:pt>
                <c:pt idx="124">
                  <c:v>35.116584002051773</c:v>
                </c:pt>
                <c:pt idx="125">
                  <c:v>34.27040125501437</c:v>
                </c:pt>
                <c:pt idx="126">
                  <c:v>33.001127134458287</c:v>
                </c:pt>
                <c:pt idx="127">
                  <c:v>31.94339870066155</c:v>
                </c:pt>
                <c:pt idx="128">
                  <c:v>32.049171544041222</c:v>
                </c:pt>
                <c:pt idx="129">
                  <c:v>27.81825780885428</c:v>
                </c:pt>
                <c:pt idx="130">
                  <c:v>26.760529375057541</c:v>
                </c:pt>
                <c:pt idx="131">
                  <c:v>25.173936724362441</c:v>
                </c:pt>
                <c:pt idx="132">
                  <c:v>23.587344073667332</c:v>
                </c:pt>
                <c:pt idx="133">
                  <c:v>22.529615639870599</c:v>
                </c:pt>
                <c:pt idx="134">
                  <c:v>22.42384279649092</c:v>
                </c:pt>
                <c:pt idx="135">
                  <c:v>21.366114362694191</c:v>
                </c:pt>
                <c:pt idx="136">
                  <c:v>18.08715621792431</c:v>
                </c:pt>
                <c:pt idx="137">
                  <c:v>17.346746314266589</c:v>
                </c:pt>
                <c:pt idx="138">
                  <c:v>16.5005635672292</c:v>
                </c:pt>
                <c:pt idx="139">
                  <c:v>15.654380820191809</c:v>
                </c:pt>
                <c:pt idx="140">
                  <c:v>15.86592650695116</c:v>
                </c:pt>
                <c:pt idx="141">
                  <c:v>15.86592650695116</c:v>
                </c:pt>
                <c:pt idx="142">
                  <c:v>13.856242482737359</c:v>
                </c:pt>
                <c:pt idx="143">
                  <c:v>12.9042868923203</c:v>
                </c:pt>
                <c:pt idx="144">
                  <c:v>11.317694241625199</c:v>
                </c:pt>
                <c:pt idx="145">
                  <c:v>11.952331301903239</c:v>
                </c:pt>
                <c:pt idx="146">
                  <c:v>12.586968362181279</c:v>
                </c:pt>
                <c:pt idx="147">
                  <c:v>12.26964983204226</c:v>
                </c:pt>
                <c:pt idx="148">
                  <c:v>11.529239928384539</c:v>
                </c:pt>
                <c:pt idx="149">
                  <c:v>11.10614855486585</c:v>
                </c:pt>
                <c:pt idx="150">
                  <c:v>12.9042868923203</c:v>
                </c:pt>
                <c:pt idx="151">
                  <c:v>11.952331301903239</c:v>
                </c:pt>
                <c:pt idx="152">
                  <c:v>10.68305718134715</c:v>
                </c:pt>
                <c:pt idx="153">
                  <c:v>10.4715114945878</c:v>
                </c:pt>
                <c:pt idx="154">
                  <c:v>10.154192964448781</c:v>
                </c:pt>
                <c:pt idx="155">
                  <c:v>9.9426472776894368</c:v>
                </c:pt>
                <c:pt idx="156">
                  <c:v>9.6253287475504159</c:v>
                </c:pt>
                <c:pt idx="157">
                  <c:v>7.5098718799569451</c:v>
                </c:pt>
                <c:pt idx="158">
                  <c:v>9.4137830607910704</c:v>
                </c:pt>
                <c:pt idx="159">
                  <c:v>8.5676003137536796</c:v>
                </c:pt>
                <c:pt idx="160">
                  <c:v>7.5098718799569442</c:v>
                </c:pt>
                <c:pt idx="161">
                  <c:v>7.5098718799569442</c:v>
                </c:pt>
                <c:pt idx="162">
                  <c:v>9.308010217411395</c:v>
                </c:pt>
                <c:pt idx="163">
                  <c:v>8.7791460005130268</c:v>
                </c:pt>
                <c:pt idx="164">
                  <c:v>9.4137830607910669</c:v>
                </c:pt>
                <c:pt idx="165">
                  <c:v>9.4137830607910669</c:v>
                </c:pt>
                <c:pt idx="166">
                  <c:v>9.308010217411395</c:v>
                </c:pt>
                <c:pt idx="167">
                  <c:v>9.308010217411395</c:v>
                </c:pt>
                <c:pt idx="168">
                  <c:v>9.308010217411395</c:v>
                </c:pt>
                <c:pt idx="169">
                  <c:v>7.7214175667162914</c:v>
                </c:pt>
                <c:pt idx="170">
                  <c:v>7.6156447233366178</c:v>
                </c:pt>
                <c:pt idx="171">
                  <c:v>7.1925533498179224</c:v>
                </c:pt>
                <c:pt idx="172">
                  <c:v>5.9232792292618388</c:v>
                </c:pt>
                <c:pt idx="173">
                  <c:v>4.9713236388447752</c:v>
                </c:pt>
                <c:pt idx="174">
                  <c:v>6.5579162895398797</c:v>
                </c:pt>
                <c:pt idx="175">
                  <c:v>6.6636891329195516</c:v>
                </c:pt>
                <c:pt idx="176">
                  <c:v>6.7694619762992261</c:v>
                </c:pt>
                <c:pt idx="177">
                  <c:v>7.1925533498179206</c:v>
                </c:pt>
                <c:pt idx="178">
                  <c:v>7.1925533498179206</c:v>
                </c:pt>
                <c:pt idx="179">
                  <c:v>7.8271904100959633</c:v>
                </c:pt>
                <c:pt idx="180">
                  <c:v>8.5676003137536778</c:v>
                </c:pt>
                <c:pt idx="181">
                  <c:v>7.932963253475636</c:v>
                </c:pt>
                <c:pt idx="182">
                  <c:v>7.4040990365772688</c:v>
                </c:pt>
                <c:pt idx="183">
                  <c:v>7.1925533498179206</c:v>
                </c:pt>
                <c:pt idx="184">
                  <c:v>5.8175063858821634</c:v>
                </c:pt>
                <c:pt idx="185">
                  <c:v>5.1828693256041216</c:v>
                </c:pt>
                <c:pt idx="186">
                  <c:v>5.2886421689837944</c:v>
                </c:pt>
                <c:pt idx="187">
                  <c:v>5.394415012363468</c:v>
                </c:pt>
                <c:pt idx="188">
                  <c:v>5.394415012363468</c:v>
                </c:pt>
                <c:pt idx="189">
                  <c:v>5.5001878557431416</c:v>
                </c:pt>
                <c:pt idx="190">
                  <c:v>5.6059606991228161</c:v>
                </c:pt>
                <c:pt idx="191">
                  <c:v>8.6733731571333514</c:v>
                </c:pt>
                <c:pt idx="192">
                  <c:v>8.4618274703740042</c:v>
                </c:pt>
                <c:pt idx="193">
                  <c:v>8.5676003137536778</c:v>
                </c:pt>
                <c:pt idx="194">
                  <c:v>8.1445089402349851</c:v>
                </c:pt>
                <c:pt idx="195">
                  <c:v>7.8271904100959642</c:v>
                </c:pt>
                <c:pt idx="196">
                  <c:v>8.1445089402349851</c:v>
                </c:pt>
                <c:pt idx="197">
                  <c:v>8.7791460005130268</c:v>
                </c:pt>
                <c:pt idx="198">
                  <c:v>8.2502817836146569</c:v>
                </c:pt>
                <c:pt idx="199">
                  <c:v>9.5195559041707405</c:v>
                </c:pt>
                <c:pt idx="200">
                  <c:v>10.259965807828451</c:v>
                </c:pt>
                <c:pt idx="201">
                  <c:v>12.4811955188016</c:v>
                </c:pt>
                <c:pt idx="202">
                  <c:v>14.385106699635729</c:v>
                </c:pt>
                <c:pt idx="203">
                  <c:v>15.760153663571479</c:v>
                </c:pt>
                <c:pt idx="204">
                  <c:v>15.97169935033083</c:v>
                </c:pt>
                <c:pt idx="205">
                  <c:v>17.02942778412757</c:v>
                </c:pt>
                <c:pt idx="206">
                  <c:v>18.82756612158202</c:v>
                </c:pt>
                <c:pt idx="207">
                  <c:v>20.837250145795821</c:v>
                </c:pt>
                <c:pt idx="208">
                  <c:v>21.577660049453531</c:v>
                </c:pt>
                <c:pt idx="209">
                  <c:v>22.42384279649092</c:v>
                </c:pt>
                <c:pt idx="210">
                  <c:v>22.318069953111241</c:v>
                </c:pt>
                <c:pt idx="211">
                  <c:v>22.529615639870599</c:v>
                </c:pt>
                <c:pt idx="212">
                  <c:v>26.125892314779499</c:v>
                </c:pt>
                <c:pt idx="213">
                  <c:v>29.722168989688409</c:v>
                </c:pt>
                <c:pt idx="214">
                  <c:v>31.731853013902199</c:v>
                </c:pt>
                <c:pt idx="215">
                  <c:v>35.116584002051759</c:v>
                </c:pt>
                <c:pt idx="216">
                  <c:v>36.597403809367187</c:v>
                </c:pt>
                <c:pt idx="217">
                  <c:v>38.289769303441972</c:v>
                </c:pt>
                <c:pt idx="218">
                  <c:v>38.924406363720017</c:v>
                </c:pt>
                <c:pt idx="219">
                  <c:v>39.453270580618387</c:v>
                </c:pt>
                <c:pt idx="220">
                  <c:v>39.347497737238719</c:v>
                </c:pt>
                <c:pt idx="221">
                  <c:v>41.25140891807284</c:v>
                </c:pt>
                <c:pt idx="222">
                  <c:v>43.472638629045989</c:v>
                </c:pt>
                <c:pt idx="223">
                  <c:v>46.857369617195538</c:v>
                </c:pt>
                <c:pt idx="224">
                  <c:v>50.242100605345087</c:v>
                </c:pt>
                <c:pt idx="225">
                  <c:v>53.521058750114982</c:v>
                </c:pt>
                <c:pt idx="226">
                  <c:v>60.607839256553113</c:v>
                </c:pt>
                <c:pt idx="227">
                  <c:v>67.694619762991238</c:v>
                </c:pt>
                <c:pt idx="228">
                  <c:v>74.146763209151331</c:v>
                </c:pt>
                <c:pt idx="229">
                  <c:v>79.329632534755319</c:v>
                </c:pt>
                <c:pt idx="230">
                  <c:v>86.627958727952802</c:v>
                </c:pt>
                <c:pt idx="231">
                  <c:v>86.839504414712152</c:v>
                </c:pt>
                <c:pt idx="232">
                  <c:v>90.012689716102372</c:v>
                </c:pt>
                <c:pt idx="233">
                  <c:v>100.37842836731041</c:v>
                </c:pt>
                <c:pt idx="234">
                  <c:v>106.09016190981269</c:v>
                </c:pt>
                <c:pt idx="235">
                  <c:v>111.4845769221761</c:v>
                </c:pt>
                <c:pt idx="236">
                  <c:v>120.7925871395874</c:v>
                </c:pt>
                <c:pt idx="237">
                  <c:v>123.33113538069949</c:v>
                </c:pt>
                <c:pt idx="238">
                  <c:v>132.21605422459211</c:v>
                </c:pt>
                <c:pt idx="239">
                  <c:v>134.5430567789449</c:v>
                </c:pt>
                <c:pt idx="240">
                  <c:v>147.87043504478379</c:v>
                </c:pt>
                <c:pt idx="241">
                  <c:v>160.45740340696489</c:v>
                </c:pt>
                <c:pt idx="242">
                  <c:v>170.0827321545153</c:v>
                </c:pt>
                <c:pt idx="243">
                  <c:v>175.37137432349891</c:v>
                </c:pt>
                <c:pt idx="244">
                  <c:v>192.61234779438581</c:v>
                </c:pt>
                <c:pt idx="245">
                  <c:v>196.20862446929459</c:v>
                </c:pt>
                <c:pt idx="246">
                  <c:v>199.3818097706849</c:v>
                </c:pt>
                <c:pt idx="247">
                  <c:v>218.63246726578541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66A-4862-8399-D5DCEE62C0B2}"/>
            </c:ext>
          </c:extLst>
        </c:ser>
        <c:ser>
          <c:idx val="4"/>
          <c:order val="4"/>
          <c:tx>
            <c:strRef>
              <c:f>'Pivot(m7)'!$F$3</c:f>
              <c:strCache>
                <c:ptCount val="1"/>
                <c:pt idx="0">
                  <c:v>Sum of Sweden-Deaths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'Pivot(m7)'!$A$4:$A$251</c:f>
              <c:strCache>
                <c:ptCount val="248"/>
                <c:pt idx="0">
                  <c:v>2020-03-01 00:00:00</c:v>
                </c:pt>
                <c:pt idx="1">
                  <c:v>2020-03-02 00:00:00</c:v>
                </c:pt>
                <c:pt idx="2">
                  <c:v>2020-03-03 00:00:00</c:v>
                </c:pt>
                <c:pt idx="3">
                  <c:v>2020-03-04 00:00:00</c:v>
                </c:pt>
                <c:pt idx="4">
                  <c:v>2020-03-05 00:00:00</c:v>
                </c:pt>
                <c:pt idx="5">
                  <c:v>2020-03-06 00:00:00</c:v>
                </c:pt>
                <c:pt idx="6">
                  <c:v>2020-03-07 00:00:00</c:v>
                </c:pt>
                <c:pt idx="7">
                  <c:v>2020-03-08 00:00:00</c:v>
                </c:pt>
                <c:pt idx="8">
                  <c:v>2020-03-09 00:00:00</c:v>
                </c:pt>
                <c:pt idx="9">
                  <c:v>2020-03-10 00:00:00</c:v>
                </c:pt>
                <c:pt idx="10">
                  <c:v>2020-03-11 00:00:00</c:v>
                </c:pt>
                <c:pt idx="11">
                  <c:v>2020-03-12 00:00:00</c:v>
                </c:pt>
                <c:pt idx="12">
                  <c:v>2020-03-13 00:00:00</c:v>
                </c:pt>
                <c:pt idx="13">
                  <c:v>2020-03-14 00:00:00</c:v>
                </c:pt>
                <c:pt idx="14">
                  <c:v>2020-03-15 00:00:00</c:v>
                </c:pt>
                <c:pt idx="15">
                  <c:v>2020-03-16 00:00:00</c:v>
                </c:pt>
                <c:pt idx="16">
                  <c:v>2020-03-17 00:00:00</c:v>
                </c:pt>
                <c:pt idx="17">
                  <c:v>2020-03-18 00:00:00</c:v>
                </c:pt>
                <c:pt idx="18">
                  <c:v>2020-03-19 00:00:00</c:v>
                </c:pt>
                <c:pt idx="19">
                  <c:v>2020-03-20 00:00:00</c:v>
                </c:pt>
                <c:pt idx="20">
                  <c:v>2020-03-21 00:00:00</c:v>
                </c:pt>
                <c:pt idx="21">
                  <c:v>2020-03-22 00:00:00</c:v>
                </c:pt>
                <c:pt idx="22">
                  <c:v>2020-03-23 00:00:00</c:v>
                </c:pt>
                <c:pt idx="23">
                  <c:v>2020-03-24 00:00:00</c:v>
                </c:pt>
                <c:pt idx="24">
                  <c:v>2020-03-25 00:00:00</c:v>
                </c:pt>
                <c:pt idx="25">
                  <c:v>2020-03-26 00:00:00</c:v>
                </c:pt>
                <c:pt idx="26">
                  <c:v>2020-03-27 00:00:00</c:v>
                </c:pt>
                <c:pt idx="27">
                  <c:v>2020-03-28 00:00:00</c:v>
                </c:pt>
                <c:pt idx="28">
                  <c:v>2020-03-29 00:00:00</c:v>
                </c:pt>
                <c:pt idx="29">
                  <c:v>2020-03-30 00:00:00</c:v>
                </c:pt>
                <c:pt idx="30">
                  <c:v>2020-03-31 00:00:00</c:v>
                </c:pt>
                <c:pt idx="31">
                  <c:v>2020-04-01 00:00:00</c:v>
                </c:pt>
                <c:pt idx="32">
                  <c:v>2020-04-02 00:00:00</c:v>
                </c:pt>
                <c:pt idx="33">
                  <c:v>2020-04-03 00:00:00</c:v>
                </c:pt>
                <c:pt idx="34">
                  <c:v>2020-04-04 00:00:00</c:v>
                </c:pt>
                <c:pt idx="35">
                  <c:v>2020-04-05 00:00:00</c:v>
                </c:pt>
                <c:pt idx="36">
                  <c:v>2020-04-06 00:00:00</c:v>
                </c:pt>
                <c:pt idx="37">
                  <c:v>2020-04-07 00:00:00</c:v>
                </c:pt>
                <c:pt idx="38">
                  <c:v>2020-04-08 00:00:00</c:v>
                </c:pt>
                <c:pt idx="39">
                  <c:v>2020-04-09 00:00:00</c:v>
                </c:pt>
                <c:pt idx="40">
                  <c:v>2020-04-10 00:00:00</c:v>
                </c:pt>
                <c:pt idx="41">
                  <c:v>2020-04-11 00:00:00</c:v>
                </c:pt>
                <c:pt idx="42">
                  <c:v>2020-04-12 00:00:00</c:v>
                </c:pt>
                <c:pt idx="43">
                  <c:v>2020-04-13 00:00:00</c:v>
                </c:pt>
                <c:pt idx="44">
                  <c:v>2020-04-14 00:00:00</c:v>
                </c:pt>
                <c:pt idx="45">
                  <c:v>2020-04-15 00:00:00</c:v>
                </c:pt>
                <c:pt idx="46">
                  <c:v>2020-04-16 00:00:00</c:v>
                </c:pt>
                <c:pt idx="47">
                  <c:v>2020-04-17 00:00:00</c:v>
                </c:pt>
                <c:pt idx="48">
                  <c:v>2020-04-18 00:00:00</c:v>
                </c:pt>
                <c:pt idx="49">
                  <c:v>2020-04-19 00:00:00</c:v>
                </c:pt>
                <c:pt idx="50">
                  <c:v>2020-04-20 00:00:00</c:v>
                </c:pt>
                <c:pt idx="51">
                  <c:v>2020-04-21 00:00:00</c:v>
                </c:pt>
                <c:pt idx="52">
                  <c:v>2020-04-22 00:00:00</c:v>
                </c:pt>
                <c:pt idx="53">
                  <c:v>2020-04-23 00:00:00</c:v>
                </c:pt>
                <c:pt idx="54">
                  <c:v>2020-04-24 00:00:00</c:v>
                </c:pt>
                <c:pt idx="55">
                  <c:v>2020-04-25 00:00:00</c:v>
                </c:pt>
                <c:pt idx="56">
                  <c:v>2020-04-26 00:00:00</c:v>
                </c:pt>
                <c:pt idx="57">
                  <c:v>2020-04-27 00:00:00</c:v>
                </c:pt>
                <c:pt idx="58">
                  <c:v>2020-04-28 00:00:00</c:v>
                </c:pt>
                <c:pt idx="59">
                  <c:v>2020-04-29 00:00:00</c:v>
                </c:pt>
                <c:pt idx="60">
                  <c:v>2020-04-30 00:00:00</c:v>
                </c:pt>
                <c:pt idx="61">
                  <c:v>2020-05-01 00:00:00</c:v>
                </c:pt>
                <c:pt idx="62">
                  <c:v>2020-05-02 00:00:00</c:v>
                </c:pt>
                <c:pt idx="63">
                  <c:v>2020-05-03 00:00:00</c:v>
                </c:pt>
                <c:pt idx="64">
                  <c:v>2020-05-04 00:00:00</c:v>
                </c:pt>
                <c:pt idx="65">
                  <c:v>2020-05-05 00:00:00</c:v>
                </c:pt>
                <c:pt idx="66">
                  <c:v>2020-05-06 00:00:00</c:v>
                </c:pt>
                <c:pt idx="67">
                  <c:v>2020-05-07 00:00:00</c:v>
                </c:pt>
                <c:pt idx="68">
                  <c:v>2020-05-08 00:00:00</c:v>
                </c:pt>
                <c:pt idx="69">
                  <c:v>2020-05-09 00:00:00</c:v>
                </c:pt>
                <c:pt idx="70">
                  <c:v>2020-05-10 00:00:00</c:v>
                </c:pt>
                <c:pt idx="71">
                  <c:v>2020-05-11 00:00:00</c:v>
                </c:pt>
                <c:pt idx="72">
                  <c:v>2020-05-12 00:00:00</c:v>
                </c:pt>
                <c:pt idx="73">
                  <c:v>2020-05-13 00:00:00</c:v>
                </c:pt>
                <c:pt idx="74">
                  <c:v>2020-05-14 00:00:00</c:v>
                </c:pt>
                <c:pt idx="75">
                  <c:v>2020-05-15 00:00:00</c:v>
                </c:pt>
                <c:pt idx="76">
                  <c:v>2020-05-16 00:00:00</c:v>
                </c:pt>
                <c:pt idx="77">
                  <c:v>2020-05-17 00:00:00</c:v>
                </c:pt>
                <c:pt idx="78">
                  <c:v>2020-05-18 00:00:00</c:v>
                </c:pt>
                <c:pt idx="79">
                  <c:v>2020-05-19 00:00:00</c:v>
                </c:pt>
                <c:pt idx="80">
                  <c:v>2020-05-20 00:00:00</c:v>
                </c:pt>
                <c:pt idx="81">
                  <c:v>2020-05-21 00:00:00</c:v>
                </c:pt>
                <c:pt idx="82">
                  <c:v>2020-05-22 00:00:00</c:v>
                </c:pt>
                <c:pt idx="83">
                  <c:v>2020-05-23 00:00:00</c:v>
                </c:pt>
                <c:pt idx="84">
                  <c:v>2020-05-24 00:00:00</c:v>
                </c:pt>
                <c:pt idx="85">
                  <c:v>2020-05-25 00:00:00</c:v>
                </c:pt>
                <c:pt idx="86">
                  <c:v>2020-05-26 00:00:00</c:v>
                </c:pt>
                <c:pt idx="87">
                  <c:v>2020-05-27 00:00:00</c:v>
                </c:pt>
                <c:pt idx="88">
                  <c:v>2020-05-28 00:00:00</c:v>
                </c:pt>
                <c:pt idx="89">
                  <c:v>2020-05-29 00:00:00</c:v>
                </c:pt>
                <c:pt idx="90">
                  <c:v>2020-05-30 00:00:00</c:v>
                </c:pt>
                <c:pt idx="91">
                  <c:v>2020-05-31 00:00:00</c:v>
                </c:pt>
                <c:pt idx="92">
                  <c:v>2020-06-01 00:00:00</c:v>
                </c:pt>
                <c:pt idx="93">
                  <c:v>2020-06-02 00:00:00</c:v>
                </c:pt>
                <c:pt idx="94">
                  <c:v>2020-06-03 00:00:00</c:v>
                </c:pt>
                <c:pt idx="95">
                  <c:v>2020-06-04 00:00:00</c:v>
                </c:pt>
                <c:pt idx="96">
                  <c:v>2020-06-05 00:00:00</c:v>
                </c:pt>
                <c:pt idx="97">
                  <c:v>2020-06-06 00:00:00</c:v>
                </c:pt>
                <c:pt idx="98">
                  <c:v>2020-06-07 00:00:00</c:v>
                </c:pt>
                <c:pt idx="99">
                  <c:v>2020-06-08 00:00:00</c:v>
                </c:pt>
                <c:pt idx="100">
                  <c:v>2020-06-09 00:00:00</c:v>
                </c:pt>
                <c:pt idx="101">
                  <c:v>2020-06-10 00:00:00</c:v>
                </c:pt>
                <c:pt idx="102">
                  <c:v>2020-06-11 00:00:00</c:v>
                </c:pt>
                <c:pt idx="103">
                  <c:v>2020-06-12 00:00:00</c:v>
                </c:pt>
                <c:pt idx="104">
                  <c:v>2020-06-13 00:00:00</c:v>
                </c:pt>
                <c:pt idx="105">
                  <c:v>2020-06-14 00:00:00</c:v>
                </c:pt>
                <c:pt idx="106">
                  <c:v>2020-06-15 00:00:00</c:v>
                </c:pt>
                <c:pt idx="107">
                  <c:v>2020-06-16 00:00:00</c:v>
                </c:pt>
                <c:pt idx="108">
                  <c:v>2020-06-17 00:00:00</c:v>
                </c:pt>
                <c:pt idx="109">
                  <c:v>2020-06-18 00:00:00</c:v>
                </c:pt>
                <c:pt idx="110">
                  <c:v>2020-06-19 00:00:00</c:v>
                </c:pt>
                <c:pt idx="111">
                  <c:v>2020-06-20 00:00:00</c:v>
                </c:pt>
                <c:pt idx="112">
                  <c:v>2020-06-21 00:00:00</c:v>
                </c:pt>
                <c:pt idx="113">
                  <c:v>2020-06-22 00:00:00</c:v>
                </c:pt>
                <c:pt idx="114">
                  <c:v>2020-06-23 00:00:00</c:v>
                </c:pt>
                <c:pt idx="115">
                  <c:v>2020-06-24 00:00:00</c:v>
                </c:pt>
                <c:pt idx="116">
                  <c:v>2020-06-25 00:00:00</c:v>
                </c:pt>
                <c:pt idx="117">
                  <c:v>2020-06-26 00:00:00</c:v>
                </c:pt>
                <c:pt idx="118">
                  <c:v>2020-06-27 00:00:00</c:v>
                </c:pt>
                <c:pt idx="119">
                  <c:v>2020-06-28 00:00:00</c:v>
                </c:pt>
                <c:pt idx="120">
                  <c:v>2020-06-29 00:00:00</c:v>
                </c:pt>
                <c:pt idx="121">
                  <c:v>2020-06-30 00:00:00</c:v>
                </c:pt>
                <c:pt idx="122">
                  <c:v>2020-07-01 00:00:00</c:v>
                </c:pt>
                <c:pt idx="123">
                  <c:v>2020-07-02 00:00:00</c:v>
                </c:pt>
                <c:pt idx="124">
                  <c:v>2020-07-03 00:00:00</c:v>
                </c:pt>
                <c:pt idx="125">
                  <c:v>2020-07-04 00:00:00</c:v>
                </c:pt>
                <c:pt idx="126">
                  <c:v>2020-07-05 00:00:00</c:v>
                </c:pt>
                <c:pt idx="127">
                  <c:v>2020-07-06 00:00:00</c:v>
                </c:pt>
                <c:pt idx="128">
                  <c:v>2020-07-07 00:00:00</c:v>
                </c:pt>
                <c:pt idx="129">
                  <c:v>2020-07-08 00:00:00</c:v>
                </c:pt>
                <c:pt idx="130">
                  <c:v>2020-07-09 00:00:00</c:v>
                </c:pt>
                <c:pt idx="131">
                  <c:v>2020-07-10 00:00:00</c:v>
                </c:pt>
                <c:pt idx="132">
                  <c:v>2020-07-11 00:00:00</c:v>
                </c:pt>
                <c:pt idx="133">
                  <c:v>2020-07-12 00:00:00</c:v>
                </c:pt>
                <c:pt idx="134">
                  <c:v>2020-07-13 00:00:00</c:v>
                </c:pt>
                <c:pt idx="135">
                  <c:v>2020-07-14 00:00:00</c:v>
                </c:pt>
                <c:pt idx="136">
                  <c:v>2020-07-15 00:00:00</c:v>
                </c:pt>
                <c:pt idx="137">
                  <c:v>2020-07-16 00:00:00</c:v>
                </c:pt>
                <c:pt idx="138">
                  <c:v>2020-07-17 00:00:00</c:v>
                </c:pt>
                <c:pt idx="139">
                  <c:v>2020-07-18 00:00:00</c:v>
                </c:pt>
                <c:pt idx="140">
                  <c:v>2020-07-19 00:00:00</c:v>
                </c:pt>
                <c:pt idx="141">
                  <c:v>2020-07-20 00:00:00</c:v>
                </c:pt>
                <c:pt idx="142">
                  <c:v>2020-07-21 00:00:00</c:v>
                </c:pt>
                <c:pt idx="143">
                  <c:v>2020-07-22 00:00:00</c:v>
                </c:pt>
                <c:pt idx="144">
                  <c:v>2020-07-23 00:00:00</c:v>
                </c:pt>
                <c:pt idx="145">
                  <c:v>2020-07-24 00:00:00</c:v>
                </c:pt>
                <c:pt idx="146">
                  <c:v>2020-07-25 00:00:00</c:v>
                </c:pt>
                <c:pt idx="147">
                  <c:v>2020-07-26 00:00:00</c:v>
                </c:pt>
                <c:pt idx="148">
                  <c:v>2020-07-27 00:00:00</c:v>
                </c:pt>
                <c:pt idx="149">
                  <c:v>2020-07-28 00:00:00</c:v>
                </c:pt>
                <c:pt idx="150">
                  <c:v>2020-07-29 00:00:00</c:v>
                </c:pt>
                <c:pt idx="151">
                  <c:v>2020-07-30 00:00:00</c:v>
                </c:pt>
                <c:pt idx="152">
                  <c:v>2020-07-31 00:00:00</c:v>
                </c:pt>
                <c:pt idx="153">
                  <c:v>2020-08-01 00:00:00</c:v>
                </c:pt>
                <c:pt idx="154">
                  <c:v>2020-08-02 00:00:00</c:v>
                </c:pt>
                <c:pt idx="155">
                  <c:v>2020-08-03 00:00:00</c:v>
                </c:pt>
                <c:pt idx="156">
                  <c:v>2020-08-04 00:00:00</c:v>
                </c:pt>
                <c:pt idx="157">
                  <c:v>2020-08-05 00:00:00</c:v>
                </c:pt>
                <c:pt idx="158">
                  <c:v>2020-08-06 00:00:00</c:v>
                </c:pt>
                <c:pt idx="159">
                  <c:v>2020-08-07 00:00:00</c:v>
                </c:pt>
                <c:pt idx="160">
                  <c:v>2020-08-08 00:00:00</c:v>
                </c:pt>
                <c:pt idx="161">
                  <c:v>2020-08-09 00:00:00</c:v>
                </c:pt>
                <c:pt idx="162">
                  <c:v>2020-08-10 00:00:00</c:v>
                </c:pt>
                <c:pt idx="163">
                  <c:v>2020-08-11 00:00:00</c:v>
                </c:pt>
                <c:pt idx="164">
                  <c:v>2020-08-12 00:00:00</c:v>
                </c:pt>
                <c:pt idx="165">
                  <c:v>2020-08-13 00:00:00</c:v>
                </c:pt>
                <c:pt idx="166">
                  <c:v>2020-08-14 00:00:00</c:v>
                </c:pt>
                <c:pt idx="167">
                  <c:v>2020-08-15 00:00:00</c:v>
                </c:pt>
                <c:pt idx="168">
                  <c:v>2020-08-16 00:00:00</c:v>
                </c:pt>
                <c:pt idx="169">
                  <c:v>2020-08-17 00:00:00</c:v>
                </c:pt>
                <c:pt idx="170">
                  <c:v>2020-08-18 00:00:00</c:v>
                </c:pt>
                <c:pt idx="171">
                  <c:v>2020-08-19 00:00:00</c:v>
                </c:pt>
                <c:pt idx="172">
                  <c:v>2020-08-20 00:00:00</c:v>
                </c:pt>
                <c:pt idx="173">
                  <c:v>2020-08-21 00:00:00</c:v>
                </c:pt>
                <c:pt idx="174">
                  <c:v>2020-08-22 00:00:00</c:v>
                </c:pt>
                <c:pt idx="175">
                  <c:v>2020-08-23 00:00:00</c:v>
                </c:pt>
                <c:pt idx="176">
                  <c:v>2020-08-24 00:00:00</c:v>
                </c:pt>
                <c:pt idx="177">
                  <c:v>2020-08-25 00:00:00</c:v>
                </c:pt>
                <c:pt idx="178">
                  <c:v>2020-08-26 00:00:00</c:v>
                </c:pt>
                <c:pt idx="179">
                  <c:v>2020-08-27 00:00:00</c:v>
                </c:pt>
                <c:pt idx="180">
                  <c:v>2020-08-28 00:00:00</c:v>
                </c:pt>
                <c:pt idx="181">
                  <c:v>2020-08-29 00:00:00</c:v>
                </c:pt>
                <c:pt idx="182">
                  <c:v>2020-08-30 00:00:00</c:v>
                </c:pt>
                <c:pt idx="183">
                  <c:v>2020-08-31 00:00:00</c:v>
                </c:pt>
                <c:pt idx="184">
                  <c:v>2020-09-01 00:00:00</c:v>
                </c:pt>
                <c:pt idx="185">
                  <c:v>2020-09-02 00:00:00</c:v>
                </c:pt>
                <c:pt idx="186">
                  <c:v>2020-09-03 00:00:00</c:v>
                </c:pt>
                <c:pt idx="187">
                  <c:v>2020-09-04 00:00:00</c:v>
                </c:pt>
                <c:pt idx="188">
                  <c:v>2020-09-05 00:00:00</c:v>
                </c:pt>
                <c:pt idx="189">
                  <c:v>2020-09-06 00:00:00</c:v>
                </c:pt>
                <c:pt idx="190">
                  <c:v>2020-09-07 00:00:00</c:v>
                </c:pt>
                <c:pt idx="191">
                  <c:v>2020-09-08 00:00:00</c:v>
                </c:pt>
                <c:pt idx="192">
                  <c:v>2020-09-09 00:00:00</c:v>
                </c:pt>
                <c:pt idx="193">
                  <c:v>2020-09-10 00:00:00</c:v>
                </c:pt>
                <c:pt idx="194">
                  <c:v>2020-09-11 00:00:00</c:v>
                </c:pt>
                <c:pt idx="195">
                  <c:v>2020-09-12 00:00:00</c:v>
                </c:pt>
                <c:pt idx="196">
                  <c:v>2020-09-13 00:00:00</c:v>
                </c:pt>
                <c:pt idx="197">
                  <c:v>2020-09-14 00:00:00</c:v>
                </c:pt>
                <c:pt idx="198">
                  <c:v>2020-09-15 00:00:00</c:v>
                </c:pt>
                <c:pt idx="199">
                  <c:v>2020-09-16 00:00:00</c:v>
                </c:pt>
                <c:pt idx="200">
                  <c:v>2020-09-17 00:00:00</c:v>
                </c:pt>
                <c:pt idx="201">
                  <c:v>2020-09-18 00:00:00</c:v>
                </c:pt>
                <c:pt idx="202">
                  <c:v>2020-09-19 00:00:00</c:v>
                </c:pt>
                <c:pt idx="203">
                  <c:v>2020-09-20 00:00:00</c:v>
                </c:pt>
                <c:pt idx="204">
                  <c:v>2020-09-21 00:00:00</c:v>
                </c:pt>
                <c:pt idx="205">
                  <c:v>2020-09-22 00:00:00</c:v>
                </c:pt>
                <c:pt idx="206">
                  <c:v>2020-09-23 00:00:00</c:v>
                </c:pt>
                <c:pt idx="207">
                  <c:v>2020-09-24 00:00:00</c:v>
                </c:pt>
                <c:pt idx="208">
                  <c:v>2020-09-25 00:00:00</c:v>
                </c:pt>
                <c:pt idx="209">
                  <c:v>2020-09-26 00:00:00</c:v>
                </c:pt>
                <c:pt idx="210">
                  <c:v>2020-09-27 00:00:00</c:v>
                </c:pt>
                <c:pt idx="211">
                  <c:v>2020-09-28 00:00:00</c:v>
                </c:pt>
                <c:pt idx="212">
                  <c:v>2020-09-29 00:00:00</c:v>
                </c:pt>
                <c:pt idx="213">
                  <c:v>2020-09-30 00:00:00</c:v>
                </c:pt>
                <c:pt idx="214">
                  <c:v>2020-10-01 00:00:00</c:v>
                </c:pt>
                <c:pt idx="215">
                  <c:v>2020-10-02 00:00:00</c:v>
                </c:pt>
                <c:pt idx="216">
                  <c:v>2020-10-03 00:00:00</c:v>
                </c:pt>
                <c:pt idx="217">
                  <c:v>2020-10-04 00:00:00</c:v>
                </c:pt>
                <c:pt idx="218">
                  <c:v>2020-10-05 00:00:00</c:v>
                </c:pt>
                <c:pt idx="219">
                  <c:v>2020-10-06 00:00:00</c:v>
                </c:pt>
                <c:pt idx="220">
                  <c:v>2020-10-07 00:00:00</c:v>
                </c:pt>
                <c:pt idx="221">
                  <c:v>2020-10-08 00:00:00</c:v>
                </c:pt>
                <c:pt idx="222">
                  <c:v>2020-10-09 00:00:00</c:v>
                </c:pt>
                <c:pt idx="223">
                  <c:v>2020-10-10 00:00:00</c:v>
                </c:pt>
                <c:pt idx="224">
                  <c:v>2020-10-11 00:00:00</c:v>
                </c:pt>
                <c:pt idx="225">
                  <c:v>2020-10-12 00:00:00</c:v>
                </c:pt>
                <c:pt idx="226">
                  <c:v>2020-10-13 00:00:00</c:v>
                </c:pt>
                <c:pt idx="227">
                  <c:v>2020-10-14 00:00:00</c:v>
                </c:pt>
                <c:pt idx="228">
                  <c:v>2020-10-15 00:00:00</c:v>
                </c:pt>
                <c:pt idx="229">
                  <c:v>2020-10-16 00:00:00</c:v>
                </c:pt>
                <c:pt idx="230">
                  <c:v>2020-10-17 00:00:00</c:v>
                </c:pt>
                <c:pt idx="231">
                  <c:v>2020-10-18 00:00:00</c:v>
                </c:pt>
                <c:pt idx="232">
                  <c:v>2020-10-19 00:00:00</c:v>
                </c:pt>
                <c:pt idx="233">
                  <c:v>2020-10-20 00:00:00</c:v>
                </c:pt>
                <c:pt idx="234">
                  <c:v>2020-10-21 00:00:00</c:v>
                </c:pt>
                <c:pt idx="235">
                  <c:v>2020-10-22 00:00:00</c:v>
                </c:pt>
                <c:pt idx="236">
                  <c:v>2020-10-23 00:00:00</c:v>
                </c:pt>
                <c:pt idx="237">
                  <c:v>2020-10-24 00:00:00</c:v>
                </c:pt>
                <c:pt idx="238">
                  <c:v>2020-10-25 00:00:00</c:v>
                </c:pt>
                <c:pt idx="239">
                  <c:v>2020-10-26 00:00:00</c:v>
                </c:pt>
                <c:pt idx="240">
                  <c:v>2020-10-27 00:00:00</c:v>
                </c:pt>
                <c:pt idx="241">
                  <c:v>2020-10-28 00:00:00</c:v>
                </c:pt>
                <c:pt idx="242">
                  <c:v>2020-10-29 00:00:00</c:v>
                </c:pt>
                <c:pt idx="243">
                  <c:v>2020-10-30 00:00:00</c:v>
                </c:pt>
                <c:pt idx="244">
                  <c:v>2020-11-01 00:00:00</c:v>
                </c:pt>
                <c:pt idx="245">
                  <c:v>2020-11-02 00:00:00</c:v>
                </c:pt>
                <c:pt idx="246">
                  <c:v>2020-11-03 00:00:00</c:v>
                </c:pt>
                <c:pt idx="247">
                  <c:v>2020-11-04 00:00:00</c:v>
                </c:pt>
              </c:strCache>
            </c:strRef>
          </c:cat>
          <c:val>
            <c:numRef>
              <c:f>'Pivot(m7)'!$F$4:$F$251</c:f>
              <c:numCache>
                <c:formatCode>General</c:formatCode>
                <c:ptCount val="248"/>
                <c:pt idx="7">
                  <c:v>0</c:v>
                </c:pt>
                <c:pt idx="8">
                  <c:v>0</c:v>
                </c:pt>
                <c:pt idx="9">
                  <c:v>0.7116957821648382</c:v>
                </c:pt>
                <c:pt idx="10">
                  <c:v>0.7116957821648382</c:v>
                </c:pt>
                <c:pt idx="11">
                  <c:v>1.423391564329676</c:v>
                </c:pt>
                <c:pt idx="12">
                  <c:v>2.1350873464945139</c:v>
                </c:pt>
                <c:pt idx="13">
                  <c:v>3.5584789108241912</c:v>
                </c:pt>
                <c:pt idx="14">
                  <c:v>4.9818704751538672</c:v>
                </c:pt>
                <c:pt idx="15">
                  <c:v>5.6935662573187056</c:v>
                </c:pt>
                <c:pt idx="16">
                  <c:v>9.2520451681428959</c:v>
                </c:pt>
                <c:pt idx="17">
                  <c:v>14.23391564329676</c:v>
                </c:pt>
                <c:pt idx="18">
                  <c:v>19.927481900615469</c:v>
                </c:pt>
                <c:pt idx="19">
                  <c:v>24.909352375769341</c:v>
                </c:pt>
                <c:pt idx="20">
                  <c:v>31.31461441525288</c:v>
                </c:pt>
                <c:pt idx="21">
                  <c:v>37.719876454736422</c:v>
                </c:pt>
                <c:pt idx="22">
                  <c:v>51.953792098033183</c:v>
                </c:pt>
                <c:pt idx="23">
                  <c:v>63.340924612670577</c:v>
                </c:pt>
                <c:pt idx="24">
                  <c:v>80.421623384626713</c:v>
                </c:pt>
                <c:pt idx="25">
                  <c:v>96.790626374417982</c:v>
                </c:pt>
                <c:pt idx="26">
                  <c:v>116.00641249286861</c:v>
                </c:pt>
                <c:pt idx="27">
                  <c:v>135.22219861131919</c:v>
                </c:pt>
                <c:pt idx="28">
                  <c:v>159.41985520492381</c:v>
                </c:pt>
                <c:pt idx="29">
                  <c:v>178.63564132337439</c:v>
                </c:pt>
                <c:pt idx="30">
                  <c:v>200.69821057048441</c:v>
                </c:pt>
                <c:pt idx="31">
                  <c:v>228.4543460749131</c:v>
                </c:pt>
                <c:pt idx="32">
                  <c:v>262.61574361882532</c:v>
                </c:pt>
                <c:pt idx="33">
                  <c:v>287.52509599459461</c:v>
                </c:pt>
                <c:pt idx="34">
                  <c:v>320.97479775634201</c:v>
                </c:pt>
                <c:pt idx="35">
                  <c:v>353.00110795375969</c:v>
                </c:pt>
                <c:pt idx="36">
                  <c:v>378.62215611169393</c:v>
                </c:pt>
                <c:pt idx="37">
                  <c:v>422.74729460591391</c:v>
                </c:pt>
                <c:pt idx="38">
                  <c:v>434.13442712055132</c:v>
                </c:pt>
                <c:pt idx="39">
                  <c:v>441.25138494219959</c:v>
                </c:pt>
                <c:pt idx="40">
                  <c:v>464.73734575363932</c:v>
                </c:pt>
                <c:pt idx="41">
                  <c:v>473.27769513961732</c:v>
                </c:pt>
                <c:pt idx="42">
                  <c:v>469.71921622879319</c:v>
                </c:pt>
                <c:pt idx="43">
                  <c:v>474.701086703947</c:v>
                </c:pt>
                <c:pt idx="44">
                  <c:v>474.701086703947</c:v>
                </c:pt>
                <c:pt idx="45">
                  <c:v>492.4934812580679</c:v>
                </c:pt>
                <c:pt idx="46">
                  <c:v>486.79991500074919</c:v>
                </c:pt>
                <c:pt idx="47">
                  <c:v>474.701086703947</c:v>
                </c:pt>
                <c:pt idx="48">
                  <c:v>468.29582466446351</c:v>
                </c:pt>
                <c:pt idx="49">
                  <c:v>467.58412888229861</c:v>
                </c:pt>
                <c:pt idx="50">
                  <c:v>446.94495119951841</c:v>
                </c:pt>
                <c:pt idx="51">
                  <c:v>419.9005114772545</c:v>
                </c:pt>
                <c:pt idx="52">
                  <c:v>402.10811692313348</c:v>
                </c:pt>
                <c:pt idx="53">
                  <c:v>407.08998739828752</c:v>
                </c:pt>
                <c:pt idx="54">
                  <c:v>397.83794223014462</c:v>
                </c:pt>
                <c:pt idx="55">
                  <c:v>388.58589706200161</c:v>
                </c:pt>
                <c:pt idx="56">
                  <c:v>380.75724345818838</c:v>
                </c:pt>
                <c:pt idx="57">
                  <c:v>394.99115910148521</c:v>
                </c:pt>
                <c:pt idx="58">
                  <c:v>399.97302957663902</c:v>
                </c:pt>
                <c:pt idx="59">
                  <c:v>394.27946331932031</c:v>
                </c:pt>
                <c:pt idx="60">
                  <c:v>386.45080971550709</c:v>
                </c:pt>
                <c:pt idx="61">
                  <c:v>386.45080971550709</c:v>
                </c:pt>
                <c:pt idx="62">
                  <c:v>386.45080971550709</c:v>
                </c:pt>
                <c:pt idx="63">
                  <c:v>394.27946331932031</c:v>
                </c:pt>
                <c:pt idx="64">
                  <c:v>387.16250549767199</c:v>
                </c:pt>
                <c:pt idx="65">
                  <c:v>379.33385189385871</c:v>
                </c:pt>
                <c:pt idx="66">
                  <c:v>380.75724345818838</c:v>
                </c:pt>
                <c:pt idx="67">
                  <c:v>367.94671937922141</c:v>
                </c:pt>
                <c:pt idx="68">
                  <c:v>365.09993625056211</c:v>
                </c:pt>
                <c:pt idx="69">
                  <c:v>364.38824046839721</c:v>
                </c:pt>
                <c:pt idx="70">
                  <c:v>350.15432482510039</c:v>
                </c:pt>
                <c:pt idx="71">
                  <c:v>342.32567122128711</c:v>
                </c:pt>
                <c:pt idx="72">
                  <c:v>325.95666823149583</c:v>
                </c:pt>
                <c:pt idx="73">
                  <c:v>301.75901163789132</c:v>
                </c:pt>
                <c:pt idx="74">
                  <c:v>300.33562007356159</c:v>
                </c:pt>
                <c:pt idx="75">
                  <c:v>286.10170443026482</c:v>
                </c:pt>
                <c:pt idx="76">
                  <c:v>271.15609300480321</c:v>
                </c:pt>
                <c:pt idx="77">
                  <c:v>269.0210056583087</c:v>
                </c:pt>
                <c:pt idx="78">
                  <c:v>254.07539423284709</c:v>
                </c:pt>
                <c:pt idx="79">
                  <c:v>256.92217736150639</c:v>
                </c:pt>
                <c:pt idx="80">
                  <c:v>262.61574361882509</c:v>
                </c:pt>
                <c:pt idx="81">
                  <c:v>261.19235205449547</c:v>
                </c:pt>
                <c:pt idx="82">
                  <c:v>266.17422252964928</c:v>
                </c:pt>
                <c:pt idx="83">
                  <c:v>259.7689604901658</c:v>
                </c:pt>
                <c:pt idx="84">
                  <c:v>246.24674062903389</c:v>
                </c:pt>
                <c:pt idx="85">
                  <c:v>237.7063912430558</c:v>
                </c:pt>
                <c:pt idx="86">
                  <c:v>227.03095451058331</c:v>
                </c:pt>
                <c:pt idx="87">
                  <c:v>217.0672135602756</c:v>
                </c:pt>
                <c:pt idx="88">
                  <c:v>205.68008104563819</c:v>
                </c:pt>
                <c:pt idx="89">
                  <c:v>193.58125274883591</c:v>
                </c:pt>
                <c:pt idx="90">
                  <c:v>194.29294853100069</c:v>
                </c:pt>
                <c:pt idx="91">
                  <c:v>192.8695569666711</c:v>
                </c:pt>
                <c:pt idx="92">
                  <c:v>199.27481900615459</c:v>
                </c:pt>
                <c:pt idx="93">
                  <c:v>190.02277383801169</c:v>
                </c:pt>
                <c:pt idx="94">
                  <c:v>193.58125274883591</c:v>
                </c:pt>
                <c:pt idx="95">
                  <c:v>192.1578611845062</c:v>
                </c:pt>
                <c:pt idx="96">
                  <c:v>186.4642949271875</c:v>
                </c:pt>
                <c:pt idx="97">
                  <c:v>177.92394554120941</c:v>
                </c:pt>
                <c:pt idx="98">
                  <c:v>176.50055397687979</c:v>
                </c:pt>
                <c:pt idx="99">
                  <c:v>173.6537708482204</c:v>
                </c:pt>
                <c:pt idx="100">
                  <c:v>183.61751179852811</c:v>
                </c:pt>
                <c:pt idx="101">
                  <c:v>177.2122497590446</c:v>
                </c:pt>
                <c:pt idx="102">
                  <c:v>171.51868350172589</c:v>
                </c:pt>
                <c:pt idx="103">
                  <c:v>172.94207506605559</c:v>
                </c:pt>
                <c:pt idx="104">
                  <c:v>168.67190037306659</c:v>
                </c:pt>
                <c:pt idx="105">
                  <c:v>163.69002989791269</c:v>
                </c:pt>
                <c:pt idx="106">
                  <c:v>160.1315509870885</c:v>
                </c:pt>
                <c:pt idx="107">
                  <c:v>155.1496805119346</c:v>
                </c:pt>
                <c:pt idx="108">
                  <c:v>150.16781003678071</c:v>
                </c:pt>
                <c:pt idx="109">
                  <c:v>149.4561142546159</c:v>
                </c:pt>
                <c:pt idx="110">
                  <c:v>146.60933112595649</c:v>
                </c:pt>
                <c:pt idx="111">
                  <c:v>142.33915643296751</c:v>
                </c:pt>
                <c:pt idx="112">
                  <c:v>135.2221986113191</c:v>
                </c:pt>
                <c:pt idx="113">
                  <c:v>133.08711126482461</c:v>
                </c:pt>
                <c:pt idx="114">
                  <c:v>125.25845766101141</c:v>
                </c:pt>
                <c:pt idx="115">
                  <c:v>121.6999787501872</c:v>
                </c:pt>
                <c:pt idx="116">
                  <c:v>109.601150453385</c:v>
                </c:pt>
                <c:pt idx="117">
                  <c:v>98.925713720912398</c:v>
                </c:pt>
                <c:pt idx="118">
                  <c:v>99.637409503077237</c:v>
                </c:pt>
                <c:pt idx="119">
                  <c:v>97.502322156582721</c:v>
                </c:pt>
                <c:pt idx="120">
                  <c:v>93.943843245758529</c:v>
                </c:pt>
                <c:pt idx="121">
                  <c:v>90.385364334934337</c:v>
                </c:pt>
                <c:pt idx="122">
                  <c:v>83.980102295450791</c:v>
                </c:pt>
                <c:pt idx="123">
                  <c:v>81.133319166791438</c:v>
                </c:pt>
                <c:pt idx="124">
                  <c:v>81.845014948956276</c:v>
                </c:pt>
                <c:pt idx="125">
                  <c:v>72.592969780813377</c:v>
                </c:pt>
                <c:pt idx="126">
                  <c:v>71.1695782164837</c:v>
                </c:pt>
                <c:pt idx="127">
                  <c:v>65.476011959164993</c:v>
                </c:pt>
                <c:pt idx="128">
                  <c:v>61.205837266175948</c:v>
                </c:pt>
                <c:pt idx="129">
                  <c:v>61.205837266175948</c:v>
                </c:pt>
                <c:pt idx="130">
                  <c:v>65.476011959164993</c:v>
                </c:pt>
                <c:pt idx="131">
                  <c:v>62.629228830505632</c:v>
                </c:pt>
                <c:pt idx="132">
                  <c:v>62.629228830505632</c:v>
                </c:pt>
                <c:pt idx="133">
                  <c:v>61.205837266175948</c:v>
                </c:pt>
                <c:pt idx="134">
                  <c:v>58.359054137516601</c:v>
                </c:pt>
                <c:pt idx="135">
                  <c:v>54.800575226692409</c:v>
                </c:pt>
                <c:pt idx="136">
                  <c:v>49.81870475153854</c:v>
                </c:pt>
                <c:pt idx="137">
                  <c:v>45.54853005854951</c:v>
                </c:pt>
                <c:pt idx="138">
                  <c:v>45.54853005854951</c:v>
                </c:pt>
                <c:pt idx="139">
                  <c:v>46.260225840714348</c:v>
                </c:pt>
                <c:pt idx="140">
                  <c:v>41.278355365560479</c:v>
                </c:pt>
                <c:pt idx="141">
                  <c:v>40.566659583395641</c:v>
                </c:pt>
                <c:pt idx="142">
                  <c:v>41.278355365560479</c:v>
                </c:pt>
                <c:pt idx="143">
                  <c:v>39.854963801230802</c:v>
                </c:pt>
                <c:pt idx="144">
                  <c:v>37.008180672571449</c:v>
                </c:pt>
                <c:pt idx="145">
                  <c:v>29.891222850923072</c:v>
                </c:pt>
                <c:pt idx="146">
                  <c:v>24.197656593604371</c:v>
                </c:pt>
                <c:pt idx="147">
                  <c:v>23.485960811439529</c:v>
                </c:pt>
                <c:pt idx="148">
                  <c:v>21.35087346494501</c:v>
                </c:pt>
                <c:pt idx="149">
                  <c:v>17.080698771955991</c:v>
                </c:pt>
                <c:pt idx="150">
                  <c:v>12.81052407896696</c:v>
                </c:pt>
                <c:pt idx="151">
                  <c:v>12.09882829680212</c:v>
                </c:pt>
                <c:pt idx="152">
                  <c:v>13.5222198611318</c:v>
                </c:pt>
                <c:pt idx="153">
                  <c:v>12.81052407896696</c:v>
                </c:pt>
                <c:pt idx="154">
                  <c:v>12.09882829680212</c:v>
                </c:pt>
                <c:pt idx="155">
                  <c:v>10.67543673247245</c:v>
                </c:pt>
                <c:pt idx="156">
                  <c:v>10.67543673247245</c:v>
                </c:pt>
                <c:pt idx="157">
                  <c:v>14.23391564329664</c:v>
                </c:pt>
                <c:pt idx="158">
                  <c:v>14.23391564329664</c:v>
                </c:pt>
                <c:pt idx="159">
                  <c:v>13.5222198611318</c:v>
                </c:pt>
                <c:pt idx="160">
                  <c:v>15.657307207626319</c:v>
                </c:pt>
                <c:pt idx="161">
                  <c:v>13.5222198611318</c:v>
                </c:pt>
                <c:pt idx="162">
                  <c:v>14.945611425461481</c:v>
                </c:pt>
                <c:pt idx="163">
                  <c:v>16.369002989791149</c:v>
                </c:pt>
                <c:pt idx="164">
                  <c:v>16.369002989791149</c:v>
                </c:pt>
                <c:pt idx="165">
                  <c:v>14.23391564329664</c:v>
                </c:pt>
                <c:pt idx="166">
                  <c:v>13.5222198611318</c:v>
                </c:pt>
                <c:pt idx="167">
                  <c:v>10.67543673247245</c:v>
                </c:pt>
                <c:pt idx="168">
                  <c:v>10.67543673247245</c:v>
                </c:pt>
                <c:pt idx="169">
                  <c:v>12.09882829680212</c:v>
                </c:pt>
                <c:pt idx="170">
                  <c:v>10.67543673247245</c:v>
                </c:pt>
                <c:pt idx="171">
                  <c:v>7.8286536038130938</c:v>
                </c:pt>
                <c:pt idx="172">
                  <c:v>8.5403493859779314</c:v>
                </c:pt>
                <c:pt idx="173">
                  <c:v>8.5403493859779314</c:v>
                </c:pt>
                <c:pt idx="174">
                  <c:v>8.5403493859779314</c:v>
                </c:pt>
                <c:pt idx="175">
                  <c:v>7.1169578216482554</c:v>
                </c:pt>
                <c:pt idx="176">
                  <c:v>2.8467831286592249</c:v>
                </c:pt>
                <c:pt idx="177">
                  <c:v>2.1350873464943869</c:v>
                </c:pt>
                <c:pt idx="178">
                  <c:v>1.4233915643295489</c:v>
                </c:pt>
                <c:pt idx="179">
                  <c:v>3.5584789108240629</c:v>
                </c:pt>
                <c:pt idx="180">
                  <c:v>3.5584789108240629</c:v>
                </c:pt>
                <c:pt idx="181">
                  <c:v>3.5584789108240629</c:v>
                </c:pt>
                <c:pt idx="182">
                  <c:v>3.5584789108240629</c:v>
                </c:pt>
                <c:pt idx="183">
                  <c:v>-5.6935662573188326</c:v>
                </c:pt>
                <c:pt idx="184">
                  <c:v>-2.1350873464946409</c:v>
                </c:pt>
                <c:pt idx="185">
                  <c:v>2.8467831286592258</c:v>
                </c:pt>
                <c:pt idx="186">
                  <c:v>8.5403493859779314</c:v>
                </c:pt>
                <c:pt idx="187">
                  <c:v>9.9637409503076082</c:v>
                </c:pt>
                <c:pt idx="188">
                  <c:v>9.9637409503076082</c:v>
                </c:pt>
                <c:pt idx="189">
                  <c:v>9.9637409503076082</c:v>
                </c:pt>
                <c:pt idx="190">
                  <c:v>20.639177682780179</c:v>
                </c:pt>
                <c:pt idx="191">
                  <c:v>17.792394554120829</c:v>
                </c:pt>
                <c:pt idx="192">
                  <c:v>15.65730720762631</c:v>
                </c:pt>
                <c:pt idx="193">
                  <c:v>7.8286536038130938</c:v>
                </c:pt>
                <c:pt idx="194">
                  <c:v>7.8286536038130938</c:v>
                </c:pt>
                <c:pt idx="195">
                  <c:v>7.8286536038130938</c:v>
                </c:pt>
                <c:pt idx="196">
                  <c:v>7.8286536038130938</c:v>
                </c:pt>
                <c:pt idx="197">
                  <c:v>6.4052620394834179</c:v>
                </c:pt>
                <c:pt idx="198">
                  <c:v>9.2520451681427698</c:v>
                </c:pt>
                <c:pt idx="199">
                  <c:v>12.81052407896696</c:v>
                </c:pt>
                <c:pt idx="200">
                  <c:v>14.945611425461481</c:v>
                </c:pt>
                <c:pt idx="201">
                  <c:v>13.5222198611318</c:v>
                </c:pt>
                <c:pt idx="202">
                  <c:v>13.5222198611318</c:v>
                </c:pt>
                <c:pt idx="203">
                  <c:v>13.5222198611318</c:v>
                </c:pt>
                <c:pt idx="204">
                  <c:v>13.5222198611318</c:v>
                </c:pt>
                <c:pt idx="205">
                  <c:v>13.5222198611318</c:v>
                </c:pt>
                <c:pt idx="206">
                  <c:v>11.38713251463729</c:v>
                </c:pt>
                <c:pt idx="207">
                  <c:v>9.9637409503076082</c:v>
                </c:pt>
                <c:pt idx="208">
                  <c:v>10.67543673247245</c:v>
                </c:pt>
                <c:pt idx="209">
                  <c:v>10.67543673247245</c:v>
                </c:pt>
                <c:pt idx="210">
                  <c:v>10.67543673247245</c:v>
                </c:pt>
                <c:pt idx="211">
                  <c:v>10.67543673247245</c:v>
                </c:pt>
                <c:pt idx="212">
                  <c:v>14.23391564329664</c:v>
                </c:pt>
                <c:pt idx="213">
                  <c:v>12.098828296802131</c:v>
                </c:pt>
                <c:pt idx="214">
                  <c:v>10.67543673247245</c:v>
                </c:pt>
                <c:pt idx="215">
                  <c:v>10.67543673247245</c:v>
                </c:pt>
                <c:pt idx="216">
                  <c:v>10.67543673247245</c:v>
                </c:pt>
                <c:pt idx="217">
                  <c:v>10.67543673247245</c:v>
                </c:pt>
                <c:pt idx="218">
                  <c:v>10.67543673247245</c:v>
                </c:pt>
                <c:pt idx="219">
                  <c:v>-4.9818704751539924</c:v>
                </c:pt>
                <c:pt idx="220">
                  <c:v>-0.71169578216496254</c:v>
                </c:pt>
                <c:pt idx="221">
                  <c:v>-0.71169578216496254</c:v>
                </c:pt>
                <c:pt idx="222">
                  <c:v>-0.71169578216496254</c:v>
                </c:pt>
                <c:pt idx="223">
                  <c:v>-0.71169578216496254</c:v>
                </c:pt>
                <c:pt idx="224">
                  <c:v>-0.71169578216496254</c:v>
                </c:pt>
                <c:pt idx="225">
                  <c:v>-0.71169578216496254</c:v>
                </c:pt>
                <c:pt idx="226">
                  <c:v>11.38713251463729</c:v>
                </c:pt>
                <c:pt idx="227">
                  <c:v>10.67543673247245</c:v>
                </c:pt>
                <c:pt idx="228">
                  <c:v>12.81052407896696</c:v>
                </c:pt>
                <c:pt idx="229">
                  <c:v>17.080698771955991</c:v>
                </c:pt>
                <c:pt idx="230">
                  <c:v>17.080698771955991</c:v>
                </c:pt>
                <c:pt idx="231">
                  <c:v>17.080698771955991</c:v>
                </c:pt>
                <c:pt idx="232">
                  <c:v>17.080698771955991</c:v>
                </c:pt>
                <c:pt idx="233">
                  <c:v>16.369002989791149</c:v>
                </c:pt>
                <c:pt idx="234">
                  <c:v>15.657307207626319</c:v>
                </c:pt>
                <c:pt idx="235">
                  <c:v>14.23391564329664</c:v>
                </c:pt>
                <c:pt idx="236">
                  <c:v>10.67543673247245</c:v>
                </c:pt>
                <c:pt idx="237">
                  <c:v>10.67543673247245</c:v>
                </c:pt>
                <c:pt idx="238">
                  <c:v>10.67543673247245</c:v>
                </c:pt>
                <c:pt idx="239">
                  <c:v>10.67543673247245</c:v>
                </c:pt>
                <c:pt idx="240">
                  <c:v>-2.846783128659474</c:v>
                </c:pt>
                <c:pt idx="241">
                  <c:v>-1.4233915643297981</c:v>
                </c:pt>
                <c:pt idx="242">
                  <c:v>2.8467831286592311</c:v>
                </c:pt>
                <c:pt idx="243">
                  <c:v>3.5584789108240691</c:v>
                </c:pt>
                <c:pt idx="244">
                  <c:v>3.5584789108240691</c:v>
                </c:pt>
                <c:pt idx="245">
                  <c:v>3.5584789108240691</c:v>
                </c:pt>
                <c:pt idx="246">
                  <c:v>36.296484890406617</c:v>
                </c:pt>
                <c:pt idx="247">
                  <c:v>49.81870475153854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A1-4E1B-B39D-D9A712C76DB0}"/>
            </c:ext>
          </c:extLst>
        </c:ser>
        <c:ser>
          <c:idx val="6"/>
          <c:order val="6"/>
          <c:tx>
            <c:strRef>
              <c:f>'Pivot(m7)'!$H$3</c:f>
              <c:strCache>
                <c:ptCount val="1"/>
                <c:pt idx="0">
                  <c:v>Sum of France-Deaths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'Pivot(m7)'!$A$4:$A$251</c:f>
              <c:strCache>
                <c:ptCount val="248"/>
                <c:pt idx="0">
                  <c:v>2020-03-01 00:00:00</c:v>
                </c:pt>
                <c:pt idx="1">
                  <c:v>2020-03-02 00:00:00</c:v>
                </c:pt>
                <c:pt idx="2">
                  <c:v>2020-03-03 00:00:00</c:v>
                </c:pt>
                <c:pt idx="3">
                  <c:v>2020-03-04 00:00:00</c:v>
                </c:pt>
                <c:pt idx="4">
                  <c:v>2020-03-05 00:00:00</c:v>
                </c:pt>
                <c:pt idx="5">
                  <c:v>2020-03-06 00:00:00</c:v>
                </c:pt>
                <c:pt idx="6">
                  <c:v>2020-03-07 00:00:00</c:v>
                </c:pt>
                <c:pt idx="7">
                  <c:v>2020-03-08 00:00:00</c:v>
                </c:pt>
                <c:pt idx="8">
                  <c:v>2020-03-09 00:00:00</c:v>
                </c:pt>
                <c:pt idx="9">
                  <c:v>2020-03-10 00:00:00</c:v>
                </c:pt>
                <c:pt idx="10">
                  <c:v>2020-03-11 00:00:00</c:v>
                </c:pt>
                <c:pt idx="11">
                  <c:v>2020-03-12 00:00:00</c:v>
                </c:pt>
                <c:pt idx="12">
                  <c:v>2020-03-13 00:00:00</c:v>
                </c:pt>
                <c:pt idx="13">
                  <c:v>2020-03-14 00:00:00</c:v>
                </c:pt>
                <c:pt idx="14">
                  <c:v>2020-03-15 00:00:00</c:v>
                </c:pt>
                <c:pt idx="15">
                  <c:v>2020-03-16 00:00:00</c:v>
                </c:pt>
                <c:pt idx="16">
                  <c:v>2020-03-17 00:00:00</c:v>
                </c:pt>
                <c:pt idx="17">
                  <c:v>2020-03-18 00:00:00</c:v>
                </c:pt>
                <c:pt idx="18">
                  <c:v>2020-03-19 00:00:00</c:v>
                </c:pt>
                <c:pt idx="19">
                  <c:v>2020-03-20 00:00:00</c:v>
                </c:pt>
                <c:pt idx="20">
                  <c:v>2020-03-21 00:00:00</c:v>
                </c:pt>
                <c:pt idx="21">
                  <c:v>2020-03-22 00:00:00</c:v>
                </c:pt>
                <c:pt idx="22">
                  <c:v>2020-03-23 00:00:00</c:v>
                </c:pt>
                <c:pt idx="23">
                  <c:v>2020-03-24 00:00:00</c:v>
                </c:pt>
                <c:pt idx="24">
                  <c:v>2020-03-25 00:00:00</c:v>
                </c:pt>
                <c:pt idx="25">
                  <c:v>2020-03-26 00:00:00</c:v>
                </c:pt>
                <c:pt idx="26">
                  <c:v>2020-03-27 00:00:00</c:v>
                </c:pt>
                <c:pt idx="27">
                  <c:v>2020-03-28 00:00:00</c:v>
                </c:pt>
                <c:pt idx="28">
                  <c:v>2020-03-29 00:00:00</c:v>
                </c:pt>
                <c:pt idx="29">
                  <c:v>2020-03-30 00:00:00</c:v>
                </c:pt>
                <c:pt idx="30">
                  <c:v>2020-03-31 00:00:00</c:v>
                </c:pt>
                <c:pt idx="31">
                  <c:v>2020-04-01 00:00:00</c:v>
                </c:pt>
                <c:pt idx="32">
                  <c:v>2020-04-02 00:00:00</c:v>
                </c:pt>
                <c:pt idx="33">
                  <c:v>2020-04-03 00:00:00</c:v>
                </c:pt>
                <c:pt idx="34">
                  <c:v>2020-04-04 00:00:00</c:v>
                </c:pt>
                <c:pt idx="35">
                  <c:v>2020-04-05 00:00:00</c:v>
                </c:pt>
                <c:pt idx="36">
                  <c:v>2020-04-06 00:00:00</c:v>
                </c:pt>
                <c:pt idx="37">
                  <c:v>2020-04-07 00:00:00</c:v>
                </c:pt>
                <c:pt idx="38">
                  <c:v>2020-04-08 00:00:00</c:v>
                </c:pt>
                <c:pt idx="39">
                  <c:v>2020-04-09 00:00:00</c:v>
                </c:pt>
                <c:pt idx="40">
                  <c:v>2020-04-10 00:00:00</c:v>
                </c:pt>
                <c:pt idx="41">
                  <c:v>2020-04-11 00:00:00</c:v>
                </c:pt>
                <c:pt idx="42">
                  <c:v>2020-04-12 00:00:00</c:v>
                </c:pt>
                <c:pt idx="43">
                  <c:v>2020-04-13 00:00:00</c:v>
                </c:pt>
                <c:pt idx="44">
                  <c:v>2020-04-14 00:00:00</c:v>
                </c:pt>
                <c:pt idx="45">
                  <c:v>2020-04-15 00:00:00</c:v>
                </c:pt>
                <c:pt idx="46">
                  <c:v>2020-04-16 00:00:00</c:v>
                </c:pt>
                <c:pt idx="47">
                  <c:v>2020-04-17 00:00:00</c:v>
                </c:pt>
                <c:pt idx="48">
                  <c:v>2020-04-18 00:00:00</c:v>
                </c:pt>
                <c:pt idx="49">
                  <c:v>2020-04-19 00:00:00</c:v>
                </c:pt>
                <c:pt idx="50">
                  <c:v>2020-04-20 00:00:00</c:v>
                </c:pt>
                <c:pt idx="51">
                  <c:v>2020-04-21 00:00:00</c:v>
                </c:pt>
                <c:pt idx="52">
                  <c:v>2020-04-22 00:00:00</c:v>
                </c:pt>
                <c:pt idx="53">
                  <c:v>2020-04-23 00:00:00</c:v>
                </c:pt>
                <c:pt idx="54">
                  <c:v>2020-04-24 00:00:00</c:v>
                </c:pt>
                <c:pt idx="55">
                  <c:v>2020-04-25 00:00:00</c:v>
                </c:pt>
                <c:pt idx="56">
                  <c:v>2020-04-26 00:00:00</c:v>
                </c:pt>
                <c:pt idx="57">
                  <c:v>2020-04-27 00:00:00</c:v>
                </c:pt>
                <c:pt idx="58">
                  <c:v>2020-04-28 00:00:00</c:v>
                </c:pt>
                <c:pt idx="59">
                  <c:v>2020-04-29 00:00:00</c:v>
                </c:pt>
                <c:pt idx="60">
                  <c:v>2020-04-30 00:00:00</c:v>
                </c:pt>
                <c:pt idx="61">
                  <c:v>2020-05-01 00:00:00</c:v>
                </c:pt>
                <c:pt idx="62">
                  <c:v>2020-05-02 00:00:00</c:v>
                </c:pt>
                <c:pt idx="63">
                  <c:v>2020-05-03 00:00:00</c:v>
                </c:pt>
                <c:pt idx="64">
                  <c:v>2020-05-04 00:00:00</c:v>
                </c:pt>
                <c:pt idx="65">
                  <c:v>2020-05-05 00:00:00</c:v>
                </c:pt>
                <c:pt idx="66">
                  <c:v>2020-05-06 00:00:00</c:v>
                </c:pt>
                <c:pt idx="67">
                  <c:v>2020-05-07 00:00:00</c:v>
                </c:pt>
                <c:pt idx="68">
                  <c:v>2020-05-08 00:00:00</c:v>
                </c:pt>
                <c:pt idx="69">
                  <c:v>2020-05-09 00:00:00</c:v>
                </c:pt>
                <c:pt idx="70">
                  <c:v>2020-05-10 00:00:00</c:v>
                </c:pt>
                <c:pt idx="71">
                  <c:v>2020-05-11 00:00:00</c:v>
                </c:pt>
                <c:pt idx="72">
                  <c:v>2020-05-12 00:00:00</c:v>
                </c:pt>
                <c:pt idx="73">
                  <c:v>2020-05-13 00:00:00</c:v>
                </c:pt>
                <c:pt idx="74">
                  <c:v>2020-05-14 00:00:00</c:v>
                </c:pt>
                <c:pt idx="75">
                  <c:v>2020-05-15 00:00:00</c:v>
                </c:pt>
                <c:pt idx="76">
                  <c:v>2020-05-16 00:00:00</c:v>
                </c:pt>
                <c:pt idx="77">
                  <c:v>2020-05-17 00:00:00</c:v>
                </c:pt>
                <c:pt idx="78">
                  <c:v>2020-05-18 00:00:00</c:v>
                </c:pt>
                <c:pt idx="79">
                  <c:v>2020-05-19 00:00:00</c:v>
                </c:pt>
                <c:pt idx="80">
                  <c:v>2020-05-20 00:00:00</c:v>
                </c:pt>
                <c:pt idx="81">
                  <c:v>2020-05-21 00:00:00</c:v>
                </c:pt>
                <c:pt idx="82">
                  <c:v>2020-05-22 00:00:00</c:v>
                </c:pt>
                <c:pt idx="83">
                  <c:v>2020-05-23 00:00:00</c:v>
                </c:pt>
                <c:pt idx="84">
                  <c:v>2020-05-24 00:00:00</c:v>
                </c:pt>
                <c:pt idx="85">
                  <c:v>2020-05-25 00:00:00</c:v>
                </c:pt>
                <c:pt idx="86">
                  <c:v>2020-05-26 00:00:00</c:v>
                </c:pt>
                <c:pt idx="87">
                  <c:v>2020-05-27 00:00:00</c:v>
                </c:pt>
                <c:pt idx="88">
                  <c:v>2020-05-28 00:00:00</c:v>
                </c:pt>
                <c:pt idx="89">
                  <c:v>2020-05-29 00:00:00</c:v>
                </c:pt>
                <c:pt idx="90">
                  <c:v>2020-05-30 00:00:00</c:v>
                </c:pt>
                <c:pt idx="91">
                  <c:v>2020-05-31 00:00:00</c:v>
                </c:pt>
                <c:pt idx="92">
                  <c:v>2020-06-01 00:00:00</c:v>
                </c:pt>
                <c:pt idx="93">
                  <c:v>2020-06-02 00:00:00</c:v>
                </c:pt>
                <c:pt idx="94">
                  <c:v>2020-06-03 00:00:00</c:v>
                </c:pt>
                <c:pt idx="95">
                  <c:v>2020-06-04 00:00:00</c:v>
                </c:pt>
                <c:pt idx="96">
                  <c:v>2020-06-05 00:00:00</c:v>
                </c:pt>
                <c:pt idx="97">
                  <c:v>2020-06-06 00:00:00</c:v>
                </c:pt>
                <c:pt idx="98">
                  <c:v>2020-06-07 00:00:00</c:v>
                </c:pt>
                <c:pt idx="99">
                  <c:v>2020-06-08 00:00:00</c:v>
                </c:pt>
                <c:pt idx="100">
                  <c:v>2020-06-09 00:00:00</c:v>
                </c:pt>
                <c:pt idx="101">
                  <c:v>2020-06-10 00:00:00</c:v>
                </c:pt>
                <c:pt idx="102">
                  <c:v>2020-06-11 00:00:00</c:v>
                </c:pt>
                <c:pt idx="103">
                  <c:v>2020-06-12 00:00:00</c:v>
                </c:pt>
                <c:pt idx="104">
                  <c:v>2020-06-13 00:00:00</c:v>
                </c:pt>
                <c:pt idx="105">
                  <c:v>2020-06-14 00:00:00</c:v>
                </c:pt>
                <c:pt idx="106">
                  <c:v>2020-06-15 00:00:00</c:v>
                </c:pt>
                <c:pt idx="107">
                  <c:v>2020-06-16 00:00:00</c:v>
                </c:pt>
                <c:pt idx="108">
                  <c:v>2020-06-17 00:00:00</c:v>
                </c:pt>
                <c:pt idx="109">
                  <c:v>2020-06-18 00:00:00</c:v>
                </c:pt>
                <c:pt idx="110">
                  <c:v>2020-06-19 00:00:00</c:v>
                </c:pt>
                <c:pt idx="111">
                  <c:v>2020-06-20 00:00:00</c:v>
                </c:pt>
                <c:pt idx="112">
                  <c:v>2020-06-21 00:00:00</c:v>
                </c:pt>
                <c:pt idx="113">
                  <c:v>2020-06-22 00:00:00</c:v>
                </c:pt>
                <c:pt idx="114">
                  <c:v>2020-06-23 00:00:00</c:v>
                </c:pt>
                <c:pt idx="115">
                  <c:v>2020-06-24 00:00:00</c:v>
                </c:pt>
                <c:pt idx="116">
                  <c:v>2020-06-25 00:00:00</c:v>
                </c:pt>
                <c:pt idx="117">
                  <c:v>2020-06-26 00:00:00</c:v>
                </c:pt>
                <c:pt idx="118">
                  <c:v>2020-06-27 00:00:00</c:v>
                </c:pt>
                <c:pt idx="119">
                  <c:v>2020-06-28 00:00:00</c:v>
                </c:pt>
                <c:pt idx="120">
                  <c:v>2020-06-29 00:00:00</c:v>
                </c:pt>
                <c:pt idx="121">
                  <c:v>2020-06-30 00:00:00</c:v>
                </c:pt>
                <c:pt idx="122">
                  <c:v>2020-07-01 00:00:00</c:v>
                </c:pt>
                <c:pt idx="123">
                  <c:v>2020-07-02 00:00:00</c:v>
                </c:pt>
                <c:pt idx="124">
                  <c:v>2020-07-03 00:00:00</c:v>
                </c:pt>
                <c:pt idx="125">
                  <c:v>2020-07-04 00:00:00</c:v>
                </c:pt>
                <c:pt idx="126">
                  <c:v>2020-07-05 00:00:00</c:v>
                </c:pt>
                <c:pt idx="127">
                  <c:v>2020-07-06 00:00:00</c:v>
                </c:pt>
                <c:pt idx="128">
                  <c:v>2020-07-07 00:00:00</c:v>
                </c:pt>
                <c:pt idx="129">
                  <c:v>2020-07-08 00:00:00</c:v>
                </c:pt>
                <c:pt idx="130">
                  <c:v>2020-07-09 00:00:00</c:v>
                </c:pt>
                <c:pt idx="131">
                  <c:v>2020-07-10 00:00:00</c:v>
                </c:pt>
                <c:pt idx="132">
                  <c:v>2020-07-11 00:00:00</c:v>
                </c:pt>
                <c:pt idx="133">
                  <c:v>2020-07-12 00:00:00</c:v>
                </c:pt>
                <c:pt idx="134">
                  <c:v>2020-07-13 00:00:00</c:v>
                </c:pt>
                <c:pt idx="135">
                  <c:v>2020-07-14 00:00:00</c:v>
                </c:pt>
                <c:pt idx="136">
                  <c:v>2020-07-15 00:00:00</c:v>
                </c:pt>
                <c:pt idx="137">
                  <c:v>2020-07-16 00:00:00</c:v>
                </c:pt>
                <c:pt idx="138">
                  <c:v>2020-07-17 00:00:00</c:v>
                </c:pt>
                <c:pt idx="139">
                  <c:v>2020-07-18 00:00:00</c:v>
                </c:pt>
                <c:pt idx="140">
                  <c:v>2020-07-19 00:00:00</c:v>
                </c:pt>
                <c:pt idx="141">
                  <c:v>2020-07-20 00:00:00</c:v>
                </c:pt>
                <c:pt idx="142">
                  <c:v>2020-07-21 00:00:00</c:v>
                </c:pt>
                <c:pt idx="143">
                  <c:v>2020-07-22 00:00:00</c:v>
                </c:pt>
                <c:pt idx="144">
                  <c:v>2020-07-23 00:00:00</c:v>
                </c:pt>
                <c:pt idx="145">
                  <c:v>2020-07-24 00:00:00</c:v>
                </c:pt>
                <c:pt idx="146">
                  <c:v>2020-07-25 00:00:00</c:v>
                </c:pt>
                <c:pt idx="147">
                  <c:v>2020-07-26 00:00:00</c:v>
                </c:pt>
                <c:pt idx="148">
                  <c:v>2020-07-27 00:00:00</c:v>
                </c:pt>
                <c:pt idx="149">
                  <c:v>2020-07-28 00:00:00</c:v>
                </c:pt>
                <c:pt idx="150">
                  <c:v>2020-07-29 00:00:00</c:v>
                </c:pt>
                <c:pt idx="151">
                  <c:v>2020-07-30 00:00:00</c:v>
                </c:pt>
                <c:pt idx="152">
                  <c:v>2020-07-31 00:00:00</c:v>
                </c:pt>
                <c:pt idx="153">
                  <c:v>2020-08-01 00:00:00</c:v>
                </c:pt>
                <c:pt idx="154">
                  <c:v>2020-08-02 00:00:00</c:v>
                </c:pt>
                <c:pt idx="155">
                  <c:v>2020-08-03 00:00:00</c:v>
                </c:pt>
                <c:pt idx="156">
                  <c:v>2020-08-04 00:00:00</c:v>
                </c:pt>
                <c:pt idx="157">
                  <c:v>2020-08-05 00:00:00</c:v>
                </c:pt>
                <c:pt idx="158">
                  <c:v>2020-08-06 00:00:00</c:v>
                </c:pt>
                <c:pt idx="159">
                  <c:v>2020-08-07 00:00:00</c:v>
                </c:pt>
                <c:pt idx="160">
                  <c:v>2020-08-08 00:00:00</c:v>
                </c:pt>
                <c:pt idx="161">
                  <c:v>2020-08-09 00:00:00</c:v>
                </c:pt>
                <c:pt idx="162">
                  <c:v>2020-08-10 00:00:00</c:v>
                </c:pt>
                <c:pt idx="163">
                  <c:v>2020-08-11 00:00:00</c:v>
                </c:pt>
                <c:pt idx="164">
                  <c:v>2020-08-12 00:00:00</c:v>
                </c:pt>
                <c:pt idx="165">
                  <c:v>2020-08-13 00:00:00</c:v>
                </c:pt>
                <c:pt idx="166">
                  <c:v>2020-08-14 00:00:00</c:v>
                </c:pt>
                <c:pt idx="167">
                  <c:v>2020-08-15 00:00:00</c:v>
                </c:pt>
                <c:pt idx="168">
                  <c:v>2020-08-16 00:00:00</c:v>
                </c:pt>
                <c:pt idx="169">
                  <c:v>2020-08-17 00:00:00</c:v>
                </c:pt>
                <c:pt idx="170">
                  <c:v>2020-08-18 00:00:00</c:v>
                </c:pt>
                <c:pt idx="171">
                  <c:v>2020-08-19 00:00:00</c:v>
                </c:pt>
                <c:pt idx="172">
                  <c:v>2020-08-20 00:00:00</c:v>
                </c:pt>
                <c:pt idx="173">
                  <c:v>2020-08-21 00:00:00</c:v>
                </c:pt>
                <c:pt idx="174">
                  <c:v>2020-08-22 00:00:00</c:v>
                </c:pt>
                <c:pt idx="175">
                  <c:v>2020-08-23 00:00:00</c:v>
                </c:pt>
                <c:pt idx="176">
                  <c:v>2020-08-24 00:00:00</c:v>
                </c:pt>
                <c:pt idx="177">
                  <c:v>2020-08-25 00:00:00</c:v>
                </c:pt>
                <c:pt idx="178">
                  <c:v>2020-08-26 00:00:00</c:v>
                </c:pt>
                <c:pt idx="179">
                  <c:v>2020-08-27 00:00:00</c:v>
                </c:pt>
                <c:pt idx="180">
                  <c:v>2020-08-28 00:00:00</c:v>
                </c:pt>
                <c:pt idx="181">
                  <c:v>2020-08-29 00:00:00</c:v>
                </c:pt>
                <c:pt idx="182">
                  <c:v>2020-08-30 00:00:00</c:v>
                </c:pt>
                <c:pt idx="183">
                  <c:v>2020-08-31 00:00:00</c:v>
                </c:pt>
                <c:pt idx="184">
                  <c:v>2020-09-01 00:00:00</c:v>
                </c:pt>
                <c:pt idx="185">
                  <c:v>2020-09-02 00:00:00</c:v>
                </c:pt>
                <c:pt idx="186">
                  <c:v>2020-09-03 00:00:00</c:v>
                </c:pt>
                <c:pt idx="187">
                  <c:v>2020-09-04 00:00:00</c:v>
                </c:pt>
                <c:pt idx="188">
                  <c:v>2020-09-05 00:00:00</c:v>
                </c:pt>
                <c:pt idx="189">
                  <c:v>2020-09-06 00:00:00</c:v>
                </c:pt>
                <c:pt idx="190">
                  <c:v>2020-09-07 00:00:00</c:v>
                </c:pt>
                <c:pt idx="191">
                  <c:v>2020-09-08 00:00:00</c:v>
                </c:pt>
                <c:pt idx="192">
                  <c:v>2020-09-09 00:00:00</c:v>
                </c:pt>
                <c:pt idx="193">
                  <c:v>2020-09-10 00:00:00</c:v>
                </c:pt>
                <c:pt idx="194">
                  <c:v>2020-09-11 00:00:00</c:v>
                </c:pt>
                <c:pt idx="195">
                  <c:v>2020-09-12 00:00:00</c:v>
                </c:pt>
                <c:pt idx="196">
                  <c:v>2020-09-13 00:00:00</c:v>
                </c:pt>
                <c:pt idx="197">
                  <c:v>2020-09-14 00:00:00</c:v>
                </c:pt>
                <c:pt idx="198">
                  <c:v>2020-09-15 00:00:00</c:v>
                </c:pt>
                <c:pt idx="199">
                  <c:v>2020-09-16 00:00:00</c:v>
                </c:pt>
                <c:pt idx="200">
                  <c:v>2020-09-17 00:00:00</c:v>
                </c:pt>
                <c:pt idx="201">
                  <c:v>2020-09-18 00:00:00</c:v>
                </c:pt>
                <c:pt idx="202">
                  <c:v>2020-09-19 00:00:00</c:v>
                </c:pt>
                <c:pt idx="203">
                  <c:v>2020-09-20 00:00:00</c:v>
                </c:pt>
                <c:pt idx="204">
                  <c:v>2020-09-21 00:00:00</c:v>
                </c:pt>
                <c:pt idx="205">
                  <c:v>2020-09-22 00:00:00</c:v>
                </c:pt>
                <c:pt idx="206">
                  <c:v>2020-09-23 00:00:00</c:v>
                </c:pt>
                <c:pt idx="207">
                  <c:v>2020-09-24 00:00:00</c:v>
                </c:pt>
                <c:pt idx="208">
                  <c:v>2020-09-25 00:00:00</c:v>
                </c:pt>
                <c:pt idx="209">
                  <c:v>2020-09-26 00:00:00</c:v>
                </c:pt>
                <c:pt idx="210">
                  <c:v>2020-09-27 00:00:00</c:v>
                </c:pt>
                <c:pt idx="211">
                  <c:v>2020-09-28 00:00:00</c:v>
                </c:pt>
                <c:pt idx="212">
                  <c:v>2020-09-29 00:00:00</c:v>
                </c:pt>
                <c:pt idx="213">
                  <c:v>2020-09-30 00:00:00</c:v>
                </c:pt>
                <c:pt idx="214">
                  <c:v>2020-10-01 00:00:00</c:v>
                </c:pt>
                <c:pt idx="215">
                  <c:v>2020-10-02 00:00:00</c:v>
                </c:pt>
                <c:pt idx="216">
                  <c:v>2020-10-03 00:00:00</c:v>
                </c:pt>
                <c:pt idx="217">
                  <c:v>2020-10-04 00:00:00</c:v>
                </c:pt>
                <c:pt idx="218">
                  <c:v>2020-10-05 00:00:00</c:v>
                </c:pt>
                <c:pt idx="219">
                  <c:v>2020-10-06 00:00:00</c:v>
                </c:pt>
                <c:pt idx="220">
                  <c:v>2020-10-07 00:00:00</c:v>
                </c:pt>
                <c:pt idx="221">
                  <c:v>2020-10-08 00:00:00</c:v>
                </c:pt>
                <c:pt idx="222">
                  <c:v>2020-10-09 00:00:00</c:v>
                </c:pt>
                <c:pt idx="223">
                  <c:v>2020-10-10 00:00:00</c:v>
                </c:pt>
                <c:pt idx="224">
                  <c:v>2020-10-11 00:00:00</c:v>
                </c:pt>
                <c:pt idx="225">
                  <c:v>2020-10-12 00:00:00</c:v>
                </c:pt>
                <c:pt idx="226">
                  <c:v>2020-10-13 00:00:00</c:v>
                </c:pt>
                <c:pt idx="227">
                  <c:v>2020-10-14 00:00:00</c:v>
                </c:pt>
                <c:pt idx="228">
                  <c:v>2020-10-15 00:00:00</c:v>
                </c:pt>
                <c:pt idx="229">
                  <c:v>2020-10-16 00:00:00</c:v>
                </c:pt>
                <c:pt idx="230">
                  <c:v>2020-10-17 00:00:00</c:v>
                </c:pt>
                <c:pt idx="231">
                  <c:v>2020-10-18 00:00:00</c:v>
                </c:pt>
                <c:pt idx="232">
                  <c:v>2020-10-19 00:00:00</c:v>
                </c:pt>
                <c:pt idx="233">
                  <c:v>2020-10-20 00:00:00</c:v>
                </c:pt>
                <c:pt idx="234">
                  <c:v>2020-10-21 00:00:00</c:v>
                </c:pt>
                <c:pt idx="235">
                  <c:v>2020-10-22 00:00:00</c:v>
                </c:pt>
                <c:pt idx="236">
                  <c:v>2020-10-23 00:00:00</c:v>
                </c:pt>
                <c:pt idx="237">
                  <c:v>2020-10-24 00:00:00</c:v>
                </c:pt>
                <c:pt idx="238">
                  <c:v>2020-10-25 00:00:00</c:v>
                </c:pt>
                <c:pt idx="239">
                  <c:v>2020-10-26 00:00:00</c:v>
                </c:pt>
                <c:pt idx="240">
                  <c:v>2020-10-27 00:00:00</c:v>
                </c:pt>
                <c:pt idx="241">
                  <c:v>2020-10-28 00:00:00</c:v>
                </c:pt>
                <c:pt idx="242">
                  <c:v>2020-10-29 00:00:00</c:v>
                </c:pt>
                <c:pt idx="243">
                  <c:v>2020-10-30 00:00:00</c:v>
                </c:pt>
                <c:pt idx="244">
                  <c:v>2020-11-01 00:00:00</c:v>
                </c:pt>
                <c:pt idx="245">
                  <c:v>2020-11-02 00:00:00</c:v>
                </c:pt>
                <c:pt idx="246">
                  <c:v>2020-11-03 00:00:00</c:v>
                </c:pt>
                <c:pt idx="247">
                  <c:v>2020-11-04 00:00:00</c:v>
                </c:pt>
              </c:strCache>
            </c:strRef>
          </c:cat>
          <c:val>
            <c:numRef>
              <c:f>'Pivot(m7)'!$H$4:$H$251</c:f>
              <c:numCache>
                <c:formatCode>General</c:formatCode>
                <c:ptCount val="248"/>
                <c:pt idx="7">
                  <c:v>1.8644107623993009</c:v>
                </c:pt>
                <c:pt idx="8">
                  <c:v>1.7547395410816951</c:v>
                </c:pt>
                <c:pt idx="9">
                  <c:v>3.1804654182105732</c:v>
                </c:pt>
                <c:pt idx="10">
                  <c:v>4.8255337379746619</c:v>
                </c:pt>
                <c:pt idx="11">
                  <c:v>4.6061912953394506</c:v>
                </c:pt>
                <c:pt idx="12">
                  <c:v>7.6769854922324177</c:v>
                </c:pt>
                <c:pt idx="13">
                  <c:v>8.7736977054084768</c:v>
                </c:pt>
                <c:pt idx="14">
                  <c:v>7.8963279348676298</c:v>
                </c:pt>
                <c:pt idx="15">
                  <c:v>14.147587549971171</c:v>
                </c:pt>
                <c:pt idx="16">
                  <c:v>12.61219045152469</c:v>
                </c:pt>
                <c:pt idx="17">
                  <c:v>10.9671221317606</c:v>
                </c:pt>
                <c:pt idx="18">
                  <c:v>21.385888156933159</c:v>
                </c:pt>
                <c:pt idx="19">
                  <c:v>40.688023108831807</c:v>
                </c:pt>
                <c:pt idx="20">
                  <c:v>51.655145240592411</c:v>
                </c:pt>
                <c:pt idx="21">
                  <c:v>63.938322028164279</c:v>
                </c:pt>
                <c:pt idx="22">
                  <c:v>78.085909578135457</c:v>
                </c:pt>
                <c:pt idx="23">
                  <c:v>104.4070026943609</c:v>
                </c:pt>
                <c:pt idx="24">
                  <c:v>129.74105481872789</c:v>
                </c:pt>
                <c:pt idx="25">
                  <c:v>159.3522845744815</c:v>
                </c:pt>
                <c:pt idx="26">
                  <c:v>169.4420369357012</c:v>
                </c:pt>
                <c:pt idx="27">
                  <c:v>192.14397974844559</c:v>
                </c:pt>
                <c:pt idx="28">
                  <c:v>211.8847995856147</c:v>
                </c:pt>
                <c:pt idx="29">
                  <c:v>237.32852293129929</c:v>
                </c:pt>
                <c:pt idx="30">
                  <c:v>265.73336925255921</c:v>
                </c:pt>
                <c:pt idx="31">
                  <c:v>336.90999188768552</c:v>
                </c:pt>
                <c:pt idx="32">
                  <c:v>404.79647788328361</c:v>
                </c:pt>
                <c:pt idx="33">
                  <c:v>494.83655058503803</c:v>
                </c:pt>
                <c:pt idx="34">
                  <c:v>575.33522703216079</c:v>
                </c:pt>
                <c:pt idx="35">
                  <c:v>600.12092304993973</c:v>
                </c:pt>
                <c:pt idx="36">
                  <c:v>645.63447989674626</c:v>
                </c:pt>
                <c:pt idx="37">
                  <c:v>746.31266106630858</c:v>
                </c:pt>
                <c:pt idx="38">
                  <c:v>709.13411703964016</c:v>
                </c:pt>
                <c:pt idx="39">
                  <c:v>748.28674305002551</c:v>
                </c:pt>
                <c:pt idx="40">
                  <c:v>733.70047061478385</c:v>
                </c:pt>
                <c:pt idx="41">
                  <c:v>687.85790010402457</c:v>
                </c:pt>
                <c:pt idx="42">
                  <c:v>692.57376262068169</c:v>
                </c:pt>
                <c:pt idx="43">
                  <c:v>664.16891629942165</c:v>
                </c:pt>
                <c:pt idx="44">
                  <c:v>590.46985557399034</c:v>
                </c:pt>
                <c:pt idx="45">
                  <c:v>688.62559865324761</c:v>
                </c:pt>
                <c:pt idx="46">
                  <c:v>624.13892051849518</c:v>
                </c:pt>
                <c:pt idx="47">
                  <c:v>599.24355327939861</c:v>
                </c:pt>
                <c:pt idx="48">
                  <c:v>600.01125182862177</c:v>
                </c:pt>
                <c:pt idx="49">
                  <c:v>581.36714420462886</c:v>
                </c:pt>
                <c:pt idx="50">
                  <c:v>578.2963500077359</c:v>
                </c:pt>
                <c:pt idx="51">
                  <c:v>554.16868131786259</c:v>
                </c:pt>
                <c:pt idx="52">
                  <c:v>456.34195190255798</c:v>
                </c:pt>
                <c:pt idx="53">
                  <c:v>430.34987245028537</c:v>
                </c:pt>
                <c:pt idx="54">
                  <c:v>389.66184934145349</c:v>
                </c:pt>
                <c:pt idx="55">
                  <c:v>359.72160592174708</c:v>
                </c:pt>
                <c:pt idx="56">
                  <c:v>343.38059394542381</c:v>
                </c:pt>
                <c:pt idx="57">
                  <c:v>331.42643082180479</c:v>
                </c:pt>
                <c:pt idx="58">
                  <c:v>314.09837785362299</c:v>
                </c:pt>
                <c:pt idx="59">
                  <c:v>301.26684495946313</c:v>
                </c:pt>
                <c:pt idx="60">
                  <c:v>276.37147772036661</c:v>
                </c:pt>
                <c:pt idx="61">
                  <c:v>257.61769887505602</c:v>
                </c:pt>
                <c:pt idx="62">
                  <c:v>235.35444094758191</c:v>
                </c:pt>
                <c:pt idx="63">
                  <c:v>223.6196202665981</c:v>
                </c:pt>
                <c:pt idx="64">
                  <c:v>209.03334783135651</c:v>
                </c:pt>
                <c:pt idx="65">
                  <c:v>204.97551264260511</c:v>
                </c:pt>
                <c:pt idx="66">
                  <c:v>188.19581578101139</c:v>
                </c:pt>
                <c:pt idx="67">
                  <c:v>175.91263899343949</c:v>
                </c:pt>
                <c:pt idx="68">
                  <c:v>178.65441952637971</c:v>
                </c:pt>
                <c:pt idx="69">
                  <c:v>169.11302327174801</c:v>
                </c:pt>
                <c:pt idx="70">
                  <c:v>161.98439388610359</c:v>
                </c:pt>
                <c:pt idx="71">
                  <c:v>157.48787381208169</c:v>
                </c:pt>
                <c:pt idx="72">
                  <c:v>159.35228457448099</c:v>
                </c:pt>
                <c:pt idx="73">
                  <c:v>138.18573886018311</c:v>
                </c:pt>
                <c:pt idx="74">
                  <c:v>157.0491889268113</c:v>
                </c:pt>
                <c:pt idx="75">
                  <c:v>141.80488916366409</c:v>
                </c:pt>
                <c:pt idx="76">
                  <c:v>132.92152023693799</c:v>
                </c:pt>
                <c:pt idx="77">
                  <c:v>188.74417188759941</c:v>
                </c:pt>
                <c:pt idx="78">
                  <c:v>174.26757067367541</c:v>
                </c:pt>
                <c:pt idx="79">
                  <c:v>112.4130018505456</c:v>
                </c:pt>
                <c:pt idx="80">
                  <c:v>115.374124826121</c:v>
                </c:pt>
                <c:pt idx="81">
                  <c:v>86.201579955637797</c:v>
                </c:pt>
                <c:pt idx="82">
                  <c:v>82.911443316109612</c:v>
                </c:pt>
                <c:pt idx="83">
                  <c:v>87.84664827540189</c:v>
                </c:pt>
                <c:pt idx="84">
                  <c:v>27.966161435989029</c:v>
                </c:pt>
                <c:pt idx="85">
                  <c:v>23.469641361967181</c:v>
                </c:pt>
                <c:pt idx="86">
                  <c:v>55.27429554407292</c:v>
                </c:pt>
                <c:pt idx="87">
                  <c:v>50.668104248733471</c:v>
                </c:pt>
                <c:pt idx="88">
                  <c:v>48.694022265016557</c:v>
                </c:pt>
                <c:pt idx="89">
                  <c:v>46.281255396029223</c:v>
                </c:pt>
                <c:pt idx="90">
                  <c:v>47.816652494475711</c:v>
                </c:pt>
                <c:pt idx="91">
                  <c:v>47.597310051840502</c:v>
                </c:pt>
                <c:pt idx="92">
                  <c:v>40.797694330148943</c:v>
                </c:pt>
                <c:pt idx="93">
                  <c:v>44.52651585494754</c:v>
                </c:pt>
                <c:pt idx="94">
                  <c:v>46.171584174711633</c:v>
                </c:pt>
                <c:pt idx="95">
                  <c:v>43.7588173057243</c:v>
                </c:pt>
                <c:pt idx="96">
                  <c:v>43.100789977818671</c:v>
                </c:pt>
                <c:pt idx="97">
                  <c:v>40.249338223560912</c:v>
                </c:pt>
                <c:pt idx="98">
                  <c:v>38.275256239843998</c:v>
                </c:pt>
                <c:pt idx="99">
                  <c:v>41.017036772784152</c:v>
                </c:pt>
                <c:pt idx="100">
                  <c:v>38.494598682479207</c:v>
                </c:pt>
                <c:pt idx="101">
                  <c:v>32.133667846058067</c:v>
                </c:pt>
                <c:pt idx="102">
                  <c:v>30.37892830497637</c:v>
                </c:pt>
                <c:pt idx="103">
                  <c:v>28.40484632125947</c:v>
                </c:pt>
                <c:pt idx="104">
                  <c:v>27.637147772036229</c:v>
                </c:pt>
                <c:pt idx="105">
                  <c:v>26.97912044413059</c:v>
                </c:pt>
                <c:pt idx="106">
                  <c:v>24.34701113250804</c:v>
                </c:pt>
                <c:pt idx="107">
                  <c:v>27.088791665448191</c:v>
                </c:pt>
                <c:pt idx="108">
                  <c:v>27.637147772036219</c:v>
                </c:pt>
                <c:pt idx="109">
                  <c:v>27.746818993353831</c:v>
                </c:pt>
                <c:pt idx="110">
                  <c:v>26.21142189490735</c:v>
                </c:pt>
                <c:pt idx="111">
                  <c:v>25.114709681731291</c:v>
                </c:pt>
                <c:pt idx="112">
                  <c:v>25.00503846041368</c:v>
                </c:pt>
                <c:pt idx="113">
                  <c:v>24.127668689872841</c:v>
                </c:pt>
                <c:pt idx="114">
                  <c:v>18.42476518135733</c:v>
                </c:pt>
                <c:pt idx="115">
                  <c:v>16.341011976322811</c:v>
                </c:pt>
                <c:pt idx="116">
                  <c:v>15.353970984464359</c:v>
                </c:pt>
                <c:pt idx="117">
                  <c:v>16.560354418958031</c:v>
                </c:pt>
                <c:pt idx="118">
                  <c:v>14.91528609919394</c:v>
                </c:pt>
                <c:pt idx="119">
                  <c:v>14.257258771288299</c:v>
                </c:pt>
                <c:pt idx="120">
                  <c:v>15.463642205781969</c:v>
                </c:pt>
                <c:pt idx="121">
                  <c:v>12.173505566253789</c:v>
                </c:pt>
                <c:pt idx="122">
                  <c:v>13.050875336794631</c:v>
                </c:pt>
                <c:pt idx="123">
                  <c:v>12.5025192302066</c:v>
                </c:pt>
                <c:pt idx="124">
                  <c:v>11.73482068098336</c:v>
                </c:pt>
                <c:pt idx="125">
                  <c:v>11.84449190230097</c:v>
                </c:pt>
                <c:pt idx="126">
                  <c:v>11.954163123618571</c:v>
                </c:pt>
                <c:pt idx="127">
                  <c:v>10.967122131760121</c:v>
                </c:pt>
                <c:pt idx="128">
                  <c:v>9.2123825906784269</c:v>
                </c:pt>
                <c:pt idx="129">
                  <c:v>7.238300606961519</c:v>
                </c:pt>
                <c:pt idx="130">
                  <c:v>10.41876602517209</c:v>
                </c:pt>
                <c:pt idx="131">
                  <c:v>10.967122131760121</c:v>
                </c:pt>
                <c:pt idx="132">
                  <c:v>10.638108467807299</c:v>
                </c:pt>
                <c:pt idx="133">
                  <c:v>10.5284372464897</c:v>
                </c:pt>
                <c:pt idx="134">
                  <c:v>10.41876602517209</c:v>
                </c:pt>
                <c:pt idx="135">
                  <c:v>8.9930401480432156</c:v>
                </c:pt>
                <c:pt idx="136">
                  <c:v>18.863450066627749</c:v>
                </c:pt>
                <c:pt idx="137">
                  <c:v>16.01199831237</c:v>
                </c:pt>
                <c:pt idx="138">
                  <c:v>15.02495732051154</c:v>
                </c:pt>
                <c:pt idx="139">
                  <c:v>15.02495732051154</c:v>
                </c:pt>
                <c:pt idx="140">
                  <c:v>15.02495732051154</c:v>
                </c:pt>
                <c:pt idx="141">
                  <c:v>15.13462854182915</c:v>
                </c:pt>
                <c:pt idx="142">
                  <c:v>13.92824510733548</c:v>
                </c:pt>
                <c:pt idx="143">
                  <c:v>4.935204959291795</c:v>
                </c:pt>
                <c:pt idx="144">
                  <c:v>4.0578351887509481</c:v>
                </c:pt>
                <c:pt idx="145">
                  <c:v>3.509479082162918</c:v>
                </c:pt>
                <c:pt idx="146">
                  <c:v>3.8384927461157359</c:v>
                </c:pt>
                <c:pt idx="147">
                  <c:v>3.8384927461157359</c:v>
                </c:pt>
                <c:pt idx="148">
                  <c:v>2.961122975574888</c:v>
                </c:pt>
                <c:pt idx="149">
                  <c:v>5.8125747298326429</c:v>
                </c:pt>
                <c:pt idx="150">
                  <c:v>4.9352049592917959</c:v>
                </c:pt>
                <c:pt idx="151">
                  <c:v>5.5932322871974316</c:v>
                </c:pt>
                <c:pt idx="152">
                  <c:v>7.5673142709143386</c:v>
                </c:pt>
                <c:pt idx="153">
                  <c:v>7.5673142709143386</c:v>
                </c:pt>
                <c:pt idx="154">
                  <c:v>7.5673142709143386</c:v>
                </c:pt>
                <c:pt idx="155">
                  <c:v>5.8125747298326429</c:v>
                </c:pt>
                <c:pt idx="156">
                  <c:v>7.4576430495967321</c:v>
                </c:pt>
                <c:pt idx="157">
                  <c:v>7.238300606961519</c:v>
                </c:pt>
                <c:pt idx="158">
                  <c:v>6.7996157216910964</c:v>
                </c:pt>
                <c:pt idx="159">
                  <c:v>5.812574729832642</c:v>
                </c:pt>
                <c:pt idx="160">
                  <c:v>5.7029035085150364</c:v>
                </c:pt>
                <c:pt idx="161">
                  <c:v>5.7029035085150364</c:v>
                </c:pt>
                <c:pt idx="162">
                  <c:v>5.7029035085150364</c:v>
                </c:pt>
                <c:pt idx="163">
                  <c:v>2.6321093116220702</c:v>
                </c:pt>
                <c:pt idx="164">
                  <c:v>8.0059991561847621</c:v>
                </c:pt>
                <c:pt idx="165">
                  <c:v>8.554355262772793</c:v>
                </c:pt>
                <c:pt idx="166">
                  <c:v>8.3350128201375799</c:v>
                </c:pt>
                <c:pt idx="167">
                  <c:v>8.4446840414551865</c:v>
                </c:pt>
                <c:pt idx="168">
                  <c:v>8.4446840414551865</c:v>
                </c:pt>
                <c:pt idx="169">
                  <c:v>11.076793353077729</c:v>
                </c:pt>
                <c:pt idx="170">
                  <c:v>10.967122131760121</c:v>
                </c:pt>
                <c:pt idx="171">
                  <c:v>5.812574729832642</c:v>
                </c:pt>
                <c:pt idx="172">
                  <c:v>4.0578351887509472</c:v>
                </c:pt>
                <c:pt idx="173">
                  <c:v>10.309094803854491</c:v>
                </c:pt>
                <c:pt idx="174">
                  <c:v>11.186464574395339</c:v>
                </c:pt>
                <c:pt idx="175">
                  <c:v>11.29613579571294</c:v>
                </c:pt>
                <c:pt idx="176">
                  <c:v>10.309094803854491</c:v>
                </c:pt>
                <c:pt idx="177">
                  <c:v>12.173505566253789</c:v>
                </c:pt>
                <c:pt idx="178">
                  <c:v>12.283176787571399</c:v>
                </c:pt>
                <c:pt idx="179">
                  <c:v>15.463642205781969</c:v>
                </c:pt>
                <c:pt idx="180">
                  <c:v>9.5413962546312483</c:v>
                </c:pt>
                <c:pt idx="181">
                  <c:v>8.6640264840903995</c:v>
                </c:pt>
                <c:pt idx="182">
                  <c:v>9.6510674759488531</c:v>
                </c:pt>
                <c:pt idx="183">
                  <c:v>10.85745091044252</c:v>
                </c:pt>
                <c:pt idx="184">
                  <c:v>11.62514945966576</c:v>
                </c:pt>
                <c:pt idx="185">
                  <c:v>13.92824510733549</c:v>
                </c:pt>
                <c:pt idx="186">
                  <c:v>12.94120411547703</c:v>
                </c:pt>
                <c:pt idx="187">
                  <c:v>12.72186167284182</c:v>
                </c:pt>
                <c:pt idx="188">
                  <c:v>12.612190451524221</c:v>
                </c:pt>
                <c:pt idx="189">
                  <c:v>11.29613579571294</c:v>
                </c:pt>
                <c:pt idx="190">
                  <c:v>8.7736977054080079</c:v>
                </c:pt>
                <c:pt idx="191">
                  <c:v>10.418766025172101</c:v>
                </c:pt>
                <c:pt idx="192">
                  <c:v>11.405807017030551</c:v>
                </c:pt>
                <c:pt idx="193">
                  <c:v>10.63810846780731</c:v>
                </c:pt>
                <c:pt idx="194">
                  <c:v>17.43772418949888</c:v>
                </c:pt>
                <c:pt idx="195">
                  <c:v>17.547395410816481</c:v>
                </c:pt>
                <c:pt idx="196">
                  <c:v>17.766737853451701</c:v>
                </c:pt>
                <c:pt idx="197">
                  <c:v>23.579312583284811</c:v>
                </c:pt>
                <c:pt idx="198">
                  <c:v>24.676024796460869</c:v>
                </c:pt>
                <c:pt idx="199">
                  <c:v>26.43076433754257</c:v>
                </c:pt>
                <c:pt idx="200">
                  <c:v>30.159585862341171</c:v>
                </c:pt>
                <c:pt idx="201">
                  <c:v>38.384927461161617</c:v>
                </c:pt>
                <c:pt idx="202">
                  <c:v>38.384927461161617</c:v>
                </c:pt>
                <c:pt idx="203">
                  <c:v>38.384927461161617</c:v>
                </c:pt>
                <c:pt idx="204">
                  <c:v>42.113748985960228</c:v>
                </c:pt>
                <c:pt idx="205">
                  <c:v>45.403885625488407</c:v>
                </c:pt>
                <c:pt idx="206">
                  <c:v>40.359009444878538</c:v>
                </c:pt>
                <c:pt idx="207">
                  <c:v>44.087830969677142</c:v>
                </c:pt>
                <c:pt idx="208">
                  <c:v>43.649146084406723</c:v>
                </c:pt>
                <c:pt idx="209">
                  <c:v>43.649146084406723</c:v>
                </c:pt>
                <c:pt idx="210">
                  <c:v>43.649146084406723</c:v>
                </c:pt>
                <c:pt idx="211">
                  <c:v>41.126707994101771</c:v>
                </c:pt>
                <c:pt idx="212">
                  <c:v>50.339090584780671</c:v>
                </c:pt>
                <c:pt idx="213">
                  <c:v>56.700021421201818</c:v>
                </c:pt>
                <c:pt idx="214">
                  <c:v>52.97119989640322</c:v>
                </c:pt>
                <c:pt idx="215">
                  <c:v>51.43580279795674</c:v>
                </c:pt>
                <c:pt idx="216">
                  <c:v>51.43580279795674</c:v>
                </c:pt>
                <c:pt idx="217">
                  <c:v>51.43580279795674</c:v>
                </c:pt>
                <c:pt idx="218">
                  <c:v>59.990158060730018</c:v>
                </c:pt>
                <c:pt idx="219">
                  <c:v>47.048953945252507</c:v>
                </c:pt>
                <c:pt idx="220">
                  <c:v>49.352049592922228</c:v>
                </c:pt>
                <c:pt idx="221">
                  <c:v>52.532515011132809</c:v>
                </c:pt>
                <c:pt idx="222">
                  <c:v>44.307173412312359</c:v>
                </c:pt>
                <c:pt idx="223">
                  <c:v>44.307173412312359</c:v>
                </c:pt>
                <c:pt idx="224">
                  <c:v>44.307173412312359</c:v>
                </c:pt>
                <c:pt idx="225">
                  <c:v>39.481639674337693</c:v>
                </c:pt>
                <c:pt idx="226">
                  <c:v>62.951281036305367</c:v>
                </c:pt>
                <c:pt idx="227">
                  <c:v>62.402924929717337</c:v>
                </c:pt>
                <c:pt idx="228">
                  <c:v>63.718979585528608</c:v>
                </c:pt>
                <c:pt idx="229">
                  <c:v>76.550512479688521</c:v>
                </c:pt>
                <c:pt idx="230">
                  <c:v>76.550512479688521</c:v>
                </c:pt>
                <c:pt idx="231">
                  <c:v>76.550512479688521</c:v>
                </c:pt>
                <c:pt idx="232">
                  <c:v>100.6781811695618</c:v>
                </c:pt>
                <c:pt idx="233">
                  <c:v>101.1168660548323</c:v>
                </c:pt>
                <c:pt idx="234">
                  <c:v>108.4648378831119</c:v>
                </c:pt>
                <c:pt idx="235">
                  <c:v>116.58050826061471</c:v>
                </c:pt>
                <c:pt idx="236">
                  <c:v>129.63138359740981</c:v>
                </c:pt>
                <c:pt idx="237">
                  <c:v>129.63138359740981</c:v>
                </c:pt>
                <c:pt idx="238">
                  <c:v>144.6563409179218</c:v>
                </c:pt>
                <c:pt idx="239">
                  <c:v>150.46891564775501</c:v>
                </c:pt>
                <c:pt idx="240">
                  <c:v>178.98343319033251</c:v>
                </c:pt>
                <c:pt idx="241">
                  <c:v>188.19581578101139</c:v>
                </c:pt>
                <c:pt idx="242">
                  <c:v>196.20181493719659</c:v>
                </c:pt>
                <c:pt idx="243">
                  <c:v>223.40027782396291</c:v>
                </c:pt>
                <c:pt idx="244">
                  <c:v>272.97166985952077</c:v>
                </c:pt>
                <c:pt idx="245">
                  <c:v>262.6625750556658</c:v>
                </c:pt>
                <c:pt idx="246">
                  <c:v>205.4141975278755</c:v>
                </c:pt>
                <c:pt idx="247">
                  <c:v>315.5241037307519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51-4283-9DD0-277D8C10C967}"/>
            </c:ext>
          </c:extLst>
        </c:ser>
        <c:ser>
          <c:idx val="8"/>
          <c:order val="8"/>
          <c:tx>
            <c:strRef>
              <c:f>'Pivot(m7)'!$J$3</c:f>
              <c:strCache>
                <c:ptCount val="1"/>
                <c:pt idx="0">
                  <c:v>Sum of Spain-Deaths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'Pivot(m7)'!$A$4:$A$251</c:f>
              <c:strCache>
                <c:ptCount val="248"/>
                <c:pt idx="0">
                  <c:v>2020-03-01 00:00:00</c:v>
                </c:pt>
                <c:pt idx="1">
                  <c:v>2020-03-02 00:00:00</c:v>
                </c:pt>
                <c:pt idx="2">
                  <c:v>2020-03-03 00:00:00</c:v>
                </c:pt>
                <c:pt idx="3">
                  <c:v>2020-03-04 00:00:00</c:v>
                </c:pt>
                <c:pt idx="4">
                  <c:v>2020-03-05 00:00:00</c:v>
                </c:pt>
                <c:pt idx="5">
                  <c:v>2020-03-06 00:00:00</c:v>
                </c:pt>
                <c:pt idx="6">
                  <c:v>2020-03-07 00:00:00</c:v>
                </c:pt>
                <c:pt idx="7">
                  <c:v>2020-03-08 00:00:00</c:v>
                </c:pt>
                <c:pt idx="8">
                  <c:v>2020-03-09 00:00:00</c:v>
                </c:pt>
                <c:pt idx="9">
                  <c:v>2020-03-10 00:00:00</c:v>
                </c:pt>
                <c:pt idx="10">
                  <c:v>2020-03-11 00:00:00</c:v>
                </c:pt>
                <c:pt idx="11">
                  <c:v>2020-03-12 00:00:00</c:v>
                </c:pt>
                <c:pt idx="12">
                  <c:v>2020-03-13 00:00:00</c:v>
                </c:pt>
                <c:pt idx="13">
                  <c:v>2020-03-14 00:00:00</c:v>
                </c:pt>
                <c:pt idx="14">
                  <c:v>2020-03-15 00:00:00</c:v>
                </c:pt>
                <c:pt idx="15">
                  <c:v>2020-03-16 00:00:00</c:v>
                </c:pt>
                <c:pt idx="16">
                  <c:v>2020-03-17 00:00:00</c:v>
                </c:pt>
                <c:pt idx="17">
                  <c:v>2020-03-18 00:00:00</c:v>
                </c:pt>
                <c:pt idx="18">
                  <c:v>2020-03-19 00:00:00</c:v>
                </c:pt>
                <c:pt idx="19">
                  <c:v>2020-03-20 00:00:00</c:v>
                </c:pt>
                <c:pt idx="20">
                  <c:v>2020-03-21 00:00:00</c:v>
                </c:pt>
                <c:pt idx="21">
                  <c:v>2020-03-22 00:00:00</c:v>
                </c:pt>
                <c:pt idx="22">
                  <c:v>2020-03-23 00:00:00</c:v>
                </c:pt>
                <c:pt idx="23">
                  <c:v>2020-03-24 00:00:00</c:v>
                </c:pt>
                <c:pt idx="24">
                  <c:v>2020-03-25 00:00:00</c:v>
                </c:pt>
                <c:pt idx="25">
                  <c:v>2020-03-26 00:00:00</c:v>
                </c:pt>
                <c:pt idx="26">
                  <c:v>2020-03-27 00:00:00</c:v>
                </c:pt>
                <c:pt idx="27">
                  <c:v>2020-03-28 00:00:00</c:v>
                </c:pt>
                <c:pt idx="28">
                  <c:v>2020-03-29 00:00:00</c:v>
                </c:pt>
                <c:pt idx="29">
                  <c:v>2020-03-30 00:00:00</c:v>
                </c:pt>
                <c:pt idx="30">
                  <c:v>2020-03-31 00:00:00</c:v>
                </c:pt>
                <c:pt idx="31">
                  <c:v>2020-04-01 00:00:00</c:v>
                </c:pt>
                <c:pt idx="32">
                  <c:v>2020-04-02 00:00:00</c:v>
                </c:pt>
                <c:pt idx="33">
                  <c:v>2020-04-03 00:00:00</c:v>
                </c:pt>
                <c:pt idx="34">
                  <c:v>2020-04-04 00:00:00</c:v>
                </c:pt>
                <c:pt idx="35">
                  <c:v>2020-04-05 00:00:00</c:v>
                </c:pt>
                <c:pt idx="36">
                  <c:v>2020-04-06 00:00:00</c:v>
                </c:pt>
                <c:pt idx="37">
                  <c:v>2020-04-07 00:00:00</c:v>
                </c:pt>
                <c:pt idx="38">
                  <c:v>2020-04-08 00:00:00</c:v>
                </c:pt>
                <c:pt idx="39">
                  <c:v>2020-04-09 00:00:00</c:v>
                </c:pt>
                <c:pt idx="40">
                  <c:v>2020-04-10 00:00:00</c:v>
                </c:pt>
                <c:pt idx="41">
                  <c:v>2020-04-11 00:00:00</c:v>
                </c:pt>
                <c:pt idx="42">
                  <c:v>2020-04-12 00:00:00</c:v>
                </c:pt>
                <c:pt idx="43">
                  <c:v>2020-04-13 00:00:00</c:v>
                </c:pt>
                <c:pt idx="44">
                  <c:v>2020-04-14 00:00:00</c:v>
                </c:pt>
                <c:pt idx="45">
                  <c:v>2020-04-15 00:00:00</c:v>
                </c:pt>
                <c:pt idx="46">
                  <c:v>2020-04-16 00:00:00</c:v>
                </c:pt>
                <c:pt idx="47">
                  <c:v>2020-04-17 00:00:00</c:v>
                </c:pt>
                <c:pt idx="48">
                  <c:v>2020-04-18 00:00:00</c:v>
                </c:pt>
                <c:pt idx="49">
                  <c:v>2020-04-19 00:00:00</c:v>
                </c:pt>
                <c:pt idx="50">
                  <c:v>2020-04-20 00:00:00</c:v>
                </c:pt>
                <c:pt idx="51">
                  <c:v>2020-04-21 00:00:00</c:v>
                </c:pt>
                <c:pt idx="52">
                  <c:v>2020-04-22 00:00:00</c:v>
                </c:pt>
                <c:pt idx="53">
                  <c:v>2020-04-23 00:00:00</c:v>
                </c:pt>
                <c:pt idx="54">
                  <c:v>2020-04-24 00:00:00</c:v>
                </c:pt>
                <c:pt idx="55">
                  <c:v>2020-04-25 00:00:00</c:v>
                </c:pt>
                <c:pt idx="56">
                  <c:v>2020-04-26 00:00:00</c:v>
                </c:pt>
                <c:pt idx="57">
                  <c:v>2020-04-27 00:00:00</c:v>
                </c:pt>
                <c:pt idx="58">
                  <c:v>2020-04-28 00:00:00</c:v>
                </c:pt>
                <c:pt idx="59">
                  <c:v>2020-04-29 00:00:00</c:v>
                </c:pt>
                <c:pt idx="60">
                  <c:v>2020-04-30 00:00:00</c:v>
                </c:pt>
                <c:pt idx="61">
                  <c:v>2020-05-01 00:00:00</c:v>
                </c:pt>
                <c:pt idx="62">
                  <c:v>2020-05-02 00:00:00</c:v>
                </c:pt>
                <c:pt idx="63">
                  <c:v>2020-05-03 00:00:00</c:v>
                </c:pt>
                <c:pt idx="64">
                  <c:v>2020-05-04 00:00:00</c:v>
                </c:pt>
                <c:pt idx="65">
                  <c:v>2020-05-05 00:00:00</c:v>
                </c:pt>
                <c:pt idx="66">
                  <c:v>2020-05-06 00:00:00</c:v>
                </c:pt>
                <c:pt idx="67">
                  <c:v>2020-05-07 00:00:00</c:v>
                </c:pt>
                <c:pt idx="68">
                  <c:v>2020-05-08 00:00:00</c:v>
                </c:pt>
                <c:pt idx="69">
                  <c:v>2020-05-09 00:00:00</c:v>
                </c:pt>
                <c:pt idx="70">
                  <c:v>2020-05-10 00:00:00</c:v>
                </c:pt>
                <c:pt idx="71">
                  <c:v>2020-05-11 00:00:00</c:v>
                </c:pt>
                <c:pt idx="72">
                  <c:v>2020-05-12 00:00:00</c:v>
                </c:pt>
                <c:pt idx="73">
                  <c:v>2020-05-13 00:00:00</c:v>
                </c:pt>
                <c:pt idx="74">
                  <c:v>2020-05-14 00:00:00</c:v>
                </c:pt>
                <c:pt idx="75">
                  <c:v>2020-05-15 00:00:00</c:v>
                </c:pt>
                <c:pt idx="76">
                  <c:v>2020-05-16 00:00:00</c:v>
                </c:pt>
                <c:pt idx="77">
                  <c:v>2020-05-17 00:00:00</c:v>
                </c:pt>
                <c:pt idx="78">
                  <c:v>2020-05-18 00:00:00</c:v>
                </c:pt>
                <c:pt idx="79">
                  <c:v>2020-05-19 00:00:00</c:v>
                </c:pt>
                <c:pt idx="80">
                  <c:v>2020-05-20 00:00:00</c:v>
                </c:pt>
                <c:pt idx="81">
                  <c:v>2020-05-21 00:00:00</c:v>
                </c:pt>
                <c:pt idx="82">
                  <c:v>2020-05-22 00:00:00</c:v>
                </c:pt>
                <c:pt idx="83">
                  <c:v>2020-05-23 00:00:00</c:v>
                </c:pt>
                <c:pt idx="84">
                  <c:v>2020-05-24 00:00:00</c:v>
                </c:pt>
                <c:pt idx="85">
                  <c:v>2020-05-25 00:00:00</c:v>
                </c:pt>
                <c:pt idx="86">
                  <c:v>2020-05-26 00:00:00</c:v>
                </c:pt>
                <c:pt idx="87">
                  <c:v>2020-05-27 00:00:00</c:v>
                </c:pt>
                <c:pt idx="88">
                  <c:v>2020-05-28 00:00:00</c:v>
                </c:pt>
                <c:pt idx="89">
                  <c:v>2020-05-29 00:00:00</c:v>
                </c:pt>
                <c:pt idx="90">
                  <c:v>2020-05-30 00:00:00</c:v>
                </c:pt>
                <c:pt idx="91">
                  <c:v>2020-05-31 00:00:00</c:v>
                </c:pt>
                <c:pt idx="92">
                  <c:v>2020-06-01 00:00:00</c:v>
                </c:pt>
                <c:pt idx="93">
                  <c:v>2020-06-02 00:00:00</c:v>
                </c:pt>
                <c:pt idx="94">
                  <c:v>2020-06-03 00:00:00</c:v>
                </c:pt>
                <c:pt idx="95">
                  <c:v>2020-06-04 00:00:00</c:v>
                </c:pt>
                <c:pt idx="96">
                  <c:v>2020-06-05 00:00:00</c:v>
                </c:pt>
                <c:pt idx="97">
                  <c:v>2020-06-06 00:00:00</c:v>
                </c:pt>
                <c:pt idx="98">
                  <c:v>2020-06-07 00:00:00</c:v>
                </c:pt>
                <c:pt idx="99">
                  <c:v>2020-06-08 00:00:00</c:v>
                </c:pt>
                <c:pt idx="100">
                  <c:v>2020-06-09 00:00:00</c:v>
                </c:pt>
                <c:pt idx="101">
                  <c:v>2020-06-10 00:00:00</c:v>
                </c:pt>
                <c:pt idx="102">
                  <c:v>2020-06-11 00:00:00</c:v>
                </c:pt>
                <c:pt idx="103">
                  <c:v>2020-06-12 00:00:00</c:v>
                </c:pt>
                <c:pt idx="104">
                  <c:v>2020-06-13 00:00:00</c:v>
                </c:pt>
                <c:pt idx="105">
                  <c:v>2020-06-14 00:00:00</c:v>
                </c:pt>
                <c:pt idx="106">
                  <c:v>2020-06-15 00:00:00</c:v>
                </c:pt>
                <c:pt idx="107">
                  <c:v>2020-06-16 00:00:00</c:v>
                </c:pt>
                <c:pt idx="108">
                  <c:v>2020-06-17 00:00:00</c:v>
                </c:pt>
                <c:pt idx="109">
                  <c:v>2020-06-18 00:00:00</c:v>
                </c:pt>
                <c:pt idx="110">
                  <c:v>2020-06-19 00:00:00</c:v>
                </c:pt>
                <c:pt idx="111">
                  <c:v>2020-06-20 00:00:00</c:v>
                </c:pt>
                <c:pt idx="112">
                  <c:v>2020-06-21 00:00:00</c:v>
                </c:pt>
                <c:pt idx="113">
                  <c:v>2020-06-22 00:00:00</c:v>
                </c:pt>
                <c:pt idx="114">
                  <c:v>2020-06-23 00:00:00</c:v>
                </c:pt>
                <c:pt idx="115">
                  <c:v>2020-06-24 00:00:00</c:v>
                </c:pt>
                <c:pt idx="116">
                  <c:v>2020-06-25 00:00:00</c:v>
                </c:pt>
                <c:pt idx="117">
                  <c:v>2020-06-26 00:00:00</c:v>
                </c:pt>
                <c:pt idx="118">
                  <c:v>2020-06-27 00:00:00</c:v>
                </c:pt>
                <c:pt idx="119">
                  <c:v>2020-06-28 00:00:00</c:v>
                </c:pt>
                <c:pt idx="120">
                  <c:v>2020-06-29 00:00:00</c:v>
                </c:pt>
                <c:pt idx="121">
                  <c:v>2020-06-30 00:00:00</c:v>
                </c:pt>
                <c:pt idx="122">
                  <c:v>2020-07-01 00:00:00</c:v>
                </c:pt>
                <c:pt idx="123">
                  <c:v>2020-07-02 00:00:00</c:v>
                </c:pt>
                <c:pt idx="124">
                  <c:v>2020-07-03 00:00:00</c:v>
                </c:pt>
                <c:pt idx="125">
                  <c:v>2020-07-04 00:00:00</c:v>
                </c:pt>
                <c:pt idx="126">
                  <c:v>2020-07-05 00:00:00</c:v>
                </c:pt>
                <c:pt idx="127">
                  <c:v>2020-07-06 00:00:00</c:v>
                </c:pt>
                <c:pt idx="128">
                  <c:v>2020-07-07 00:00:00</c:v>
                </c:pt>
                <c:pt idx="129">
                  <c:v>2020-07-08 00:00:00</c:v>
                </c:pt>
                <c:pt idx="130">
                  <c:v>2020-07-09 00:00:00</c:v>
                </c:pt>
                <c:pt idx="131">
                  <c:v>2020-07-10 00:00:00</c:v>
                </c:pt>
                <c:pt idx="132">
                  <c:v>2020-07-11 00:00:00</c:v>
                </c:pt>
                <c:pt idx="133">
                  <c:v>2020-07-12 00:00:00</c:v>
                </c:pt>
                <c:pt idx="134">
                  <c:v>2020-07-13 00:00:00</c:v>
                </c:pt>
                <c:pt idx="135">
                  <c:v>2020-07-14 00:00:00</c:v>
                </c:pt>
                <c:pt idx="136">
                  <c:v>2020-07-15 00:00:00</c:v>
                </c:pt>
                <c:pt idx="137">
                  <c:v>2020-07-16 00:00:00</c:v>
                </c:pt>
                <c:pt idx="138">
                  <c:v>2020-07-17 00:00:00</c:v>
                </c:pt>
                <c:pt idx="139">
                  <c:v>2020-07-18 00:00:00</c:v>
                </c:pt>
                <c:pt idx="140">
                  <c:v>2020-07-19 00:00:00</c:v>
                </c:pt>
                <c:pt idx="141">
                  <c:v>2020-07-20 00:00:00</c:v>
                </c:pt>
                <c:pt idx="142">
                  <c:v>2020-07-21 00:00:00</c:v>
                </c:pt>
                <c:pt idx="143">
                  <c:v>2020-07-22 00:00:00</c:v>
                </c:pt>
                <c:pt idx="144">
                  <c:v>2020-07-23 00:00:00</c:v>
                </c:pt>
                <c:pt idx="145">
                  <c:v>2020-07-24 00:00:00</c:v>
                </c:pt>
                <c:pt idx="146">
                  <c:v>2020-07-25 00:00:00</c:v>
                </c:pt>
                <c:pt idx="147">
                  <c:v>2020-07-26 00:00:00</c:v>
                </c:pt>
                <c:pt idx="148">
                  <c:v>2020-07-27 00:00:00</c:v>
                </c:pt>
                <c:pt idx="149">
                  <c:v>2020-07-28 00:00:00</c:v>
                </c:pt>
                <c:pt idx="150">
                  <c:v>2020-07-29 00:00:00</c:v>
                </c:pt>
                <c:pt idx="151">
                  <c:v>2020-07-30 00:00:00</c:v>
                </c:pt>
                <c:pt idx="152">
                  <c:v>2020-07-31 00:00:00</c:v>
                </c:pt>
                <c:pt idx="153">
                  <c:v>2020-08-01 00:00:00</c:v>
                </c:pt>
                <c:pt idx="154">
                  <c:v>2020-08-02 00:00:00</c:v>
                </c:pt>
                <c:pt idx="155">
                  <c:v>2020-08-03 00:00:00</c:v>
                </c:pt>
                <c:pt idx="156">
                  <c:v>2020-08-04 00:00:00</c:v>
                </c:pt>
                <c:pt idx="157">
                  <c:v>2020-08-05 00:00:00</c:v>
                </c:pt>
                <c:pt idx="158">
                  <c:v>2020-08-06 00:00:00</c:v>
                </c:pt>
                <c:pt idx="159">
                  <c:v>2020-08-07 00:00:00</c:v>
                </c:pt>
                <c:pt idx="160">
                  <c:v>2020-08-08 00:00:00</c:v>
                </c:pt>
                <c:pt idx="161">
                  <c:v>2020-08-09 00:00:00</c:v>
                </c:pt>
                <c:pt idx="162">
                  <c:v>2020-08-10 00:00:00</c:v>
                </c:pt>
                <c:pt idx="163">
                  <c:v>2020-08-11 00:00:00</c:v>
                </c:pt>
                <c:pt idx="164">
                  <c:v>2020-08-12 00:00:00</c:v>
                </c:pt>
                <c:pt idx="165">
                  <c:v>2020-08-13 00:00:00</c:v>
                </c:pt>
                <c:pt idx="166">
                  <c:v>2020-08-14 00:00:00</c:v>
                </c:pt>
                <c:pt idx="167">
                  <c:v>2020-08-15 00:00:00</c:v>
                </c:pt>
                <c:pt idx="168">
                  <c:v>2020-08-16 00:00:00</c:v>
                </c:pt>
                <c:pt idx="169">
                  <c:v>2020-08-17 00:00:00</c:v>
                </c:pt>
                <c:pt idx="170">
                  <c:v>2020-08-18 00:00:00</c:v>
                </c:pt>
                <c:pt idx="171">
                  <c:v>2020-08-19 00:00:00</c:v>
                </c:pt>
                <c:pt idx="172">
                  <c:v>2020-08-20 00:00:00</c:v>
                </c:pt>
                <c:pt idx="173">
                  <c:v>2020-08-21 00:00:00</c:v>
                </c:pt>
                <c:pt idx="174">
                  <c:v>2020-08-22 00:00:00</c:v>
                </c:pt>
                <c:pt idx="175">
                  <c:v>2020-08-23 00:00:00</c:v>
                </c:pt>
                <c:pt idx="176">
                  <c:v>2020-08-24 00:00:00</c:v>
                </c:pt>
                <c:pt idx="177">
                  <c:v>2020-08-25 00:00:00</c:v>
                </c:pt>
                <c:pt idx="178">
                  <c:v>2020-08-26 00:00:00</c:v>
                </c:pt>
                <c:pt idx="179">
                  <c:v>2020-08-27 00:00:00</c:v>
                </c:pt>
                <c:pt idx="180">
                  <c:v>2020-08-28 00:00:00</c:v>
                </c:pt>
                <c:pt idx="181">
                  <c:v>2020-08-29 00:00:00</c:v>
                </c:pt>
                <c:pt idx="182">
                  <c:v>2020-08-30 00:00:00</c:v>
                </c:pt>
                <c:pt idx="183">
                  <c:v>2020-08-31 00:00:00</c:v>
                </c:pt>
                <c:pt idx="184">
                  <c:v>2020-09-01 00:00:00</c:v>
                </c:pt>
                <c:pt idx="185">
                  <c:v>2020-09-02 00:00:00</c:v>
                </c:pt>
                <c:pt idx="186">
                  <c:v>2020-09-03 00:00:00</c:v>
                </c:pt>
                <c:pt idx="187">
                  <c:v>2020-09-04 00:00:00</c:v>
                </c:pt>
                <c:pt idx="188">
                  <c:v>2020-09-05 00:00:00</c:v>
                </c:pt>
                <c:pt idx="189">
                  <c:v>2020-09-06 00:00:00</c:v>
                </c:pt>
                <c:pt idx="190">
                  <c:v>2020-09-07 00:00:00</c:v>
                </c:pt>
                <c:pt idx="191">
                  <c:v>2020-09-08 00:00:00</c:v>
                </c:pt>
                <c:pt idx="192">
                  <c:v>2020-09-09 00:00:00</c:v>
                </c:pt>
                <c:pt idx="193">
                  <c:v>2020-09-10 00:00:00</c:v>
                </c:pt>
                <c:pt idx="194">
                  <c:v>2020-09-11 00:00:00</c:v>
                </c:pt>
                <c:pt idx="195">
                  <c:v>2020-09-12 00:00:00</c:v>
                </c:pt>
                <c:pt idx="196">
                  <c:v>2020-09-13 00:00:00</c:v>
                </c:pt>
                <c:pt idx="197">
                  <c:v>2020-09-14 00:00:00</c:v>
                </c:pt>
                <c:pt idx="198">
                  <c:v>2020-09-15 00:00:00</c:v>
                </c:pt>
                <c:pt idx="199">
                  <c:v>2020-09-16 00:00:00</c:v>
                </c:pt>
                <c:pt idx="200">
                  <c:v>2020-09-17 00:00:00</c:v>
                </c:pt>
                <c:pt idx="201">
                  <c:v>2020-09-18 00:00:00</c:v>
                </c:pt>
                <c:pt idx="202">
                  <c:v>2020-09-19 00:00:00</c:v>
                </c:pt>
                <c:pt idx="203">
                  <c:v>2020-09-20 00:00:00</c:v>
                </c:pt>
                <c:pt idx="204">
                  <c:v>2020-09-21 00:00:00</c:v>
                </c:pt>
                <c:pt idx="205">
                  <c:v>2020-09-22 00:00:00</c:v>
                </c:pt>
                <c:pt idx="206">
                  <c:v>2020-09-23 00:00:00</c:v>
                </c:pt>
                <c:pt idx="207">
                  <c:v>2020-09-24 00:00:00</c:v>
                </c:pt>
                <c:pt idx="208">
                  <c:v>2020-09-25 00:00:00</c:v>
                </c:pt>
                <c:pt idx="209">
                  <c:v>2020-09-26 00:00:00</c:v>
                </c:pt>
                <c:pt idx="210">
                  <c:v>2020-09-27 00:00:00</c:v>
                </c:pt>
                <c:pt idx="211">
                  <c:v>2020-09-28 00:00:00</c:v>
                </c:pt>
                <c:pt idx="212">
                  <c:v>2020-09-29 00:00:00</c:v>
                </c:pt>
                <c:pt idx="213">
                  <c:v>2020-09-30 00:00:00</c:v>
                </c:pt>
                <c:pt idx="214">
                  <c:v>2020-10-01 00:00:00</c:v>
                </c:pt>
                <c:pt idx="215">
                  <c:v>2020-10-02 00:00:00</c:v>
                </c:pt>
                <c:pt idx="216">
                  <c:v>2020-10-03 00:00:00</c:v>
                </c:pt>
                <c:pt idx="217">
                  <c:v>2020-10-04 00:00:00</c:v>
                </c:pt>
                <c:pt idx="218">
                  <c:v>2020-10-05 00:00:00</c:v>
                </c:pt>
                <c:pt idx="219">
                  <c:v>2020-10-06 00:00:00</c:v>
                </c:pt>
                <c:pt idx="220">
                  <c:v>2020-10-07 00:00:00</c:v>
                </c:pt>
                <c:pt idx="221">
                  <c:v>2020-10-08 00:00:00</c:v>
                </c:pt>
                <c:pt idx="222">
                  <c:v>2020-10-09 00:00:00</c:v>
                </c:pt>
                <c:pt idx="223">
                  <c:v>2020-10-10 00:00:00</c:v>
                </c:pt>
                <c:pt idx="224">
                  <c:v>2020-10-11 00:00:00</c:v>
                </c:pt>
                <c:pt idx="225">
                  <c:v>2020-10-12 00:00:00</c:v>
                </c:pt>
                <c:pt idx="226">
                  <c:v>2020-10-13 00:00:00</c:v>
                </c:pt>
                <c:pt idx="227">
                  <c:v>2020-10-14 00:00:00</c:v>
                </c:pt>
                <c:pt idx="228">
                  <c:v>2020-10-15 00:00:00</c:v>
                </c:pt>
                <c:pt idx="229">
                  <c:v>2020-10-16 00:00:00</c:v>
                </c:pt>
                <c:pt idx="230">
                  <c:v>2020-10-17 00:00:00</c:v>
                </c:pt>
                <c:pt idx="231">
                  <c:v>2020-10-18 00:00:00</c:v>
                </c:pt>
                <c:pt idx="232">
                  <c:v>2020-10-19 00:00:00</c:v>
                </c:pt>
                <c:pt idx="233">
                  <c:v>2020-10-20 00:00:00</c:v>
                </c:pt>
                <c:pt idx="234">
                  <c:v>2020-10-21 00:00:00</c:v>
                </c:pt>
                <c:pt idx="235">
                  <c:v>2020-10-22 00:00:00</c:v>
                </c:pt>
                <c:pt idx="236">
                  <c:v>2020-10-23 00:00:00</c:v>
                </c:pt>
                <c:pt idx="237">
                  <c:v>2020-10-24 00:00:00</c:v>
                </c:pt>
                <c:pt idx="238">
                  <c:v>2020-10-25 00:00:00</c:v>
                </c:pt>
                <c:pt idx="239">
                  <c:v>2020-10-26 00:00:00</c:v>
                </c:pt>
                <c:pt idx="240">
                  <c:v>2020-10-27 00:00:00</c:v>
                </c:pt>
                <c:pt idx="241">
                  <c:v>2020-10-28 00:00:00</c:v>
                </c:pt>
                <c:pt idx="242">
                  <c:v>2020-10-29 00:00:00</c:v>
                </c:pt>
                <c:pt idx="243">
                  <c:v>2020-10-30 00:00:00</c:v>
                </c:pt>
                <c:pt idx="244">
                  <c:v>2020-11-01 00:00:00</c:v>
                </c:pt>
                <c:pt idx="245">
                  <c:v>2020-11-02 00:00:00</c:v>
                </c:pt>
                <c:pt idx="246">
                  <c:v>2020-11-03 00:00:00</c:v>
                </c:pt>
                <c:pt idx="247">
                  <c:v>2020-11-04 00:00:00</c:v>
                </c:pt>
              </c:strCache>
            </c:strRef>
          </c:cat>
          <c:val>
            <c:numRef>
              <c:f>'Pivot(m7)'!$J$4:$J$251</c:f>
              <c:numCache>
                <c:formatCode>General</c:formatCode>
                <c:ptCount val="248"/>
                <c:pt idx="7">
                  <c:v>2.5981371894318999</c:v>
                </c:pt>
                <c:pt idx="8">
                  <c:v>4.2792847825937184</c:v>
                </c:pt>
                <c:pt idx="9">
                  <c:v>5.1962743788638006</c:v>
                </c:pt>
                <c:pt idx="10">
                  <c:v>7.9472431676740483</c:v>
                </c:pt>
                <c:pt idx="11">
                  <c:v>7.9472431676740483</c:v>
                </c:pt>
                <c:pt idx="12">
                  <c:v>19.562444720428431</c:v>
                </c:pt>
                <c:pt idx="13">
                  <c:v>28.273845884994209</c:v>
                </c:pt>
                <c:pt idx="14">
                  <c:v>41.570195030910398</c:v>
                </c:pt>
                <c:pt idx="15">
                  <c:v>47.989122204800992</c:v>
                </c:pt>
                <c:pt idx="16">
                  <c:v>76.110136490416835</c:v>
                </c:pt>
                <c:pt idx="17">
                  <c:v>86.961180046279466</c:v>
                </c:pt>
                <c:pt idx="18">
                  <c:v>118.444489518219</c:v>
                </c:pt>
                <c:pt idx="19">
                  <c:v>139.07675543429579</c:v>
                </c:pt>
                <c:pt idx="20">
                  <c:v>180.34128726644951</c:v>
                </c:pt>
                <c:pt idx="21">
                  <c:v>226.64926187808871</c:v>
                </c:pt>
                <c:pt idx="22">
                  <c:v>300.92541917596537</c:v>
                </c:pt>
                <c:pt idx="23">
                  <c:v>347.69188858573949</c:v>
                </c:pt>
                <c:pt idx="24">
                  <c:v>462.16275652012149</c:v>
                </c:pt>
                <c:pt idx="25">
                  <c:v>540.25970380245678</c:v>
                </c:pt>
                <c:pt idx="26">
                  <c:v>625.8453994543313</c:v>
                </c:pt>
                <c:pt idx="27">
                  <c:v>704.09517833604502</c:v>
                </c:pt>
                <c:pt idx="28">
                  <c:v>768.89577647246404</c:v>
                </c:pt>
                <c:pt idx="29">
                  <c:v>826.05479463996585</c:v>
                </c:pt>
                <c:pt idx="30">
                  <c:v>864.4155260839309</c:v>
                </c:pt>
                <c:pt idx="31">
                  <c:v>877.25338043171212</c:v>
                </c:pt>
                <c:pt idx="32">
                  <c:v>914.39145908065052</c:v>
                </c:pt>
                <c:pt idx="33">
                  <c:v>926.15949223278324</c:v>
                </c:pt>
                <c:pt idx="34">
                  <c:v>911.64049029184025</c:v>
                </c:pt>
                <c:pt idx="35">
                  <c:v>892.23087717079022</c:v>
                </c:pt>
                <c:pt idx="36">
                  <c:v>859.67774650320223</c:v>
                </c:pt>
                <c:pt idx="37">
                  <c:v>852.95315613055504</c:v>
                </c:pt>
                <c:pt idx="38">
                  <c:v>826.05479463996585</c:v>
                </c:pt>
                <c:pt idx="39">
                  <c:v>779.28832523019173</c:v>
                </c:pt>
                <c:pt idx="40">
                  <c:v>746.27669976446873</c:v>
                </c:pt>
                <c:pt idx="41">
                  <c:v>712.04242150371897</c:v>
                </c:pt>
                <c:pt idx="42">
                  <c:v>698.13474596028937</c:v>
                </c:pt>
                <c:pt idx="43">
                  <c:v>674.75151125540219</c:v>
                </c:pt>
                <c:pt idx="44">
                  <c:v>613.00754510654986</c:v>
                </c:pt>
                <c:pt idx="45">
                  <c:v>598.48854316560698</c:v>
                </c:pt>
                <c:pt idx="46">
                  <c:v>591.15262639544642</c:v>
                </c:pt>
                <c:pt idx="47">
                  <c:v>599.25270116249874</c:v>
                </c:pt>
                <c:pt idx="48">
                  <c:v>525.28220706337879</c:v>
                </c:pt>
                <c:pt idx="49">
                  <c:v>495.78570838335781</c:v>
                </c:pt>
                <c:pt idx="50">
                  <c:v>473.16663167536251</c:v>
                </c:pt>
                <c:pt idx="51">
                  <c:v>493.0347395945476</c:v>
                </c:pt>
                <c:pt idx="52">
                  <c:v>459.87028252944617</c:v>
                </c:pt>
                <c:pt idx="53">
                  <c:v>434.34740543326228</c:v>
                </c:pt>
                <c:pt idx="54">
                  <c:v>385.44129363219122</c:v>
                </c:pt>
                <c:pt idx="55">
                  <c:v>436.94554262269418</c:v>
                </c:pt>
                <c:pt idx="56">
                  <c:v>418.3000874985359</c:v>
                </c:pt>
                <c:pt idx="57">
                  <c:v>407.90753874080832</c:v>
                </c:pt>
                <c:pt idx="58">
                  <c:v>388.19226242100149</c:v>
                </c:pt>
                <c:pt idx="59">
                  <c:v>390.9432312098117</c:v>
                </c:pt>
                <c:pt idx="60">
                  <c:v>364.656196116736</c:v>
                </c:pt>
                <c:pt idx="61">
                  <c:v>308.56699914488257</c:v>
                </c:pt>
                <c:pt idx="62">
                  <c:v>335.92385543360672</c:v>
                </c:pt>
                <c:pt idx="63">
                  <c:v>316.97273711069158</c:v>
                </c:pt>
                <c:pt idx="64">
                  <c:v>291.44986001450769</c:v>
                </c:pt>
                <c:pt idx="65">
                  <c:v>273.72139448661937</c:v>
                </c:pt>
                <c:pt idx="66">
                  <c:v>241.7795902165449</c:v>
                </c:pt>
                <c:pt idx="67">
                  <c:v>233.37385225073581</c:v>
                </c:pt>
                <c:pt idx="68">
                  <c:v>268.37228850837732</c:v>
                </c:pt>
                <c:pt idx="69">
                  <c:v>210.6019439433621</c:v>
                </c:pt>
                <c:pt idx="70">
                  <c:v>207.39248035641691</c:v>
                </c:pt>
                <c:pt idx="71">
                  <c:v>201.12638478190459</c:v>
                </c:pt>
                <c:pt idx="72">
                  <c:v>199.75090038749951</c:v>
                </c:pt>
                <c:pt idx="73">
                  <c:v>190.58100442479869</c:v>
                </c:pt>
                <c:pt idx="74">
                  <c:v>191.1923308223121</c:v>
                </c:pt>
                <c:pt idx="75">
                  <c:v>177.2846552788825</c:v>
                </c:pt>
                <c:pt idx="76">
                  <c:v>165.8222853255065</c:v>
                </c:pt>
                <c:pt idx="77">
                  <c:v>143.96736661440281</c:v>
                </c:pt>
                <c:pt idx="78">
                  <c:v>147.4824934001048</c:v>
                </c:pt>
                <c:pt idx="79">
                  <c:v>131.1295122666217</c:v>
                </c:pt>
                <c:pt idx="80">
                  <c:v>119.81997391262399</c:v>
                </c:pt>
                <c:pt idx="81">
                  <c:v>94.602760015196736</c:v>
                </c:pt>
                <c:pt idx="82">
                  <c:v>178.6601396732876</c:v>
                </c:pt>
                <c:pt idx="83">
                  <c:v>170.40723330685691</c:v>
                </c:pt>
                <c:pt idx="84">
                  <c:v>181.71677166085459</c:v>
                </c:pt>
                <c:pt idx="85">
                  <c:v>-133.7276494560538</c:v>
                </c:pt>
                <c:pt idx="86">
                  <c:v>-101.0216871890875</c:v>
                </c:pt>
                <c:pt idx="87">
                  <c:v>-117.83316312070571</c:v>
                </c:pt>
                <c:pt idx="88">
                  <c:v>-125.4747430896231</c:v>
                </c:pt>
                <c:pt idx="89">
                  <c:v>-230.31722026316919</c:v>
                </c:pt>
                <c:pt idx="90">
                  <c:v>-237.34747383457309</c:v>
                </c:pt>
                <c:pt idx="91">
                  <c:v>-248.35134898981411</c:v>
                </c:pt>
                <c:pt idx="92">
                  <c:v>44.779658617855567</c:v>
                </c:pt>
                <c:pt idx="93">
                  <c:v>1.5283159937833459</c:v>
                </c:pt>
                <c:pt idx="94">
                  <c:v>1.681147593161693</c:v>
                </c:pt>
                <c:pt idx="95">
                  <c:v>2.1396423912967339</c:v>
                </c:pt>
                <c:pt idx="96">
                  <c:v>1.9868107919183871</c:v>
                </c:pt>
                <c:pt idx="97">
                  <c:v>1.5283159937833459</c:v>
                </c:pt>
                <c:pt idx="98">
                  <c:v>1.375484394404999</c:v>
                </c:pt>
                <c:pt idx="99">
                  <c:v>1.375484394404999</c:v>
                </c:pt>
                <c:pt idx="100">
                  <c:v>1.375484394404999</c:v>
                </c:pt>
                <c:pt idx="101">
                  <c:v>1.2226527950266519</c:v>
                </c:pt>
                <c:pt idx="102">
                  <c:v>0.45849479813491628</c:v>
                </c:pt>
                <c:pt idx="103">
                  <c:v>0.30566319875656928</c:v>
                </c:pt>
                <c:pt idx="104">
                  <c:v>0.15283159937822219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180.18845566707111</c:v>
                </c:pt>
                <c:pt idx="111">
                  <c:v>181.2582768627195</c:v>
                </c:pt>
                <c:pt idx="112">
                  <c:v>181.4111084620979</c:v>
                </c:pt>
                <c:pt idx="113">
                  <c:v>181.56394006147619</c:v>
                </c:pt>
                <c:pt idx="114">
                  <c:v>181.71677166085459</c:v>
                </c:pt>
                <c:pt idx="115">
                  <c:v>182.02243485961131</c:v>
                </c:pt>
                <c:pt idx="116">
                  <c:v>182.48092965774629</c:v>
                </c:pt>
                <c:pt idx="117">
                  <c:v>3.51512678570186</c:v>
                </c:pt>
                <c:pt idx="118">
                  <c:v>2.903800388188472</c:v>
                </c:pt>
                <c:pt idx="119">
                  <c:v>3.0566319875668202</c:v>
                </c:pt>
                <c:pt idx="120">
                  <c:v>3.362295186323514</c:v>
                </c:pt>
                <c:pt idx="121">
                  <c:v>4.5849479813502896</c:v>
                </c:pt>
                <c:pt idx="122">
                  <c:v>5.6547691769987214</c:v>
                </c:pt>
                <c:pt idx="123">
                  <c:v>5.8076007763770674</c:v>
                </c:pt>
                <c:pt idx="124">
                  <c:v>7.1830851707821921</c:v>
                </c:pt>
                <c:pt idx="125">
                  <c:v>6.7245903726471514</c:v>
                </c:pt>
                <c:pt idx="126">
                  <c:v>6.4189271738904567</c:v>
                </c:pt>
                <c:pt idx="127">
                  <c:v>6.4189271738904567</c:v>
                </c:pt>
                <c:pt idx="128">
                  <c:v>5.6547691769987214</c:v>
                </c:pt>
                <c:pt idx="129">
                  <c:v>4.8906111801069851</c:v>
                </c:pt>
                <c:pt idx="130">
                  <c:v>5.043442779485332</c:v>
                </c:pt>
                <c:pt idx="131">
                  <c:v>2.750968788810126</c:v>
                </c:pt>
                <c:pt idx="132">
                  <c:v>2.750968788810126</c:v>
                </c:pt>
                <c:pt idx="133">
                  <c:v>2.750968788810126</c:v>
                </c:pt>
                <c:pt idx="134">
                  <c:v>2.750968788810126</c:v>
                </c:pt>
                <c:pt idx="135">
                  <c:v>2.5981371894317791</c:v>
                </c:pt>
                <c:pt idx="136">
                  <c:v>2.5981371894317791</c:v>
                </c:pt>
                <c:pt idx="137">
                  <c:v>2.292473990675084</c:v>
                </c:pt>
                <c:pt idx="138">
                  <c:v>2.5981371894317791</c:v>
                </c:pt>
                <c:pt idx="139">
                  <c:v>2.5981371894317791</c:v>
                </c:pt>
                <c:pt idx="140">
                  <c:v>2.5981371894317791</c:v>
                </c:pt>
                <c:pt idx="141">
                  <c:v>2.4453055900534322</c:v>
                </c:pt>
                <c:pt idx="142">
                  <c:v>2.292473990675084</c:v>
                </c:pt>
                <c:pt idx="143">
                  <c:v>1.9868107919183899</c:v>
                </c:pt>
                <c:pt idx="144">
                  <c:v>1.9868107919183899</c:v>
                </c:pt>
                <c:pt idx="145">
                  <c:v>1.833979192540043</c:v>
                </c:pt>
                <c:pt idx="146">
                  <c:v>1.833979192540043</c:v>
                </c:pt>
                <c:pt idx="147">
                  <c:v>1.833979192540043</c:v>
                </c:pt>
                <c:pt idx="148">
                  <c:v>1.833979192540043</c:v>
                </c:pt>
                <c:pt idx="149">
                  <c:v>1.833979192540043</c:v>
                </c:pt>
                <c:pt idx="150">
                  <c:v>2.292473990675084</c:v>
                </c:pt>
                <c:pt idx="151">
                  <c:v>2.1396423912967379</c:v>
                </c:pt>
                <c:pt idx="152">
                  <c:v>1.9868107919183899</c:v>
                </c:pt>
                <c:pt idx="153">
                  <c:v>1.9868107919183899</c:v>
                </c:pt>
                <c:pt idx="154">
                  <c:v>1.9868107919183899</c:v>
                </c:pt>
                <c:pt idx="155">
                  <c:v>5.8076007763770674</c:v>
                </c:pt>
                <c:pt idx="156">
                  <c:v>9.4755591614573973</c:v>
                </c:pt>
                <c:pt idx="157">
                  <c:v>8.8642327639440079</c:v>
                </c:pt>
                <c:pt idx="158">
                  <c:v>8.711401164565661</c:v>
                </c:pt>
                <c:pt idx="159">
                  <c:v>8.8642327639440079</c:v>
                </c:pt>
                <c:pt idx="160">
                  <c:v>8.8642327639440079</c:v>
                </c:pt>
                <c:pt idx="161">
                  <c:v>8.8642327639440079</c:v>
                </c:pt>
                <c:pt idx="162">
                  <c:v>15.89448633534797</c:v>
                </c:pt>
                <c:pt idx="163">
                  <c:v>12.685022748402689</c:v>
                </c:pt>
                <c:pt idx="164">
                  <c:v>12.22652795026764</c:v>
                </c:pt>
                <c:pt idx="165">
                  <c:v>16.047317934726319</c:v>
                </c:pt>
                <c:pt idx="166">
                  <c:v>17.42280232913145</c:v>
                </c:pt>
                <c:pt idx="167">
                  <c:v>17.42280232913145</c:v>
                </c:pt>
                <c:pt idx="168">
                  <c:v>17.42280232913145</c:v>
                </c:pt>
                <c:pt idx="169">
                  <c:v>10.698211956484171</c:v>
                </c:pt>
                <c:pt idx="170">
                  <c:v>13.602012344672771</c:v>
                </c:pt>
                <c:pt idx="171">
                  <c:v>33.317288664479541</c:v>
                </c:pt>
                <c:pt idx="172">
                  <c:v>31.788972670696069</c:v>
                </c:pt>
                <c:pt idx="173">
                  <c:v>33.775783462614577</c:v>
                </c:pt>
                <c:pt idx="174">
                  <c:v>33.775783462614577</c:v>
                </c:pt>
                <c:pt idx="175">
                  <c:v>33.775783462614577</c:v>
                </c:pt>
                <c:pt idx="176">
                  <c:v>34.539941459506323</c:v>
                </c:pt>
                <c:pt idx="177">
                  <c:v>38.819226242100036</c:v>
                </c:pt>
                <c:pt idx="178">
                  <c:v>26.592698291832271</c:v>
                </c:pt>
                <c:pt idx="179">
                  <c:v>27.968182686237391</c:v>
                </c:pt>
                <c:pt idx="180">
                  <c:v>26.439866692453911</c:v>
                </c:pt>
                <c:pt idx="181">
                  <c:v>26.439866692453911</c:v>
                </c:pt>
                <c:pt idx="182">
                  <c:v>26.439866692453911</c:v>
                </c:pt>
                <c:pt idx="183">
                  <c:v>33.928615061992922</c:v>
                </c:pt>
                <c:pt idx="184">
                  <c:v>34.845604658263007</c:v>
                </c:pt>
                <c:pt idx="185">
                  <c:v>34.081446661371267</c:v>
                </c:pt>
                <c:pt idx="186">
                  <c:v>36.373920652046493</c:v>
                </c:pt>
                <c:pt idx="187">
                  <c:v>62.202460946987138</c:v>
                </c:pt>
                <c:pt idx="188">
                  <c:v>62.202460946987138</c:v>
                </c:pt>
                <c:pt idx="189">
                  <c:v>62.202460946987138</c:v>
                </c:pt>
                <c:pt idx="190">
                  <c:v>64.49493493766235</c:v>
                </c:pt>
                <c:pt idx="191">
                  <c:v>67.551566925229295</c:v>
                </c:pt>
                <c:pt idx="192">
                  <c:v>66.328914130202506</c:v>
                </c:pt>
                <c:pt idx="193">
                  <c:v>71.066693710931276</c:v>
                </c:pt>
                <c:pt idx="194">
                  <c:v>50.281596195476077</c:v>
                </c:pt>
                <c:pt idx="195">
                  <c:v>50.281596195476077</c:v>
                </c:pt>
                <c:pt idx="196">
                  <c:v>50.281596195476077</c:v>
                </c:pt>
                <c:pt idx="197">
                  <c:v>50.740090993611112</c:v>
                </c:pt>
                <c:pt idx="198">
                  <c:v>62.660955745122187</c:v>
                </c:pt>
                <c:pt idx="199">
                  <c:v>93.991433617683342</c:v>
                </c:pt>
                <c:pt idx="200">
                  <c:v>107.8991091611129</c:v>
                </c:pt>
                <c:pt idx="201">
                  <c:v>114.3180363350035</c:v>
                </c:pt>
                <c:pt idx="202">
                  <c:v>114.3180363350035</c:v>
                </c:pt>
                <c:pt idx="203">
                  <c:v>114.3180363350035</c:v>
                </c:pt>
                <c:pt idx="204">
                  <c:v>124.55775349335271</c:v>
                </c:pt>
                <c:pt idx="205">
                  <c:v>137.54843944051231</c:v>
                </c:pt>
                <c:pt idx="206">
                  <c:v>120.88979510827239</c:v>
                </c:pt>
                <c:pt idx="207">
                  <c:v>108.96893035676131</c:v>
                </c:pt>
                <c:pt idx="208">
                  <c:v>112.6368887418417</c:v>
                </c:pt>
                <c:pt idx="209">
                  <c:v>112.6368887418417</c:v>
                </c:pt>
                <c:pt idx="210">
                  <c:v>112.6368887418417</c:v>
                </c:pt>
                <c:pt idx="211">
                  <c:v>114.3180363350035</c:v>
                </c:pt>
                <c:pt idx="212">
                  <c:v>77.485620884821856</c:v>
                </c:pt>
                <c:pt idx="213">
                  <c:v>115.6935207294086</c:v>
                </c:pt>
                <c:pt idx="214">
                  <c:v>130.67101746848661</c:v>
                </c:pt>
                <c:pt idx="215">
                  <c:v>130.51818586910829</c:v>
                </c:pt>
                <c:pt idx="216">
                  <c:v>130.51818586910829</c:v>
                </c:pt>
                <c:pt idx="217">
                  <c:v>130.51818586910829</c:v>
                </c:pt>
                <c:pt idx="218">
                  <c:v>124.4049218939744</c:v>
                </c:pt>
                <c:pt idx="219">
                  <c:v>164.29396933172299</c:v>
                </c:pt>
                <c:pt idx="220">
                  <c:v>117.83316312070551</c:v>
                </c:pt>
                <c:pt idx="221">
                  <c:v>109.274593555518</c:v>
                </c:pt>
                <c:pt idx="222">
                  <c:v>128.83703827594641</c:v>
                </c:pt>
                <c:pt idx="223">
                  <c:v>128.83703827594641</c:v>
                </c:pt>
                <c:pt idx="224">
                  <c:v>128.83703827594641</c:v>
                </c:pt>
                <c:pt idx="225">
                  <c:v>137.39560784113391</c:v>
                </c:pt>
                <c:pt idx="226">
                  <c:v>109.7330883536531</c:v>
                </c:pt>
                <c:pt idx="227">
                  <c:v>130.0596910709732</c:v>
                </c:pt>
                <c:pt idx="228">
                  <c:v>132.19933346227009</c:v>
                </c:pt>
                <c:pt idx="229">
                  <c:v>129.2955330740815</c:v>
                </c:pt>
                <c:pt idx="230">
                  <c:v>129.2955330740815</c:v>
                </c:pt>
                <c:pt idx="231">
                  <c:v>129.2955330740815</c:v>
                </c:pt>
                <c:pt idx="232">
                  <c:v>132.65782826040521</c:v>
                </c:pt>
                <c:pt idx="233">
                  <c:v>153.74858897461701</c:v>
                </c:pt>
                <c:pt idx="234">
                  <c:v>145.64851420756469</c:v>
                </c:pt>
                <c:pt idx="235">
                  <c:v>147.94098819823989</c:v>
                </c:pt>
                <c:pt idx="236">
                  <c:v>149.316472592645</c:v>
                </c:pt>
                <c:pt idx="237">
                  <c:v>149.316472592645</c:v>
                </c:pt>
                <c:pt idx="238">
                  <c:v>149.316472592645</c:v>
                </c:pt>
                <c:pt idx="239">
                  <c:v>158.79203175410251</c:v>
                </c:pt>
                <c:pt idx="240">
                  <c:v>166.28078012364151</c:v>
                </c:pt>
                <c:pt idx="241">
                  <c:v>168.11475931618159</c:v>
                </c:pt>
                <c:pt idx="242">
                  <c:v>170.86572810499189</c:v>
                </c:pt>
                <c:pt idx="243">
                  <c:v>172.08838090001871</c:v>
                </c:pt>
                <c:pt idx="244">
                  <c:v>172.08838090001871</c:v>
                </c:pt>
                <c:pt idx="245">
                  <c:v>187.37154083785339</c:v>
                </c:pt>
                <c:pt idx="246">
                  <c:v>182.93942445588141</c:v>
                </c:pt>
                <c:pt idx="247">
                  <c:v>405.30940155137642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A51-4283-9DD0-277D8C10C967}"/>
            </c:ext>
          </c:extLst>
        </c:ser>
        <c:ser>
          <c:idx val="9"/>
          <c:order val="9"/>
          <c:tx>
            <c:strRef>
              <c:f>'Pivot(m7)'!$K$3</c:f>
              <c:strCache>
                <c:ptCount val="1"/>
                <c:pt idx="0">
                  <c:v>Sum of Germany-Deaths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'Pivot(m7)'!$A$4:$A$251</c:f>
              <c:strCache>
                <c:ptCount val="248"/>
                <c:pt idx="0">
                  <c:v>2020-03-01 00:00:00</c:v>
                </c:pt>
                <c:pt idx="1">
                  <c:v>2020-03-02 00:00:00</c:v>
                </c:pt>
                <c:pt idx="2">
                  <c:v>2020-03-03 00:00:00</c:v>
                </c:pt>
                <c:pt idx="3">
                  <c:v>2020-03-04 00:00:00</c:v>
                </c:pt>
                <c:pt idx="4">
                  <c:v>2020-03-05 00:00:00</c:v>
                </c:pt>
                <c:pt idx="5">
                  <c:v>2020-03-06 00:00:00</c:v>
                </c:pt>
                <c:pt idx="6">
                  <c:v>2020-03-07 00:00:00</c:v>
                </c:pt>
                <c:pt idx="7">
                  <c:v>2020-03-08 00:00:00</c:v>
                </c:pt>
                <c:pt idx="8">
                  <c:v>2020-03-09 00:00:00</c:v>
                </c:pt>
                <c:pt idx="9">
                  <c:v>2020-03-10 00:00:00</c:v>
                </c:pt>
                <c:pt idx="10">
                  <c:v>2020-03-11 00:00:00</c:v>
                </c:pt>
                <c:pt idx="11">
                  <c:v>2020-03-12 00:00:00</c:v>
                </c:pt>
                <c:pt idx="12">
                  <c:v>2020-03-13 00:00:00</c:v>
                </c:pt>
                <c:pt idx="13">
                  <c:v>2020-03-14 00:00:00</c:v>
                </c:pt>
                <c:pt idx="14">
                  <c:v>2020-03-15 00:00:00</c:v>
                </c:pt>
                <c:pt idx="15">
                  <c:v>2020-03-16 00:00:00</c:v>
                </c:pt>
                <c:pt idx="16">
                  <c:v>2020-03-17 00:00:00</c:v>
                </c:pt>
                <c:pt idx="17">
                  <c:v>2020-03-18 00:00:00</c:v>
                </c:pt>
                <c:pt idx="18">
                  <c:v>2020-03-19 00:00:00</c:v>
                </c:pt>
                <c:pt idx="19">
                  <c:v>2020-03-20 00:00:00</c:v>
                </c:pt>
                <c:pt idx="20">
                  <c:v>2020-03-21 00:00:00</c:v>
                </c:pt>
                <c:pt idx="21">
                  <c:v>2020-03-22 00:00:00</c:v>
                </c:pt>
                <c:pt idx="22">
                  <c:v>2020-03-23 00:00:00</c:v>
                </c:pt>
                <c:pt idx="23">
                  <c:v>2020-03-24 00:00:00</c:v>
                </c:pt>
                <c:pt idx="24">
                  <c:v>2020-03-25 00:00:00</c:v>
                </c:pt>
                <c:pt idx="25">
                  <c:v>2020-03-26 00:00:00</c:v>
                </c:pt>
                <c:pt idx="26">
                  <c:v>2020-03-27 00:00:00</c:v>
                </c:pt>
                <c:pt idx="27">
                  <c:v>2020-03-28 00:00:00</c:v>
                </c:pt>
                <c:pt idx="28">
                  <c:v>2020-03-29 00:00:00</c:v>
                </c:pt>
                <c:pt idx="29">
                  <c:v>2020-03-30 00:00:00</c:v>
                </c:pt>
                <c:pt idx="30">
                  <c:v>2020-03-31 00:00:00</c:v>
                </c:pt>
                <c:pt idx="31">
                  <c:v>2020-04-01 00:00:00</c:v>
                </c:pt>
                <c:pt idx="32">
                  <c:v>2020-04-02 00:00:00</c:v>
                </c:pt>
                <c:pt idx="33">
                  <c:v>2020-04-03 00:00:00</c:v>
                </c:pt>
                <c:pt idx="34">
                  <c:v>2020-04-04 00:00:00</c:v>
                </c:pt>
                <c:pt idx="35">
                  <c:v>2020-04-05 00:00:00</c:v>
                </c:pt>
                <c:pt idx="36">
                  <c:v>2020-04-06 00:00:00</c:v>
                </c:pt>
                <c:pt idx="37">
                  <c:v>2020-04-07 00:00:00</c:v>
                </c:pt>
                <c:pt idx="38">
                  <c:v>2020-04-08 00:00:00</c:v>
                </c:pt>
                <c:pt idx="39">
                  <c:v>2020-04-09 00:00:00</c:v>
                </c:pt>
                <c:pt idx="40">
                  <c:v>2020-04-10 00:00:00</c:v>
                </c:pt>
                <c:pt idx="41">
                  <c:v>2020-04-11 00:00:00</c:v>
                </c:pt>
                <c:pt idx="42">
                  <c:v>2020-04-12 00:00:00</c:v>
                </c:pt>
                <c:pt idx="43">
                  <c:v>2020-04-13 00:00:00</c:v>
                </c:pt>
                <c:pt idx="44">
                  <c:v>2020-04-14 00:00:00</c:v>
                </c:pt>
                <c:pt idx="45">
                  <c:v>2020-04-15 00:00:00</c:v>
                </c:pt>
                <c:pt idx="46">
                  <c:v>2020-04-16 00:00:00</c:v>
                </c:pt>
                <c:pt idx="47">
                  <c:v>2020-04-17 00:00:00</c:v>
                </c:pt>
                <c:pt idx="48">
                  <c:v>2020-04-18 00:00:00</c:v>
                </c:pt>
                <c:pt idx="49">
                  <c:v>2020-04-19 00:00:00</c:v>
                </c:pt>
                <c:pt idx="50">
                  <c:v>2020-04-20 00:00:00</c:v>
                </c:pt>
                <c:pt idx="51">
                  <c:v>2020-04-21 00:00:00</c:v>
                </c:pt>
                <c:pt idx="52">
                  <c:v>2020-04-22 00:00:00</c:v>
                </c:pt>
                <c:pt idx="53">
                  <c:v>2020-04-23 00:00:00</c:v>
                </c:pt>
                <c:pt idx="54">
                  <c:v>2020-04-24 00:00:00</c:v>
                </c:pt>
                <c:pt idx="55">
                  <c:v>2020-04-25 00:00:00</c:v>
                </c:pt>
                <c:pt idx="56">
                  <c:v>2020-04-26 00:00:00</c:v>
                </c:pt>
                <c:pt idx="57">
                  <c:v>2020-04-27 00:00:00</c:v>
                </c:pt>
                <c:pt idx="58">
                  <c:v>2020-04-28 00:00:00</c:v>
                </c:pt>
                <c:pt idx="59">
                  <c:v>2020-04-29 00:00:00</c:v>
                </c:pt>
                <c:pt idx="60">
                  <c:v>2020-04-30 00:00:00</c:v>
                </c:pt>
                <c:pt idx="61">
                  <c:v>2020-05-01 00:00:00</c:v>
                </c:pt>
                <c:pt idx="62">
                  <c:v>2020-05-02 00:00:00</c:v>
                </c:pt>
                <c:pt idx="63">
                  <c:v>2020-05-03 00:00:00</c:v>
                </c:pt>
                <c:pt idx="64">
                  <c:v>2020-05-04 00:00:00</c:v>
                </c:pt>
                <c:pt idx="65">
                  <c:v>2020-05-05 00:00:00</c:v>
                </c:pt>
                <c:pt idx="66">
                  <c:v>2020-05-06 00:00:00</c:v>
                </c:pt>
                <c:pt idx="67">
                  <c:v>2020-05-07 00:00:00</c:v>
                </c:pt>
                <c:pt idx="68">
                  <c:v>2020-05-08 00:00:00</c:v>
                </c:pt>
                <c:pt idx="69">
                  <c:v>2020-05-09 00:00:00</c:v>
                </c:pt>
                <c:pt idx="70">
                  <c:v>2020-05-10 00:00:00</c:v>
                </c:pt>
                <c:pt idx="71">
                  <c:v>2020-05-11 00:00:00</c:v>
                </c:pt>
                <c:pt idx="72">
                  <c:v>2020-05-12 00:00:00</c:v>
                </c:pt>
                <c:pt idx="73">
                  <c:v>2020-05-13 00:00:00</c:v>
                </c:pt>
                <c:pt idx="74">
                  <c:v>2020-05-14 00:00:00</c:v>
                </c:pt>
                <c:pt idx="75">
                  <c:v>2020-05-15 00:00:00</c:v>
                </c:pt>
                <c:pt idx="76">
                  <c:v>2020-05-16 00:00:00</c:v>
                </c:pt>
                <c:pt idx="77">
                  <c:v>2020-05-17 00:00:00</c:v>
                </c:pt>
                <c:pt idx="78">
                  <c:v>2020-05-18 00:00:00</c:v>
                </c:pt>
                <c:pt idx="79">
                  <c:v>2020-05-19 00:00:00</c:v>
                </c:pt>
                <c:pt idx="80">
                  <c:v>2020-05-20 00:00:00</c:v>
                </c:pt>
                <c:pt idx="81">
                  <c:v>2020-05-21 00:00:00</c:v>
                </c:pt>
                <c:pt idx="82">
                  <c:v>2020-05-22 00:00:00</c:v>
                </c:pt>
                <c:pt idx="83">
                  <c:v>2020-05-23 00:00:00</c:v>
                </c:pt>
                <c:pt idx="84">
                  <c:v>2020-05-24 00:00:00</c:v>
                </c:pt>
                <c:pt idx="85">
                  <c:v>2020-05-25 00:00:00</c:v>
                </c:pt>
                <c:pt idx="86">
                  <c:v>2020-05-26 00:00:00</c:v>
                </c:pt>
                <c:pt idx="87">
                  <c:v>2020-05-27 00:00:00</c:v>
                </c:pt>
                <c:pt idx="88">
                  <c:v>2020-05-28 00:00:00</c:v>
                </c:pt>
                <c:pt idx="89">
                  <c:v>2020-05-29 00:00:00</c:v>
                </c:pt>
                <c:pt idx="90">
                  <c:v>2020-05-30 00:00:00</c:v>
                </c:pt>
                <c:pt idx="91">
                  <c:v>2020-05-31 00:00:00</c:v>
                </c:pt>
                <c:pt idx="92">
                  <c:v>2020-06-01 00:00:00</c:v>
                </c:pt>
                <c:pt idx="93">
                  <c:v>2020-06-02 00:00:00</c:v>
                </c:pt>
                <c:pt idx="94">
                  <c:v>2020-06-03 00:00:00</c:v>
                </c:pt>
                <c:pt idx="95">
                  <c:v>2020-06-04 00:00:00</c:v>
                </c:pt>
                <c:pt idx="96">
                  <c:v>2020-06-05 00:00:00</c:v>
                </c:pt>
                <c:pt idx="97">
                  <c:v>2020-06-06 00:00:00</c:v>
                </c:pt>
                <c:pt idx="98">
                  <c:v>2020-06-07 00:00:00</c:v>
                </c:pt>
                <c:pt idx="99">
                  <c:v>2020-06-08 00:00:00</c:v>
                </c:pt>
                <c:pt idx="100">
                  <c:v>2020-06-09 00:00:00</c:v>
                </c:pt>
                <c:pt idx="101">
                  <c:v>2020-06-10 00:00:00</c:v>
                </c:pt>
                <c:pt idx="102">
                  <c:v>2020-06-11 00:00:00</c:v>
                </c:pt>
                <c:pt idx="103">
                  <c:v>2020-06-12 00:00:00</c:v>
                </c:pt>
                <c:pt idx="104">
                  <c:v>2020-06-13 00:00:00</c:v>
                </c:pt>
                <c:pt idx="105">
                  <c:v>2020-06-14 00:00:00</c:v>
                </c:pt>
                <c:pt idx="106">
                  <c:v>2020-06-15 00:00:00</c:v>
                </c:pt>
                <c:pt idx="107">
                  <c:v>2020-06-16 00:00:00</c:v>
                </c:pt>
                <c:pt idx="108">
                  <c:v>2020-06-17 00:00:00</c:v>
                </c:pt>
                <c:pt idx="109">
                  <c:v>2020-06-18 00:00:00</c:v>
                </c:pt>
                <c:pt idx="110">
                  <c:v>2020-06-19 00:00:00</c:v>
                </c:pt>
                <c:pt idx="111">
                  <c:v>2020-06-20 00:00:00</c:v>
                </c:pt>
                <c:pt idx="112">
                  <c:v>2020-06-21 00:00:00</c:v>
                </c:pt>
                <c:pt idx="113">
                  <c:v>2020-06-22 00:00:00</c:v>
                </c:pt>
                <c:pt idx="114">
                  <c:v>2020-06-23 00:00:00</c:v>
                </c:pt>
                <c:pt idx="115">
                  <c:v>2020-06-24 00:00:00</c:v>
                </c:pt>
                <c:pt idx="116">
                  <c:v>2020-06-25 00:00:00</c:v>
                </c:pt>
                <c:pt idx="117">
                  <c:v>2020-06-26 00:00:00</c:v>
                </c:pt>
                <c:pt idx="118">
                  <c:v>2020-06-27 00:00:00</c:v>
                </c:pt>
                <c:pt idx="119">
                  <c:v>2020-06-28 00:00:00</c:v>
                </c:pt>
                <c:pt idx="120">
                  <c:v>2020-06-29 00:00:00</c:v>
                </c:pt>
                <c:pt idx="121">
                  <c:v>2020-06-30 00:00:00</c:v>
                </c:pt>
                <c:pt idx="122">
                  <c:v>2020-07-01 00:00:00</c:v>
                </c:pt>
                <c:pt idx="123">
                  <c:v>2020-07-02 00:00:00</c:v>
                </c:pt>
                <c:pt idx="124">
                  <c:v>2020-07-03 00:00:00</c:v>
                </c:pt>
                <c:pt idx="125">
                  <c:v>2020-07-04 00:00:00</c:v>
                </c:pt>
                <c:pt idx="126">
                  <c:v>2020-07-05 00:00:00</c:v>
                </c:pt>
                <c:pt idx="127">
                  <c:v>2020-07-06 00:00:00</c:v>
                </c:pt>
                <c:pt idx="128">
                  <c:v>2020-07-07 00:00:00</c:v>
                </c:pt>
                <c:pt idx="129">
                  <c:v>2020-07-08 00:00:00</c:v>
                </c:pt>
                <c:pt idx="130">
                  <c:v>2020-07-09 00:00:00</c:v>
                </c:pt>
                <c:pt idx="131">
                  <c:v>2020-07-10 00:00:00</c:v>
                </c:pt>
                <c:pt idx="132">
                  <c:v>2020-07-11 00:00:00</c:v>
                </c:pt>
                <c:pt idx="133">
                  <c:v>2020-07-12 00:00:00</c:v>
                </c:pt>
                <c:pt idx="134">
                  <c:v>2020-07-13 00:00:00</c:v>
                </c:pt>
                <c:pt idx="135">
                  <c:v>2020-07-14 00:00:00</c:v>
                </c:pt>
                <c:pt idx="136">
                  <c:v>2020-07-15 00:00:00</c:v>
                </c:pt>
                <c:pt idx="137">
                  <c:v>2020-07-16 00:00:00</c:v>
                </c:pt>
                <c:pt idx="138">
                  <c:v>2020-07-17 00:00:00</c:v>
                </c:pt>
                <c:pt idx="139">
                  <c:v>2020-07-18 00:00:00</c:v>
                </c:pt>
                <c:pt idx="140">
                  <c:v>2020-07-19 00:00:00</c:v>
                </c:pt>
                <c:pt idx="141">
                  <c:v>2020-07-20 00:00:00</c:v>
                </c:pt>
                <c:pt idx="142">
                  <c:v>2020-07-21 00:00:00</c:v>
                </c:pt>
                <c:pt idx="143">
                  <c:v>2020-07-22 00:00:00</c:v>
                </c:pt>
                <c:pt idx="144">
                  <c:v>2020-07-23 00:00:00</c:v>
                </c:pt>
                <c:pt idx="145">
                  <c:v>2020-07-24 00:00:00</c:v>
                </c:pt>
                <c:pt idx="146">
                  <c:v>2020-07-25 00:00:00</c:v>
                </c:pt>
                <c:pt idx="147">
                  <c:v>2020-07-26 00:00:00</c:v>
                </c:pt>
                <c:pt idx="148">
                  <c:v>2020-07-27 00:00:00</c:v>
                </c:pt>
                <c:pt idx="149">
                  <c:v>2020-07-28 00:00:00</c:v>
                </c:pt>
                <c:pt idx="150">
                  <c:v>2020-07-29 00:00:00</c:v>
                </c:pt>
                <c:pt idx="151">
                  <c:v>2020-07-30 00:00:00</c:v>
                </c:pt>
                <c:pt idx="152">
                  <c:v>2020-07-31 00:00:00</c:v>
                </c:pt>
                <c:pt idx="153">
                  <c:v>2020-08-01 00:00:00</c:v>
                </c:pt>
                <c:pt idx="154">
                  <c:v>2020-08-02 00:00:00</c:v>
                </c:pt>
                <c:pt idx="155">
                  <c:v>2020-08-03 00:00:00</c:v>
                </c:pt>
                <c:pt idx="156">
                  <c:v>2020-08-04 00:00:00</c:v>
                </c:pt>
                <c:pt idx="157">
                  <c:v>2020-08-05 00:00:00</c:v>
                </c:pt>
                <c:pt idx="158">
                  <c:v>2020-08-06 00:00:00</c:v>
                </c:pt>
                <c:pt idx="159">
                  <c:v>2020-08-07 00:00:00</c:v>
                </c:pt>
                <c:pt idx="160">
                  <c:v>2020-08-08 00:00:00</c:v>
                </c:pt>
                <c:pt idx="161">
                  <c:v>2020-08-09 00:00:00</c:v>
                </c:pt>
                <c:pt idx="162">
                  <c:v>2020-08-10 00:00:00</c:v>
                </c:pt>
                <c:pt idx="163">
                  <c:v>2020-08-11 00:00:00</c:v>
                </c:pt>
                <c:pt idx="164">
                  <c:v>2020-08-12 00:00:00</c:v>
                </c:pt>
                <c:pt idx="165">
                  <c:v>2020-08-13 00:00:00</c:v>
                </c:pt>
                <c:pt idx="166">
                  <c:v>2020-08-14 00:00:00</c:v>
                </c:pt>
                <c:pt idx="167">
                  <c:v>2020-08-15 00:00:00</c:v>
                </c:pt>
                <c:pt idx="168">
                  <c:v>2020-08-16 00:00:00</c:v>
                </c:pt>
                <c:pt idx="169">
                  <c:v>2020-08-17 00:00:00</c:v>
                </c:pt>
                <c:pt idx="170">
                  <c:v>2020-08-18 00:00:00</c:v>
                </c:pt>
                <c:pt idx="171">
                  <c:v>2020-08-19 00:00:00</c:v>
                </c:pt>
                <c:pt idx="172">
                  <c:v>2020-08-20 00:00:00</c:v>
                </c:pt>
                <c:pt idx="173">
                  <c:v>2020-08-21 00:00:00</c:v>
                </c:pt>
                <c:pt idx="174">
                  <c:v>2020-08-22 00:00:00</c:v>
                </c:pt>
                <c:pt idx="175">
                  <c:v>2020-08-23 00:00:00</c:v>
                </c:pt>
                <c:pt idx="176">
                  <c:v>2020-08-24 00:00:00</c:v>
                </c:pt>
                <c:pt idx="177">
                  <c:v>2020-08-25 00:00:00</c:v>
                </c:pt>
                <c:pt idx="178">
                  <c:v>2020-08-26 00:00:00</c:v>
                </c:pt>
                <c:pt idx="179">
                  <c:v>2020-08-27 00:00:00</c:v>
                </c:pt>
                <c:pt idx="180">
                  <c:v>2020-08-28 00:00:00</c:v>
                </c:pt>
                <c:pt idx="181">
                  <c:v>2020-08-29 00:00:00</c:v>
                </c:pt>
                <c:pt idx="182">
                  <c:v>2020-08-30 00:00:00</c:v>
                </c:pt>
                <c:pt idx="183">
                  <c:v>2020-08-31 00:00:00</c:v>
                </c:pt>
                <c:pt idx="184">
                  <c:v>2020-09-01 00:00:00</c:v>
                </c:pt>
                <c:pt idx="185">
                  <c:v>2020-09-02 00:00:00</c:v>
                </c:pt>
                <c:pt idx="186">
                  <c:v>2020-09-03 00:00:00</c:v>
                </c:pt>
                <c:pt idx="187">
                  <c:v>2020-09-04 00:00:00</c:v>
                </c:pt>
                <c:pt idx="188">
                  <c:v>2020-09-05 00:00:00</c:v>
                </c:pt>
                <c:pt idx="189">
                  <c:v>2020-09-06 00:00:00</c:v>
                </c:pt>
                <c:pt idx="190">
                  <c:v>2020-09-07 00:00:00</c:v>
                </c:pt>
                <c:pt idx="191">
                  <c:v>2020-09-08 00:00:00</c:v>
                </c:pt>
                <c:pt idx="192">
                  <c:v>2020-09-09 00:00:00</c:v>
                </c:pt>
                <c:pt idx="193">
                  <c:v>2020-09-10 00:00:00</c:v>
                </c:pt>
                <c:pt idx="194">
                  <c:v>2020-09-11 00:00:00</c:v>
                </c:pt>
                <c:pt idx="195">
                  <c:v>2020-09-12 00:00:00</c:v>
                </c:pt>
                <c:pt idx="196">
                  <c:v>2020-09-13 00:00:00</c:v>
                </c:pt>
                <c:pt idx="197">
                  <c:v>2020-09-14 00:00:00</c:v>
                </c:pt>
                <c:pt idx="198">
                  <c:v>2020-09-15 00:00:00</c:v>
                </c:pt>
                <c:pt idx="199">
                  <c:v>2020-09-16 00:00:00</c:v>
                </c:pt>
                <c:pt idx="200">
                  <c:v>2020-09-17 00:00:00</c:v>
                </c:pt>
                <c:pt idx="201">
                  <c:v>2020-09-18 00:00:00</c:v>
                </c:pt>
                <c:pt idx="202">
                  <c:v>2020-09-19 00:00:00</c:v>
                </c:pt>
                <c:pt idx="203">
                  <c:v>2020-09-20 00:00:00</c:v>
                </c:pt>
                <c:pt idx="204">
                  <c:v>2020-09-21 00:00:00</c:v>
                </c:pt>
                <c:pt idx="205">
                  <c:v>2020-09-22 00:00:00</c:v>
                </c:pt>
                <c:pt idx="206">
                  <c:v>2020-09-23 00:00:00</c:v>
                </c:pt>
                <c:pt idx="207">
                  <c:v>2020-09-24 00:00:00</c:v>
                </c:pt>
                <c:pt idx="208">
                  <c:v>2020-09-25 00:00:00</c:v>
                </c:pt>
                <c:pt idx="209">
                  <c:v>2020-09-26 00:00:00</c:v>
                </c:pt>
                <c:pt idx="210">
                  <c:v>2020-09-27 00:00:00</c:v>
                </c:pt>
                <c:pt idx="211">
                  <c:v>2020-09-28 00:00:00</c:v>
                </c:pt>
                <c:pt idx="212">
                  <c:v>2020-09-29 00:00:00</c:v>
                </c:pt>
                <c:pt idx="213">
                  <c:v>2020-09-30 00:00:00</c:v>
                </c:pt>
                <c:pt idx="214">
                  <c:v>2020-10-01 00:00:00</c:v>
                </c:pt>
                <c:pt idx="215">
                  <c:v>2020-10-02 00:00:00</c:v>
                </c:pt>
                <c:pt idx="216">
                  <c:v>2020-10-03 00:00:00</c:v>
                </c:pt>
                <c:pt idx="217">
                  <c:v>2020-10-04 00:00:00</c:v>
                </c:pt>
                <c:pt idx="218">
                  <c:v>2020-10-05 00:00:00</c:v>
                </c:pt>
                <c:pt idx="219">
                  <c:v>2020-10-06 00:00:00</c:v>
                </c:pt>
                <c:pt idx="220">
                  <c:v>2020-10-07 00:00:00</c:v>
                </c:pt>
                <c:pt idx="221">
                  <c:v>2020-10-08 00:00:00</c:v>
                </c:pt>
                <c:pt idx="222">
                  <c:v>2020-10-09 00:00:00</c:v>
                </c:pt>
                <c:pt idx="223">
                  <c:v>2020-10-10 00:00:00</c:v>
                </c:pt>
                <c:pt idx="224">
                  <c:v>2020-10-11 00:00:00</c:v>
                </c:pt>
                <c:pt idx="225">
                  <c:v>2020-10-12 00:00:00</c:v>
                </c:pt>
                <c:pt idx="226">
                  <c:v>2020-10-13 00:00:00</c:v>
                </c:pt>
                <c:pt idx="227">
                  <c:v>2020-10-14 00:00:00</c:v>
                </c:pt>
                <c:pt idx="228">
                  <c:v>2020-10-15 00:00:00</c:v>
                </c:pt>
                <c:pt idx="229">
                  <c:v>2020-10-16 00:00:00</c:v>
                </c:pt>
                <c:pt idx="230">
                  <c:v>2020-10-17 00:00:00</c:v>
                </c:pt>
                <c:pt idx="231">
                  <c:v>2020-10-18 00:00:00</c:v>
                </c:pt>
                <c:pt idx="232">
                  <c:v>2020-10-19 00:00:00</c:v>
                </c:pt>
                <c:pt idx="233">
                  <c:v>2020-10-20 00:00:00</c:v>
                </c:pt>
                <c:pt idx="234">
                  <c:v>2020-10-21 00:00:00</c:v>
                </c:pt>
                <c:pt idx="235">
                  <c:v>2020-10-22 00:00:00</c:v>
                </c:pt>
                <c:pt idx="236">
                  <c:v>2020-10-23 00:00:00</c:v>
                </c:pt>
                <c:pt idx="237">
                  <c:v>2020-10-24 00:00:00</c:v>
                </c:pt>
                <c:pt idx="238">
                  <c:v>2020-10-25 00:00:00</c:v>
                </c:pt>
                <c:pt idx="239">
                  <c:v>2020-10-26 00:00:00</c:v>
                </c:pt>
                <c:pt idx="240">
                  <c:v>2020-10-27 00:00:00</c:v>
                </c:pt>
                <c:pt idx="241">
                  <c:v>2020-10-28 00:00:00</c:v>
                </c:pt>
                <c:pt idx="242">
                  <c:v>2020-10-29 00:00:00</c:v>
                </c:pt>
                <c:pt idx="243">
                  <c:v>2020-10-30 00:00:00</c:v>
                </c:pt>
                <c:pt idx="244">
                  <c:v>2020-11-01 00:00:00</c:v>
                </c:pt>
                <c:pt idx="245">
                  <c:v>2020-11-02 00:00:00</c:v>
                </c:pt>
                <c:pt idx="246">
                  <c:v>2020-11-03 00:00:00</c:v>
                </c:pt>
                <c:pt idx="247">
                  <c:v>2020-11-04 00:00:00</c:v>
                </c:pt>
              </c:strCache>
            </c:strRef>
          </c:cat>
          <c:val>
            <c:numRef>
              <c:f>'Pivot(m7)'!$K$4:$K$251</c:f>
              <c:numCache>
                <c:formatCode>General</c:formatCode>
                <c:ptCount val="248"/>
                <c:pt idx="7">
                  <c:v>0</c:v>
                </c:pt>
                <c:pt idx="8">
                  <c:v>0.1710514795472326</c:v>
                </c:pt>
                <c:pt idx="9">
                  <c:v>0.1710514795472326</c:v>
                </c:pt>
                <c:pt idx="10">
                  <c:v>0.25657721932084893</c:v>
                </c:pt>
                <c:pt idx="11">
                  <c:v>0.25657721932084893</c:v>
                </c:pt>
                <c:pt idx="12">
                  <c:v>0.59868017841531418</c:v>
                </c:pt>
                <c:pt idx="13">
                  <c:v>0.76973165796254683</c:v>
                </c:pt>
                <c:pt idx="14">
                  <c:v>0.94078313750977949</c:v>
                </c:pt>
                <c:pt idx="15">
                  <c:v>1.282886096604245</c:v>
                </c:pt>
                <c:pt idx="16">
                  <c:v>1.881566275019559</c:v>
                </c:pt>
                <c:pt idx="17">
                  <c:v>2.1381434943404081</c:v>
                </c:pt>
                <c:pt idx="18">
                  <c:v>3.506555330718268</c:v>
                </c:pt>
                <c:pt idx="19">
                  <c:v>5.1315443864169783</c:v>
                </c:pt>
                <c:pt idx="20">
                  <c:v>6.4144304830212224</c:v>
                </c:pt>
                <c:pt idx="21">
                  <c:v>7.098636401210153</c:v>
                </c:pt>
                <c:pt idx="22">
                  <c:v>9.0657284160033278</c:v>
                </c:pt>
                <c:pt idx="23">
                  <c:v>11.37492338989097</c:v>
                </c:pt>
                <c:pt idx="24">
                  <c:v>15.223581679703701</c:v>
                </c:pt>
                <c:pt idx="25">
                  <c:v>19.072239969516438</c:v>
                </c:pt>
                <c:pt idx="26">
                  <c:v>23.519578437744489</c:v>
                </c:pt>
                <c:pt idx="27">
                  <c:v>29.848483180992091</c:v>
                </c:pt>
                <c:pt idx="28">
                  <c:v>37.545799760617562</c:v>
                </c:pt>
                <c:pt idx="29">
                  <c:v>44.644436161827713</c:v>
                </c:pt>
                <c:pt idx="30">
                  <c:v>52.85490718009487</c:v>
                </c:pt>
                <c:pt idx="31">
                  <c:v>61.065378198362041</c:v>
                </c:pt>
                <c:pt idx="32">
                  <c:v>71.8416214098377</c:v>
                </c:pt>
                <c:pt idx="33">
                  <c:v>79.79551520878401</c:v>
                </c:pt>
                <c:pt idx="34">
                  <c:v>86.466522911126077</c:v>
                </c:pt>
                <c:pt idx="35">
                  <c:v>89.887552502070733</c:v>
                </c:pt>
                <c:pt idx="36">
                  <c:v>99.63748683626298</c:v>
                </c:pt>
                <c:pt idx="37">
                  <c:v>106.1374430590578</c:v>
                </c:pt>
                <c:pt idx="38">
                  <c:v>122.2162821364977</c:v>
                </c:pt>
                <c:pt idx="39">
                  <c:v>128.28860966042441</c:v>
                </c:pt>
                <c:pt idx="40">
                  <c:v>127.6044037422355</c:v>
                </c:pt>
                <c:pt idx="41">
                  <c:v>110.4992557875123</c:v>
                </c:pt>
                <c:pt idx="42">
                  <c:v>122.98601379446021</c:v>
                </c:pt>
                <c:pt idx="43">
                  <c:v>118.36762384668501</c:v>
                </c:pt>
                <c:pt idx="44">
                  <c:v>109.3018954306816</c:v>
                </c:pt>
                <c:pt idx="45">
                  <c:v>124.43995137061169</c:v>
                </c:pt>
                <c:pt idx="46">
                  <c:v>123.5846939728756</c:v>
                </c:pt>
                <c:pt idx="47">
                  <c:v>135.55829754118179</c:v>
                </c:pt>
                <c:pt idx="48">
                  <c:v>147.3608496299409</c:v>
                </c:pt>
                <c:pt idx="49">
                  <c:v>133.76225700593591</c:v>
                </c:pt>
                <c:pt idx="50">
                  <c:v>142.65693394239199</c:v>
                </c:pt>
                <c:pt idx="51">
                  <c:v>148.72926146631869</c:v>
                </c:pt>
                <c:pt idx="52">
                  <c:v>126.150466166084</c:v>
                </c:pt>
                <c:pt idx="53">
                  <c:v>130.25570167521761</c:v>
                </c:pt>
                <c:pt idx="54">
                  <c:v>120.4202416012518</c:v>
                </c:pt>
                <c:pt idx="55">
                  <c:v>121.2754989989879</c:v>
                </c:pt>
                <c:pt idx="56">
                  <c:v>118.8807782853267</c:v>
                </c:pt>
                <c:pt idx="57">
                  <c:v>108.104535073851</c:v>
                </c:pt>
                <c:pt idx="58">
                  <c:v>109.5584726500025</c:v>
                </c:pt>
                <c:pt idx="59">
                  <c:v>101.6045788510562</c:v>
                </c:pt>
                <c:pt idx="60">
                  <c:v>89.630975282749873</c:v>
                </c:pt>
                <c:pt idx="61">
                  <c:v>83.473122019049498</c:v>
                </c:pt>
                <c:pt idx="62">
                  <c:v>79.966566688331227</c:v>
                </c:pt>
                <c:pt idx="63">
                  <c:v>76.117908398518495</c:v>
                </c:pt>
                <c:pt idx="64">
                  <c:v>74.150816383725328</c:v>
                </c:pt>
                <c:pt idx="65">
                  <c:v>58.071977306285461</c:v>
                </c:pt>
                <c:pt idx="66">
                  <c:v>69.104797737081952</c:v>
                </c:pt>
                <c:pt idx="67">
                  <c:v>65.769293885910912</c:v>
                </c:pt>
                <c:pt idx="68">
                  <c:v>66.196922584779003</c:v>
                </c:pt>
                <c:pt idx="69">
                  <c:v>63.032470213155193</c:v>
                </c:pt>
                <c:pt idx="70">
                  <c:v>60.124595060852243</c:v>
                </c:pt>
                <c:pt idx="71">
                  <c:v>57.131194168775657</c:v>
                </c:pt>
                <c:pt idx="72">
                  <c:v>63.716676131344123</c:v>
                </c:pt>
                <c:pt idx="73">
                  <c:v>50.118083507339129</c:v>
                </c:pt>
                <c:pt idx="74">
                  <c:v>42.078663968619203</c:v>
                </c:pt>
                <c:pt idx="75">
                  <c:v>33.098461292389487</c:v>
                </c:pt>
                <c:pt idx="76">
                  <c:v>33.269512771936718</c:v>
                </c:pt>
                <c:pt idx="77">
                  <c:v>33.611615731031193</c:v>
                </c:pt>
                <c:pt idx="78">
                  <c:v>29.249803002576751</c:v>
                </c:pt>
                <c:pt idx="79">
                  <c:v>29.33532874235037</c:v>
                </c:pt>
                <c:pt idx="80">
                  <c:v>24.20378435593339</c:v>
                </c:pt>
                <c:pt idx="81">
                  <c:v>27.282710987783581</c:v>
                </c:pt>
                <c:pt idx="82">
                  <c:v>28.309019865066979</c:v>
                </c:pt>
                <c:pt idx="83">
                  <c:v>27.624813946878049</c:v>
                </c:pt>
                <c:pt idx="84">
                  <c:v>27.453762467330812</c:v>
                </c:pt>
                <c:pt idx="85">
                  <c:v>26.170876370726571</c:v>
                </c:pt>
                <c:pt idx="86">
                  <c:v>24.88799027412232</c:v>
                </c:pt>
                <c:pt idx="87">
                  <c:v>24.289310095707009</c:v>
                </c:pt>
                <c:pt idx="88">
                  <c:v>22.835372519555531</c:v>
                </c:pt>
                <c:pt idx="89">
                  <c:v>23.605104177518079</c:v>
                </c:pt>
                <c:pt idx="90">
                  <c:v>23.006423999102761</c:v>
                </c:pt>
                <c:pt idx="91">
                  <c:v>21.98011512181936</c:v>
                </c:pt>
                <c:pt idx="92">
                  <c:v>21.03933198430958</c:v>
                </c:pt>
                <c:pt idx="93">
                  <c:v>16.33541629676068</c:v>
                </c:pt>
                <c:pt idx="94">
                  <c:v>14.881478720609209</c:v>
                </c:pt>
                <c:pt idx="95">
                  <c:v>14.111747062646661</c:v>
                </c:pt>
                <c:pt idx="96">
                  <c:v>13.17096392513688</c:v>
                </c:pt>
                <c:pt idx="97">
                  <c:v>12.2301807876271</c:v>
                </c:pt>
                <c:pt idx="98">
                  <c:v>12.401232267174329</c:v>
                </c:pt>
                <c:pt idx="99">
                  <c:v>11.973603568306251</c:v>
                </c:pt>
                <c:pt idx="100">
                  <c:v>14.79595298083559</c:v>
                </c:pt>
                <c:pt idx="101">
                  <c:v>12.82886096604242</c:v>
                </c:pt>
                <c:pt idx="102">
                  <c:v>11.717026348985399</c:v>
                </c:pt>
                <c:pt idx="103">
                  <c:v>10.69071747170201</c:v>
                </c:pt>
                <c:pt idx="104">
                  <c:v>10.26308877283393</c:v>
                </c:pt>
                <c:pt idx="105">
                  <c:v>9.9209858137394633</c:v>
                </c:pt>
                <c:pt idx="106">
                  <c:v>9.5788828546449984</c:v>
                </c:pt>
                <c:pt idx="107">
                  <c:v>7.18416214098374</c:v>
                </c:pt>
                <c:pt idx="108">
                  <c:v>8.467048237587985</c:v>
                </c:pt>
                <c:pt idx="109">
                  <c:v>8.8091511966824498</c:v>
                </c:pt>
                <c:pt idx="110">
                  <c:v>8.8946769364560669</c:v>
                </c:pt>
                <c:pt idx="111">
                  <c:v>8.7236254569088327</c:v>
                </c:pt>
                <c:pt idx="112">
                  <c:v>8.0394195387199012</c:v>
                </c:pt>
                <c:pt idx="113">
                  <c:v>7.8683680591726688</c:v>
                </c:pt>
                <c:pt idx="114">
                  <c:v>8.0394195387199012</c:v>
                </c:pt>
                <c:pt idx="115">
                  <c:v>6.5854819625684229</c:v>
                </c:pt>
                <c:pt idx="116">
                  <c:v>5.5591730852850274</c:v>
                </c:pt>
                <c:pt idx="117">
                  <c:v>6.6710077023420391</c:v>
                </c:pt>
                <c:pt idx="118">
                  <c:v>6.2433790034739571</c:v>
                </c:pt>
                <c:pt idx="119">
                  <c:v>6.2433790034739571</c:v>
                </c:pt>
                <c:pt idx="120">
                  <c:v>6.5854819625684229</c:v>
                </c:pt>
                <c:pt idx="121">
                  <c:v>6.4999562227948076</c:v>
                </c:pt>
                <c:pt idx="122">
                  <c:v>5.7302245648322616</c:v>
                </c:pt>
                <c:pt idx="123">
                  <c:v>5.6446988250586454</c:v>
                </c:pt>
                <c:pt idx="124">
                  <c:v>3.8486582898127031</c:v>
                </c:pt>
                <c:pt idx="125">
                  <c:v>4.4473384682280166</c:v>
                </c:pt>
                <c:pt idx="126">
                  <c:v>4.7039156875488661</c:v>
                </c:pt>
                <c:pt idx="127">
                  <c:v>3.9341840295863189</c:v>
                </c:pt>
                <c:pt idx="128">
                  <c:v>3.592081070491854</c:v>
                </c:pt>
                <c:pt idx="129">
                  <c:v>4.3618127284544013</c:v>
                </c:pt>
                <c:pt idx="130">
                  <c:v>4.3618127284544013</c:v>
                </c:pt>
                <c:pt idx="131">
                  <c:v>4.5328642080016337</c:v>
                </c:pt>
                <c:pt idx="132">
                  <c:v>4.2762869886807851</c:v>
                </c:pt>
                <c:pt idx="133">
                  <c:v>4.1052355091335517</c:v>
                </c:pt>
                <c:pt idx="134">
                  <c:v>4.4473384682280166</c:v>
                </c:pt>
                <c:pt idx="135">
                  <c:v>3.9341840295863189</c:v>
                </c:pt>
                <c:pt idx="136">
                  <c:v>2.9078751523029238</c:v>
                </c:pt>
                <c:pt idx="137">
                  <c:v>2.565772193208459</c:v>
                </c:pt>
                <c:pt idx="138">
                  <c:v>2.138143494340377</c:v>
                </c:pt>
                <c:pt idx="139">
                  <c:v>1.796040535245911</c:v>
                </c:pt>
                <c:pt idx="140">
                  <c:v>1.796040535245911</c:v>
                </c:pt>
                <c:pt idx="141">
                  <c:v>1.710514795472295</c:v>
                </c:pt>
                <c:pt idx="142">
                  <c:v>1.796040535245911</c:v>
                </c:pt>
                <c:pt idx="143">
                  <c:v>1.8815662750195279</c:v>
                </c:pt>
                <c:pt idx="144">
                  <c:v>1.9670920147931441</c:v>
                </c:pt>
                <c:pt idx="145">
                  <c:v>2.7368236727556901</c:v>
                </c:pt>
                <c:pt idx="146">
                  <c:v>2.8223494125293072</c:v>
                </c:pt>
                <c:pt idx="147">
                  <c:v>2.7368236727556901</c:v>
                </c:pt>
                <c:pt idx="148">
                  <c:v>2.6512979329820738</c:v>
                </c:pt>
                <c:pt idx="149">
                  <c:v>2.7368236727556901</c:v>
                </c:pt>
                <c:pt idx="150">
                  <c:v>2.8223494125293072</c:v>
                </c:pt>
                <c:pt idx="151">
                  <c:v>2.9078751523029229</c:v>
                </c:pt>
                <c:pt idx="152">
                  <c:v>2.309194973887609</c:v>
                </c:pt>
                <c:pt idx="153">
                  <c:v>2.5657721932084581</c:v>
                </c:pt>
                <c:pt idx="154">
                  <c:v>2.5657721932084581</c:v>
                </c:pt>
                <c:pt idx="155">
                  <c:v>2.480246453434841</c:v>
                </c:pt>
                <c:pt idx="156">
                  <c:v>2.7368236727556901</c:v>
                </c:pt>
                <c:pt idx="157">
                  <c:v>3.763132550039086</c:v>
                </c:pt>
                <c:pt idx="158">
                  <c:v>3.164452371623772</c:v>
                </c:pt>
                <c:pt idx="159">
                  <c:v>4.1052355091335517</c:v>
                </c:pt>
                <c:pt idx="160">
                  <c:v>4.0197097693599346</c:v>
                </c:pt>
                <c:pt idx="161">
                  <c:v>4.1052355091335508</c:v>
                </c:pt>
                <c:pt idx="162">
                  <c:v>4.1907612489071671</c:v>
                </c:pt>
                <c:pt idx="163">
                  <c:v>3.8486582898127022</c:v>
                </c:pt>
                <c:pt idx="164">
                  <c:v>2.907875152302922</c:v>
                </c:pt>
                <c:pt idx="165">
                  <c:v>3.0789266318501549</c:v>
                </c:pt>
                <c:pt idx="166">
                  <c:v>2.9934008920765391</c:v>
                </c:pt>
                <c:pt idx="167">
                  <c:v>2.907875152302922</c:v>
                </c:pt>
                <c:pt idx="168">
                  <c:v>2.8223494125293058</c:v>
                </c:pt>
                <c:pt idx="169">
                  <c:v>2.8223494125293058</c:v>
                </c:pt>
                <c:pt idx="170">
                  <c:v>2.8223494125293058</c:v>
                </c:pt>
                <c:pt idx="171">
                  <c:v>3.0789266318501549</c:v>
                </c:pt>
                <c:pt idx="172">
                  <c:v>3.934184029586318</c:v>
                </c:pt>
                <c:pt idx="173">
                  <c:v>3.0789266318501549</c:v>
                </c:pt>
                <c:pt idx="174">
                  <c:v>3.1644523716237711</c:v>
                </c:pt>
                <c:pt idx="175">
                  <c:v>3.4210295909446198</c:v>
                </c:pt>
                <c:pt idx="176">
                  <c:v>3.4210295909446198</c:v>
                </c:pt>
                <c:pt idx="177">
                  <c:v>3.4210295909446198</c:v>
                </c:pt>
                <c:pt idx="178">
                  <c:v>3.0789266318501549</c:v>
                </c:pt>
                <c:pt idx="179">
                  <c:v>2.3091949738876081</c:v>
                </c:pt>
                <c:pt idx="180">
                  <c:v>2.052617754566759</c:v>
                </c:pt>
                <c:pt idx="181">
                  <c:v>2.3091949738876081</c:v>
                </c:pt>
                <c:pt idx="182">
                  <c:v>2.1381434943403752</c:v>
                </c:pt>
                <c:pt idx="183">
                  <c:v>2.3091949738876081</c:v>
                </c:pt>
                <c:pt idx="184">
                  <c:v>2.223669234113991</c:v>
                </c:pt>
                <c:pt idx="185">
                  <c:v>3.1644523716237711</c:v>
                </c:pt>
                <c:pt idx="186">
                  <c:v>2.7368236727556892</c:v>
                </c:pt>
                <c:pt idx="187">
                  <c:v>3.1644523716237711</c:v>
                </c:pt>
                <c:pt idx="188">
                  <c:v>2.5657721932084572</c:v>
                </c:pt>
                <c:pt idx="189">
                  <c:v>2.5657721932084572</c:v>
                </c:pt>
                <c:pt idx="190">
                  <c:v>2.3947207136612239</c:v>
                </c:pt>
                <c:pt idx="191">
                  <c:v>2.480246453434841</c:v>
                </c:pt>
                <c:pt idx="192">
                  <c:v>1.7105147954722939</c:v>
                </c:pt>
                <c:pt idx="193">
                  <c:v>1.967092014793143</c:v>
                </c:pt>
                <c:pt idx="194">
                  <c:v>1.7960405352459099</c:v>
                </c:pt>
                <c:pt idx="195">
                  <c:v>1.967092014793143</c:v>
                </c:pt>
                <c:pt idx="196">
                  <c:v>2.052617754566759</c:v>
                </c:pt>
                <c:pt idx="197">
                  <c:v>2.1381434943403761</c:v>
                </c:pt>
                <c:pt idx="198">
                  <c:v>2.6512979329820729</c:v>
                </c:pt>
                <c:pt idx="199">
                  <c:v>2.6512979329820729</c:v>
                </c:pt>
                <c:pt idx="200">
                  <c:v>2.6512979329820729</c:v>
                </c:pt>
                <c:pt idx="201">
                  <c:v>3.2499781113973869</c:v>
                </c:pt>
                <c:pt idx="202">
                  <c:v>3.0789266318501549</c:v>
                </c:pt>
                <c:pt idx="203">
                  <c:v>3.0789266318501549</c:v>
                </c:pt>
                <c:pt idx="204">
                  <c:v>2.907875152302922</c:v>
                </c:pt>
                <c:pt idx="205">
                  <c:v>3.2499781113973869</c:v>
                </c:pt>
                <c:pt idx="206">
                  <c:v>4.2762869886807824</c:v>
                </c:pt>
                <c:pt idx="207">
                  <c:v>5.1315443864169463</c:v>
                </c:pt>
                <c:pt idx="208">
                  <c:v>5.5591730852850274</c:v>
                </c:pt>
                <c:pt idx="209">
                  <c:v>6.0723275239267247</c:v>
                </c:pt>
                <c:pt idx="210">
                  <c:v>6.3289047432475742</c:v>
                </c:pt>
                <c:pt idx="211">
                  <c:v>6.6710077023420391</c:v>
                </c:pt>
                <c:pt idx="212">
                  <c:v>6.67100770234204</c:v>
                </c:pt>
                <c:pt idx="213">
                  <c:v>6.1578532637003418</c:v>
                </c:pt>
                <c:pt idx="214">
                  <c:v>6.2433790034739589</c:v>
                </c:pt>
                <c:pt idx="215">
                  <c:v>5.7302245648322616</c:v>
                </c:pt>
                <c:pt idx="216">
                  <c:v>6.1578532637003436</c:v>
                </c:pt>
                <c:pt idx="217">
                  <c:v>5.901276044379494</c:v>
                </c:pt>
                <c:pt idx="218">
                  <c:v>7.3552136205309706</c:v>
                </c:pt>
                <c:pt idx="219">
                  <c:v>7.0986364012101228</c:v>
                </c:pt>
                <c:pt idx="220">
                  <c:v>7.4407393603045886</c:v>
                </c:pt>
                <c:pt idx="221">
                  <c:v>3.0789266318501558</c:v>
                </c:pt>
                <c:pt idx="222">
                  <c:v>6.9275849216628904</c:v>
                </c:pt>
                <c:pt idx="223">
                  <c:v>7.6117908398518193</c:v>
                </c:pt>
                <c:pt idx="224">
                  <c:v>7.9538937989462841</c:v>
                </c:pt>
                <c:pt idx="225">
                  <c:v>7.3552136205309706</c:v>
                </c:pt>
                <c:pt idx="226">
                  <c:v>9.9209858137394598</c:v>
                </c:pt>
                <c:pt idx="227">
                  <c:v>11.46044912966455</c:v>
                </c:pt>
                <c:pt idx="228">
                  <c:v>12.401232267174329</c:v>
                </c:pt>
                <c:pt idx="229">
                  <c:v>14.8814787206092</c:v>
                </c:pt>
                <c:pt idx="230">
                  <c:v>14.111747062646661</c:v>
                </c:pt>
                <c:pt idx="231">
                  <c:v>14.71042724106197</c:v>
                </c:pt>
                <c:pt idx="232">
                  <c:v>17.27619943427046</c:v>
                </c:pt>
                <c:pt idx="233">
                  <c:v>17.105147954723229</c:v>
                </c:pt>
                <c:pt idx="234">
                  <c:v>16.677519255855149</c:v>
                </c:pt>
                <c:pt idx="235">
                  <c:v>18.901188489969169</c:v>
                </c:pt>
                <c:pt idx="236">
                  <c:v>20.098548846799801</c:v>
                </c:pt>
                <c:pt idx="237">
                  <c:v>21.381434943404049</c:v>
                </c:pt>
                <c:pt idx="238">
                  <c:v>22.57879530023467</c:v>
                </c:pt>
                <c:pt idx="239">
                  <c:v>21.29590920363043</c:v>
                </c:pt>
                <c:pt idx="240">
                  <c:v>20.440651805894269</c:v>
                </c:pt>
                <c:pt idx="241">
                  <c:v>29.76295744121844</c:v>
                </c:pt>
                <c:pt idx="242">
                  <c:v>29.50638022189759</c:v>
                </c:pt>
                <c:pt idx="243">
                  <c:v>32.756358333295012</c:v>
                </c:pt>
                <c:pt idx="244">
                  <c:v>40.966829351562183</c:v>
                </c:pt>
                <c:pt idx="245">
                  <c:v>49.4338775891502</c:v>
                </c:pt>
                <c:pt idx="246">
                  <c:v>50.973340905075297</c:v>
                </c:pt>
                <c:pt idx="247">
                  <c:v>62.519315774513487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A51-4283-9DD0-277D8C10C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2774992"/>
        <c:axId val="799506296"/>
      </c:lineChart>
      <c:dateAx>
        <c:axId val="849996568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995584"/>
        <c:crosses val="autoZero"/>
        <c:auto val="0"/>
        <c:lblOffset val="100"/>
        <c:baseTimeUnit val="days"/>
        <c:majorUnit val="7"/>
        <c:minorUnit val="7"/>
      </c:dateAx>
      <c:valAx>
        <c:axId val="84999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996568"/>
        <c:crosses val="autoZero"/>
        <c:crossBetween val="between"/>
      </c:valAx>
      <c:valAx>
        <c:axId val="799506296"/>
        <c:scaling>
          <c:orientation val="minMax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774992"/>
        <c:crosses val="max"/>
        <c:crossBetween val="between"/>
      </c:valAx>
      <c:catAx>
        <c:axId val="712774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995062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[Covid-19 Analysis - Cases.xlsx]DCm7_Scratch!PivotTable1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tx1">
                <a:lumMod val="50000"/>
                <a:lumOff val="50000"/>
              </a:schemeClr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4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4">
                <a:lumMod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DCm7_Scratch!$B$3</c:f>
              <c:strCache>
                <c:ptCount val="1"/>
                <c:pt idx="0">
                  <c:v>Sum of Sweden-Cases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DCm7_Scratch!$A$4:$A$250</c:f>
              <c:strCache>
                <c:ptCount val="246"/>
                <c:pt idx="0">
                  <c:v>(blank)</c:v>
                </c:pt>
                <c:pt idx="1">
                  <c:v>01-Mar</c:v>
                </c:pt>
                <c:pt idx="2">
                  <c:v>02-Mar</c:v>
                </c:pt>
                <c:pt idx="3">
                  <c:v>03-Mar</c:v>
                </c:pt>
                <c:pt idx="4">
                  <c:v>04-Mar</c:v>
                </c:pt>
                <c:pt idx="5">
                  <c:v>05-Mar</c:v>
                </c:pt>
                <c:pt idx="6">
                  <c:v>06-Mar</c:v>
                </c:pt>
                <c:pt idx="7">
                  <c:v>07-Mar</c:v>
                </c:pt>
                <c:pt idx="8">
                  <c:v>08-Mar</c:v>
                </c:pt>
                <c:pt idx="9">
                  <c:v>09-Mar</c:v>
                </c:pt>
                <c:pt idx="10">
                  <c:v>10-Mar</c:v>
                </c:pt>
                <c:pt idx="11">
                  <c:v>11-Mar</c:v>
                </c:pt>
                <c:pt idx="12">
                  <c:v>12-Mar</c:v>
                </c:pt>
                <c:pt idx="13">
                  <c:v>13-Mar</c:v>
                </c:pt>
                <c:pt idx="14">
                  <c:v>14-Mar</c:v>
                </c:pt>
                <c:pt idx="15">
                  <c:v>15-Mar</c:v>
                </c:pt>
                <c:pt idx="16">
                  <c:v>16-Mar</c:v>
                </c:pt>
                <c:pt idx="17">
                  <c:v>17-Mar</c:v>
                </c:pt>
                <c:pt idx="18">
                  <c:v>18-Mar</c:v>
                </c:pt>
                <c:pt idx="19">
                  <c:v>19-Mar</c:v>
                </c:pt>
                <c:pt idx="20">
                  <c:v>20-Mar</c:v>
                </c:pt>
                <c:pt idx="21">
                  <c:v>21-Mar</c:v>
                </c:pt>
                <c:pt idx="22">
                  <c:v>22-Mar</c:v>
                </c:pt>
                <c:pt idx="23">
                  <c:v>23-Mar</c:v>
                </c:pt>
                <c:pt idx="24">
                  <c:v>24-Mar</c:v>
                </c:pt>
                <c:pt idx="25">
                  <c:v>25-Mar</c:v>
                </c:pt>
                <c:pt idx="26">
                  <c:v>26-Mar</c:v>
                </c:pt>
                <c:pt idx="27">
                  <c:v>27-Mar</c:v>
                </c:pt>
                <c:pt idx="28">
                  <c:v>28-Mar</c:v>
                </c:pt>
                <c:pt idx="29">
                  <c:v>29-Mar</c:v>
                </c:pt>
                <c:pt idx="30">
                  <c:v>30-Mar</c:v>
                </c:pt>
                <c:pt idx="31">
                  <c:v>31-Mar</c:v>
                </c:pt>
                <c:pt idx="32">
                  <c:v>01-Apr</c:v>
                </c:pt>
                <c:pt idx="33">
                  <c:v>02-Apr</c:v>
                </c:pt>
                <c:pt idx="34">
                  <c:v>03-Apr</c:v>
                </c:pt>
                <c:pt idx="35">
                  <c:v>04-Apr</c:v>
                </c:pt>
                <c:pt idx="36">
                  <c:v>05-Apr</c:v>
                </c:pt>
                <c:pt idx="37">
                  <c:v>06-Apr</c:v>
                </c:pt>
                <c:pt idx="38">
                  <c:v>07-Apr</c:v>
                </c:pt>
                <c:pt idx="39">
                  <c:v>08-Apr</c:v>
                </c:pt>
                <c:pt idx="40">
                  <c:v>09-Apr</c:v>
                </c:pt>
                <c:pt idx="41">
                  <c:v>10-Apr</c:v>
                </c:pt>
                <c:pt idx="42">
                  <c:v>11-Apr</c:v>
                </c:pt>
                <c:pt idx="43">
                  <c:v>12-Apr</c:v>
                </c:pt>
                <c:pt idx="44">
                  <c:v>13-Apr</c:v>
                </c:pt>
                <c:pt idx="45">
                  <c:v>14-Apr</c:v>
                </c:pt>
                <c:pt idx="46">
                  <c:v>15-Apr</c:v>
                </c:pt>
                <c:pt idx="47">
                  <c:v>16-Apr</c:v>
                </c:pt>
                <c:pt idx="48">
                  <c:v>17-Apr</c:v>
                </c:pt>
                <c:pt idx="49">
                  <c:v>18-Apr</c:v>
                </c:pt>
                <c:pt idx="50">
                  <c:v>19-Apr</c:v>
                </c:pt>
                <c:pt idx="51">
                  <c:v>20-Apr</c:v>
                </c:pt>
                <c:pt idx="52">
                  <c:v>21-Apr</c:v>
                </c:pt>
                <c:pt idx="53">
                  <c:v>22-Apr</c:v>
                </c:pt>
                <c:pt idx="54">
                  <c:v>23-Apr</c:v>
                </c:pt>
                <c:pt idx="55">
                  <c:v>24-Apr</c:v>
                </c:pt>
                <c:pt idx="56">
                  <c:v>25-Apr</c:v>
                </c:pt>
                <c:pt idx="57">
                  <c:v>26-Apr</c:v>
                </c:pt>
                <c:pt idx="58">
                  <c:v>27-Apr</c:v>
                </c:pt>
                <c:pt idx="59">
                  <c:v>28-Apr</c:v>
                </c:pt>
                <c:pt idx="60">
                  <c:v>29-Apr</c:v>
                </c:pt>
                <c:pt idx="61">
                  <c:v>30-Apr</c:v>
                </c:pt>
                <c:pt idx="62">
                  <c:v>01-May</c:v>
                </c:pt>
                <c:pt idx="63">
                  <c:v>02-May</c:v>
                </c:pt>
                <c:pt idx="64">
                  <c:v>03-May</c:v>
                </c:pt>
                <c:pt idx="65">
                  <c:v>04-May</c:v>
                </c:pt>
                <c:pt idx="66">
                  <c:v>05-May</c:v>
                </c:pt>
                <c:pt idx="67">
                  <c:v>06-May</c:v>
                </c:pt>
                <c:pt idx="68">
                  <c:v>07-May</c:v>
                </c:pt>
                <c:pt idx="69">
                  <c:v>08-May</c:v>
                </c:pt>
                <c:pt idx="70">
                  <c:v>09-May</c:v>
                </c:pt>
                <c:pt idx="71">
                  <c:v>10-May</c:v>
                </c:pt>
                <c:pt idx="72">
                  <c:v>11-May</c:v>
                </c:pt>
                <c:pt idx="73">
                  <c:v>12-May</c:v>
                </c:pt>
                <c:pt idx="74">
                  <c:v>13-May</c:v>
                </c:pt>
                <c:pt idx="75">
                  <c:v>14-May</c:v>
                </c:pt>
                <c:pt idx="76">
                  <c:v>15-May</c:v>
                </c:pt>
                <c:pt idx="77">
                  <c:v>16-May</c:v>
                </c:pt>
                <c:pt idx="78">
                  <c:v>17-May</c:v>
                </c:pt>
                <c:pt idx="79">
                  <c:v>18-May</c:v>
                </c:pt>
                <c:pt idx="80">
                  <c:v>19-May</c:v>
                </c:pt>
                <c:pt idx="81">
                  <c:v>20-May</c:v>
                </c:pt>
                <c:pt idx="82">
                  <c:v>21-May</c:v>
                </c:pt>
                <c:pt idx="83">
                  <c:v>22-May</c:v>
                </c:pt>
                <c:pt idx="84">
                  <c:v>23-May</c:v>
                </c:pt>
                <c:pt idx="85">
                  <c:v>24-May</c:v>
                </c:pt>
                <c:pt idx="86">
                  <c:v>25-May</c:v>
                </c:pt>
                <c:pt idx="87">
                  <c:v>26-May</c:v>
                </c:pt>
                <c:pt idx="88">
                  <c:v>27-May</c:v>
                </c:pt>
                <c:pt idx="89">
                  <c:v>28-May</c:v>
                </c:pt>
                <c:pt idx="90">
                  <c:v>29-May</c:v>
                </c:pt>
                <c:pt idx="91">
                  <c:v>30-May</c:v>
                </c:pt>
                <c:pt idx="92">
                  <c:v>31-May</c:v>
                </c:pt>
                <c:pt idx="93">
                  <c:v>01-Jun</c:v>
                </c:pt>
                <c:pt idx="94">
                  <c:v>02-Jun</c:v>
                </c:pt>
                <c:pt idx="95">
                  <c:v>03-Jun</c:v>
                </c:pt>
                <c:pt idx="96">
                  <c:v>04-Jun</c:v>
                </c:pt>
                <c:pt idx="97">
                  <c:v>05-Jun</c:v>
                </c:pt>
                <c:pt idx="98">
                  <c:v>06-Jun</c:v>
                </c:pt>
                <c:pt idx="99">
                  <c:v>07-Jun</c:v>
                </c:pt>
                <c:pt idx="100">
                  <c:v>08-Jun</c:v>
                </c:pt>
                <c:pt idx="101">
                  <c:v>09-Jun</c:v>
                </c:pt>
                <c:pt idx="102">
                  <c:v>10-Jun</c:v>
                </c:pt>
                <c:pt idx="103">
                  <c:v>11-Jun</c:v>
                </c:pt>
                <c:pt idx="104">
                  <c:v>12-Jun</c:v>
                </c:pt>
                <c:pt idx="105">
                  <c:v>13-Jun</c:v>
                </c:pt>
                <c:pt idx="106">
                  <c:v>14-Jun</c:v>
                </c:pt>
                <c:pt idx="107">
                  <c:v>15-Jun</c:v>
                </c:pt>
                <c:pt idx="108">
                  <c:v>16-Jun</c:v>
                </c:pt>
                <c:pt idx="109">
                  <c:v>17-Jun</c:v>
                </c:pt>
                <c:pt idx="110">
                  <c:v>18-Jun</c:v>
                </c:pt>
                <c:pt idx="111">
                  <c:v>19-Jun</c:v>
                </c:pt>
                <c:pt idx="112">
                  <c:v>20-Jun</c:v>
                </c:pt>
                <c:pt idx="113">
                  <c:v>21-Jun</c:v>
                </c:pt>
                <c:pt idx="114">
                  <c:v>22-Jun</c:v>
                </c:pt>
                <c:pt idx="115">
                  <c:v>23-Jun</c:v>
                </c:pt>
                <c:pt idx="116">
                  <c:v>24-Jun</c:v>
                </c:pt>
                <c:pt idx="117">
                  <c:v>25-Jun</c:v>
                </c:pt>
                <c:pt idx="118">
                  <c:v>26-Jun</c:v>
                </c:pt>
                <c:pt idx="119">
                  <c:v>27-Jun</c:v>
                </c:pt>
                <c:pt idx="120">
                  <c:v>28-Jun</c:v>
                </c:pt>
                <c:pt idx="121">
                  <c:v>29-Jun</c:v>
                </c:pt>
                <c:pt idx="122">
                  <c:v>30-Jun</c:v>
                </c:pt>
                <c:pt idx="123">
                  <c:v>01-Jul</c:v>
                </c:pt>
                <c:pt idx="124">
                  <c:v>02-Jul</c:v>
                </c:pt>
                <c:pt idx="125">
                  <c:v>03-Jul</c:v>
                </c:pt>
                <c:pt idx="126">
                  <c:v>04-Jul</c:v>
                </c:pt>
                <c:pt idx="127">
                  <c:v>05-Jul</c:v>
                </c:pt>
                <c:pt idx="128">
                  <c:v>06-Jul</c:v>
                </c:pt>
                <c:pt idx="129">
                  <c:v>07-Jul</c:v>
                </c:pt>
                <c:pt idx="130">
                  <c:v>08-Jul</c:v>
                </c:pt>
                <c:pt idx="131">
                  <c:v>09-Jul</c:v>
                </c:pt>
                <c:pt idx="132">
                  <c:v>10-Jul</c:v>
                </c:pt>
                <c:pt idx="133">
                  <c:v>11-Jul</c:v>
                </c:pt>
                <c:pt idx="134">
                  <c:v>12-Jul</c:v>
                </c:pt>
                <c:pt idx="135">
                  <c:v>13-Jul</c:v>
                </c:pt>
                <c:pt idx="136">
                  <c:v>14-Jul</c:v>
                </c:pt>
                <c:pt idx="137">
                  <c:v>15-Jul</c:v>
                </c:pt>
                <c:pt idx="138">
                  <c:v>16-Jul</c:v>
                </c:pt>
                <c:pt idx="139">
                  <c:v>17-Jul</c:v>
                </c:pt>
                <c:pt idx="140">
                  <c:v>18-Jul</c:v>
                </c:pt>
                <c:pt idx="141">
                  <c:v>19-Jul</c:v>
                </c:pt>
                <c:pt idx="142">
                  <c:v>20-Jul</c:v>
                </c:pt>
                <c:pt idx="143">
                  <c:v>21-Jul</c:v>
                </c:pt>
                <c:pt idx="144">
                  <c:v>22-Jul</c:v>
                </c:pt>
                <c:pt idx="145">
                  <c:v>23-Jul</c:v>
                </c:pt>
                <c:pt idx="146">
                  <c:v>24-Jul</c:v>
                </c:pt>
                <c:pt idx="147">
                  <c:v>25-Jul</c:v>
                </c:pt>
                <c:pt idx="148">
                  <c:v>26-Jul</c:v>
                </c:pt>
                <c:pt idx="149">
                  <c:v>27-Jul</c:v>
                </c:pt>
                <c:pt idx="150">
                  <c:v>28-Jul</c:v>
                </c:pt>
                <c:pt idx="151">
                  <c:v>29-Jul</c:v>
                </c:pt>
                <c:pt idx="152">
                  <c:v>30-Jul</c:v>
                </c:pt>
                <c:pt idx="153">
                  <c:v>31-Jul</c:v>
                </c:pt>
                <c:pt idx="154">
                  <c:v>01-Aug</c:v>
                </c:pt>
                <c:pt idx="155">
                  <c:v>02-Aug</c:v>
                </c:pt>
                <c:pt idx="156">
                  <c:v>03-Aug</c:v>
                </c:pt>
                <c:pt idx="157">
                  <c:v>04-Aug</c:v>
                </c:pt>
                <c:pt idx="158">
                  <c:v>05-Aug</c:v>
                </c:pt>
                <c:pt idx="159">
                  <c:v>06-Aug</c:v>
                </c:pt>
                <c:pt idx="160">
                  <c:v>07-Aug</c:v>
                </c:pt>
                <c:pt idx="161">
                  <c:v>08-Aug</c:v>
                </c:pt>
                <c:pt idx="162">
                  <c:v>09-Aug</c:v>
                </c:pt>
                <c:pt idx="163">
                  <c:v>10-Aug</c:v>
                </c:pt>
                <c:pt idx="164">
                  <c:v>11-Aug</c:v>
                </c:pt>
                <c:pt idx="165">
                  <c:v>12-Aug</c:v>
                </c:pt>
                <c:pt idx="166">
                  <c:v>13-Aug</c:v>
                </c:pt>
                <c:pt idx="167">
                  <c:v>14-Aug</c:v>
                </c:pt>
                <c:pt idx="168">
                  <c:v>15-Aug</c:v>
                </c:pt>
                <c:pt idx="169">
                  <c:v>16-Aug</c:v>
                </c:pt>
                <c:pt idx="170">
                  <c:v>17-Aug</c:v>
                </c:pt>
                <c:pt idx="171">
                  <c:v>18-Aug</c:v>
                </c:pt>
                <c:pt idx="172">
                  <c:v>19-Aug</c:v>
                </c:pt>
                <c:pt idx="173">
                  <c:v>20-Aug</c:v>
                </c:pt>
                <c:pt idx="174">
                  <c:v>21-Aug</c:v>
                </c:pt>
                <c:pt idx="175">
                  <c:v>22-Aug</c:v>
                </c:pt>
                <c:pt idx="176">
                  <c:v>23-Aug</c:v>
                </c:pt>
                <c:pt idx="177">
                  <c:v>24-Aug</c:v>
                </c:pt>
                <c:pt idx="178">
                  <c:v>25-Aug</c:v>
                </c:pt>
                <c:pt idx="179">
                  <c:v>26-Aug</c:v>
                </c:pt>
                <c:pt idx="180">
                  <c:v>27-Aug</c:v>
                </c:pt>
                <c:pt idx="181">
                  <c:v>28-Aug</c:v>
                </c:pt>
                <c:pt idx="182">
                  <c:v>29-Aug</c:v>
                </c:pt>
                <c:pt idx="183">
                  <c:v>30-Aug</c:v>
                </c:pt>
                <c:pt idx="184">
                  <c:v>31-Aug</c:v>
                </c:pt>
                <c:pt idx="185">
                  <c:v>01-Sep</c:v>
                </c:pt>
                <c:pt idx="186">
                  <c:v>02-Sep</c:v>
                </c:pt>
                <c:pt idx="187">
                  <c:v>03-Sep</c:v>
                </c:pt>
                <c:pt idx="188">
                  <c:v>04-Sep</c:v>
                </c:pt>
                <c:pt idx="189">
                  <c:v>05-Sep</c:v>
                </c:pt>
                <c:pt idx="190">
                  <c:v>06-Sep</c:v>
                </c:pt>
                <c:pt idx="191">
                  <c:v>07-Sep</c:v>
                </c:pt>
                <c:pt idx="192">
                  <c:v>08-Sep</c:v>
                </c:pt>
                <c:pt idx="193">
                  <c:v>09-Sep</c:v>
                </c:pt>
                <c:pt idx="194">
                  <c:v>10-Sep</c:v>
                </c:pt>
                <c:pt idx="195">
                  <c:v>11-Sep</c:v>
                </c:pt>
                <c:pt idx="196">
                  <c:v>12-Sep</c:v>
                </c:pt>
                <c:pt idx="197">
                  <c:v>13-Sep</c:v>
                </c:pt>
                <c:pt idx="198">
                  <c:v>14-Sep</c:v>
                </c:pt>
                <c:pt idx="199">
                  <c:v>15-Sep</c:v>
                </c:pt>
                <c:pt idx="200">
                  <c:v>16-Sep</c:v>
                </c:pt>
                <c:pt idx="201">
                  <c:v>17-Sep</c:v>
                </c:pt>
                <c:pt idx="202">
                  <c:v>18-Sep</c:v>
                </c:pt>
                <c:pt idx="203">
                  <c:v>19-Sep</c:v>
                </c:pt>
                <c:pt idx="204">
                  <c:v>20-Sep</c:v>
                </c:pt>
                <c:pt idx="205">
                  <c:v>21-Sep</c:v>
                </c:pt>
                <c:pt idx="206">
                  <c:v>22-Sep</c:v>
                </c:pt>
                <c:pt idx="207">
                  <c:v>23-Sep</c:v>
                </c:pt>
                <c:pt idx="208">
                  <c:v>24-Sep</c:v>
                </c:pt>
                <c:pt idx="209">
                  <c:v>25-Sep</c:v>
                </c:pt>
                <c:pt idx="210">
                  <c:v>26-Sep</c:v>
                </c:pt>
                <c:pt idx="211">
                  <c:v>27-Sep</c:v>
                </c:pt>
                <c:pt idx="212">
                  <c:v>28-Sep</c:v>
                </c:pt>
                <c:pt idx="213">
                  <c:v>29-Sep</c:v>
                </c:pt>
                <c:pt idx="214">
                  <c:v>30-Sep</c:v>
                </c:pt>
                <c:pt idx="215">
                  <c:v>01-Oct</c:v>
                </c:pt>
                <c:pt idx="216">
                  <c:v>02-Oct</c:v>
                </c:pt>
                <c:pt idx="217">
                  <c:v>03-Oct</c:v>
                </c:pt>
                <c:pt idx="218">
                  <c:v>04-Oct</c:v>
                </c:pt>
                <c:pt idx="219">
                  <c:v>05-Oct</c:v>
                </c:pt>
                <c:pt idx="220">
                  <c:v>06-Oct</c:v>
                </c:pt>
                <c:pt idx="221">
                  <c:v>07-Oct</c:v>
                </c:pt>
                <c:pt idx="222">
                  <c:v>08-Oct</c:v>
                </c:pt>
                <c:pt idx="223">
                  <c:v>09-Oct</c:v>
                </c:pt>
                <c:pt idx="224">
                  <c:v>10-Oct</c:v>
                </c:pt>
                <c:pt idx="225">
                  <c:v>11-Oct</c:v>
                </c:pt>
                <c:pt idx="226">
                  <c:v>12-Oct</c:v>
                </c:pt>
                <c:pt idx="227">
                  <c:v>13-Oct</c:v>
                </c:pt>
                <c:pt idx="228">
                  <c:v>14-Oct</c:v>
                </c:pt>
                <c:pt idx="229">
                  <c:v>15-Oct</c:v>
                </c:pt>
                <c:pt idx="230">
                  <c:v>16-Oct</c:v>
                </c:pt>
                <c:pt idx="231">
                  <c:v>17-Oct</c:v>
                </c:pt>
                <c:pt idx="232">
                  <c:v>18-Oct</c:v>
                </c:pt>
                <c:pt idx="233">
                  <c:v>19-Oct</c:v>
                </c:pt>
                <c:pt idx="234">
                  <c:v>20-Oct</c:v>
                </c:pt>
                <c:pt idx="235">
                  <c:v>21-Oct</c:v>
                </c:pt>
                <c:pt idx="236">
                  <c:v>22-Oct</c:v>
                </c:pt>
                <c:pt idx="237">
                  <c:v>23-Oct</c:v>
                </c:pt>
                <c:pt idx="238">
                  <c:v>24-Oct</c:v>
                </c:pt>
                <c:pt idx="239">
                  <c:v>25-Oct</c:v>
                </c:pt>
                <c:pt idx="240">
                  <c:v>26-Oct</c:v>
                </c:pt>
                <c:pt idx="241">
                  <c:v>27-Oct</c:v>
                </c:pt>
                <c:pt idx="242">
                  <c:v>28-Oct</c:v>
                </c:pt>
                <c:pt idx="243">
                  <c:v>29-Oct</c:v>
                </c:pt>
                <c:pt idx="244">
                  <c:v>30-Oct</c:v>
                </c:pt>
                <c:pt idx="245">
                  <c:v>01-Nov</c:v>
                </c:pt>
              </c:strCache>
            </c:strRef>
          </c:cat>
          <c:val>
            <c:numRef>
              <c:f>DCm7_Scratch!$B$4:$B$250</c:f>
              <c:numCache>
                <c:formatCode>General</c:formatCode>
                <c:ptCount val="246"/>
                <c:pt idx="8">
                  <c:v>150.16781003678079</c:v>
                </c:pt>
                <c:pt idx="9">
                  <c:v>218.49060512460531</c:v>
                </c:pt>
                <c:pt idx="10">
                  <c:v>278.9847466086166</c:v>
                </c:pt>
                <c:pt idx="11">
                  <c:v>397.12624644797972</c:v>
                </c:pt>
                <c:pt idx="12">
                  <c:v>486.79991500074942</c:v>
                </c:pt>
                <c:pt idx="13">
                  <c:v>552.98762274207922</c:v>
                </c:pt>
                <c:pt idx="14">
                  <c:v>580.03206246434308</c:v>
                </c:pt>
                <c:pt idx="15">
                  <c:v>596.40106545413425</c:v>
                </c:pt>
                <c:pt idx="16">
                  <c:v>583.59054137516716</c:v>
                </c:pt>
                <c:pt idx="17">
                  <c:v>598.53615280062877</c:v>
                </c:pt>
                <c:pt idx="18">
                  <c:v>562.23966791022201</c:v>
                </c:pt>
                <c:pt idx="19">
                  <c:v>556.5461016529033</c:v>
                </c:pt>
                <c:pt idx="20">
                  <c:v>576.47358355351867</c:v>
                </c:pt>
                <c:pt idx="21">
                  <c:v>622.02211361206832</c:v>
                </c:pt>
                <c:pt idx="22">
                  <c:v>656.89520693814541</c:v>
                </c:pt>
                <c:pt idx="23">
                  <c:v>727.3530893724643</c:v>
                </c:pt>
                <c:pt idx="24">
                  <c:v>806.35132119276125</c:v>
                </c:pt>
                <c:pt idx="25">
                  <c:v>926.62790837861905</c:v>
                </c:pt>
                <c:pt idx="26">
                  <c:v>1028.4004052281909</c:v>
                </c:pt>
                <c:pt idx="27">
                  <c:v>1160.0641249286859</c:v>
                </c:pt>
                <c:pt idx="28">
                  <c:v>1277.4939289858839</c:v>
                </c:pt>
                <c:pt idx="29">
                  <c:v>1392.788645696588</c:v>
                </c:pt>
                <c:pt idx="30">
                  <c:v>1559.32545872316</c:v>
                </c:pt>
                <c:pt idx="31">
                  <c:v>1733.690925353545</c:v>
                </c:pt>
                <c:pt idx="32">
                  <c:v>1856.102599885897</c:v>
                </c:pt>
                <c:pt idx="33">
                  <c:v>2046.8370695060739</c:v>
                </c:pt>
                <c:pt idx="34">
                  <c:v>2214.7972740969758</c:v>
                </c:pt>
                <c:pt idx="35">
                  <c:v>2255.3639336803722</c:v>
                </c:pt>
                <c:pt idx="36">
                  <c:v>2298.065680610262</c:v>
                </c:pt>
                <c:pt idx="37">
                  <c:v>2278.849894491811</c:v>
                </c:pt>
                <c:pt idx="38">
                  <c:v>2466.0258852011639</c:v>
                </c:pt>
                <c:pt idx="39">
                  <c:v>2586.3024723870221</c:v>
                </c:pt>
                <c:pt idx="40">
                  <c:v>2651.0667885640219</c:v>
                </c:pt>
                <c:pt idx="41">
                  <c:v>2546.4475085857912</c:v>
                </c:pt>
                <c:pt idx="42">
                  <c:v>2573.4919483080539</c:v>
                </c:pt>
                <c:pt idx="43">
                  <c:v>2661.7422252964939</c:v>
                </c:pt>
                <c:pt idx="44">
                  <c:v>2695.9036228404061</c:v>
                </c:pt>
                <c:pt idx="45">
                  <c:v>2511.5744152597131</c:v>
                </c:pt>
                <c:pt idx="46">
                  <c:v>2475.277930369306</c:v>
                </c:pt>
                <c:pt idx="47">
                  <c:v>2459.6206231616789</c:v>
                </c:pt>
                <c:pt idx="48">
                  <c:v>2626.1574361882522</c:v>
                </c:pt>
                <c:pt idx="49">
                  <c:v>2723.6597583448352</c:v>
                </c:pt>
                <c:pt idx="50">
                  <c:v>2669.570878900307</c:v>
                </c:pt>
                <c:pt idx="51">
                  <c:v>2686.6515776722631</c:v>
                </c:pt>
                <c:pt idx="52">
                  <c:v>2848.9182160058472</c:v>
                </c:pt>
                <c:pt idx="53">
                  <c:v>2932.898318301297</c:v>
                </c:pt>
                <c:pt idx="54">
                  <c:v>3028.977248893551</c:v>
                </c:pt>
                <c:pt idx="55">
                  <c:v>3093.7415650705511</c:v>
                </c:pt>
                <c:pt idx="56">
                  <c:v>3051.7515139228258</c:v>
                </c:pt>
                <c:pt idx="57">
                  <c:v>2989.12228509232</c:v>
                </c:pt>
                <c:pt idx="58">
                  <c:v>3061.7152548731328</c:v>
                </c:pt>
                <c:pt idx="59">
                  <c:v>3086.624607248903</c:v>
                </c:pt>
                <c:pt idx="60">
                  <c:v>3140.7134866934312</c:v>
                </c:pt>
                <c:pt idx="61">
                  <c:v>3053.1749054871548</c:v>
                </c:pt>
                <c:pt idx="62">
                  <c:v>2877.3860472924398</c:v>
                </c:pt>
                <c:pt idx="63">
                  <c:v>2753.5509811957591</c:v>
                </c:pt>
                <c:pt idx="64">
                  <c:v>2725.79484569133</c:v>
                </c:pt>
                <c:pt idx="65">
                  <c:v>2663.8773126429892</c:v>
                </c:pt>
                <c:pt idx="66">
                  <c:v>2603.3831711589778</c:v>
                </c:pt>
                <c:pt idx="67">
                  <c:v>2566.3749904864062</c:v>
                </c:pt>
                <c:pt idx="68">
                  <c:v>2674.5527493754612</c:v>
                </c:pt>
                <c:pt idx="69">
                  <c:v>2794.117640779154</c:v>
                </c:pt>
                <c:pt idx="70">
                  <c:v>2943.5737550337699</c:v>
                </c:pt>
                <c:pt idx="71">
                  <c:v>2955.6725833305718</c:v>
                </c:pt>
                <c:pt idx="72">
                  <c:v>2940.726971905111</c:v>
                </c:pt>
                <c:pt idx="73">
                  <c:v>3009.7614627751</c:v>
                </c:pt>
                <c:pt idx="74">
                  <c:v>2977.0234567955172</c:v>
                </c:pt>
                <c:pt idx="75">
                  <c:v>2886.6380924605828</c:v>
                </c:pt>
                <c:pt idx="76">
                  <c:v>2878.0977430746052</c:v>
                </c:pt>
                <c:pt idx="77">
                  <c:v>2770.6316799677138</c:v>
                </c:pt>
                <c:pt idx="78">
                  <c:v>2757.109460106582</c:v>
                </c:pt>
                <c:pt idx="79">
                  <c:v>2740.0287613346259</c:v>
                </c:pt>
                <c:pt idx="80">
                  <c:v>2678.111228286285</c:v>
                </c:pt>
                <c:pt idx="81">
                  <c:v>2754.974372760088</c:v>
                </c:pt>
                <c:pt idx="82">
                  <c:v>2719.389583651845</c:v>
                </c:pt>
                <c:pt idx="83">
                  <c:v>2608.3650416341311</c:v>
                </c:pt>
                <c:pt idx="84">
                  <c:v>2640.391351831548</c:v>
                </c:pt>
                <c:pt idx="85">
                  <c:v>2605.5182585054708</c:v>
                </c:pt>
                <c:pt idx="86">
                  <c:v>2647.5083096531971</c:v>
                </c:pt>
                <c:pt idx="87">
                  <c:v>2703.7322764442192</c:v>
                </c:pt>
                <c:pt idx="88">
                  <c:v>2698.038710186901</c:v>
                </c:pt>
                <c:pt idx="89">
                  <c:v>2814.756818461934</c:v>
                </c:pt>
                <c:pt idx="90">
                  <c:v>2986.2755019636602</c:v>
                </c:pt>
                <c:pt idx="91">
                  <c:v>3006.9146796464402</c:v>
                </c:pt>
                <c:pt idx="92">
                  <c:v>3046.0579476655071</c:v>
                </c:pt>
                <c:pt idx="93">
                  <c:v>3158.5058812475509</c:v>
                </c:pt>
                <c:pt idx="94">
                  <c:v>3268.8187274830998</c:v>
                </c:pt>
                <c:pt idx="95">
                  <c:v>3443.8958898956512</c:v>
                </c:pt>
                <c:pt idx="96">
                  <c:v>3632.495272169333</c:v>
                </c:pt>
                <c:pt idx="97">
                  <c:v>3897.957798916817</c:v>
                </c:pt>
                <c:pt idx="98">
                  <c:v>4147.7630184566751</c:v>
                </c:pt>
                <c:pt idx="99">
                  <c:v>4287.9670875431484</c:v>
                </c:pt>
                <c:pt idx="100">
                  <c:v>4308.6062652259288</c:v>
                </c:pt>
                <c:pt idx="101">
                  <c:v>4333.5156176016972</c:v>
                </c:pt>
                <c:pt idx="102">
                  <c:v>4611.7886684281484</c:v>
                </c:pt>
                <c:pt idx="103">
                  <c:v>4793.2710928801816</c:v>
                </c:pt>
                <c:pt idx="104">
                  <c:v>4929.2049872736661</c:v>
                </c:pt>
                <c:pt idx="105">
                  <c:v>5113.5341948543582</c:v>
                </c:pt>
                <c:pt idx="106">
                  <c:v>5082.2195804391058</c:v>
                </c:pt>
                <c:pt idx="107">
                  <c:v>5087.20145091426</c:v>
                </c:pt>
                <c:pt idx="108">
                  <c:v>5287.8996614847438</c:v>
                </c:pt>
                <c:pt idx="109">
                  <c:v>5302.133577128041</c:v>
                </c:pt>
                <c:pt idx="110">
                  <c:v>5445.8961251253386</c:v>
                </c:pt>
                <c:pt idx="111">
                  <c:v>5357.6458481368991</c:v>
                </c:pt>
                <c:pt idx="112">
                  <c:v>5115.6692822008536</c:v>
                </c:pt>
                <c:pt idx="113">
                  <c:v>5046.6347913308646</c:v>
                </c:pt>
                <c:pt idx="114">
                  <c:v>5129.1915020619854</c:v>
                </c:pt>
                <c:pt idx="115">
                  <c:v>5196.09090558548</c:v>
                </c:pt>
                <c:pt idx="116">
                  <c:v>5367.6095890872048</c:v>
                </c:pt>
                <c:pt idx="117">
                  <c:v>5214.5949959217642</c:v>
                </c:pt>
                <c:pt idx="118">
                  <c:v>5207.4780381001156</c:v>
                </c:pt>
                <c:pt idx="119">
                  <c:v>5248.7563934656773</c:v>
                </c:pt>
                <c:pt idx="120">
                  <c:v>5319.2142758999962</c:v>
                </c:pt>
                <c:pt idx="121">
                  <c:v>5267.2604838019633</c:v>
                </c:pt>
                <c:pt idx="122">
                  <c:v>4906.4307222443904</c:v>
                </c:pt>
                <c:pt idx="123">
                  <c:v>4184.7711991292445</c:v>
                </c:pt>
                <c:pt idx="124">
                  <c:v>3763.447296087661</c:v>
                </c:pt>
                <c:pt idx="125">
                  <c:v>3404.752621876582</c:v>
                </c:pt>
                <c:pt idx="126">
                  <c:v>3127.1912668322962</c:v>
                </c:pt>
                <c:pt idx="127">
                  <c:v>3052.463209704988</c:v>
                </c:pt>
                <c:pt idx="128">
                  <c:v>2713.6960173945249</c:v>
                </c:pt>
                <c:pt idx="129">
                  <c:v>2338.6323401936561</c:v>
                </c:pt>
                <c:pt idx="130">
                  <c:v>2234.013060215425</c:v>
                </c:pt>
                <c:pt idx="131">
                  <c:v>1982.072753329071</c:v>
                </c:pt>
                <c:pt idx="132">
                  <c:v>1752.906711471994</c:v>
                </c:pt>
                <c:pt idx="133">
                  <c:v>1713.051747670763</c:v>
                </c:pt>
                <c:pt idx="134">
                  <c:v>1564.307329198311</c:v>
                </c:pt>
                <c:pt idx="135">
                  <c:v>1506.6599708429601</c:v>
                </c:pt>
                <c:pt idx="136">
                  <c:v>1532.992714783059</c:v>
                </c:pt>
                <c:pt idx="137">
                  <c:v>1363.609118627827</c:v>
                </c:pt>
                <c:pt idx="138">
                  <c:v>1319.483980133607</c:v>
                </c:pt>
                <c:pt idx="139">
                  <c:v>1263.9717091247501</c:v>
                </c:pt>
                <c:pt idx="140">
                  <c:v>1182.838389957958</c:v>
                </c:pt>
                <c:pt idx="141">
                  <c:v>1185.6851730866181</c:v>
                </c:pt>
                <c:pt idx="142">
                  <c:v>1157.929037582189</c:v>
                </c:pt>
                <c:pt idx="143">
                  <c:v>1094.5881129695181</c:v>
                </c:pt>
                <c:pt idx="144">
                  <c:v>1093.1647214051891</c:v>
                </c:pt>
                <c:pt idx="145">
                  <c:v>1055.4448449504521</c:v>
                </c:pt>
                <c:pt idx="146">
                  <c:v>1029.1121010103529</c:v>
                </c:pt>
                <c:pt idx="147">
                  <c:v>984.98696251613308</c:v>
                </c:pt>
                <c:pt idx="148">
                  <c:v>936.59164932892418</c:v>
                </c:pt>
                <c:pt idx="149">
                  <c:v>893.88990239903376</c:v>
                </c:pt>
                <c:pt idx="150">
                  <c:v>934.45656198242955</c:v>
                </c:pt>
                <c:pt idx="151">
                  <c:v>937.30334511108879</c:v>
                </c:pt>
                <c:pt idx="152">
                  <c:v>995.66239924860554</c:v>
                </c:pt>
                <c:pt idx="153">
                  <c:v>992.81561611994618</c:v>
                </c:pt>
                <c:pt idx="154">
                  <c:v>1110.245420177145</c:v>
                </c:pt>
                <c:pt idx="155">
                  <c:v>1107.3986370484849</c:v>
                </c:pt>
                <c:pt idx="156">
                  <c:v>1174.29804057198</c:v>
                </c:pt>
                <c:pt idx="157">
                  <c:v>1210.5945254623859</c:v>
                </c:pt>
                <c:pt idx="158">
                  <c:v>1298.844802450827</c:v>
                </c:pt>
                <c:pt idx="159">
                  <c:v>1352.9336818953541</c:v>
                </c:pt>
                <c:pt idx="160">
                  <c:v>1439.7605673194651</c:v>
                </c:pt>
                <c:pt idx="161">
                  <c:v>1409.157648686376</c:v>
                </c:pt>
                <c:pt idx="162">
                  <c:v>1434.0670010621459</c:v>
                </c:pt>
                <c:pt idx="163">
                  <c:v>1456.129570309256</c:v>
                </c:pt>
                <c:pt idx="164">
                  <c:v>1515.200320228937</c:v>
                </c:pt>
                <c:pt idx="165">
                  <c:v>1528.7225400900691</c:v>
                </c:pt>
                <c:pt idx="166">
                  <c:v>1517.3354075754321</c:v>
                </c:pt>
                <c:pt idx="167">
                  <c:v>1491.714359417497</c:v>
                </c:pt>
                <c:pt idx="168">
                  <c:v>1467.516702823893</c:v>
                </c:pt>
                <c:pt idx="169">
                  <c:v>1460.399745002245</c:v>
                </c:pt>
                <c:pt idx="170">
                  <c:v>1444.7424377946179</c:v>
                </c:pt>
                <c:pt idx="171">
                  <c:v>1371.4377722316401</c:v>
                </c:pt>
                <c:pt idx="172">
                  <c:v>1305.25006449031</c:v>
                </c:pt>
                <c:pt idx="173">
                  <c:v>1284.6108868075289</c:v>
                </c:pt>
                <c:pt idx="174">
                  <c:v>1251.872880827947</c:v>
                </c:pt>
                <c:pt idx="175">
                  <c:v>1204.9009592050679</c:v>
                </c:pt>
                <c:pt idx="176">
                  <c:v>1200.6307845120789</c:v>
                </c:pt>
                <c:pt idx="177">
                  <c:v>1206.3243507693969</c:v>
                </c:pt>
                <c:pt idx="178">
                  <c:v>1142.9834261567271</c:v>
                </c:pt>
                <c:pt idx="179">
                  <c:v>1068.2553690294189</c:v>
                </c:pt>
                <c:pt idx="180">
                  <c:v>926.62790837861633</c:v>
                </c:pt>
                <c:pt idx="181">
                  <c:v>714.54256529349448</c:v>
                </c:pt>
                <c:pt idx="182">
                  <c:v>600.67124014712033</c:v>
                </c:pt>
                <c:pt idx="183">
                  <c:v>560.10458056372454</c:v>
                </c:pt>
                <c:pt idx="184">
                  <c:v>730.19987250112092</c:v>
                </c:pt>
                <c:pt idx="185">
                  <c:v>671.12912258143933</c:v>
                </c:pt>
                <c:pt idx="186">
                  <c:v>503.88061377270242</c:v>
                </c:pt>
                <c:pt idx="187">
                  <c:v>548.71744804908724</c:v>
                </c:pt>
                <c:pt idx="188">
                  <c:v>730.91156828328587</c:v>
                </c:pt>
                <c:pt idx="189">
                  <c:v>730.91156828328587</c:v>
                </c:pt>
                <c:pt idx="190">
                  <c:v>730.91156828328587</c:v>
                </c:pt>
                <c:pt idx="191">
                  <c:v>839.08932717234109</c:v>
                </c:pt>
                <c:pt idx="192">
                  <c:v>844.07119764749507</c:v>
                </c:pt>
                <c:pt idx="193">
                  <c:v>959.36591435819889</c:v>
                </c:pt>
                <c:pt idx="194">
                  <c:v>1042.634320871485</c:v>
                </c:pt>
                <c:pt idx="195">
                  <c:v>1081.777588890551</c:v>
                </c:pt>
                <c:pt idx="196">
                  <c:v>1081.777588890551</c:v>
                </c:pt>
                <c:pt idx="197">
                  <c:v>1081.777588890551</c:v>
                </c:pt>
                <c:pt idx="198">
                  <c:v>673.97590571009846</c:v>
                </c:pt>
                <c:pt idx="199">
                  <c:v>1165.7576911860019</c:v>
                </c:pt>
                <c:pt idx="200">
                  <c:v>1206.3243507693981</c:v>
                </c:pt>
                <c:pt idx="201">
                  <c:v>1203.477567640738</c:v>
                </c:pt>
                <c:pt idx="202">
                  <c:v>1232.657094709497</c:v>
                </c:pt>
                <c:pt idx="203">
                  <c:v>1232.657094709497</c:v>
                </c:pt>
                <c:pt idx="204">
                  <c:v>1232.657094709497</c:v>
                </c:pt>
                <c:pt idx="205">
                  <c:v>1232.657094709497</c:v>
                </c:pt>
                <c:pt idx="206">
                  <c:v>1488.1558805066741</c:v>
                </c:pt>
                <c:pt idx="207">
                  <c:v>1552.2085009015091</c:v>
                </c:pt>
                <c:pt idx="208">
                  <c:v>1710.9166603242679</c:v>
                </c:pt>
                <c:pt idx="209">
                  <c:v>1911.6148708947519</c:v>
                </c:pt>
                <c:pt idx="210">
                  <c:v>1911.6148708947519</c:v>
                </c:pt>
                <c:pt idx="211">
                  <c:v>1911.6148708947519</c:v>
                </c:pt>
                <c:pt idx="212">
                  <c:v>1911.6148708947519</c:v>
                </c:pt>
                <c:pt idx="213">
                  <c:v>2156.438219959457</c:v>
                </c:pt>
                <c:pt idx="214">
                  <c:v>2211.2387951861492</c:v>
                </c:pt>
                <c:pt idx="215">
                  <c:v>2367.1001714802492</c:v>
                </c:pt>
                <c:pt idx="216">
                  <c:v>2391.297828073853</c:v>
                </c:pt>
                <c:pt idx="217">
                  <c:v>2391.297828073853</c:v>
                </c:pt>
                <c:pt idx="218">
                  <c:v>2391.297828073853</c:v>
                </c:pt>
                <c:pt idx="219">
                  <c:v>2391.297828073853</c:v>
                </c:pt>
                <c:pt idx="220">
                  <c:v>2618.3287825844368</c:v>
                </c:pt>
                <c:pt idx="221">
                  <c:v>2714.4077131766899</c:v>
                </c:pt>
                <c:pt idx="222">
                  <c:v>2787.712378739669</c:v>
                </c:pt>
                <c:pt idx="223">
                  <c:v>2966.3480200630429</c:v>
                </c:pt>
                <c:pt idx="224">
                  <c:v>2966.3480200630429</c:v>
                </c:pt>
                <c:pt idx="225">
                  <c:v>2966.3480200630429</c:v>
                </c:pt>
                <c:pt idx="226">
                  <c:v>2966.3480200630429</c:v>
                </c:pt>
                <c:pt idx="227">
                  <c:v>3209.0362817812529</c:v>
                </c:pt>
                <c:pt idx="228">
                  <c:v>3312.94386597732</c:v>
                </c:pt>
                <c:pt idx="229">
                  <c:v>3469.516938053584</c:v>
                </c:pt>
                <c:pt idx="230">
                  <c:v>3379.843269500815</c:v>
                </c:pt>
                <c:pt idx="231">
                  <c:v>3379.843269500815</c:v>
                </c:pt>
                <c:pt idx="232">
                  <c:v>3379.843269500815</c:v>
                </c:pt>
                <c:pt idx="233">
                  <c:v>3379.843269500815</c:v>
                </c:pt>
                <c:pt idx="234">
                  <c:v>4075.1700486758609</c:v>
                </c:pt>
                <c:pt idx="235">
                  <c:v>4286.5436959788194</c:v>
                </c:pt>
                <c:pt idx="236">
                  <c:v>4670.1477225656663</c:v>
                </c:pt>
                <c:pt idx="237">
                  <c:v>5262.2786133268119</c:v>
                </c:pt>
                <c:pt idx="238">
                  <c:v>5262.2786133268119</c:v>
                </c:pt>
                <c:pt idx="239">
                  <c:v>5262.2786133268119</c:v>
                </c:pt>
                <c:pt idx="240">
                  <c:v>5262.2786133268119</c:v>
                </c:pt>
                <c:pt idx="241">
                  <c:v>6693.4988312603018</c:v>
                </c:pt>
                <c:pt idx="242">
                  <c:v>7514.0840680963602</c:v>
                </c:pt>
                <c:pt idx="243">
                  <c:v>8681.2651508466952</c:v>
                </c:pt>
                <c:pt idx="244">
                  <c:v>9793.6456583703366</c:v>
                </c:pt>
                <c:pt idx="245">
                  <c:v>9793.6456583703366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A0-4272-A608-8F1E13000865}"/>
            </c:ext>
          </c:extLst>
        </c:ser>
        <c:ser>
          <c:idx val="1"/>
          <c:order val="1"/>
          <c:tx>
            <c:strRef>
              <c:f>DCm7_Scratch!$C$3</c:f>
              <c:strCache>
                <c:ptCount val="1"/>
                <c:pt idx="0">
                  <c:v>Sum of Brazil-Cases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DCm7_Scratch!$A$4:$A$250</c:f>
              <c:strCache>
                <c:ptCount val="246"/>
                <c:pt idx="0">
                  <c:v>(blank)</c:v>
                </c:pt>
                <c:pt idx="1">
                  <c:v>01-Mar</c:v>
                </c:pt>
                <c:pt idx="2">
                  <c:v>02-Mar</c:v>
                </c:pt>
                <c:pt idx="3">
                  <c:v>03-Mar</c:v>
                </c:pt>
                <c:pt idx="4">
                  <c:v>04-Mar</c:v>
                </c:pt>
                <c:pt idx="5">
                  <c:v>05-Mar</c:v>
                </c:pt>
                <c:pt idx="6">
                  <c:v>06-Mar</c:v>
                </c:pt>
                <c:pt idx="7">
                  <c:v>07-Mar</c:v>
                </c:pt>
                <c:pt idx="8">
                  <c:v>08-Mar</c:v>
                </c:pt>
                <c:pt idx="9">
                  <c:v>09-Mar</c:v>
                </c:pt>
                <c:pt idx="10">
                  <c:v>10-Mar</c:v>
                </c:pt>
                <c:pt idx="11">
                  <c:v>11-Mar</c:v>
                </c:pt>
                <c:pt idx="12">
                  <c:v>12-Mar</c:v>
                </c:pt>
                <c:pt idx="13">
                  <c:v>13-Mar</c:v>
                </c:pt>
                <c:pt idx="14">
                  <c:v>14-Mar</c:v>
                </c:pt>
                <c:pt idx="15">
                  <c:v>15-Mar</c:v>
                </c:pt>
                <c:pt idx="16">
                  <c:v>16-Mar</c:v>
                </c:pt>
                <c:pt idx="17">
                  <c:v>17-Mar</c:v>
                </c:pt>
                <c:pt idx="18">
                  <c:v>18-Mar</c:v>
                </c:pt>
                <c:pt idx="19">
                  <c:v>19-Mar</c:v>
                </c:pt>
                <c:pt idx="20">
                  <c:v>20-Mar</c:v>
                </c:pt>
                <c:pt idx="21">
                  <c:v>21-Mar</c:v>
                </c:pt>
                <c:pt idx="22">
                  <c:v>22-Mar</c:v>
                </c:pt>
                <c:pt idx="23">
                  <c:v>23-Mar</c:v>
                </c:pt>
                <c:pt idx="24">
                  <c:v>24-Mar</c:v>
                </c:pt>
                <c:pt idx="25">
                  <c:v>25-Mar</c:v>
                </c:pt>
                <c:pt idx="26">
                  <c:v>26-Mar</c:v>
                </c:pt>
                <c:pt idx="27">
                  <c:v>27-Mar</c:v>
                </c:pt>
                <c:pt idx="28">
                  <c:v>28-Mar</c:v>
                </c:pt>
                <c:pt idx="29">
                  <c:v>29-Mar</c:v>
                </c:pt>
                <c:pt idx="30">
                  <c:v>30-Mar</c:v>
                </c:pt>
                <c:pt idx="31">
                  <c:v>31-Mar</c:v>
                </c:pt>
                <c:pt idx="32">
                  <c:v>01-Apr</c:v>
                </c:pt>
                <c:pt idx="33">
                  <c:v>02-Apr</c:v>
                </c:pt>
                <c:pt idx="34">
                  <c:v>03-Apr</c:v>
                </c:pt>
                <c:pt idx="35">
                  <c:v>04-Apr</c:v>
                </c:pt>
                <c:pt idx="36">
                  <c:v>05-Apr</c:v>
                </c:pt>
                <c:pt idx="37">
                  <c:v>06-Apr</c:v>
                </c:pt>
                <c:pt idx="38">
                  <c:v>07-Apr</c:v>
                </c:pt>
                <c:pt idx="39">
                  <c:v>08-Apr</c:v>
                </c:pt>
                <c:pt idx="40">
                  <c:v>09-Apr</c:v>
                </c:pt>
                <c:pt idx="41">
                  <c:v>10-Apr</c:v>
                </c:pt>
                <c:pt idx="42">
                  <c:v>11-Apr</c:v>
                </c:pt>
                <c:pt idx="43">
                  <c:v>12-Apr</c:v>
                </c:pt>
                <c:pt idx="44">
                  <c:v>13-Apr</c:v>
                </c:pt>
                <c:pt idx="45">
                  <c:v>14-Apr</c:v>
                </c:pt>
                <c:pt idx="46">
                  <c:v>15-Apr</c:v>
                </c:pt>
                <c:pt idx="47">
                  <c:v>16-Apr</c:v>
                </c:pt>
                <c:pt idx="48">
                  <c:v>17-Apr</c:v>
                </c:pt>
                <c:pt idx="49">
                  <c:v>18-Apr</c:v>
                </c:pt>
                <c:pt idx="50">
                  <c:v>19-Apr</c:v>
                </c:pt>
                <c:pt idx="51">
                  <c:v>20-Apr</c:v>
                </c:pt>
                <c:pt idx="52">
                  <c:v>21-Apr</c:v>
                </c:pt>
                <c:pt idx="53">
                  <c:v>22-Apr</c:v>
                </c:pt>
                <c:pt idx="54">
                  <c:v>23-Apr</c:v>
                </c:pt>
                <c:pt idx="55">
                  <c:v>24-Apr</c:v>
                </c:pt>
                <c:pt idx="56">
                  <c:v>25-Apr</c:v>
                </c:pt>
                <c:pt idx="57">
                  <c:v>26-Apr</c:v>
                </c:pt>
                <c:pt idx="58">
                  <c:v>27-Apr</c:v>
                </c:pt>
                <c:pt idx="59">
                  <c:v>28-Apr</c:v>
                </c:pt>
                <c:pt idx="60">
                  <c:v>29-Apr</c:v>
                </c:pt>
                <c:pt idx="61">
                  <c:v>30-Apr</c:v>
                </c:pt>
                <c:pt idx="62">
                  <c:v>01-May</c:v>
                </c:pt>
                <c:pt idx="63">
                  <c:v>02-May</c:v>
                </c:pt>
                <c:pt idx="64">
                  <c:v>03-May</c:v>
                </c:pt>
                <c:pt idx="65">
                  <c:v>04-May</c:v>
                </c:pt>
                <c:pt idx="66">
                  <c:v>05-May</c:v>
                </c:pt>
                <c:pt idx="67">
                  <c:v>06-May</c:v>
                </c:pt>
                <c:pt idx="68">
                  <c:v>07-May</c:v>
                </c:pt>
                <c:pt idx="69">
                  <c:v>08-May</c:v>
                </c:pt>
                <c:pt idx="70">
                  <c:v>09-May</c:v>
                </c:pt>
                <c:pt idx="71">
                  <c:v>10-May</c:v>
                </c:pt>
                <c:pt idx="72">
                  <c:v>11-May</c:v>
                </c:pt>
                <c:pt idx="73">
                  <c:v>12-May</c:v>
                </c:pt>
                <c:pt idx="74">
                  <c:v>13-May</c:v>
                </c:pt>
                <c:pt idx="75">
                  <c:v>14-May</c:v>
                </c:pt>
                <c:pt idx="76">
                  <c:v>15-May</c:v>
                </c:pt>
                <c:pt idx="77">
                  <c:v>16-May</c:v>
                </c:pt>
                <c:pt idx="78">
                  <c:v>17-May</c:v>
                </c:pt>
                <c:pt idx="79">
                  <c:v>18-May</c:v>
                </c:pt>
                <c:pt idx="80">
                  <c:v>19-May</c:v>
                </c:pt>
                <c:pt idx="81">
                  <c:v>20-May</c:v>
                </c:pt>
                <c:pt idx="82">
                  <c:v>21-May</c:v>
                </c:pt>
                <c:pt idx="83">
                  <c:v>22-May</c:v>
                </c:pt>
                <c:pt idx="84">
                  <c:v>23-May</c:v>
                </c:pt>
                <c:pt idx="85">
                  <c:v>24-May</c:v>
                </c:pt>
                <c:pt idx="86">
                  <c:v>25-May</c:v>
                </c:pt>
                <c:pt idx="87">
                  <c:v>26-May</c:v>
                </c:pt>
                <c:pt idx="88">
                  <c:v>27-May</c:v>
                </c:pt>
                <c:pt idx="89">
                  <c:v>28-May</c:v>
                </c:pt>
                <c:pt idx="90">
                  <c:v>29-May</c:v>
                </c:pt>
                <c:pt idx="91">
                  <c:v>30-May</c:v>
                </c:pt>
                <c:pt idx="92">
                  <c:v>31-May</c:v>
                </c:pt>
                <c:pt idx="93">
                  <c:v>01-Jun</c:v>
                </c:pt>
                <c:pt idx="94">
                  <c:v>02-Jun</c:v>
                </c:pt>
                <c:pt idx="95">
                  <c:v>03-Jun</c:v>
                </c:pt>
                <c:pt idx="96">
                  <c:v>04-Jun</c:v>
                </c:pt>
                <c:pt idx="97">
                  <c:v>05-Jun</c:v>
                </c:pt>
                <c:pt idx="98">
                  <c:v>06-Jun</c:v>
                </c:pt>
                <c:pt idx="99">
                  <c:v>07-Jun</c:v>
                </c:pt>
                <c:pt idx="100">
                  <c:v>08-Jun</c:v>
                </c:pt>
                <c:pt idx="101">
                  <c:v>09-Jun</c:v>
                </c:pt>
                <c:pt idx="102">
                  <c:v>10-Jun</c:v>
                </c:pt>
                <c:pt idx="103">
                  <c:v>11-Jun</c:v>
                </c:pt>
                <c:pt idx="104">
                  <c:v>12-Jun</c:v>
                </c:pt>
                <c:pt idx="105">
                  <c:v>13-Jun</c:v>
                </c:pt>
                <c:pt idx="106">
                  <c:v>14-Jun</c:v>
                </c:pt>
                <c:pt idx="107">
                  <c:v>15-Jun</c:v>
                </c:pt>
                <c:pt idx="108">
                  <c:v>16-Jun</c:v>
                </c:pt>
                <c:pt idx="109">
                  <c:v>17-Jun</c:v>
                </c:pt>
                <c:pt idx="110">
                  <c:v>18-Jun</c:v>
                </c:pt>
                <c:pt idx="111">
                  <c:v>19-Jun</c:v>
                </c:pt>
                <c:pt idx="112">
                  <c:v>20-Jun</c:v>
                </c:pt>
                <c:pt idx="113">
                  <c:v>21-Jun</c:v>
                </c:pt>
                <c:pt idx="114">
                  <c:v>22-Jun</c:v>
                </c:pt>
                <c:pt idx="115">
                  <c:v>23-Jun</c:v>
                </c:pt>
                <c:pt idx="116">
                  <c:v>24-Jun</c:v>
                </c:pt>
                <c:pt idx="117">
                  <c:v>25-Jun</c:v>
                </c:pt>
                <c:pt idx="118">
                  <c:v>26-Jun</c:v>
                </c:pt>
                <c:pt idx="119">
                  <c:v>27-Jun</c:v>
                </c:pt>
                <c:pt idx="120">
                  <c:v>28-Jun</c:v>
                </c:pt>
                <c:pt idx="121">
                  <c:v>29-Jun</c:v>
                </c:pt>
                <c:pt idx="122">
                  <c:v>30-Jun</c:v>
                </c:pt>
                <c:pt idx="123">
                  <c:v>01-Jul</c:v>
                </c:pt>
                <c:pt idx="124">
                  <c:v>02-Jul</c:v>
                </c:pt>
                <c:pt idx="125">
                  <c:v>03-Jul</c:v>
                </c:pt>
                <c:pt idx="126">
                  <c:v>04-Jul</c:v>
                </c:pt>
                <c:pt idx="127">
                  <c:v>05-Jul</c:v>
                </c:pt>
                <c:pt idx="128">
                  <c:v>06-Jul</c:v>
                </c:pt>
                <c:pt idx="129">
                  <c:v>07-Jul</c:v>
                </c:pt>
                <c:pt idx="130">
                  <c:v>08-Jul</c:v>
                </c:pt>
                <c:pt idx="131">
                  <c:v>09-Jul</c:v>
                </c:pt>
                <c:pt idx="132">
                  <c:v>10-Jul</c:v>
                </c:pt>
                <c:pt idx="133">
                  <c:v>11-Jul</c:v>
                </c:pt>
                <c:pt idx="134">
                  <c:v>12-Jul</c:v>
                </c:pt>
                <c:pt idx="135">
                  <c:v>13-Jul</c:v>
                </c:pt>
                <c:pt idx="136">
                  <c:v>14-Jul</c:v>
                </c:pt>
                <c:pt idx="137">
                  <c:v>15-Jul</c:v>
                </c:pt>
                <c:pt idx="138">
                  <c:v>16-Jul</c:v>
                </c:pt>
                <c:pt idx="139">
                  <c:v>17-Jul</c:v>
                </c:pt>
                <c:pt idx="140">
                  <c:v>18-Jul</c:v>
                </c:pt>
                <c:pt idx="141">
                  <c:v>19-Jul</c:v>
                </c:pt>
                <c:pt idx="142">
                  <c:v>20-Jul</c:v>
                </c:pt>
                <c:pt idx="143">
                  <c:v>21-Jul</c:v>
                </c:pt>
                <c:pt idx="144">
                  <c:v>22-Jul</c:v>
                </c:pt>
                <c:pt idx="145">
                  <c:v>23-Jul</c:v>
                </c:pt>
                <c:pt idx="146">
                  <c:v>24-Jul</c:v>
                </c:pt>
                <c:pt idx="147">
                  <c:v>25-Jul</c:v>
                </c:pt>
                <c:pt idx="148">
                  <c:v>26-Jul</c:v>
                </c:pt>
                <c:pt idx="149">
                  <c:v>27-Jul</c:v>
                </c:pt>
                <c:pt idx="150">
                  <c:v>28-Jul</c:v>
                </c:pt>
                <c:pt idx="151">
                  <c:v>29-Jul</c:v>
                </c:pt>
                <c:pt idx="152">
                  <c:v>30-Jul</c:v>
                </c:pt>
                <c:pt idx="153">
                  <c:v>31-Jul</c:v>
                </c:pt>
                <c:pt idx="154">
                  <c:v>01-Aug</c:v>
                </c:pt>
                <c:pt idx="155">
                  <c:v>02-Aug</c:v>
                </c:pt>
                <c:pt idx="156">
                  <c:v>03-Aug</c:v>
                </c:pt>
                <c:pt idx="157">
                  <c:v>04-Aug</c:v>
                </c:pt>
                <c:pt idx="158">
                  <c:v>05-Aug</c:v>
                </c:pt>
                <c:pt idx="159">
                  <c:v>06-Aug</c:v>
                </c:pt>
                <c:pt idx="160">
                  <c:v>07-Aug</c:v>
                </c:pt>
                <c:pt idx="161">
                  <c:v>08-Aug</c:v>
                </c:pt>
                <c:pt idx="162">
                  <c:v>09-Aug</c:v>
                </c:pt>
                <c:pt idx="163">
                  <c:v>10-Aug</c:v>
                </c:pt>
                <c:pt idx="164">
                  <c:v>11-Aug</c:v>
                </c:pt>
                <c:pt idx="165">
                  <c:v>12-Aug</c:v>
                </c:pt>
                <c:pt idx="166">
                  <c:v>13-Aug</c:v>
                </c:pt>
                <c:pt idx="167">
                  <c:v>14-Aug</c:v>
                </c:pt>
                <c:pt idx="168">
                  <c:v>15-Aug</c:v>
                </c:pt>
                <c:pt idx="169">
                  <c:v>16-Aug</c:v>
                </c:pt>
                <c:pt idx="170">
                  <c:v>17-Aug</c:v>
                </c:pt>
                <c:pt idx="171">
                  <c:v>18-Aug</c:v>
                </c:pt>
                <c:pt idx="172">
                  <c:v>19-Aug</c:v>
                </c:pt>
                <c:pt idx="173">
                  <c:v>20-Aug</c:v>
                </c:pt>
                <c:pt idx="174">
                  <c:v>21-Aug</c:v>
                </c:pt>
                <c:pt idx="175">
                  <c:v>22-Aug</c:v>
                </c:pt>
                <c:pt idx="176">
                  <c:v>23-Aug</c:v>
                </c:pt>
                <c:pt idx="177">
                  <c:v>24-Aug</c:v>
                </c:pt>
                <c:pt idx="178">
                  <c:v>25-Aug</c:v>
                </c:pt>
                <c:pt idx="179">
                  <c:v>26-Aug</c:v>
                </c:pt>
                <c:pt idx="180">
                  <c:v>27-Aug</c:v>
                </c:pt>
                <c:pt idx="181">
                  <c:v>28-Aug</c:v>
                </c:pt>
                <c:pt idx="182">
                  <c:v>29-Aug</c:v>
                </c:pt>
                <c:pt idx="183">
                  <c:v>30-Aug</c:v>
                </c:pt>
                <c:pt idx="184">
                  <c:v>31-Aug</c:v>
                </c:pt>
                <c:pt idx="185">
                  <c:v>01-Sep</c:v>
                </c:pt>
                <c:pt idx="186">
                  <c:v>02-Sep</c:v>
                </c:pt>
                <c:pt idx="187">
                  <c:v>03-Sep</c:v>
                </c:pt>
                <c:pt idx="188">
                  <c:v>04-Sep</c:v>
                </c:pt>
                <c:pt idx="189">
                  <c:v>05-Sep</c:v>
                </c:pt>
                <c:pt idx="190">
                  <c:v>06-Sep</c:v>
                </c:pt>
                <c:pt idx="191">
                  <c:v>07-Sep</c:v>
                </c:pt>
                <c:pt idx="192">
                  <c:v>08-Sep</c:v>
                </c:pt>
                <c:pt idx="193">
                  <c:v>09-Sep</c:v>
                </c:pt>
                <c:pt idx="194">
                  <c:v>10-Sep</c:v>
                </c:pt>
                <c:pt idx="195">
                  <c:v>11-Sep</c:v>
                </c:pt>
                <c:pt idx="196">
                  <c:v>12-Sep</c:v>
                </c:pt>
                <c:pt idx="197">
                  <c:v>13-Sep</c:v>
                </c:pt>
                <c:pt idx="198">
                  <c:v>14-Sep</c:v>
                </c:pt>
                <c:pt idx="199">
                  <c:v>15-Sep</c:v>
                </c:pt>
                <c:pt idx="200">
                  <c:v>16-Sep</c:v>
                </c:pt>
                <c:pt idx="201">
                  <c:v>17-Sep</c:v>
                </c:pt>
                <c:pt idx="202">
                  <c:v>18-Sep</c:v>
                </c:pt>
                <c:pt idx="203">
                  <c:v>19-Sep</c:v>
                </c:pt>
                <c:pt idx="204">
                  <c:v>20-Sep</c:v>
                </c:pt>
                <c:pt idx="205">
                  <c:v>21-Sep</c:v>
                </c:pt>
                <c:pt idx="206">
                  <c:v>22-Sep</c:v>
                </c:pt>
                <c:pt idx="207">
                  <c:v>23-Sep</c:v>
                </c:pt>
                <c:pt idx="208">
                  <c:v>24-Sep</c:v>
                </c:pt>
                <c:pt idx="209">
                  <c:v>25-Sep</c:v>
                </c:pt>
                <c:pt idx="210">
                  <c:v>26-Sep</c:v>
                </c:pt>
                <c:pt idx="211">
                  <c:v>27-Sep</c:v>
                </c:pt>
                <c:pt idx="212">
                  <c:v>28-Sep</c:v>
                </c:pt>
                <c:pt idx="213">
                  <c:v>29-Sep</c:v>
                </c:pt>
                <c:pt idx="214">
                  <c:v>30-Sep</c:v>
                </c:pt>
                <c:pt idx="215">
                  <c:v>01-Oct</c:v>
                </c:pt>
                <c:pt idx="216">
                  <c:v>02-Oct</c:v>
                </c:pt>
                <c:pt idx="217">
                  <c:v>03-Oct</c:v>
                </c:pt>
                <c:pt idx="218">
                  <c:v>04-Oct</c:v>
                </c:pt>
                <c:pt idx="219">
                  <c:v>05-Oct</c:v>
                </c:pt>
                <c:pt idx="220">
                  <c:v>06-Oct</c:v>
                </c:pt>
                <c:pt idx="221">
                  <c:v>07-Oct</c:v>
                </c:pt>
                <c:pt idx="222">
                  <c:v>08-Oct</c:v>
                </c:pt>
                <c:pt idx="223">
                  <c:v>09-Oct</c:v>
                </c:pt>
                <c:pt idx="224">
                  <c:v>10-Oct</c:v>
                </c:pt>
                <c:pt idx="225">
                  <c:v>11-Oct</c:v>
                </c:pt>
                <c:pt idx="226">
                  <c:v>12-Oct</c:v>
                </c:pt>
                <c:pt idx="227">
                  <c:v>13-Oct</c:v>
                </c:pt>
                <c:pt idx="228">
                  <c:v>14-Oct</c:v>
                </c:pt>
                <c:pt idx="229">
                  <c:v>15-Oct</c:v>
                </c:pt>
                <c:pt idx="230">
                  <c:v>16-Oct</c:v>
                </c:pt>
                <c:pt idx="231">
                  <c:v>17-Oct</c:v>
                </c:pt>
                <c:pt idx="232">
                  <c:v>18-Oct</c:v>
                </c:pt>
                <c:pt idx="233">
                  <c:v>19-Oct</c:v>
                </c:pt>
                <c:pt idx="234">
                  <c:v>20-Oct</c:v>
                </c:pt>
                <c:pt idx="235">
                  <c:v>21-Oct</c:v>
                </c:pt>
                <c:pt idx="236">
                  <c:v>22-Oct</c:v>
                </c:pt>
                <c:pt idx="237">
                  <c:v>23-Oct</c:v>
                </c:pt>
                <c:pt idx="238">
                  <c:v>24-Oct</c:v>
                </c:pt>
                <c:pt idx="239">
                  <c:v>25-Oct</c:v>
                </c:pt>
                <c:pt idx="240">
                  <c:v>26-Oct</c:v>
                </c:pt>
                <c:pt idx="241">
                  <c:v>27-Oct</c:v>
                </c:pt>
                <c:pt idx="242">
                  <c:v>28-Oct</c:v>
                </c:pt>
                <c:pt idx="243">
                  <c:v>29-Oct</c:v>
                </c:pt>
                <c:pt idx="244">
                  <c:v>30-Oct</c:v>
                </c:pt>
                <c:pt idx="245">
                  <c:v>01-Nov</c:v>
                </c:pt>
              </c:strCache>
            </c:strRef>
          </c:cat>
          <c:val>
            <c:numRef>
              <c:f>DCm7_Scratch!$C$4:$C$250</c:f>
              <c:numCache>
                <c:formatCode>General</c:formatCode>
                <c:ptCount val="246"/>
                <c:pt idx="8">
                  <c:v>0.60920029185865432</c:v>
                </c:pt>
                <c:pt idx="9">
                  <c:v>0.77842259515272505</c:v>
                </c:pt>
                <c:pt idx="10">
                  <c:v>0.98148935910560986</c:v>
                </c:pt>
                <c:pt idx="11">
                  <c:v>1.15071166239968</c:v>
                </c:pt>
                <c:pt idx="12">
                  <c:v>1.624534111623078</c:v>
                </c:pt>
                <c:pt idx="13">
                  <c:v>4.6705355709163499</c:v>
                </c:pt>
                <c:pt idx="14">
                  <c:v>4.6705355709163499</c:v>
                </c:pt>
                <c:pt idx="15">
                  <c:v>4.8059134135516066</c:v>
                </c:pt>
                <c:pt idx="16">
                  <c:v>5.9227806152924733</c:v>
                </c:pt>
                <c:pt idx="17">
                  <c:v>9.8148935910560997</c:v>
                </c:pt>
                <c:pt idx="18">
                  <c:v>11.30404986004392</c:v>
                </c:pt>
                <c:pt idx="19">
                  <c:v>19.257498114865239</c:v>
                </c:pt>
                <c:pt idx="20">
                  <c:v>21.728143742958672</c:v>
                </c:pt>
                <c:pt idx="21">
                  <c:v>29.44468077316829</c:v>
                </c:pt>
                <c:pt idx="22">
                  <c:v>46.840733551798749</c:v>
                </c:pt>
                <c:pt idx="23">
                  <c:v>58.347850175795557</c:v>
                </c:pt>
                <c:pt idx="24">
                  <c:v>65.184431228876022</c:v>
                </c:pt>
                <c:pt idx="25">
                  <c:v>73.848613157532426</c:v>
                </c:pt>
                <c:pt idx="26">
                  <c:v>80.008304997436582</c:v>
                </c:pt>
                <c:pt idx="27">
                  <c:v>88.807864768728265</c:v>
                </c:pt>
                <c:pt idx="28">
                  <c:v>97.573580079361136</c:v>
                </c:pt>
                <c:pt idx="29">
                  <c:v>91.718488385386294</c:v>
                </c:pt>
                <c:pt idx="30">
                  <c:v>89.857043049151528</c:v>
                </c:pt>
                <c:pt idx="31">
                  <c:v>117.44027848608501</c:v>
                </c:pt>
                <c:pt idx="32">
                  <c:v>144.9219805410421</c:v>
                </c:pt>
                <c:pt idx="33">
                  <c:v>171.2191264729407</c:v>
                </c:pt>
                <c:pt idx="34">
                  <c:v>190.84891365505291</c:v>
                </c:pt>
                <c:pt idx="35">
                  <c:v>218.49983801330399</c:v>
                </c:pt>
                <c:pt idx="36">
                  <c:v>232.64682256868829</c:v>
                </c:pt>
                <c:pt idx="37">
                  <c:v>256.60870071512869</c:v>
                </c:pt>
                <c:pt idx="38">
                  <c:v>281.48437929935722</c:v>
                </c:pt>
                <c:pt idx="39">
                  <c:v>315.9041957893711</c:v>
                </c:pt>
                <c:pt idx="40">
                  <c:v>340.06914069976438</c:v>
                </c:pt>
                <c:pt idx="41">
                  <c:v>358.14208269157132</c:v>
                </c:pt>
                <c:pt idx="42">
                  <c:v>350.86552364992622</c:v>
                </c:pt>
                <c:pt idx="43">
                  <c:v>374.38742380780201</c:v>
                </c:pt>
                <c:pt idx="44">
                  <c:v>381.39322716417649</c:v>
                </c:pt>
                <c:pt idx="45">
                  <c:v>380.00560427716511</c:v>
                </c:pt>
                <c:pt idx="46">
                  <c:v>411.21019700459158</c:v>
                </c:pt>
                <c:pt idx="47">
                  <c:v>417.40373330515462</c:v>
                </c:pt>
                <c:pt idx="48">
                  <c:v>475.31160549238558</c:v>
                </c:pt>
                <c:pt idx="49">
                  <c:v>539.17610275556785</c:v>
                </c:pt>
                <c:pt idx="50">
                  <c:v>557.14751136539815</c:v>
                </c:pt>
                <c:pt idx="51">
                  <c:v>585.94914738604894</c:v>
                </c:pt>
                <c:pt idx="52">
                  <c:v>603.00675555809119</c:v>
                </c:pt>
                <c:pt idx="53">
                  <c:v>590.14586050774199</c:v>
                </c:pt>
                <c:pt idx="54">
                  <c:v>663.72371798000381</c:v>
                </c:pt>
                <c:pt idx="55">
                  <c:v>689.1070634741144</c:v>
                </c:pt>
                <c:pt idx="56">
                  <c:v>767.11854529268089</c:v>
                </c:pt>
                <c:pt idx="57">
                  <c:v>827.36168526537006</c:v>
                </c:pt>
                <c:pt idx="58">
                  <c:v>903.74863297231354</c:v>
                </c:pt>
                <c:pt idx="59">
                  <c:v>1020.613555627199</c:v>
                </c:pt>
                <c:pt idx="60">
                  <c:v>1148.2748612322459</c:v>
                </c:pt>
                <c:pt idx="61">
                  <c:v>1257.355557935603</c:v>
                </c:pt>
                <c:pt idx="62">
                  <c:v>1291.4707742796879</c:v>
                </c:pt>
                <c:pt idx="63">
                  <c:v>1278.508345847363</c:v>
                </c:pt>
                <c:pt idx="64">
                  <c:v>1310.6605834732361</c:v>
                </c:pt>
                <c:pt idx="65">
                  <c:v>1393.5118231660131</c:v>
                </c:pt>
                <c:pt idx="66">
                  <c:v>1428.9131290151331</c:v>
                </c:pt>
                <c:pt idx="67">
                  <c:v>1588.1851608755121</c:v>
                </c:pt>
                <c:pt idx="68">
                  <c:v>1644.3669655691431</c:v>
                </c:pt>
                <c:pt idx="69">
                  <c:v>1851.0212423518619</c:v>
                </c:pt>
                <c:pt idx="70">
                  <c:v>1995.5032449043399</c:v>
                </c:pt>
                <c:pt idx="71">
                  <c:v>2060.213853683993</c:v>
                </c:pt>
                <c:pt idx="72">
                  <c:v>2063.6321442105318</c:v>
                </c:pt>
                <c:pt idx="73">
                  <c:v>2124.0445064865162</c:v>
                </c:pt>
                <c:pt idx="74">
                  <c:v>2150.0032078118261</c:v>
                </c:pt>
                <c:pt idx="75">
                  <c:v>2280.8458927188012</c:v>
                </c:pt>
                <c:pt idx="76">
                  <c:v>2484.0818789749801</c:v>
                </c:pt>
                <c:pt idx="77">
                  <c:v>2621.253478025154</c:v>
                </c:pt>
                <c:pt idx="78">
                  <c:v>2652.762670898509</c:v>
                </c:pt>
                <c:pt idx="79">
                  <c:v>2902.974768549122</c:v>
                </c:pt>
                <c:pt idx="80">
                  <c:v>3170.2444743717779</c:v>
                </c:pt>
                <c:pt idx="81">
                  <c:v>3433.2497781514221</c:v>
                </c:pt>
                <c:pt idx="82">
                  <c:v>3618.7174225617241</c:v>
                </c:pt>
                <c:pt idx="83">
                  <c:v>3743.1635044041832</c:v>
                </c:pt>
                <c:pt idx="84">
                  <c:v>3854.444091050364</c:v>
                </c:pt>
                <c:pt idx="85">
                  <c:v>4133.4578247216277</c:v>
                </c:pt>
                <c:pt idx="86">
                  <c:v>4045.428382548052</c:v>
                </c:pt>
                <c:pt idx="87">
                  <c:v>4038.8964016409009</c:v>
                </c:pt>
                <c:pt idx="88">
                  <c:v>4069.525638537129</c:v>
                </c:pt>
                <c:pt idx="89">
                  <c:v>4337.2014778876901</c:v>
                </c:pt>
                <c:pt idx="90">
                  <c:v>4544.4987994229259</c:v>
                </c:pt>
                <c:pt idx="91">
                  <c:v>5111.9350268286044</c:v>
                </c:pt>
                <c:pt idx="92">
                  <c:v>5132.1063253812581</c:v>
                </c:pt>
                <c:pt idx="93">
                  <c:v>5129.0941683826231</c:v>
                </c:pt>
                <c:pt idx="94">
                  <c:v>5555.9405062115866</c:v>
                </c:pt>
                <c:pt idx="95">
                  <c:v>5827.8469031444993</c:v>
                </c:pt>
                <c:pt idx="96">
                  <c:v>5980.4177317944332</c:v>
                </c:pt>
                <c:pt idx="97">
                  <c:v>6112.4788172851258</c:v>
                </c:pt>
                <c:pt idx="98">
                  <c:v>5902.6770056611367</c:v>
                </c:pt>
                <c:pt idx="99">
                  <c:v>5987.3896906901482</c:v>
                </c:pt>
                <c:pt idx="100">
                  <c:v>6124.6628231222994</c:v>
                </c:pt>
                <c:pt idx="101">
                  <c:v>6231.4420965008567</c:v>
                </c:pt>
                <c:pt idx="102">
                  <c:v>6376.2963881205806</c:v>
                </c:pt>
                <c:pt idx="103">
                  <c:v>6358.9341798026098</c:v>
                </c:pt>
                <c:pt idx="104">
                  <c:v>6194.8562345286791</c:v>
                </c:pt>
                <c:pt idx="105">
                  <c:v>6013.0776363301893</c:v>
                </c:pt>
                <c:pt idx="106">
                  <c:v>5952.089918223006</c:v>
                </c:pt>
                <c:pt idx="107">
                  <c:v>6121.0753102924646</c:v>
                </c:pt>
                <c:pt idx="108">
                  <c:v>6216.7536005749334</c:v>
                </c:pt>
                <c:pt idx="109">
                  <c:v>6192.2163665972921</c:v>
                </c:pt>
                <c:pt idx="110">
                  <c:v>5933.4077759393404</c:v>
                </c:pt>
                <c:pt idx="111">
                  <c:v>6907.75595384594</c:v>
                </c:pt>
                <c:pt idx="112">
                  <c:v>7346.4478529054904</c:v>
                </c:pt>
                <c:pt idx="113">
                  <c:v>7300.8255199374089</c:v>
                </c:pt>
                <c:pt idx="114">
                  <c:v>7384.8274712925859</c:v>
                </c:pt>
                <c:pt idx="115">
                  <c:v>7537.7367445491082</c:v>
                </c:pt>
                <c:pt idx="116">
                  <c:v>7894.3558265110323</c:v>
                </c:pt>
                <c:pt idx="117">
                  <c:v>8460.1675198050852</c:v>
                </c:pt>
                <c:pt idx="118">
                  <c:v>8192.4239915332091</c:v>
                </c:pt>
                <c:pt idx="119">
                  <c:v>8328.7156346062529</c:v>
                </c:pt>
                <c:pt idx="120">
                  <c:v>8826.703028740043</c:v>
                </c:pt>
                <c:pt idx="121">
                  <c:v>8857.9414659281283</c:v>
                </c:pt>
                <c:pt idx="122">
                  <c:v>8668.7509308453573</c:v>
                </c:pt>
                <c:pt idx="123">
                  <c:v>8803.6887954920494</c:v>
                </c:pt>
                <c:pt idx="124">
                  <c:v>9095.4957352923448</c:v>
                </c:pt>
                <c:pt idx="125">
                  <c:v>8938.5589712174242</c:v>
                </c:pt>
                <c:pt idx="126">
                  <c:v>8912.498736510137</c:v>
                </c:pt>
                <c:pt idx="127">
                  <c:v>8762.7369980948843</c:v>
                </c:pt>
                <c:pt idx="128">
                  <c:v>8633.3496249962373</c:v>
                </c:pt>
                <c:pt idx="129">
                  <c:v>9021.1732996855881</c:v>
                </c:pt>
                <c:pt idx="130">
                  <c:v>8948.7123094150684</c:v>
                </c:pt>
                <c:pt idx="131">
                  <c:v>8763.041598240814</c:v>
                </c:pt>
                <c:pt idx="132">
                  <c:v>8858.6521996019637</c:v>
                </c:pt>
                <c:pt idx="133">
                  <c:v>8895.8811063266603</c:v>
                </c:pt>
                <c:pt idx="134">
                  <c:v>8854.5908643229068</c:v>
                </c:pt>
                <c:pt idx="135">
                  <c:v>8856.5199985804611</c:v>
                </c:pt>
                <c:pt idx="136">
                  <c:v>8739.8242982288702</c:v>
                </c:pt>
                <c:pt idx="137">
                  <c:v>8582.5490895473613</c:v>
                </c:pt>
                <c:pt idx="138">
                  <c:v>8676.7720680214989</c:v>
                </c:pt>
                <c:pt idx="139">
                  <c:v>8308.8489361995307</c:v>
                </c:pt>
                <c:pt idx="140">
                  <c:v>7953.7866994279111</c:v>
                </c:pt>
                <c:pt idx="141">
                  <c:v>7909.7212116501341</c:v>
                </c:pt>
                <c:pt idx="142">
                  <c:v>7908.7397222910286</c:v>
                </c:pt>
                <c:pt idx="143">
                  <c:v>7880.0057751916966</c:v>
                </c:pt>
                <c:pt idx="144">
                  <c:v>8825.4846281563277</c:v>
                </c:pt>
                <c:pt idx="145">
                  <c:v>9318.1922864273456</c:v>
                </c:pt>
                <c:pt idx="146">
                  <c:v>10053.09090517283</c:v>
                </c:pt>
                <c:pt idx="147">
                  <c:v>10818.483382971919</c:v>
                </c:pt>
                <c:pt idx="148">
                  <c:v>10853.98622220301</c:v>
                </c:pt>
                <c:pt idx="149">
                  <c:v>10956.433404617241</c:v>
                </c:pt>
                <c:pt idx="150">
                  <c:v>10949.93526817075</c:v>
                </c:pt>
                <c:pt idx="151">
                  <c:v>10991.022443410549</c:v>
                </c:pt>
                <c:pt idx="152">
                  <c:v>10919.13680897123</c:v>
                </c:pt>
                <c:pt idx="153">
                  <c:v>10800.410440980109</c:v>
                </c:pt>
                <c:pt idx="154">
                  <c:v>10605.635569888629</c:v>
                </c:pt>
                <c:pt idx="155">
                  <c:v>10646.993500813711</c:v>
                </c:pt>
                <c:pt idx="156">
                  <c:v>10422.1647486572</c:v>
                </c:pt>
                <c:pt idx="157">
                  <c:v>10787.24494578383</c:v>
                </c:pt>
                <c:pt idx="158">
                  <c:v>10383.751285809451</c:v>
                </c:pt>
                <c:pt idx="159">
                  <c:v>10224.750009634339</c:v>
                </c:pt>
                <c:pt idx="160">
                  <c:v>10151.882885835919</c:v>
                </c:pt>
                <c:pt idx="161">
                  <c:v>10306.82282673197</c:v>
                </c:pt>
                <c:pt idx="162">
                  <c:v>10212.396781493881</c:v>
                </c:pt>
                <c:pt idx="163">
                  <c:v>10395.393780276079</c:v>
                </c:pt>
                <c:pt idx="164">
                  <c:v>10414.24514486304</c:v>
                </c:pt>
                <c:pt idx="165">
                  <c:v>10346.65775692739</c:v>
                </c:pt>
                <c:pt idx="166">
                  <c:v>10581.94444742747</c:v>
                </c:pt>
                <c:pt idx="167">
                  <c:v>10595.956054140221</c:v>
                </c:pt>
                <c:pt idx="168">
                  <c:v>10311.86565137013</c:v>
                </c:pt>
                <c:pt idx="169">
                  <c:v>10314.94549729008</c:v>
                </c:pt>
                <c:pt idx="170">
                  <c:v>10224.411565027751</c:v>
                </c:pt>
                <c:pt idx="171">
                  <c:v>10076.30820518478</c:v>
                </c:pt>
                <c:pt idx="172">
                  <c:v>9878.0811991061055</c:v>
                </c:pt>
                <c:pt idx="173">
                  <c:v>9378.2662040967389</c:v>
                </c:pt>
                <c:pt idx="174">
                  <c:v>8691.5959417900594</c:v>
                </c:pt>
                <c:pt idx="175">
                  <c:v>8977.7847011209924</c:v>
                </c:pt>
                <c:pt idx="176">
                  <c:v>8988.6149285318133</c:v>
                </c:pt>
                <c:pt idx="177">
                  <c:v>8910.9418913198351</c:v>
                </c:pt>
                <c:pt idx="178">
                  <c:v>8888.9429918916067</c:v>
                </c:pt>
                <c:pt idx="179">
                  <c:v>8816.6173794637216</c:v>
                </c:pt>
                <c:pt idx="180">
                  <c:v>8779.7946062669325</c:v>
                </c:pt>
                <c:pt idx="181">
                  <c:v>9221.701729089069</c:v>
                </c:pt>
                <c:pt idx="182">
                  <c:v>8927.8641216492433</c:v>
                </c:pt>
                <c:pt idx="183">
                  <c:v>8682.0518038842765</c:v>
                </c:pt>
                <c:pt idx="184">
                  <c:v>9659.5813610928053</c:v>
                </c:pt>
                <c:pt idx="185">
                  <c:v>9508.1273996446125</c:v>
                </c:pt>
                <c:pt idx="186">
                  <c:v>9500.444707075063</c:v>
                </c:pt>
                <c:pt idx="187">
                  <c:v>9484.808566250691</c:v>
                </c:pt>
                <c:pt idx="188">
                  <c:v>9713.2925201583439</c:v>
                </c:pt>
                <c:pt idx="189">
                  <c:v>9369.7374000107211</c:v>
                </c:pt>
                <c:pt idx="190">
                  <c:v>9314.3340179122406</c:v>
                </c:pt>
                <c:pt idx="191">
                  <c:v>8106.4929059204806</c:v>
                </c:pt>
                <c:pt idx="192">
                  <c:v>7145.9871124233368</c:v>
                </c:pt>
                <c:pt idx="193">
                  <c:v>6769.7043988186406</c:v>
                </c:pt>
                <c:pt idx="194">
                  <c:v>6660.8606133398953</c:v>
                </c:pt>
                <c:pt idx="195">
                  <c:v>6442.7330643938394</c:v>
                </c:pt>
                <c:pt idx="196">
                  <c:v>6521.3875909649214</c:v>
                </c:pt>
                <c:pt idx="197">
                  <c:v>6529.7471727476486</c:v>
                </c:pt>
                <c:pt idx="198">
                  <c:v>6694.9758296839791</c:v>
                </c:pt>
                <c:pt idx="199">
                  <c:v>7452.2117924642862</c:v>
                </c:pt>
                <c:pt idx="200">
                  <c:v>7486.1916309657336</c:v>
                </c:pt>
                <c:pt idx="201">
                  <c:v>7342.2172953231402</c:v>
                </c:pt>
                <c:pt idx="202">
                  <c:v>7209.5131650799294</c:v>
                </c:pt>
                <c:pt idx="203">
                  <c:v>7193.7416464129219</c:v>
                </c:pt>
                <c:pt idx="204">
                  <c:v>7248.6035171408603</c:v>
                </c:pt>
                <c:pt idx="205">
                  <c:v>7189.5787777518881</c:v>
                </c:pt>
                <c:pt idx="206">
                  <c:v>7076.9105682186964</c:v>
                </c:pt>
                <c:pt idx="207">
                  <c:v>5830.7575267611601</c:v>
                </c:pt>
                <c:pt idx="208">
                  <c:v>6847.275902648641</c:v>
                </c:pt>
                <c:pt idx="209">
                  <c:v>6580.378485893234</c:v>
                </c:pt>
                <c:pt idx="210">
                  <c:v>6422.0202544706426</c:v>
                </c:pt>
                <c:pt idx="211">
                  <c:v>6351.9283764462389</c:v>
                </c:pt>
                <c:pt idx="212">
                  <c:v>6343.2641945175828</c:v>
                </c:pt>
                <c:pt idx="213">
                  <c:v>6300.4171073235248</c:v>
                </c:pt>
                <c:pt idx="214">
                  <c:v>7431.2620713164806</c:v>
                </c:pt>
                <c:pt idx="215">
                  <c:v>6409.8024041728122</c:v>
                </c:pt>
                <c:pt idx="216">
                  <c:v>5329.7918200893937</c:v>
                </c:pt>
                <c:pt idx="217">
                  <c:v>6391.2556397317812</c:v>
                </c:pt>
                <c:pt idx="218">
                  <c:v>6192.8594113498129</c:v>
                </c:pt>
                <c:pt idx="219">
                  <c:v>6151.9414584133056</c:v>
                </c:pt>
                <c:pt idx="220">
                  <c:v>6485.2417069813082</c:v>
                </c:pt>
                <c:pt idx="221">
                  <c:v>6422.2910101559146</c:v>
                </c:pt>
                <c:pt idx="222">
                  <c:v>6137.760629397264</c:v>
                </c:pt>
                <c:pt idx="223">
                  <c:v>7066.588007717759</c:v>
                </c:pt>
                <c:pt idx="224">
                  <c:v>5949.9915616621629</c:v>
                </c:pt>
                <c:pt idx="225">
                  <c:v>6081.5111357823134</c:v>
                </c:pt>
                <c:pt idx="226">
                  <c:v>5962.4801676452644</c:v>
                </c:pt>
                <c:pt idx="227">
                  <c:v>4890.0845872100808</c:v>
                </c:pt>
                <c:pt idx="228">
                  <c:v>4743.9442060853207</c:v>
                </c:pt>
                <c:pt idx="229">
                  <c:v>4770.1059741745839</c:v>
                </c:pt>
                <c:pt idx="230">
                  <c:v>4887.5462526606689</c:v>
                </c:pt>
                <c:pt idx="231">
                  <c:v>4796.6061868704364</c:v>
                </c:pt>
                <c:pt idx="232">
                  <c:v>4378.8978534193511</c:v>
                </c:pt>
                <c:pt idx="233">
                  <c:v>4985.9320997958421</c:v>
                </c:pt>
                <c:pt idx="234">
                  <c:v>5426.1469995850366</c:v>
                </c:pt>
                <c:pt idx="235">
                  <c:v>5344.3449381726823</c:v>
                </c:pt>
                <c:pt idx="236">
                  <c:v>5220.3049898581294</c:v>
                </c:pt>
                <c:pt idx="237">
                  <c:v>5190.2511087931034</c:v>
                </c:pt>
                <c:pt idx="238">
                  <c:v>5288.9754005348632</c:v>
                </c:pt>
                <c:pt idx="239">
                  <c:v>5288.9754005348632</c:v>
                </c:pt>
                <c:pt idx="240">
                  <c:v>5385.5674912551194</c:v>
                </c:pt>
                <c:pt idx="241">
                  <c:v>5607.587153176939</c:v>
                </c:pt>
                <c:pt idx="242">
                  <c:v>5736.5683927476803</c:v>
                </c:pt>
                <c:pt idx="243">
                  <c:v>5778.8062796498798</c:v>
                </c:pt>
                <c:pt idx="244">
                  <c:v>5516.7147763080229</c:v>
                </c:pt>
                <c:pt idx="245">
                  <c:v>5130.041813281071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A0-4272-A608-8F1E13000865}"/>
            </c:ext>
          </c:extLst>
        </c:ser>
        <c:ser>
          <c:idx val="2"/>
          <c:order val="2"/>
          <c:tx>
            <c:strRef>
              <c:f>DCm7_Scratch!$D$3</c:f>
              <c:strCache>
                <c:ptCount val="1"/>
                <c:pt idx="0">
                  <c:v>Sum of US-Cases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DCm7_Scratch!$A$4:$A$250</c:f>
              <c:strCache>
                <c:ptCount val="246"/>
                <c:pt idx="0">
                  <c:v>(blank)</c:v>
                </c:pt>
                <c:pt idx="1">
                  <c:v>01-Mar</c:v>
                </c:pt>
                <c:pt idx="2">
                  <c:v>02-Mar</c:v>
                </c:pt>
                <c:pt idx="3">
                  <c:v>03-Mar</c:v>
                </c:pt>
                <c:pt idx="4">
                  <c:v>04-Mar</c:v>
                </c:pt>
                <c:pt idx="5">
                  <c:v>05-Mar</c:v>
                </c:pt>
                <c:pt idx="6">
                  <c:v>06-Mar</c:v>
                </c:pt>
                <c:pt idx="7">
                  <c:v>07-Mar</c:v>
                </c:pt>
                <c:pt idx="8">
                  <c:v>08-Mar</c:v>
                </c:pt>
                <c:pt idx="9">
                  <c:v>09-Mar</c:v>
                </c:pt>
                <c:pt idx="10">
                  <c:v>10-Mar</c:v>
                </c:pt>
                <c:pt idx="11">
                  <c:v>11-Mar</c:v>
                </c:pt>
                <c:pt idx="12">
                  <c:v>12-Mar</c:v>
                </c:pt>
                <c:pt idx="13">
                  <c:v>13-Mar</c:v>
                </c:pt>
                <c:pt idx="14">
                  <c:v>14-Mar</c:v>
                </c:pt>
                <c:pt idx="15">
                  <c:v>15-Mar</c:v>
                </c:pt>
                <c:pt idx="16">
                  <c:v>16-Mar</c:v>
                </c:pt>
                <c:pt idx="17">
                  <c:v>17-Mar</c:v>
                </c:pt>
                <c:pt idx="18">
                  <c:v>18-Mar</c:v>
                </c:pt>
                <c:pt idx="19">
                  <c:v>19-Mar</c:v>
                </c:pt>
                <c:pt idx="20">
                  <c:v>20-Mar</c:v>
                </c:pt>
                <c:pt idx="21">
                  <c:v>21-Mar</c:v>
                </c:pt>
                <c:pt idx="22">
                  <c:v>22-Mar</c:v>
                </c:pt>
                <c:pt idx="23">
                  <c:v>23-Mar</c:v>
                </c:pt>
                <c:pt idx="24">
                  <c:v>24-Mar</c:v>
                </c:pt>
                <c:pt idx="25">
                  <c:v>25-Mar</c:v>
                </c:pt>
                <c:pt idx="26">
                  <c:v>26-Mar</c:v>
                </c:pt>
                <c:pt idx="27">
                  <c:v>27-Mar</c:v>
                </c:pt>
                <c:pt idx="28">
                  <c:v>28-Mar</c:v>
                </c:pt>
                <c:pt idx="29">
                  <c:v>29-Mar</c:v>
                </c:pt>
                <c:pt idx="30">
                  <c:v>30-Mar</c:v>
                </c:pt>
                <c:pt idx="31">
                  <c:v>31-Mar</c:v>
                </c:pt>
                <c:pt idx="32">
                  <c:v>01-Apr</c:v>
                </c:pt>
                <c:pt idx="33">
                  <c:v>02-Apr</c:v>
                </c:pt>
                <c:pt idx="34">
                  <c:v>03-Apr</c:v>
                </c:pt>
                <c:pt idx="35">
                  <c:v>04-Apr</c:v>
                </c:pt>
                <c:pt idx="36">
                  <c:v>05-Apr</c:v>
                </c:pt>
                <c:pt idx="37">
                  <c:v>06-Apr</c:v>
                </c:pt>
                <c:pt idx="38">
                  <c:v>07-Apr</c:v>
                </c:pt>
                <c:pt idx="39">
                  <c:v>08-Apr</c:v>
                </c:pt>
                <c:pt idx="40">
                  <c:v>09-Apr</c:v>
                </c:pt>
                <c:pt idx="41">
                  <c:v>10-Apr</c:v>
                </c:pt>
                <c:pt idx="42">
                  <c:v>11-Apr</c:v>
                </c:pt>
                <c:pt idx="43">
                  <c:v>12-Apr</c:v>
                </c:pt>
                <c:pt idx="44">
                  <c:v>13-Apr</c:v>
                </c:pt>
                <c:pt idx="45">
                  <c:v>14-Apr</c:v>
                </c:pt>
                <c:pt idx="46">
                  <c:v>15-Apr</c:v>
                </c:pt>
                <c:pt idx="47">
                  <c:v>16-Apr</c:v>
                </c:pt>
                <c:pt idx="48">
                  <c:v>17-Apr</c:v>
                </c:pt>
                <c:pt idx="49">
                  <c:v>18-Apr</c:v>
                </c:pt>
                <c:pt idx="50">
                  <c:v>19-Apr</c:v>
                </c:pt>
                <c:pt idx="51">
                  <c:v>20-Apr</c:v>
                </c:pt>
                <c:pt idx="52">
                  <c:v>21-Apr</c:v>
                </c:pt>
                <c:pt idx="53">
                  <c:v>22-Apr</c:v>
                </c:pt>
                <c:pt idx="54">
                  <c:v>23-Apr</c:v>
                </c:pt>
                <c:pt idx="55">
                  <c:v>24-Apr</c:v>
                </c:pt>
                <c:pt idx="56">
                  <c:v>25-Apr</c:v>
                </c:pt>
                <c:pt idx="57">
                  <c:v>26-Apr</c:v>
                </c:pt>
                <c:pt idx="58">
                  <c:v>27-Apr</c:v>
                </c:pt>
                <c:pt idx="59">
                  <c:v>28-Apr</c:v>
                </c:pt>
                <c:pt idx="60">
                  <c:v>29-Apr</c:v>
                </c:pt>
                <c:pt idx="61">
                  <c:v>30-Apr</c:v>
                </c:pt>
                <c:pt idx="62">
                  <c:v>01-May</c:v>
                </c:pt>
                <c:pt idx="63">
                  <c:v>02-May</c:v>
                </c:pt>
                <c:pt idx="64">
                  <c:v>03-May</c:v>
                </c:pt>
                <c:pt idx="65">
                  <c:v>04-May</c:v>
                </c:pt>
                <c:pt idx="66">
                  <c:v>05-May</c:v>
                </c:pt>
                <c:pt idx="67">
                  <c:v>06-May</c:v>
                </c:pt>
                <c:pt idx="68">
                  <c:v>07-May</c:v>
                </c:pt>
                <c:pt idx="69">
                  <c:v>08-May</c:v>
                </c:pt>
                <c:pt idx="70">
                  <c:v>09-May</c:v>
                </c:pt>
                <c:pt idx="71">
                  <c:v>10-May</c:v>
                </c:pt>
                <c:pt idx="72">
                  <c:v>11-May</c:v>
                </c:pt>
                <c:pt idx="73">
                  <c:v>12-May</c:v>
                </c:pt>
                <c:pt idx="74">
                  <c:v>13-May</c:v>
                </c:pt>
                <c:pt idx="75">
                  <c:v>14-May</c:v>
                </c:pt>
                <c:pt idx="76">
                  <c:v>15-May</c:v>
                </c:pt>
                <c:pt idx="77">
                  <c:v>16-May</c:v>
                </c:pt>
                <c:pt idx="78">
                  <c:v>17-May</c:v>
                </c:pt>
                <c:pt idx="79">
                  <c:v>18-May</c:v>
                </c:pt>
                <c:pt idx="80">
                  <c:v>19-May</c:v>
                </c:pt>
                <c:pt idx="81">
                  <c:v>20-May</c:v>
                </c:pt>
                <c:pt idx="82">
                  <c:v>21-May</c:v>
                </c:pt>
                <c:pt idx="83">
                  <c:v>22-May</c:v>
                </c:pt>
                <c:pt idx="84">
                  <c:v>23-May</c:v>
                </c:pt>
                <c:pt idx="85">
                  <c:v>24-May</c:v>
                </c:pt>
                <c:pt idx="86">
                  <c:v>25-May</c:v>
                </c:pt>
                <c:pt idx="87">
                  <c:v>26-May</c:v>
                </c:pt>
                <c:pt idx="88">
                  <c:v>27-May</c:v>
                </c:pt>
                <c:pt idx="89">
                  <c:v>28-May</c:v>
                </c:pt>
                <c:pt idx="90">
                  <c:v>29-May</c:v>
                </c:pt>
                <c:pt idx="91">
                  <c:v>30-May</c:v>
                </c:pt>
                <c:pt idx="92">
                  <c:v>31-May</c:v>
                </c:pt>
                <c:pt idx="93">
                  <c:v>01-Jun</c:v>
                </c:pt>
                <c:pt idx="94">
                  <c:v>02-Jun</c:v>
                </c:pt>
                <c:pt idx="95">
                  <c:v>03-Jun</c:v>
                </c:pt>
                <c:pt idx="96">
                  <c:v>04-Jun</c:v>
                </c:pt>
                <c:pt idx="97">
                  <c:v>05-Jun</c:v>
                </c:pt>
                <c:pt idx="98">
                  <c:v>06-Jun</c:v>
                </c:pt>
                <c:pt idx="99">
                  <c:v>07-Jun</c:v>
                </c:pt>
                <c:pt idx="100">
                  <c:v>08-Jun</c:v>
                </c:pt>
                <c:pt idx="101">
                  <c:v>09-Jun</c:v>
                </c:pt>
                <c:pt idx="102">
                  <c:v>10-Jun</c:v>
                </c:pt>
                <c:pt idx="103">
                  <c:v>11-Jun</c:v>
                </c:pt>
                <c:pt idx="104">
                  <c:v>12-Jun</c:v>
                </c:pt>
                <c:pt idx="105">
                  <c:v>13-Jun</c:v>
                </c:pt>
                <c:pt idx="106">
                  <c:v>14-Jun</c:v>
                </c:pt>
                <c:pt idx="107">
                  <c:v>15-Jun</c:v>
                </c:pt>
                <c:pt idx="108">
                  <c:v>16-Jun</c:v>
                </c:pt>
                <c:pt idx="109">
                  <c:v>17-Jun</c:v>
                </c:pt>
                <c:pt idx="110">
                  <c:v>18-Jun</c:v>
                </c:pt>
                <c:pt idx="111">
                  <c:v>19-Jun</c:v>
                </c:pt>
                <c:pt idx="112">
                  <c:v>20-Jun</c:v>
                </c:pt>
                <c:pt idx="113">
                  <c:v>21-Jun</c:v>
                </c:pt>
                <c:pt idx="114">
                  <c:v>22-Jun</c:v>
                </c:pt>
                <c:pt idx="115">
                  <c:v>23-Jun</c:v>
                </c:pt>
                <c:pt idx="116">
                  <c:v>24-Jun</c:v>
                </c:pt>
                <c:pt idx="117">
                  <c:v>25-Jun</c:v>
                </c:pt>
                <c:pt idx="118">
                  <c:v>26-Jun</c:v>
                </c:pt>
                <c:pt idx="119">
                  <c:v>27-Jun</c:v>
                </c:pt>
                <c:pt idx="120">
                  <c:v>28-Jun</c:v>
                </c:pt>
                <c:pt idx="121">
                  <c:v>29-Jun</c:v>
                </c:pt>
                <c:pt idx="122">
                  <c:v>30-Jun</c:v>
                </c:pt>
                <c:pt idx="123">
                  <c:v>01-Jul</c:v>
                </c:pt>
                <c:pt idx="124">
                  <c:v>02-Jul</c:v>
                </c:pt>
                <c:pt idx="125">
                  <c:v>03-Jul</c:v>
                </c:pt>
                <c:pt idx="126">
                  <c:v>04-Jul</c:v>
                </c:pt>
                <c:pt idx="127">
                  <c:v>05-Jul</c:v>
                </c:pt>
                <c:pt idx="128">
                  <c:v>06-Jul</c:v>
                </c:pt>
                <c:pt idx="129">
                  <c:v>07-Jul</c:v>
                </c:pt>
                <c:pt idx="130">
                  <c:v>08-Jul</c:v>
                </c:pt>
                <c:pt idx="131">
                  <c:v>09-Jul</c:v>
                </c:pt>
                <c:pt idx="132">
                  <c:v>10-Jul</c:v>
                </c:pt>
                <c:pt idx="133">
                  <c:v>11-Jul</c:v>
                </c:pt>
                <c:pt idx="134">
                  <c:v>12-Jul</c:v>
                </c:pt>
                <c:pt idx="135">
                  <c:v>13-Jul</c:v>
                </c:pt>
                <c:pt idx="136">
                  <c:v>14-Jul</c:v>
                </c:pt>
                <c:pt idx="137">
                  <c:v>15-Jul</c:v>
                </c:pt>
                <c:pt idx="138">
                  <c:v>16-Jul</c:v>
                </c:pt>
                <c:pt idx="139">
                  <c:v>17-Jul</c:v>
                </c:pt>
                <c:pt idx="140">
                  <c:v>18-Jul</c:v>
                </c:pt>
                <c:pt idx="141">
                  <c:v>19-Jul</c:v>
                </c:pt>
                <c:pt idx="142">
                  <c:v>20-Jul</c:v>
                </c:pt>
                <c:pt idx="143">
                  <c:v>21-Jul</c:v>
                </c:pt>
                <c:pt idx="144">
                  <c:v>22-Jul</c:v>
                </c:pt>
                <c:pt idx="145">
                  <c:v>23-Jul</c:v>
                </c:pt>
                <c:pt idx="146">
                  <c:v>24-Jul</c:v>
                </c:pt>
                <c:pt idx="147">
                  <c:v>25-Jul</c:v>
                </c:pt>
                <c:pt idx="148">
                  <c:v>26-Jul</c:v>
                </c:pt>
                <c:pt idx="149">
                  <c:v>27-Jul</c:v>
                </c:pt>
                <c:pt idx="150">
                  <c:v>28-Jul</c:v>
                </c:pt>
                <c:pt idx="151">
                  <c:v>29-Jul</c:v>
                </c:pt>
                <c:pt idx="152">
                  <c:v>30-Jul</c:v>
                </c:pt>
                <c:pt idx="153">
                  <c:v>31-Jul</c:v>
                </c:pt>
                <c:pt idx="154">
                  <c:v>01-Aug</c:v>
                </c:pt>
                <c:pt idx="155">
                  <c:v>02-Aug</c:v>
                </c:pt>
                <c:pt idx="156">
                  <c:v>03-Aug</c:v>
                </c:pt>
                <c:pt idx="157">
                  <c:v>04-Aug</c:v>
                </c:pt>
                <c:pt idx="158">
                  <c:v>05-Aug</c:v>
                </c:pt>
                <c:pt idx="159">
                  <c:v>06-Aug</c:v>
                </c:pt>
                <c:pt idx="160">
                  <c:v>07-Aug</c:v>
                </c:pt>
                <c:pt idx="161">
                  <c:v>08-Aug</c:v>
                </c:pt>
                <c:pt idx="162">
                  <c:v>09-Aug</c:v>
                </c:pt>
                <c:pt idx="163">
                  <c:v>10-Aug</c:v>
                </c:pt>
                <c:pt idx="164">
                  <c:v>11-Aug</c:v>
                </c:pt>
                <c:pt idx="165">
                  <c:v>12-Aug</c:v>
                </c:pt>
                <c:pt idx="166">
                  <c:v>13-Aug</c:v>
                </c:pt>
                <c:pt idx="167">
                  <c:v>14-Aug</c:v>
                </c:pt>
                <c:pt idx="168">
                  <c:v>15-Aug</c:v>
                </c:pt>
                <c:pt idx="169">
                  <c:v>16-Aug</c:v>
                </c:pt>
                <c:pt idx="170">
                  <c:v>17-Aug</c:v>
                </c:pt>
                <c:pt idx="171">
                  <c:v>18-Aug</c:v>
                </c:pt>
                <c:pt idx="172">
                  <c:v>19-Aug</c:v>
                </c:pt>
                <c:pt idx="173">
                  <c:v>20-Aug</c:v>
                </c:pt>
                <c:pt idx="174">
                  <c:v>21-Aug</c:v>
                </c:pt>
                <c:pt idx="175">
                  <c:v>22-Aug</c:v>
                </c:pt>
                <c:pt idx="176">
                  <c:v>23-Aug</c:v>
                </c:pt>
                <c:pt idx="177">
                  <c:v>24-Aug</c:v>
                </c:pt>
                <c:pt idx="178">
                  <c:v>25-Aug</c:v>
                </c:pt>
                <c:pt idx="179">
                  <c:v>26-Aug</c:v>
                </c:pt>
                <c:pt idx="180">
                  <c:v>27-Aug</c:v>
                </c:pt>
                <c:pt idx="181">
                  <c:v>28-Aug</c:v>
                </c:pt>
                <c:pt idx="182">
                  <c:v>29-Aug</c:v>
                </c:pt>
                <c:pt idx="183">
                  <c:v>30-Aug</c:v>
                </c:pt>
                <c:pt idx="184">
                  <c:v>31-Aug</c:v>
                </c:pt>
                <c:pt idx="185">
                  <c:v>01-Sep</c:v>
                </c:pt>
                <c:pt idx="186">
                  <c:v>02-Sep</c:v>
                </c:pt>
                <c:pt idx="187">
                  <c:v>03-Sep</c:v>
                </c:pt>
                <c:pt idx="188">
                  <c:v>04-Sep</c:v>
                </c:pt>
                <c:pt idx="189">
                  <c:v>05-Sep</c:v>
                </c:pt>
                <c:pt idx="190">
                  <c:v>06-Sep</c:v>
                </c:pt>
                <c:pt idx="191">
                  <c:v>07-Sep</c:v>
                </c:pt>
                <c:pt idx="192">
                  <c:v>08-Sep</c:v>
                </c:pt>
                <c:pt idx="193">
                  <c:v>09-Sep</c:v>
                </c:pt>
                <c:pt idx="194">
                  <c:v>10-Sep</c:v>
                </c:pt>
                <c:pt idx="195">
                  <c:v>11-Sep</c:v>
                </c:pt>
                <c:pt idx="196">
                  <c:v>12-Sep</c:v>
                </c:pt>
                <c:pt idx="197">
                  <c:v>13-Sep</c:v>
                </c:pt>
                <c:pt idx="198">
                  <c:v>14-Sep</c:v>
                </c:pt>
                <c:pt idx="199">
                  <c:v>15-Sep</c:v>
                </c:pt>
                <c:pt idx="200">
                  <c:v>16-Sep</c:v>
                </c:pt>
                <c:pt idx="201">
                  <c:v>17-Sep</c:v>
                </c:pt>
                <c:pt idx="202">
                  <c:v>18-Sep</c:v>
                </c:pt>
                <c:pt idx="203">
                  <c:v>19-Sep</c:v>
                </c:pt>
                <c:pt idx="204">
                  <c:v>20-Sep</c:v>
                </c:pt>
                <c:pt idx="205">
                  <c:v>21-Sep</c:v>
                </c:pt>
                <c:pt idx="206">
                  <c:v>22-Sep</c:v>
                </c:pt>
                <c:pt idx="207">
                  <c:v>23-Sep</c:v>
                </c:pt>
                <c:pt idx="208">
                  <c:v>24-Sep</c:v>
                </c:pt>
                <c:pt idx="209">
                  <c:v>25-Sep</c:v>
                </c:pt>
                <c:pt idx="210">
                  <c:v>26-Sep</c:v>
                </c:pt>
                <c:pt idx="211">
                  <c:v>27-Sep</c:v>
                </c:pt>
                <c:pt idx="212">
                  <c:v>28-Sep</c:v>
                </c:pt>
                <c:pt idx="213">
                  <c:v>29-Sep</c:v>
                </c:pt>
                <c:pt idx="214">
                  <c:v>30-Sep</c:v>
                </c:pt>
                <c:pt idx="215">
                  <c:v>01-Oct</c:v>
                </c:pt>
                <c:pt idx="216">
                  <c:v>02-Oct</c:v>
                </c:pt>
                <c:pt idx="217">
                  <c:v>03-Oct</c:v>
                </c:pt>
                <c:pt idx="218">
                  <c:v>04-Oct</c:v>
                </c:pt>
                <c:pt idx="219">
                  <c:v>05-Oct</c:v>
                </c:pt>
                <c:pt idx="220">
                  <c:v>06-Oct</c:v>
                </c:pt>
                <c:pt idx="221">
                  <c:v>07-Oct</c:v>
                </c:pt>
                <c:pt idx="222">
                  <c:v>08-Oct</c:v>
                </c:pt>
                <c:pt idx="223">
                  <c:v>09-Oct</c:v>
                </c:pt>
                <c:pt idx="224">
                  <c:v>10-Oct</c:v>
                </c:pt>
                <c:pt idx="225">
                  <c:v>11-Oct</c:v>
                </c:pt>
                <c:pt idx="226">
                  <c:v>12-Oct</c:v>
                </c:pt>
                <c:pt idx="227">
                  <c:v>13-Oct</c:v>
                </c:pt>
                <c:pt idx="228">
                  <c:v>14-Oct</c:v>
                </c:pt>
                <c:pt idx="229">
                  <c:v>15-Oct</c:v>
                </c:pt>
                <c:pt idx="230">
                  <c:v>16-Oct</c:v>
                </c:pt>
                <c:pt idx="231">
                  <c:v>17-Oct</c:v>
                </c:pt>
                <c:pt idx="232">
                  <c:v>18-Oct</c:v>
                </c:pt>
                <c:pt idx="233">
                  <c:v>19-Oct</c:v>
                </c:pt>
                <c:pt idx="234">
                  <c:v>20-Oct</c:v>
                </c:pt>
                <c:pt idx="235">
                  <c:v>21-Oct</c:v>
                </c:pt>
                <c:pt idx="236">
                  <c:v>22-Oct</c:v>
                </c:pt>
                <c:pt idx="237">
                  <c:v>23-Oct</c:v>
                </c:pt>
                <c:pt idx="238">
                  <c:v>24-Oct</c:v>
                </c:pt>
                <c:pt idx="239">
                  <c:v>25-Oct</c:v>
                </c:pt>
                <c:pt idx="240">
                  <c:v>26-Oct</c:v>
                </c:pt>
                <c:pt idx="241">
                  <c:v>27-Oct</c:v>
                </c:pt>
                <c:pt idx="242">
                  <c:v>28-Oct</c:v>
                </c:pt>
                <c:pt idx="243">
                  <c:v>29-Oct</c:v>
                </c:pt>
                <c:pt idx="244">
                  <c:v>30-Oct</c:v>
                </c:pt>
                <c:pt idx="245">
                  <c:v>01-Nov</c:v>
                </c:pt>
              </c:strCache>
            </c:strRef>
          </c:cat>
          <c:val>
            <c:numRef>
              <c:f>DCm7_Scratch!$D$4:$D$250</c:f>
              <c:numCache>
                <c:formatCode>General</c:formatCode>
                <c:ptCount val="246"/>
                <c:pt idx="8">
                  <c:v>9.1167421533423454</c:v>
                </c:pt>
                <c:pt idx="9">
                  <c:v>10.050122897613109</c:v>
                </c:pt>
                <c:pt idx="10">
                  <c:v>13.91388504831534</c:v>
                </c:pt>
                <c:pt idx="11">
                  <c:v>21.749941994402459</c:v>
                </c:pt>
                <c:pt idx="12">
                  <c:v>29.47746629580692</c:v>
                </c:pt>
                <c:pt idx="13">
                  <c:v>41.242404979405848</c:v>
                </c:pt>
                <c:pt idx="14">
                  <c:v>53.767072175783298</c:v>
                </c:pt>
                <c:pt idx="15">
                  <c:v>55.047757383038537</c:v>
                </c:pt>
                <c:pt idx="16">
                  <c:v>83.331364587336338</c:v>
                </c:pt>
                <c:pt idx="17">
                  <c:v>114.111222619335</c:v>
                </c:pt>
                <c:pt idx="18">
                  <c:v>158.04523718687051</c:v>
                </c:pt>
                <c:pt idx="19">
                  <c:v>241.8975584686836</c:v>
                </c:pt>
                <c:pt idx="20">
                  <c:v>360.78421745405501</c:v>
                </c:pt>
                <c:pt idx="21">
                  <c:v>470.90143874906852</c:v>
                </c:pt>
                <c:pt idx="22">
                  <c:v>654.79915189934559</c:v>
                </c:pt>
                <c:pt idx="23">
                  <c:v>857.32106687716475</c:v>
                </c:pt>
                <c:pt idx="24">
                  <c:v>1044.9957160623981</c:v>
                </c:pt>
                <c:pt idx="25">
                  <c:v>1251.793817240713</c:v>
                </c:pt>
                <c:pt idx="26">
                  <c:v>1539.7960431705851</c:v>
                </c:pt>
                <c:pt idx="27">
                  <c:v>1809.564784793773</c:v>
                </c:pt>
                <c:pt idx="28">
                  <c:v>2117.4936042873792</c:v>
                </c:pt>
                <c:pt idx="29">
                  <c:v>2345.4555711788098</c:v>
                </c:pt>
                <c:pt idx="30">
                  <c:v>2579.9729098090738</c:v>
                </c:pt>
                <c:pt idx="31">
                  <c:v>2922.3934037828249</c:v>
                </c:pt>
                <c:pt idx="32">
                  <c:v>3215.8222619468288</c:v>
                </c:pt>
                <c:pt idx="33">
                  <c:v>3494.7294522522961</c:v>
                </c:pt>
                <c:pt idx="34">
                  <c:v>3786.6171468618058</c:v>
                </c:pt>
                <c:pt idx="35">
                  <c:v>4073.0130896503752</c:v>
                </c:pt>
                <c:pt idx="36">
                  <c:v>4262.4676742084039</c:v>
                </c:pt>
                <c:pt idx="37">
                  <c:v>4439.1588197517531</c:v>
                </c:pt>
                <c:pt idx="38">
                  <c:v>4542.0477669109014</c:v>
                </c:pt>
                <c:pt idx="39">
                  <c:v>4677.3445617722891</c:v>
                </c:pt>
                <c:pt idx="40">
                  <c:v>4771.7896691751293</c:v>
                </c:pt>
                <c:pt idx="41">
                  <c:v>4805.7386804318612</c:v>
                </c:pt>
                <c:pt idx="42">
                  <c:v>4737.8840709762708</c:v>
                </c:pt>
                <c:pt idx="43">
                  <c:v>4752.6228041241748</c:v>
                </c:pt>
                <c:pt idx="44">
                  <c:v>4658.1776967213355</c:v>
                </c:pt>
                <c:pt idx="45">
                  <c:v>4577.6030613089379</c:v>
                </c:pt>
                <c:pt idx="46">
                  <c:v>4521.2094991318336</c:v>
                </c:pt>
                <c:pt idx="47">
                  <c:v>4446.1483220693162</c:v>
                </c:pt>
                <c:pt idx="48">
                  <c:v>4429.2823490856326</c:v>
                </c:pt>
                <c:pt idx="49">
                  <c:v>4391.1656842730872</c:v>
                </c:pt>
                <c:pt idx="50">
                  <c:v>4341.7833309424832</c:v>
                </c:pt>
                <c:pt idx="51">
                  <c:v>4387.2802155934487</c:v>
                </c:pt>
                <c:pt idx="52">
                  <c:v>4350.3574098724112</c:v>
                </c:pt>
                <c:pt idx="53">
                  <c:v>4333.7736217649026</c:v>
                </c:pt>
                <c:pt idx="54">
                  <c:v>4392.2075976620408</c:v>
                </c:pt>
                <c:pt idx="55">
                  <c:v>4469.6347863786395</c:v>
                </c:pt>
                <c:pt idx="56">
                  <c:v>4570.5918524624394</c:v>
                </c:pt>
                <c:pt idx="57">
                  <c:v>4601.2197647918811</c:v>
                </c:pt>
                <c:pt idx="58">
                  <c:v>4494.3802293662829</c:v>
                </c:pt>
                <c:pt idx="59">
                  <c:v>4476.3855168779</c:v>
                </c:pt>
                <c:pt idx="60">
                  <c:v>4458.7598153814379</c:v>
                </c:pt>
                <c:pt idx="61">
                  <c:v>4364.0976426892339</c:v>
                </c:pt>
                <c:pt idx="62">
                  <c:v>4317.8844425833631</c:v>
                </c:pt>
                <c:pt idx="63">
                  <c:v>4237.0059157658543</c:v>
                </c:pt>
                <c:pt idx="64">
                  <c:v>4191.3787919412689</c:v>
                </c:pt>
                <c:pt idx="65">
                  <c:v>4191.5958572306336</c:v>
                </c:pt>
                <c:pt idx="66">
                  <c:v>4183.9985721028488</c:v>
                </c:pt>
                <c:pt idx="67">
                  <c:v>4134.8549905905465</c:v>
                </c:pt>
                <c:pt idx="68">
                  <c:v>4096.9336845384296</c:v>
                </c:pt>
                <c:pt idx="69">
                  <c:v>3945.3352864457088</c:v>
                </c:pt>
                <c:pt idx="70">
                  <c:v>3870.1872832674439</c:v>
                </c:pt>
                <c:pt idx="71">
                  <c:v>3743.7901652700339</c:v>
                </c:pt>
                <c:pt idx="72">
                  <c:v>3665.711780685338</c:v>
                </c:pt>
                <c:pt idx="73">
                  <c:v>3622.407255456962</c:v>
                </c:pt>
                <c:pt idx="74">
                  <c:v>3529.1125940877582</c:v>
                </c:pt>
                <c:pt idx="75">
                  <c:v>3523.360363919578</c:v>
                </c:pt>
                <c:pt idx="76">
                  <c:v>3482.5955025767748</c:v>
                </c:pt>
                <c:pt idx="77">
                  <c:v>3468.8769762888878</c:v>
                </c:pt>
                <c:pt idx="78">
                  <c:v>3452.3800142971259</c:v>
                </c:pt>
                <c:pt idx="79">
                  <c:v>3515.1335894526319</c:v>
                </c:pt>
                <c:pt idx="80">
                  <c:v>3477.3425225741339</c:v>
                </c:pt>
                <c:pt idx="81">
                  <c:v>3539.1844235143071</c:v>
                </c:pt>
                <c:pt idx="82">
                  <c:v>3490.0842550598782</c:v>
                </c:pt>
                <c:pt idx="83">
                  <c:v>3464.9263880224398</c:v>
                </c:pt>
                <c:pt idx="84">
                  <c:v>3393.7723861684972</c:v>
                </c:pt>
                <c:pt idx="85">
                  <c:v>3433.039497014679</c:v>
                </c:pt>
                <c:pt idx="86">
                  <c:v>3372.738759629</c:v>
                </c:pt>
                <c:pt idx="87">
                  <c:v>3338.7463353143949</c:v>
                </c:pt>
                <c:pt idx="88">
                  <c:v>3218.8177629400702</c:v>
                </c:pt>
                <c:pt idx="89">
                  <c:v>3163.683179441286</c:v>
                </c:pt>
                <c:pt idx="90">
                  <c:v>3171.5626494452449</c:v>
                </c:pt>
                <c:pt idx="91">
                  <c:v>3228.5857009615079</c:v>
                </c:pt>
                <c:pt idx="92">
                  <c:v>3208.9847053318222</c:v>
                </c:pt>
                <c:pt idx="93">
                  <c:v>3173.472823991659</c:v>
                </c:pt>
                <c:pt idx="94">
                  <c:v>3217.146360211957</c:v>
                </c:pt>
                <c:pt idx="95">
                  <c:v>3253.5265027095802</c:v>
                </c:pt>
                <c:pt idx="96">
                  <c:v>3221.7481443465008</c:v>
                </c:pt>
                <c:pt idx="97">
                  <c:v>3237.3768451808019</c:v>
                </c:pt>
                <c:pt idx="98">
                  <c:v>3200.0850284678449</c:v>
                </c:pt>
                <c:pt idx="99">
                  <c:v>3152.7865019151482</c:v>
                </c:pt>
                <c:pt idx="100">
                  <c:v>3154.0888936513402</c:v>
                </c:pt>
                <c:pt idx="101">
                  <c:v>3094.0052215550259</c:v>
                </c:pt>
                <c:pt idx="102">
                  <c:v>3112.1518797459648</c:v>
                </c:pt>
                <c:pt idx="103">
                  <c:v>3146.8606195154748</c:v>
                </c:pt>
                <c:pt idx="104">
                  <c:v>3149.1615115827472</c:v>
                </c:pt>
                <c:pt idx="105">
                  <c:v>3210.460749299506</c:v>
                </c:pt>
                <c:pt idx="106">
                  <c:v>3255.892514363662</c:v>
                </c:pt>
                <c:pt idx="107">
                  <c:v>3304.6236718261698</c:v>
                </c:pt>
                <c:pt idx="108">
                  <c:v>3425.7026902341308</c:v>
                </c:pt>
                <c:pt idx="109">
                  <c:v>3529.134300616694</c:v>
                </c:pt>
                <c:pt idx="110">
                  <c:v>3634.6063247192901</c:v>
                </c:pt>
                <c:pt idx="111">
                  <c:v>3768.1014776789461</c:v>
                </c:pt>
                <c:pt idx="112">
                  <c:v>3924.2365403194021</c:v>
                </c:pt>
                <c:pt idx="113">
                  <c:v>4067.8252292345442</c:v>
                </c:pt>
                <c:pt idx="114">
                  <c:v>4303.9054379482377</c:v>
                </c:pt>
                <c:pt idx="115">
                  <c:v>4553.1615097264048</c:v>
                </c:pt>
                <c:pt idx="116">
                  <c:v>4756.6819250353046</c:v>
                </c:pt>
                <c:pt idx="117">
                  <c:v>5018.5494901255943</c:v>
                </c:pt>
                <c:pt idx="118">
                  <c:v>5317.556926226287</c:v>
                </c:pt>
                <c:pt idx="119">
                  <c:v>5533.6671283183741</c:v>
                </c:pt>
                <c:pt idx="120">
                  <c:v>5819.4552882967191</c:v>
                </c:pt>
                <c:pt idx="121">
                  <c:v>6042.337927417002</c:v>
                </c:pt>
                <c:pt idx="122">
                  <c:v>6271.515459928879</c:v>
                </c:pt>
                <c:pt idx="123">
                  <c:v>6624.0077833291798</c:v>
                </c:pt>
                <c:pt idx="124">
                  <c:v>6940.6626274552709</c:v>
                </c:pt>
                <c:pt idx="125">
                  <c:v>7115.5521310968888</c:v>
                </c:pt>
                <c:pt idx="126">
                  <c:v>7184.4703604703691</c:v>
                </c:pt>
                <c:pt idx="127">
                  <c:v>7407.5700648800184</c:v>
                </c:pt>
                <c:pt idx="128">
                  <c:v>7497.6304534376786</c:v>
                </c:pt>
                <c:pt idx="129">
                  <c:v>7807.4911540066369</c:v>
                </c:pt>
                <c:pt idx="130">
                  <c:v>7968.7055444182406</c:v>
                </c:pt>
                <c:pt idx="131">
                  <c:v>8159.4191076545876</c:v>
                </c:pt>
                <c:pt idx="132">
                  <c:v>8473.7079401265964</c:v>
                </c:pt>
                <c:pt idx="133">
                  <c:v>8784.284956150459</c:v>
                </c:pt>
                <c:pt idx="134">
                  <c:v>8982.5523914567184</c:v>
                </c:pt>
                <c:pt idx="135">
                  <c:v>9292.1309071495016</c:v>
                </c:pt>
                <c:pt idx="136">
                  <c:v>9452.6723951640724</c:v>
                </c:pt>
                <c:pt idx="137">
                  <c:v>9642.105273193165</c:v>
                </c:pt>
                <c:pt idx="138">
                  <c:v>9946.1703305360679</c:v>
                </c:pt>
                <c:pt idx="139">
                  <c:v>10027.938825039981</c:v>
                </c:pt>
                <c:pt idx="140">
                  <c:v>10104.12874160719</c:v>
                </c:pt>
                <c:pt idx="141">
                  <c:v>10165.55821849757</c:v>
                </c:pt>
                <c:pt idx="142">
                  <c:v>10213.35599521581</c:v>
                </c:pt>
                <c:pt idx="143">
                  <c:v>10150.77607229179</c:v>
                </c:pt>
                <c:pt idx="144">
                  <c:v>10228.52885894244</c:v>
                </c:pt>
                <c:pt idx="145">
                  <c:v>10042.72097124575</c:v>
                </c:pt>
                <c:pt idx="146">
                  <c:v>10089.54195416185</c:v>
                </c:pt>
                <c:pt idx="147">
                  <c:v>10149.039549976869</c:v>
                </c:pt>
                <c:pt idx="148">
                  <c:v>9999.3947394884417</c:v>
                </c:pt>
                <c:pt idx="149">
                  <c:v>9890.7969752189838</c:v>
                </c:pt>
                <c:pt idx="150">
                  <c:v>9919.7751913492502</c:v>
                </c:pt>
                <c:pt idx="151">
                  <c:v>9916.8665164717531</c:v>
                </c:pt>
                <c:pt idx="152">
                  <c:v>9902.4967943157699</c:v>
                </c:pt>
                <c:pt idx="153">
                  <c:v>9758.734453169136</c:v>
                </c:pt>
                <c:pt idx="154">
                  <c:v>9586.0807220079823</c:v>
                </c:pt>
                <c:pt idx="155">
                  <c:v>9426.0384841589512</c:v>
                </c:pt>
                <c:pt idx="156">
                  <c:v>9186.2681655260476</c:v>
                </c:pt>
                <c:pt idx="157">
                  <c:v>9005.4744860136943</c:v>
                </c:pt>
                <c:pt idx="158">
                  <c:v>8615.4949871400077</c:v>
                </c:pt>
                <c:pt idx="159">
                  <c:v>8434.4408292804146</c:v>
                </c:pt>
                <c:pt idx="160">
                  <c:v>8240.8402976955094</c:v>
                </c:pt>
                <c:pt idx="161">
                  <c:v>8190.6765093231907</c:v>
                </c:pt>
                <c:pt idx="162">
                  <c:v>8176.675798159129</c:v>
                </c:pt>
                <c:pt idx="163">
                  <c:v>8267.1486107665824</c:v>
                </c:pt>
                <c:pt idx="164">
                  <c:v>8034.1941422197497</c:v>
                </c:pt>
                <c:pt idx="165">
                  <c:v>8107.8443949013936</c:v>
                </c:pt>
                <c:pt idx="166">
                  <c:v>7931.0447167133616</c:v>
                </c:pt>
                <c:pt idx="167">
                  <c:v>8063.9103803338576</c:v>
                </c:pt>
                <c:pt idx="168">
                  <c:v>7884.5927447891891</c:v>
                </c:pt>
                <c:pt idx="169">
                  <c:v>7778.5129378763704</c:v>
                </c:pt>
                <c:pt idx="170">
                  <c:v>7465.4179644958704</c:v>
                </c:pt>
                <c:pt idx="171">
                  <c:v>7427.5400715016276</c:v>
                </c:pt>
                <c:pt idx="172">
                  <c:v>7215.5324033785446</c:v>
                </c:pt>
                <c:pt idx="173">
                  <c:v>7052.2124796600983</c:v>
                </c:pt>
                <c:pt idx="174">
                  <c:v>6712.0494646957459</c:v>
                </c:pt>
                <c:pt idx="175">
                  <c:v>6640.1357343290238</c:v>
                </c:pt>
                <c:pt idx="176">
                  <c:v>6477.9228435863406</c:v>
                </c:pt>
                <c:pt idx="177">
                  <c:v>6538.2452875009558</c:v>
                </c:pt>
                <c:pt idx="178">
                  <c:v>6388.7090096572047</c:v>
                </c:pt>
                <c:pt idx="179">
                  <c:v>6338.1979168219004</c:v>
                </c:pt>
                <c:pt idx="180">
                  <c:v>6380.3737025455766</c:v>
                </c:pt>
                <c:pt idx="181">
                  <c:v>6326.8236956591581</c:v>
                </c:pt>
                <c:pt idx="182">
                  <c:v>6382.2404640341183</c:v>
                </c:pt>
                <c:pt idx="183">
                  <c:v>6398.7808390837527</c:v>
                </c:pt>
                <c:pt idx="184">
                  <c:v>6317.7069535058154</c:v>
                </c:pt>
                <c:pt idx="185">
                  <c:v>6427.9544139744476</c:v>
                </c:pt>
                <c:pt idx="186">
                  <c:v>6331.5991320251942</c:v>
                </c:pt>
                <c:pt idx="187">
                  <c:v>6126.255368285626</c:v>
                </c:pt>
                <c:pt idx="188">
                  <c:v>6220.5919430437834</c:v>
                </c:pt>
                <c:pt idx="189">
                  <c:v>6161.9626083862167</c:v>
                </c:pt>
                <c:pt idx="190">
                  <c:v>6076.3954713184166</c:v>
                </c:pt>
                <c:pt idx="191">
                  <c:v>5861.5225413757134</c:v>
                </c:pt>
                <c:pt idx="192">
                  <c:v>5495.4202243322088</c:v>
                </c:pt>
                <c:pt idx="193">
                  <c:v>5377.9010766698393</c:v>
                </c:pt>
                <c:pt idx="194">
                  <c:v>5351.4191113672723</c:v>
                </c:pt>
                <c:pt idx="195">
                  <c:v>5277.595206454137</c:v>
                </c:pt>
                <c:pt idx="196">
                  <c:v>5212.8880436943437</c:v>
                </c:pt>
                <c:pt idx="197">
                  <c:v>5279.2014895954417</c:v>
                </c:pt>
                <c:pt idx="198">
                  <c:v>5492.4030168100326</c:v>
                </c:pt>
                <c:pt idx="199">
                  <c:v>5759.4584423161523</c:v>
                </c:pt>
                <c:pt idx="200">
                  <c:v>5857.2680617041542</c:v>
                </c:pt>
                <c:pt idx="201">
                  <c:v>6041.1657748544303</c:v>
                </c:pt>
                <c:pt idx="202">
                  <c:v>6083.9276368593937</c:v>
                </c:pt>
                <c:pt idx="203">
                  <c:v>6272.9915038965646</c:v>
                </c:pt>
                <c:pt idx="204">
                  <c:v>6311.3252339984756</c:v>
                </c:pt>
                <c:pt idx="205">
                  <c:v>6582.1141824816796</c:v>
                </c:pt>
                <c:pt idx="206">
                  <c:v>6596.0931871168068</c:v>
                </c:pt>
                <c:pt idx="207">
                  <c:v>6587.8664126498616</c:v>
                </c:pt>
                <c:pt idx="208">
                  <c:v>6582.4397804157297</c:v>
                </c:pt>
                <c:pt idx="209">
                  <c:v>6702.5202984926091</c:v>
                </c:pt>
                <c:pt idx="210">
                  <c:v>6728.3727744560156</c:v>
                </c:pt>
                <c:pt idx="211">
                  <c:v>6639.4411254030456</c:v>
                </c:pt>
                <c:pt idx="212">
                  <c:v>6223.7176832106352</c:v>
                </c:pt>
                <c:pt idx="213">
                  <c:v>6291.767651426655</c:v>
                </c:pt>
                <c:pt idx="214">
                  <c:v>6356.2794554260199</c:v>
                </c:pt>
                <c:pt idx="215">
                  <c:v>6369.672383779859</c:v>
                </c:pt>
                <c:pt idx="216">
                  <c:v>6454.78368373999</c:v>
                </c:pt>
                <c:pt idx="217">
                  <c:v>6567.0498513997209</c:v>
                </c:pt>
                <c:pt idx="218">
                  <c:v>6547.1232578359859</c:v>
                </c:pt>
                <c:pt idx="219">
                  <c:v>6682.6805310446134</c:v>
                </c:pt>
                <c:pt idx="220">
                  <c:v>6714.4154763498182</c:v>
                </c:pt>
                <c:pt idx="221">
                  <c:v>6873.1553224626596</c:v>
                </c:pt>
                <c:pt idx="222">
                  <c:v>7121.5214265544282</c:v>
                </c:pt>
                <c:pt idx="223">
                  <c:v>7184.7742518754758</c:v>
                </c:pt>
                <c:pt idx="224">
                  <c:v>7284.515752338828</c:v>
                </c:pt>
                <c:pt idx="225">
                  <c:v>7482.2622309506114</c:v>
                </c:pt>
                <c:pt idx="226">
                  <c:v>7527.7591156015769</c:v>
                </c:pt>
                <c:pt idx="227">
                  <c:v>7754.9613539802294</c:v>
                </c:pt>
                <c:pt idx="228">
                  <c:v>7953.6412133362828</c:v>
                </c:pt>
                <c:pt idx="229">
                  <c:v>8114.6819515163943</c:v>
                </c:pt>
                <c:pt idx="230">
                  <c:v>8369.4297751155045</c:v>
                </c:pt>
                <c:pt idx="231">
                  <c:v>8431.9445784527088</c:v>
                </c:pt>
                <c:pt idx="232">
                  <c:v>8510.0012565084671</c:v>
                </c:pt>
                <c:pt idx="233">
                  <c:v>8873.2383117323516</c:v>
                </c:pt>
                <c:pt idx="234">
                  <c:v>9044.9152490913639</c:v>
                </c:pt>
                <c:pt idx="235">
                  <c:v>9115.2661093746538</c:v>
                </c:pt>
                <c:pt idx="236">
                  <c:v>9290.2424391320183</c:v>
                </c:pt>
                <c:pt idx="237">
                  <c:v>9607.1794681342835</c:v>
                </c:pt>
                <c:pt idx="238">
                  <c:v>10175.86881974242</c:v>
                </c:pt>
                <c:pt idx="239">
                  <c:v>10448.91524723502</c:v>
                </c:pt>
                <c:pt idx="240">
                  <c:v>10631.18497071506</c:v>
                </c:pt>
                <c:pt idx="241">
                  <c:v>10914.650532097199</c:v>
                </c:pt>
                <c:pt idx="242">
                  <c:v>11271.874878805669</c:v>
                </c:pt>
                <c:pt idx="243">
                  <c:v>11637.54306527044</c:v>
                </c:pt>
                <c:pt idx="244">
                  <c:v>11963.922434360111</c:v>
                </c:pt>
                <c:pt idx="245">
                  <c:v>12358.61225001302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A0-4272-A608-8F1E13000865}"/>
            </c:ext>
          </c:extLst>
        </c:ser>
        <c:ser>
          <c:idx val="3"/>
          <c:order val="3"/>
          <c:tx>
            <c:strRef>
              <c:f>DCm7_Scratch!$E$3</c:f>
              <c:strCache>
                <c:ptCount val="1"/>
                <c:pt idx="0">
                  <c:v>Sum of India-Cases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DCm7_Scratch!$A$4:$A$250</c:f>
              <c:strCache>
                <c:ptCount val="246"/>
                <c:pt idx="0">
                  <c:v>(blank)</c:v>
                </c:pt>
                <c:pt idx="1">
                  <c:v>01-Mar</c:v>
                </c:pt>
                <c:pt idx="2">
                  <c:v>02-Mar</c:v>
                </c:pt>
                <c:pt idx="3">
                  <c:v>03-Mar</c:v>
                </c:pt>
                <c:pt idx="4">
                  <c:v>04-Mar</c:v>
                </c:pt>
                <c:pt idx="5">
                  <c:v>05-Mar</c:v>
                </c:pt>
                <c:pt idx="6">
                  <c:v>06-Mar</c:v>
                </c:pt>
                <c:pt idx="7">
                  <c:v>07-Mar</c:v>
                </c:pt>
                <c:pt idx="8">
                  <c:v>08-Mar</c:v>
                </c:pt>
                <c:pt idx="9">
                  <c:v>09-Mar</c:v>
                </c:pt>
                <c:pt idx="10">
                  <c:v>10-Mar</c:v>
                </c:pt>
                <c:pt idx="11">
                  <c:v>11-Mar</c:v>
                </c:pt>
                <c:pt idx="12">
                  <c:v>12-Mar</c:v>
                </c:pt>
                <c:pt idx="13">
                  <c:v>13-Mar</c:v>
                </c:pt>
                <c:pt idx="14">
                  <c:v>14-Mar</c:v>
                </c:pt>
                <c:pt idx="15">
                  <c:v>15-Mar</c:v>
                </c:pt>
                <c:pt idx="16">
                  <c:v>16-Mar</c:v>
                </c:pt>
                <c:pt idx="17">
                  <c:v>17-Mar</c:v>
                </c:pt>
                <c:pt idx="18">
                  <c:v>18-Mar</c:v>
                </c:pt>
                <c:pt idx="19">
                  <c:v>19-Mar</c:v>
                </c:pt>
                <c:pt idx="20">
                  <c:v>20-Mar</c:v>
                </c:pt>
                <c:pt idx="21">
                  <c:v>21-Mar</c:v>
                </c:pt>
                <c:pt idx="22">
                  <c:v>22-Mar</c:v>
                </c:pt>
                <c:pt idx="23">
                  <c:v>23-Mar</c:v>
                </c:pt>
                <c:pt idx="24">
                  <c:v>24-Mar</c:v>
                </c:pt>
                <c:pt idx="25">
                  <c:v>25-Mar</c:v>
                </c:pt>
                <c:pt idx="26">
                  <c:v>26-Mar</c:v>
                </c:pt>
                <c:pt idx="27">
                  <c:v>27-Mar</c:v>
                </c:pt>
                <c:pt idx="28">
                  <c:v>28-Mar</c:v>
                </c:pt>
                <c:pt idx="29">
                  <c:v>29-Mar</c:v>
                </c:pt>
                <c:pt idx="30">
                  <c:v>30-Mar</c:v>
                </c:pt>
                <c:pt idx="31">
                  <c:v>31-Mar</c:v>
                </c:pt>
                <c:pt idx="32">
                  <c:v>01-Apr</c:v>
                </c:pt>
                <c:pt idx="33">
                  <c:v>02-Apr</c:v>
                </c:pt>
                <c:pt idx="34">
                  <c:v>03-Apr</c:v>
                </c:pt>
                <c:pt idx="35">
                  <c:v>04-Apr</c:v>
                </c:pt>
                <c:pt idx="36">
                  <c:v>05-Apr</c:v>
                </c:pt>
                <c:pt idx="37">
                  <c:v>06-Apr</c:v>
                </c:pt>
                <c:pt idx="38">
                  <c:v>07-Apr</c:v>
                </c:pt>
                <c:pt idx="39">
                  <c:v>08-Apr</c:v>
                </c:pt>
                <c:pt idx="40">
                  <c:v>09-Apr</c:v>
                </c:pt>
                <c:pt idx="41">
                  <c:v>10-Apr</c:v>
                </c:pt>
                <c:pt idx="42">
                  <c:v>11-Apr</c:v>
                </c:pt>
                <c:pt idx="43">
                  <c:v>12-Apr</c:v>
                </c:pt>
                <c:pt idx="44">
                  <c:v>13-Apr</c:v>
                </c:pt>
                <c:pt idx="45">
                  <c:v>14-Apr</c:v>
                </c:pt>
                <c:pt idx="46">
                  <c:v>15-Apr</c:v>
                </c:pt>
                <c:pt idx="47">
                  <c:v>16-Apr</c:v>
                </c:pt>
                <c:pt idx="48">
                  <c:v>17-Apr</c:v>
                </c:pt>
                <c:pt idx="49">
                  <c:v>18-Apr</c:v>
                </c:pt>
                <c:pt idx="50">
                  <c:v>19-Apr</c:v>
                </c:pt>
                <c:pt idx="51">
                  <c:v>20-Apr</c:v>
                </c:pt>
                <c:pt idx="52">
                  <c:v>21-Apr</c:v>
                </c:pt>
                <c:pt idx="53">
                  <c:v>22-Apr</c:v>
                </c:pt>
                <c:pt idx="54">
                  <c:v>23-Apr</c:v>
                </c:pt>
                <c:pt idx="55">
                  <c:v>24-Apr</c:v>
                </c:pt>
                <c:pt idx="56">
                  <c:v>25-Apr</c:v>
                </c:pt>
                <c:pt idx="57">
                  <c:v>26-Apr</c:v>
                </c:pt>
                <c:pt idx="58">
                  <c:v>27-Apr</c:v>
                </c:pt>
                <c:pt idx="59">
                  <c:v>28-Apr</c:v>
                </c:pt>
                <c:pt idx="60">
                  <c:v>29-Apr</c:v>
                </c:pt>
                <c:pt idx="61">
                  <c:v>30-Apr</c:v>
                </c:pt>
                <c:pt idx="62">
                  <c:v>01-May</c:v>
                </c:pt>
                <c:pt idx="63">
                  <c:v>02-May</c:v>
                </c:pt>
                <c:pt idx="64">
                  <c:v>03-May</c:v>
                </c:pt>
                <c:pt idx="65">
                  <c:v>04-May</c:v>
                </c:pt>
                <c:pt idx="66">
                  <c:v>05-May</c:v>
                </c:pt>
                <c:pt idx="67">
                  <c:v>06-May</c:v>
                </c:pt>
                <c:pt idx="68">
                  <c:v>07-May</c:v>
                </c:pt>
                <c:pt idx="69">
                  <c:v>08-May</c:v>
                </c:pt>
                <c:pt idx="70">
                  <c:v>09-May</c:v>
                </c:pt>
                <c:pt idx="71">
                  <c:v>10-May</c:v>
                </c:pt>
                <c:pt idx="72">
                  <c:v>11-May</c:v>
                </c:pt>
                <c:pt idx="73">
                  <c:v>12-May</c:v>
                </c:pt>
                <c:pt idx="74">
                  <c:v>13-May</c:v>
                </c:pt>
                <c:pt idx="75">
                  <c:v>14-May</c:v>
                </c:pt>
                <c:pt idx="76">
                  <c:v>15-May</c:v>
                </c:pt>
                <c:pt idx="77">
                  <c:v>16-May</c:v>
                </c:pt>
                <c:pt idx="78">
                  <c:v>17-May</c:v>
                </c:pt>
                <c:pt idx="79">
                  <c:v>18-May</c:v>
                </c:pt>
                <c:pt idx="80">
                  <c:v>19-May</c:v>
                </c:pt>
                <c:pt idx="81">
                  <c:v>20-May</c:v>
                </c:pt>
                <c:pt idx="82">
                  <c:v>21-May</c:v>
                </c:pt>
                <c:pt idx="83">
                  <c:v>22-May</c:v>
                </c:pt>
                <c:pt idx="84">
                  <c:v>23-May</c:v>
                </c:pt>
                <c:pt idx="85">
                  <c:v>24-May</c:v>
                </c:pt>
                <c:pt idx="86">
                  <c:v>25-May</c:v>
                </c:pt>
                <c:pt idx="87">
                  <c:v>26-May</c:v>
                </c:pt>
                <c:pt idx="88">
                  <c:v>27-May</c:v>
                </c:pt>
                <c:pt idx="89">
                  <c:v>28-May</c:v>
                </c:pt>
                <c:pt idx="90">
                  <c:v>29-May</c:v>
                </c:pt>
                <c:pt idx="91">
                  <c:v>30-May</c:v>
                </c:pt>
                <c:pt idx="92">
                  <c:v>31-May</c:v>
                </c:pt>
                <c:pt idx="93">
                  <c:v>01-Jun</c:v>
                </c:pt>
                <c:pt idx="94">
                  <c:v>02-Jun</c:v>
                </c:pt>
                <c:pt idx="95">
                  <c:v>03-Jun</c:v>
                </c:pt>
                <c:pt idx="96">
                  <c:v>04-Jun</c:v>
                </c:pt>
                <c:pt idx="97">
                  <c:v>05-Jun</c:v>
                </c:pt>
                <c:pt idx="98">
                  <c:v>06-Jun</c:v>
                </c:pt>
                <c:pt idx="99">
                  <c:v>07-Jun</c:v>
                </c:pt>
                <c:pt idx="100">
                  <c:v>08-Jun</c:v>
                </c:pt>
                <c:pt idx="101">
                  <c:v>09-Jun</c:v>
                </c:pt>
                <c:pt idx="102">
                  <c:v>10-Jun</c:v>
                </c:pt>
                <c:pt idx="103">
                  <c:v>11-Jun</c:v>
                </c:pt>
                <c:pt idx="104">
                  <c:v>12-Jun</c:v>
                </c:pt>
                <c:pt idx="105">
                  <c:v>13-Jun</c:v>
                </c:pt>
                <c:pt idx="106">
                  <c:v>14-Jun</c:v>
                </c:pt>
                <c:pt idx="107">
                  <c:v>15-Jun</c:v>
                </c:pt>
                <c:pt idx="108">
                  <c:v>16-Jun</c:v>
                </c:pt>
                <c:pt idx="109">
                  <c:v>17-Jun</c:v>
                </c:pt>
                <c:pt idx="110">
                  <c:v>18-Jun</c:v>
                </c:pt>
                <c:pt idx="111">
                  <c:v>19-Jun</c:v>
                </c:pt>
                <c:pt idx="112">
                  <c:v>20-Jun</c:v>
                </c:pt>
                <c:pt idx="113">
                  <c:v>21-Jun</c:v>
                </c:pt>
                <c:pt idx="114">
                  <c:v>22-Jun</c:v>
                </c:pt>
                <c:pt idx="115">
                  <c:v>23-Jun</c:v>
                </c:pt>
                <c:pt idx="116">
                  <c:v>24-Jun</c:v>
                </c:pt>
                <c:pt idx="117">
                  <c:v>25-Jun</c:v>
                </c:pt>
                <c:pt idx="118">
                  <c:v>26-Jun</c:v>
                </c:pt>
                <c:pt idx="119">
                  <c:v>27-Jun</c:v>
                </c:pt>
                <c:pt idx="120">
                  <c:v>28-Jun</c:v>
                </c:pt>
                <c:pt idx="121">
                  <c:v>29-Jun</c:v>
                </c:pt>
                <c:pt idx="122">
                  <c:v>30-Jun</c:v>
                </c:pt>
                <c:pt idx="123">
                  <c:v>01-Jul</c:v>
                </c:pt>
                <c:pt idx="124">
                  <c:v>02-Jul</c:v>
                </c:pt>
                <c:pt idx="125">
                  <c:v>03-Jul</c:v>
                </c:pt>
                <c:pt idx="126">
                  <c:v>04-Jul</c:v>
                </c:pt>
                <c:pt idx="127">
                  <c:v>05-Jul</c:v>
                </c:pt>
                <c:pt idx="128">
                  <c:v>06-Jul</c:v>
                </c:pt>
                <c:pt idx="129">
                  <c:v>07-Jul</c:v>
                </c:pt>
                <c:pt idx="130">
                  <c:v>08-Jul</c:v>
                </c:pt>
                <c:pt idx="131">
                  <c:v>09-Jul</c:v>
                </c:pt>
                <c:pt idx="132">
                  <c:v>10-Jul</c:v>
                </c:pt>
                <c:pt idx="133">
                  <c:v>11-Jul</c:v>
                </c:pt>
                <c:pt idx="134">
                  <c:v>12-Jul</c:v>
                </c:pt>
                <c:pt idx="135">
                  <c:v>13-Jul</c:v>
                </c:pt>
                <c:pt idx="136">
                  <c:v>14-Jul</c:v>
                </c:pt>
                <c:pt idx="137">
                  <c:v>15-Jul</c:v>
                </c:pt>
                <c:pt idx="138">
                  <c:v>16-Jul</c:v>
                </c:pt>
                <c:pt idx="139">
                  <c:v>17-Jul</c:v>
                </c:pt>
                <c:pt idx="140">
                  <c:v>18-Jul</c:v>
                </c:pt>
                <c:pt idx="141">
                  <c:v>19-Jul</c:v>
                </c:pt>
                <c:pt idx="142">
                  <c:v>20-Jul</c:v>
                </c:pt>
                <c:pt idx="143">
                  <c:v>21-Jul</c:v>
                </c:pt>
                <c:pt idx="144">
                  <c:v>22-Jul</c:v>
                </c:pt>
                <c:pt idx="145">
                  <c:v>23-Jul</c:v>
                </c:pt>
                <c:pt idx="146">
                  <c:v>24-Jul</c:v>
                </c:pt>
                <c:pt idx="147">
                  <c:v>25-Jul</c:v>
                </c:pt>
                <c:pt idx="148">
                  <c:v>26-Jul</c:v>
                </c:pt>
                <c:pt idx="149">
                  <c:v>27-Jul</c:v>
                </c:pt>
                <c:pt idx="150">
                  <c:v>28-Jul</c:v>
                </c:pt>
                <c:pt idx="151">
                  <c:v>29-Jul</c:v>
                </c:pt>
                <c:pt idx="152">
                  <c:v>30-Jul</c:v>
                </c:pt>
                <c:pt idx="153">
                  <c:v>31-Jul</c:v>
                </c:pt>
                <c:pt idx="154">
                  <c:v>01-Aug</c:v>
                </c:pt>
                <c:pt idx="155">
                  <c:v>02-Aug</c:v>
                </c:pt>
                <c:pt idx="156">
                  <c:v>03-Aug</c:v>
                </c:pt>
                <c:pt idx="157">
                  <c:v>04-Aug</c:v>
                </c:pt>
                <c:pt idx="158">
                  <c:v>05-Aug</c:v>
                </c:pt>
                <c:pt idx="159">
                  <c:v>06-Aug</c:v>
                </c:pt>
                <c:pt idx="160">
                  <c:v>07-Aug</c:v>
                </c:pt>
                <c:pt idx="161">
                  <c:v>08-Aug</c:v>
                </c:pt>
                <c:pt idx="162">
                  <c:v>09-Aug</c:v>
                </c:pt>
                <c:pt idx="163">
                  <c:v>10-Aug</c:v>
                </c:pt>
                <c:pt idx="164">
                  <c:v>11-Aug</c:v>
                </c:pt>
                <c:pt idx="165">
                  <c:v>12-Aug</c:v>
                </c:pt>
                <c:pt idx="166">
                  <c:v>13-Aug</c:v>
                </c:pt>
                <c:pt idx="167">
                  <c:v>14-Aug</c:v>
                </c:pt>
                <c:pt idx="168">
                  <c:v>15-Aug</c:v>
                </c:pt>
                <c:pt idx="169">
                  <c:v>16-Aug</c:v>
                </c:pt>
                <c:pt idx="170">
                  <c:v>17-Aug</c:v>
                </c:pt>
                <c:pt idx="171">
                  <c:v>18-Aug</c:v>
                </c:pt>
                <c:pt idx="172">
                  <c:v>19-Aug</c:v>
                </c:pt>
                <c:pt idx="173">
                  <c:v>20-Aug</c:v>
                </c:pt>
                <c:pt idx="174">
                  <c:v>21-Aug</c:v>
                </c:pt>
                <c:pt idx="175">
                  <c:v>22-Aug</c:v>
                </c:pt>
                <c:pt idx="176">
                  <c:v>23-Aug</c:v>
                </c:pt>
                <c:pt idx="177">
                  <c:v>24-Aug</c:v>
                </c:pt>
                <c:pt idx="178">
                  <c:v>25-Aug</c:v>
                </c:pt>
                <c:pt idx="179">
                  <c:v>26-Aug</c:v>
                </c:pt>
                <c:pt idx="180">
                  <c:v>27-Aug</c:v>
                </c:pt>
                <c:pt idx="181">
                  <c:v>28-Aug</c:v>
                </c:pt>
                <c:pt idx="182">
                  <c:v>29-Aug</c:v>
                </c:pt>
                <c:pt idx="183">
                  <c:v>30-Aug</c:v>
                </c:pt>
                <c:pt idx="184">
                  <c:v>31-Aug</c:v>
                </c:pt>
                <c:pt idx="185">
                  <c:v>01-Sep</c:v>
                </c:pt>
                <c:pt idx="186">
                  <c:v>02-Sep</c:v>
                </c:pt>
                <c:pt idx="187">
                  <c:v>03-Sep</c:v>
                </c:pt>
                <c:pt idx="188">
                  <c:v>04-Sep</c:v>
                </c:pt>
                <c:pt idx="189">
                  <c:v>05-Sep</c:v>
                </c:pt>
                <c:pt idx="190">
                  <c:v>06-Sep</c:v>
                </c:pt>
                <c:pt idx="191">
                  <c:v>07-Sep</c:v>
                </c:pt>
                <c:pt idx="192">
                  <c:v>08-Sep</c:v>
                </c:pt>
                <c:pt idx="193">
                  <c:v>09-Sep</c:v>
                </c:pt>
                <c:pt idx="194">
                  <c:v>10-Sep</c:v>
                </c:pt>
                <c:pt idx="195">
                  <c:v>11-Sep</c:v>
                </c:pt>
                <c:pt idx="196">
                  <c:v>12-Sep</c:v>
                </c:pt>
                <c:pt idx="197">
                  <c:v>13-Sep</c:v>
                </c:pt>
                <c:pt idx="198">
                  <c:v>14-Sep</c:v>
                </c:pt>
                <c:pt idx="199">
                  <c:v>15-Sep</c:v>
                </c:pt>
                <c:pt idx="200">
                  <c:v>16-Sep</c:v>
                </c:pt>
                <c:pt idx="201">
                  <c:v>17-Sep</c:v>
                </c:pt>
                <c:pt idx="202">
                  <c:v>18-Sep</c:v>
                </c:pt>
                <c:pt idx="203">
                  <c:v>19-Sep</c:v>
                </c:pt>
                <c:pt idx="204">
                  <c:v>20-Sep</c:v>
                </c:pt>
                <c:pt idx="205">
                  <c:v>21-Sep</c:v>
                </c:pt>
                <c:pt idx="206">
                  <c:v>22-Sep</c:v>
                </c:pt>
                <c:pt idx="207">
                  <c:v>23-Sep</c:v>
                </c:pt>
                <c:pt idx="208">
                  <c:v>24-Sep</c:v>
                </c:pt>
                <c:pt idx="209">
                  <c:v>25-Sep</c:v>
                </c:pt>
                <c:pt idx="210">
                  <c:v>26-Sep</c:v>
                </c:pt>
                <c:pt idx="211">
                  <c:v>27-Sep</c:v>
                </c:pt>
                <c:pt idx="212">
                  <c:v>28-Sep</c:v>
                </c:pt>
                <c:pt idx="213">
                  <c:v>29-Sep</c:v>
                </c:pt>
                <c:pt idx="214">
                  <c:v>30-Sep</c:v>
                </c:pt>
                <c:pt idx="215">
                  <c:v>01-Oct</c:v>
                </c:pt>
                <c:pt idx="216">
                  <c:v>02-Oct</c:v>
                </c:pt>
                <c:pt idx="217">
                  <c:v>03-Oct</c:v>
                </c:pt>
                <c:pt idx="218">
                  <c:v>04-Oct</c:v>
                </c:pt>
                <c:pt idx="219">
                  <c:v>05-Oct</c:v>
                </c:pt>
                <c:pt idx="220">
                  <c:v>06-Oct</c:v>
                </c:pt>
                <c:pt idx="221">
                  <c:v>07-Oct</c:v>
                </c:pt>
                <c:pt idx="222">
                  <c:v>08-Oct</c:v>
                </c:pt>
                <c:pt idx="223">
                  <c:v>09-Oct</c:v>
                </c:pt>
                <c:pt idx="224">
                  <c:v>10-Oct</c:v>
                </c:pt>
                <c:pt idx="225">
                  <c:v>11-Oct</c:v>
                </c:pt>
                <c:pt idx="226">
                  <c:v>12-Oct</c:v>
                </c:pt>
                <c:pt idx="227">
                  <c:v>13-Oct</c:v>
                </c:pt>
                <c:pt idx="228">
                  <c:v>14-Oct</c:v>
                </c:pt>
                <c:pt idx="229">
                  <c:v>15-Oct</c:v>
                </c:pt>
                <c:pt idx="230">
                  <c:v>16-Oct</c:v>
                </c:pt>
                <c:pt idx="231">
                  <c:v>17-Oct</c:v>
                </c:pt>
                <c:pt idx="232">
                  <c:v>18-Oct</c:v>
                </c:pt>
                <c:pt idx="233">
                  <c:v>19-Oct</c:v>
                </c:pt>
                <c:pt idx="234">
                  <c:v>20-Oct</c:v>
                </c:pt>
                <c:pt idx="235">
                  <c:v>21-Oct</c:v>
                </c:pt>
                <c:pt idx="236">
                  <c:v>22-Oct</c:v>
                </c:pt>
                <c:pt idx="237">
                  <c:v>23-Oct</c:v>
                </c:pt>
                <c:pt idx="238">
                  <c:v>24-Oct</c:v>
                </c:pt>
                <c:pt idx="239">
                  <c:v>25-Oct</c:v>
                </c:pt>
                <c:pt idx="240">
                  <c:v>26-Oct</c:v>
                </c:pt>
                <c:pt idx="241">
                  <c:v>27-Oct</c:v>
                </c:pt>
                <c:pt idx="242">
                  <c:v>28-Oct</c:v>
                </c:pt>
                <c:pt idx="243">
                  <c:v>29-Oct</c:v>
                </c:pt>
                <c:pt idx="244">
                  <c:v>30-Oct</c:v>
                </c:pt>
                <c:pt idx="245">
                  <c:v>01-Nov</c:v>
                </c:pt>
              </c:strCache>
            </c:strRef>
          </c:cat>
          <c:val>
            <c:numRef>
              <c:f>DCm7_Scratch!$E$4:$E$250</c:f>
              <c:numCache>
                <c:formatCode>General</c:formatCode>
                <c:ptCount val="246"/>
                <c:pt idx="8">
                  <c:v>0.18818758466342489</c:v>
                </c:pt>
                <c:pt idx="9">
                  <c:v>0.19864245047805959</c:v>
                </c:pt>
                <c:pt idx="10">
                  <c:v>0.26659907827318519</c:v>
                </c:pt>
                <c:pt idx="11">
                  <c:v>0.17773271884879011</c:v>
                </c:pt>
                <c:pt idx="12">
                  <c:v>0.22477961501464641</c:v>
                </c:pt>
                <c:pt idx="13">
                  <c:v>0.26659907827318519</c:v>
                </c:pt>
                <c:pt idx="14">
                  <c:v>0.35546543769758038</c:v>
                </c:pt>
                <c:pt idx="15">
                  <c:v>0.38683003514148451</c:v>
                </c:pt>
                <c:pt idx="16">
                  <c:v>0.39728490095611918</c:v>
                </c:pt>
                <c:pt idx="17">
                  <c:v>0.44955923002929282</c:v>
                </c:pt>
                <c:pt idx="18">
                  <c:v>0.49137869328783168</c:v>
                </c:pt>
                <c:pt idx="19">
                  <c:v>0.63251938178540057</c:v>
                </c:pt>
                <c:pt idx="20">
                  <c:v>0.84684413098541234</c:v>
                </c:pt>
                <c:pt idx="21">
                  <c:v>1.1918547028683579</c:v>
                </c:pt>
                <c:pt idx="22">
                  <c:v>1.4793635127708129</c:v>
                </c:pt>
                <c:pt idx="23">
                  <c:v>1.9864245047805971</c:v>
                </c:pt>
                <c:pt idx="24">
                  <c:v>2.0596085654830398</c:v>
                </c:pt>
                <c:pt idx="25">
                  <c:v>2.6189438865659969</c:v>
                </c:pt>
                <c:pt idx="26">
                  <c:v>2.7862217396001521</c:v>
                </c:pt>
                <c:pt idx="27">
                  <c:v>3.361239359405062</c:v>
                </c:pt>
                <c:pt idx="28">
                  <c:v>3.4344234201075041</c:v>
                </c:pt>
                <c:pt idx="29">
                  <c:v>3.2828278657953009</c:v>
                </c:pt>
                <c:pt idx="30">
                  <c:v>3.931029546302653</c:v>
                </c:pt>
                <c:pt idx="31">
                  <c:v>4.5008197332002462</c:v>
                </c:pt>
                <c:pt idx="32">
                  <c:v>7.0099875287125792</c:v>
                </c:pt>
                <c:pt idx="33">
                  <c:v>9.4930181596883241</c:v>
                </c:pt>
                <c:pt idx="34">
                  <c:v>8.7820872842931639</c:v>
                </c:pt>
                <c:pt idx="35">
                  <c:v>10.951471940829871</c:v>
                </c:pt>
                <c:pt idx="36">
                  <c:v>13.403137974361711</c:v>
                </c:pt>
                <c:pt idx="37">
                  <c:v>18.43715586410832</c:v>
                </c:pt>
                <c:pt idx="38">
                  <c:v>20.46017239924014</c:v>
                </c:pt>
                <c:pt idx="39">
                  <c:v>20.48108213086941</c:v>
                </c:pt>
                <c:pt idx="40">
                  <c:v>21.8611244184012</c:v>
                </c:pt>
                <c:pt idx="41">
                  <c:v>26.29921495671363</c:v>
                </c:pt>
                <c:pt idx="42">
                  <c:v>28.039950114850321</c:v>
                </c:pt>
                <c:pt idx="43">
                  <c:v>29.36249064040161</c:v>
                </c:pt>
                <c:pt idx="44">
                  <c:v>29.665681749026021</c:v>
                </c:pt>
                <c:pt idx="45">
                  <c:v>32.284625635592008</c:v>
                </c:pt>
                <c:pt idx="46">
                  <c:v>33.486935204275007</c:v>
                </c:pt>
                <c:pt idx="47">
                  <c:v>35.049937643562899</c:v>
                </c:pt>
                <c:pt idx="48">
                  <c:v>35.306081856021457</c:v>
                </c:pt>
                <c:pt idx="49">
                  <c:v>38.034801833641112</c:v>
                </c:pt>
                <c:pt idx="50">
                  <c:v>43.962710750539003</c:v>
                </c:pt>
                <c:pt idx="51">
                  <c:v>42.269022488568183</c:v>
                </c:pt>
                <c:pt idx="52">
                  <c:v>44.919330972578088</c:v>
                </c:pt>
                <c:pt idx="53">
                  <c:v>47.297812945407479</c:v>
                </c:pt>
                <c:pt idx="54">
                  <c:v>50.429045256890568</c:v>
                </c:pt>
                <c:pt idx="55">
                  <c:v>53.204812130676089</c:v>
                </c:pt>
                <c:pt idx="56">
                  <c:v>55.206918934178638</c:v>
                </c:pt>
                <c:pt idx="57">
                  <c:v>53.711873122685873</c:v>
                </c:pt>
                <c:pt idx="58">
                  <c:v>57.04174788464703</c:v>
                </c:pt>
                <c:pt idx="59">
                  <c:v>58.777255609876399</c:v>
                </c:pt>
                <c:pt idx="60">
                  <c:v>61.119145552354567</c:v>
                </c:pt>
                <c:pt idx="61">
                  <c:v>61.610524245642402</c:v>
                </c:pt>
                <c:pt idx="62">
                  <c:v>66.529538611428038</c:v>
                </c:pt>
                <c:pt idx="63">
                  <c:v>70.131239884569695</c:v>
                </c:pt>
                <c:pt idx="64">
                  <c:v>76.398931940443234</c:v>
                </c:pt>
                <c:pt idx="65">
                  <c:v>88.793175363692697</c:v>
                </c:pt>
                <c:pt idx="66">
                  <c:v>94.491077232668616</c:v>
                </c:pt>
                <c:pt idx="67">
                  <c:v>104.1566006782984</c:v>
                </c:pt>
                <c:pt idx="68">
                  <c:v>112.3270783124354</c:v>
                </c:pt>
                <c:pt idx="69">
                  <c:v>117.2931395743869</c:v>
                </c:pt>
                <c:pt idx="70">
                  <c:v>120.80074705519689</c:v>
                </c:pt>
                <c:pt idx="71">
                  <c:v>128.88758576281691</c:v>
                </c:pt>
                <c:pt idx="72">
                  <c:v>127.1886700679387</c:v>
                </c:pt>
                <c:pt idx="73">
                  <c:v>130.12125992894369</c:v>
                </c:pt>
                <c:pt idx="74">
                  <c:v>131.04128812063161</c:v>
                </c:pt>
                <c:pt idx="75">
                  <c:v>134.06274434106109</c:v>
                </c:pt>
                <c:pt idx="76">
                  <c:v>136.37849711900259</c:v>
                </c:pt>
                <c:pt idx="77">
                  <c:v>145.5317321397153</c:v>
                </c:pt>
                <c:pt idx="78">
                  <c:v>149.17525287611551</c:v>
                </c:pt>
                <c:pt idx="79">
                  <c:v>154.52291674030121</c:v>
                </c:pt>
                <c:pt idx="80">
                  <c:v>168.2344732561946</c:v>
                </c:pt>
                <c:pt idx="81">
                  <c:v>177.5915781602927</c:v>
                </c:pt>
                <c:pt idx="82">
                  <c:v>189.38466679920069</c:v>
                </c:pt>
                <c:pt idx="83">
                  <c:v>203.92215771445029</c:v>
                </c:pt>
                <c:pt idx="84">
                  <c:v>213.14857679586541</c:v>
                </c:pt>
                <c:pt idx="85">
                  <c:v>223.93277088366111</c:v>
                </c:pt>
                <c:pt idx="86">
                  <c:v>233.2585111903152</c:v>
                </c:pt>
                <c:pt idx="87">
                  <c:v>231.6693715864908</c:v>
                </c:pt>
                <c:pt idx="88">
                  <c:v>240.76510484522299</c:v>
                </c:pt>
                <c:pt idx="89">
                  <c:v>246.52573590908671</c:v>
                </c:pt>
                <c:pt idx="90">
                  <c:v>254.56030028763351</c:v>
                </c:pt>
                <c:pt idx="91">
                  <c:v>263.48352826042418</c:v>
                </c:pt>
                <c:pt idx="92">
                  <c:v>272.20811378273692</c:v>
                </c:pt>
                <c:pt idx="93">
                  <c:v>279.24946590889328</c:v>
                </c:pt>
                <c:pt idx="94">
                  <c:v>294.81676110688443</c:v>
                </c:pt>
                <c:pt idx="95">
                  <c:v>307.04895411000712</c:v>
                </c:pt>
                <c:pt idx="96">
                  <c:v>320.58277790705182</c:v>
                </c:pt>
                <c:pt idx="97">
                  <c:v>327.72345125844731</c:v>
                </c:pt>
                <c:pt idx="98">
                  <c:v>338.71151522962828</c:v>
                </c:pt>
                <c:pt idx="99">
                  <c:v>349.5950305426631</c:v>
                </c:pt>
                <c:pt idx="100">
                  <c:v>353.15491235254621</c:v>
                </c:pt>
                <c:pt idx="101">
                  <c:v>360.45763612406847</c:v>
                </c:pt>
                <c:pt idx="102">
                  <c:v>364.77549570551258</c:v>
                </c:pt>
                <c:pt idx="103">
                  <c:v>370.21725336203002</c:v>
                </c:pt>
                <c:pt idx="104">
                  <c:v>380.60416254886962</c:v>
                </c:pt>
                <c:pt idx="105">
                  <c:v>388.39826501367992</c:v>
                </c:pt>
                <c:pt idx="106">
                  <c:v>391.73336720854832</c:v>
                </c:pt>
                <c:pt idx="107">
                  <c:v>403.36440542732947</c:v>
                </c:pt>
                <c:pt idx="108">
                  <c:v>407.31634470526137</c:v>
                </c:pt>
                <c:pt idx="109">
                  <c:v>419.97718720678409</c:v>
                </c:pt>
                <c:pt idx="110">
                  <c:v>433.86124900861898</c:v>
                </c:pt>
                <c:pt idx="111">
                  <c:v>449.8467388391955</c:v>
                </c:pt>
                <c:pt idx="112">
                  <c:v>468.00684075921612</c:v>
                </c:pt>
                <c:pt idx="113">
                  <c:v>485.40896490767551</c:v>
                </c:pt>
                <c:pt idx="114">
                  <c:v>507.70919369029139</c:v>
                </c:pt>
                <c:pt idx="115">
                  <c:v>533.8149936294343</c:v>
                </c:pt>
                <c:pt idx="116">
                  <c:v>554.93905000790369</c:v>
                </c:pt>
                <c:pt idx="117">
                  <c:v>574.33282609405114</c:v>
                </c:pt>
                <c:pt idx="118">
                  <c:v>595.43074530798401</c:v>
                </c:pt>
                <c:pt idx="119">
                  <c:v>618.96987568963414</c:v>
                </c:pt>
                <c:pt idx="120">
                  <c:v>643.16243518469878</c:v>
                </c:pt>
                <c:pt idx="121">
                  <c:v>661.92369188906082</c:v>
                </c:pt>
                <c:pt idx="122">
                  <c:v>675.89662005032005</c:v>
                </c:pt>
                <c:pt idx="123">
                  <c:v>687.59561489689634</c:v>
                </c:pt>
                <c:pt idx="124">
                  <c:v>706.45096539359008</c:v>
                </c:pt>
                <c:pt idx="125">
                  <c:v>728.50550482956191</c:v>
                </c:pt>
                <c:pt idx="126">
                  <c:v>754.34993312333893</c:v>
                </c:pt>
                <c:pt idx="127">
                  <c:v>779.38410931648184</c:v>
                </c:pt>
                <c:pt idx="128">
                  <c:v>798.87720662786819</c:v>
                </c:pt>
                <c:pt idx="129">
                  <c:v>820.37241074275721</c:v>
                </c:pt>
                <c:pt idx="130">
                  <c:v>850.26809953970519</c:v>
                </c:pt>
                <c:pt idx="131">
                  <c:v>879.55740611940439</c:v>
                </c:pt>
                <c:pt idx="132">
                  <c:v>902.26014723588366</c:v>
                </c:pt>
                <c:pt idx="133">
                  <c:v>921.89438523576769</c:v>
                </c:pt>
                <c:pt idx="134">
                  <c:v>945.33419439217869</c:v>
                </c:pt>
                <c:pt idx="135">
                  <c:v>977.98996776419028</c:v>
                </c:pt>
                <c:pt idx="136">
                  <c:v>1012.888309853441</c:v>
                </c:pt>
                <c:pt idx="137">
                  <c:v>1053.646604231795</c:v>
                </c:pt>
                <c:pt idx="138">
                  <c:v>1097.9177335238651</c:v>
                </c:pt>
                <c:pt idx="139">
                  <c:v>1140.458582523614</c:v>
                </c:pt>
                <c:pt idx="140">
                  <c:v>1193.2086079913529</c:v>
                </c:pt>
                <c:pt idx="141">
                  <c:v>1254.3329809766151</c:v>
                </c:pt>
                <c:pt idx="142">
                  <c:v>1299.4666366983929</c:v>
                </c:pt>
                <c:pt idx="143">
                  <c:v>1342.911831591108</c:v>
                </c:pt>
                <c:pt idx="144">
                  <c:v>1411.0984664341549</c:v>
                </c:pt>
                <c:pt idx="145">
                  <c:v>1486.0337171605499</c:v>
                </c:pt>
                <c:pt idx="146">
                  <c:v>1557.461360406134</c:v>
                </c:pt>
                <c:pt idx="147">
                  <c:v>1609.286130249279</c:v>
                </c:pt>
                <c:pt idx="148">
                  <c:v>1659.239479111603</c:v>
                </c:pt>
                <c:pt idx="149">
                  <c:v>1697.5304251577029</c:v>
                </c:pt>
                <c:pt idx="150">
                  <c:v>1769.961735521493</c:v>
                </c:pt>
                <c:pt idx="151">
                  <c:v>1793.8720136395621</c:v>
                </c:pt>
                <c:pt idx="152">
                  <c:v>1812.026888126675</c:v>
                </c:pt>
                <c:pt idx="153">
                  <c:v>1876.460226142269</c:v>
                </c:pt>
                <c:pt idx="154">
                  <c:v>1908.47302526668</c:v>
                </c:pt>
                <c:pt idx="155">
                  <c:v>1924.1082770924661</c:v>
                </c:pt>
                <c:pt idx="156">
                  <c:v>1963.8001751577269</c:v>
                </c:pt>
                <c:pt idx="157">
                  <c:v>1968.572821402108</c:v>
                </c:pt>
                <c:pt idx="158">
                  <c:v>1999.8746896511241</c:v>
                </c:pt>
                <c:pt idx="159">
                  <c:v>2050.8682976620048</c:v>
                </c:pt>
                <c:pt idx="160">
                  <c:v>2052.4103903696632</c:v>
                </c:pt>
                <c:pt idx="161">
                  <c:v>2102.9283019859781</c:v>
                </c:pt>
                <c:pt idx="162">
                  <c:v>2150.4561219793081</c:v>
                </c:pt>
                <c:pt idx="163">
                  <c:v>2158.5638704185571</c:v>
                </c:pt>
                <c:pt idx="164">
                  <c:v>2202.7565882170179</c:v>
                </c:pt>
                <c:pt idx="165">
                  <c:v>2258.7789866847379</c:v>
                </c:pt>
                <c:pt idx="166">
                  <c:v>2269.3122639929829</c:v>
                </c:pt>
                <c:pt idx="167">
                  <c:v>2286.0139121318621</c:v>
                </c:pt>
                <c:pt idx="168">
                  <c:v>2284.0849893890618</c:v>
                </c:pt>
                <c:pt idx="169">
                  <c:v>2261.3299739435088</c:v>
                </c:pt>
                <c:pt idx="170">
                  <c:v>2268.7372463731781</c:v>
                </c:pt>
                <c:pt idx="171">
                  <c:v>2287.6030517356862</c:v>
                </c:pt>
                <c:pt idx="172">
                  <c:v>2301.5759798969461</c:v>
                </c:pt>
                <c:pt idx="173">
                  <c:v>2324.2996307450539</c:v>
                </c:pt>
                <c:pt idx="174">
                  <c:v>2351.1895456202951</c:v>
                </c:pt>
                <c:pt idx="175">
                  <c:v>2378.4192436345111</c:v>
                </c:pt>
                <c:pt idx="176">
                  <c:v>2397.7450630928629</c:v>
                </c:pt>
                <c:pt idx="177">
                  <c:v>2428.884880921752</c:v>
                </c:pt>
                <c:pt idx="178">
                  <c:v>2390.4737039187848</c:v>
                </c:pt>
                <c:pt idx="179">
                  <c:v>2474.1910419294718</c:v>
                </c:pt>
                <c:pt idx="180">
                  <c:v>2517.9237456320889</c:v>
                </c:pt>
                <c:pt idx="181">
                  <c:v>2552.403893088755</c:v>
                </c:pt>
                <c:pt idx="182">
                  <c:v>2602.17950923223</c:v>
                </c:pt>
                <c:pt idx="183">
                  <c:v>2691.5895216789859</c:v>
                </c:pt>
                <c:pt idx="184">
                  <c:v>2738.3541364678472</c:v>
                </c:pt>
                <c:pt idx="185">
                  <c:v>2848.8254760981849</c:v>
                </c:pt>
                <c:pt idx="186">
                  <c:v>2839.3951871333852</c:v>
                </c:pt>
                <c:pt idx="187">
                  <c:v>2871.1518420453381</c:v>
                </c:pt>
                <c:pt idx="188">
                  <c:v>2923.2170738022191</c:v>
                </c:pt>
                <c:pt idx="189">
                  <c:v>2985.2719298449829</c:v>
                </c:pt>
                <c:pt idx="190">
                  <c:v>3049.517080275913</c:v>
                </c:pt>
                <c:pt idx="191">
                  <c:v>3080.2962052341982</c:v>
                </c:pt>
                <c:pt idx="192">
                  <c:v>3139.6223412993431</c:v>
                </c:pt>
                <c:pt idx="193">
                  <c:v>3201.5778761168681</c:v>
                </c:pt>
                <c:pt idx="194">
                  <c:v>3270.63226482253</c:v>
                </c:pt>
                <c:pt idx="195">
                  <c:v>3328.8554125442311</c:v>
                </c:pt>
                <c:pt idx="196">
                  <c:v>3348.4060116175979</c:v>
                </c:pt>
                <c:pt idx="197">
                  <c:v>2873.7446487673669</c:v>
                </c:pt>
                <c:pt idx="198">
                  <c:v>2958.7531627061621</c:v>
                </c:pt>
                <c:pt idx="199">
                  <c:v>3399.0389267578739</c:v>
                </c:pt>
                <c:pt idx="200">
                  <c:v>3410.3249544047731</c:v>
                </c:pt>
                <c:pt idx="201">
                  <c:v>3409.6610704255431</c:v>
                </c:pt>
                <c:pt idx="202">
                  <c:v>3387.533346928868</c:v>
                </c:pt>
                <c:pt idx="203">
                  <c:v>3378.296472981639</c:v>
                </c:pt>
                <c:pt idx="204">
                  <c:v>2897.001497772023</c:v>
                </c:pt>
                <c:pt idx="205">
                  <c:v>2913.4783662958871</c:v>
                </c:pt>
                <c:pt idx="206">
                  <c:v>2834.8577753698341</c:v>
                </c:pt>
                <c:pt idx="207">
                  <c:v>2758.8143088670881</c:v>
                </c:pt>
                <c:pt idx="208">
                  <c:v>2706.9790841581289</c:v>
                </c:pt>
                <c:pt idx="209">
                  <c:v>2668.8972354283219</c:v>
                </c:pt>
                <c:pt idx="210">
                  <c:v>2631.0349388806221</c:v>
                </c:pt>
                <c:pt idx="211">
                  <c:v>3069.140863409983</c:v>
                </c:pt>
                <c:pt idx="212">
                  <c:v>3045.6487799244978</c:v>
                </c:pt>
                <c:pt idx="213">
                  <c:v>3030.6199103159611</c:v>
                </c:pt>
                <c:pt idx="214">
                  <c:v>3032.256096815951</c:v>
                </c:pt>
                <c:pt idx="215">
                  <c:v>3008.3771832953248</c:v>
                </c:pt>
                <c:pt idx="216">
                  <c:v>2977.6085132028552</c:v>
                </c:pt>
                <c:pt idx="217">
                  <c:v>2910.8489675435048</c:v>
                </c:pt>
                <c:pt idx="218">
                  <c:v>2481.310805549238</c:v>
                </c:pt>
                <c:pt idx="219">
                  <c:v>2501.4521045411311</c:v>
                </c:pt>
                <c:pt idx="220">
                  <c:v>2777.69056909541</c:v>
                </c:pt>
                <c:pt idx="221">
                  <c:v>2734.3185582633969</c:v>
                </c:pt>
                <c:pt idx="222">
                  <c:v>2676.8795254777938</c:v>
                </c:pt>
                <c:pt idx="223">
                  <c:v>2644.4485317207968</c:v>
                </c:pt>
                <c:pt idx="224">
                  <c:v>2636.8896637368171</c:v>
                </c:pt>
                <c:pt idx="225">
                  <c:v>2596.5861560213998</c:v>
                </c:pt>
                <c:pt idx="226">
                  <c:v>2565.6136160455449</c:v>
                </c:pt>
                <c:pt idx="227">
                  <c:v>2520.9713390170541</c:v>
                </c:pt>
                <c:pt idx="228">
                  <c:v>2464.4314246915101</c:v>
                </c:pt>
                <c:pt idx="229">
                  <c:v>2427.1859652268731</c:v>
                </c:pt>
                <c:pt idx="230">
                  <c:v>2369.3705572719432</c:v>
                </c:pt>
                <c:pt idx="231">
                  <c:v>2303.9649167355878</c:v>
                </c:pt>
                <c:pt idx="232">
                  <c:v>2246.4108804260241</c:v>
                </c:pt>
                <c:pt idx="233">
                  <c:v>2201.7058742026461</c:v>
                </c:pt>
                <c:pt idx="234">
                  <c:v>2152.228221734887</c:v>
                </c:pt>
                <c:pt idx="235">
                  <c:v>2090.183820557937</c:v>
                </c:pt>
                <c:pt idx="236">
                  <c:v>2043.110787227545</c:v>
                </c:pt>
                <c:pt idx="237">
                  <c:v>1996.8898254610449</c:v>
                </c:pt>
                <c:pt idx="238">
                  <c:v>1935.509308263325</c:v>
                </c:pt>
                <c:pt idx="239">
                  <c:v>1880.2344327013509</c:v>
                </c:pt>
                <c:pt idx="240">
                  <c:v>1826.2873250978359</c:v>
                </c:pt>
                <c:pt idx="241">
                  <c:v>1773.223653655657</c:v>
                </c:pt>
                <c:pt idx="242">
                  <c:v>1742.0786083938599</c:v>
                </c:pt>
                <c:pt idx="243">
                  <c:v>1712.1881470298199</c:v>
                </c:pt>
                <c:pt idx="244">
                  <c:v>1685.5177843366871</c:v>
                </c:pt>
                <c:pt idx="245">
                  <c:v>1669.401608683427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A0-4272-A608-8F1E13000865}"/>
            </c:ext>
          </c:extLst>
        </c:ser>
        <c:ser>
          <c:idx val="8"/>
          <c:order val="8"/>
          <c:tx>
            <c:strRef>
              <c:f>DCm7_Scratch!$J$3</c:f>
              <c:strCache>
                <c:ptCount val="1"/>
                <c:pt idx="0">
                  <c:v>Sum of Belgium-Cases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DCm7_Scratch!$A$4:$A$250</c:f>
              <c:strCache>
                <c:ptCount val="246"/>
                <c:pt idx="0">
                  <c:v>(blank)</c:v>
                </c:pt>
                <c:pt idx="1">
                  <c:v>01-Mar</c:v>
                </c:pt>
                <c:pt idx="2">
                  <c:v>02-Mar</c:v>
                </c:pt>
                <c:pt idx="3">
                  <c:v>03-Mar</c:v>
                </c:pt>
                <c:pt idx="4">
                  <c:v>04-Mar</c:v>
                </c:pt>
                <c:pt idx="5">
                  <c:v>05-Mar</c:v>
                </c:pt>
                <c:pt idx="6">
                  <c:v>06-Mar</c:v>
                </c:pt>
                <c:pt idx="7">
                  <c:v>07-Mar</c:v>
                </c:pt>
                <c:pt idx="8">
                  <c:v>08-Mar</c:v>
                </c:pt>
                <c:pt idx="9">
                  <c:v>09-Mar</c:v>
                </c:pt>
                <c:pt idx="10">
                  <c:v>10-Mar</c:v>
                </c:pt>
                <c:pt idx="11">
                  <c:v>11-Mar</c:v>
                </c:pt>
                <c:pt idx="12">
                  <c:v>12-Mar</c:v>
                </c:pt>
                <c:pt idx="13">
                  <c:v>13-Mar</c:v>
                </c:pt>
                <c:pt idx="14">
                  <c:v>14-Mar</c:v>
                </c:pt>
                <c:pt idx="15">
                  <c:v>15-Mar</c:v>
                </c:pt>
                <c:pt idx="16">
                  <c:v>16-Mar</c:v>
                </c:pt>
                <c:pt idx="17">
                  <c:v>17-Mar</c:v>
                </c:pt>
                <c:pt idx="18">
                  <c:v>18-Mar</c:v>
                </c:pt>
                <c:pt idx="19">
                  <c:v>19-Mar</c:v>
                </c:pt>
                <c:pt idx="20">
                  <c:v>20-Mar</c:v>
                </c:pt>
                <c:pt idx="21">
                  <c:v>21-Mar</c:v>
                </c:pt>
                <c:pt idx="22">
                  <c:v>22-Mar</c:v>
                </c:pt>
                <c:pt idx="23">
                  <c:v>23-Mar</c:v>
                </c:pt>
                <c:pt idx="24">
                  <c:v>24-Mar</c:v>
                </c:pt>
                <c:pt idx="25">
                  <c:v>25-Mar</c:v>
                </c:pt>
                <c:pt idx="26">
                  <c:v>26-Mar</c:v>
                </c:pt>
                <c:pt idx="27">
                  <c:v>27-Mar</c:v>
                </c:pt>
                <c:pt idx="28">
                  <c:v>28-Mar</c:v>
                </c:pt>
                <c:pt idx="29">
                  <c:v>29-Mar</c:v>
                </c:pt>
                <c:pt idx="30">
                  <c:v>30-Mar</c:v>
                </c:pt>
                <c:pt idx="31">
                  <c:v>31-Mar</c:v>
                </c:pt>
                <c:pt idx="32">
                  <c:v>01-Apr</c:v>
                </c:pt>
                <c:pt idx="33">
                  <c:v>02-Apr</c:v>
                </c:pt>
                <c:pt idx="34">
                  <c:v>03-Apr</c:v>
                </c:pt>
                <c:pt idx="35">
                  <c:v>04-Apr</c:v>
                </c:pt>
                <c:pt idx="36">
                  <c:v>05-Apr</c:v>
                </c:pt>
                <c:pt idx="37">
                  <c:v>06-Apr</c:v>
                </c:pt>
                <c:pt idx="38">
                  <c:v>07-Apr</c:v>
                </c:pt>
                <c:pt idx="39">
                  <c:v>08-Apr</c:v>
                </c:pt>
                <c:pt idx="40">
                  <c:v>09-Apr</c:v>
                </c:pt>
                <c:pt idx="41">
                  <c:v>10-Apr</c:v>
                </c:pt>
                <c:pt idx="42">
                  <c:v>11-Apr</c:v>
                </c:pt>
                <c:pt idx="43">
                  <c:v>12-Apr</c:v>
                </c:pt>
                <c:pt idx="44">
                  <c:v>13-Apr</c:v>
                </c:pt>
                <c:pt idx="45">
                  <c:v>14-Apr</c:v>
                </c:pt>
                <c:pt idx="46">
                  <c:v>15-Apr</c:v>
                </c:pt>
                <c:pt idx="47">
                  <c:v>16-Apr</c:v>
                </c:pt>
                <c:pt idx="48">
                  <c:v>17-Apr</c:v>
                </c:pt>
                <c:pt idx="49">
                  <c:v>18-Apr</c:v>
                </c:pt>
                <c:pt idx="50">
                  <c:v>19-Apr</c:v>
                </c:pt>
                <c:pt idx="51">
                  <c:v>20-Apr</c:v>
                </c:pt>
                <c:pt idx="52">
                  <c:v>21-Apr</c:v>
                </c:pt>
                <c:pt idx="53">
                  <c:v>22-Apr</c:v>
                </c:pt>
                <c:pt idx="54">
                  <c:v>23-Apr</c:v>
                </c:pt>
                <c:pt idx="55">
                  <c:v>24-Apr</c:v>
                </c:pt>
                <c:pt idx="56">
                  <c:v>25-Apr</c:v>
                </c:pt>
                <c:pt idx="57">
                  <c:v>26-Apr</c:v>
                </c:pt>
                <c:pt idx="58">
                  <c:v>27-Apr</c:v>
                </c:pt>
                <c:pt idx="59">
                  <c:v>28-Apr</c:v>
                </c:pt>
                <c:pt idx="60">
                  <c:v>29-Apr</c:v>
                </c:pt>
                <c:pt idx="61">
                  <c:v>30-Apr</c:v>
                </c:pt>
                <c:pt idx="62">
                  <c:v>01-May</c:v>
                </c:pt>
                <c:pt idx="63">
                  <c:v>02-May</c:v>
                </c:pt>
                <c:pt idx="64">
                  <c:v>03-May</c:v>
                </c:pt>
                <c:pt idx="65">
                  <c:v>04-May</c:v>
                </c:pt>
                <c:pt idx="66">
                  <c:v>05-May</c:v>
                </c:pt>
                <c:pt idx="67">
                  <c:v>06-May</c:v>
                </c:pt>
                <c:pt idx="68">
                  <c:v>07-May</c:v>
                </c:pt>
                <c:pt idx="69">
                  <c:v>08-May</c:v>
                </c:pt>
                <c:pt idx="70">
                  <c:v>09-May</c:v>
                </c:pt>
                <c:pt idx="71">
                  <c:v>10-May</c:v>
                </c:pt>
                <c:pt idx="72">
                  <c:v>11-May</c:v>
                </c:pt>
                <c:pt idx="73">
                  <c:v>12-May</c:v>
                </c:pt>
                <c:pt idx="74">
                  <c:v>13-May</c:v>
                </c:pt>
                <c:pt idx="75">
                  <c:v>14-May</c:v>
                </c:pt>
                <c:pt idx="76">
                  <c:v>15-May</c:v>
                </c:pt>
                <c:pt idx="77">
                  <c:v>16-May</c:v>
                </c:pt>
                <c:pt idx="78">
                  <c:v>17-May</c:v>
                </c:pt>
                <c:pt idx="79">
                  <c:v>18-May</c:v>
                </c:pt>
                <c:pt idx="80">
                  <c:v>19-May</c:v>
                </c:pt>
                <c:pt idx="81">
                  <c:v>20-May</c:v>
                </c:pt>
                <c:pt idx="82">
                  <c:v>21-May</c:v>
                </c:pt>
                <c:pt idx="83">
                  <c:v>22-May</c:v>
                </c:pt>
                <c:pt idx="84">
                  <c:v>23-May</c:v>
                </c:pt>
                <c:pt idx="85">
                  <c:v>24-May</c:v>
                </c:pt>
                <c:pt idx="86">
                  <c:v>25-May</c:v>
                </c:pt>
                <c:pt idx="87">
                  <c:v>26-May</c:v>
                </c:pt>
                <c:pt idx="88">
                  <c:v>27-May</c:v>
                </c:pt>
                <c:pt idx="89">
                  <c:v>28-May</c:v>
                </c:pt>
                <c:pt idx="90">
                  <c:v>29-May</c:v>
                </c:pt>
                <c:pt idx="91">
                  <c:v>30-May</c:v>
                </c:pt>
                <c:pt idx="92">
                  <c:v>31-May</c:v>
                </c:pt>
                <c:pt idx="93">
                  <c:v>01-Jun</c:v>
                </c:pt>
                <c:pt idx="94">
                  <c:v>02-Jun</c:v>
                </c:pt>
                <c:pt idx="95">
                  <c:v>03-Jun</c:v>
                </c:pt>
                <c:pt idx="96">
                  <c:v>04-Jun</c:v>
                </c:pt>
                <c:pt idx="97">
                  <c:v>05-Jun</c:v>
                </c:pt>
                <c:pt idx="98">
                  <c:v>06-Jun</c:v>
                </c:pt>
                <c:pt idx="99">
                  <c:v>07-Jun</c:v>
                </c:pt>
                <c:pt idx="100">
                  <c:v>08-Jun</c:v>
                </c:pt>
                <c:pt idx="101">
                  <c:v>09-Jun</c:v>
                </c:pt>
                <c:pt idx="102">
                  <c:v>10-Jun</c:v>
                </c:pt>
                <c:pt idx="103">
                  <c:v>11-Jun</c:v>
                </c:pt>
                <c:pt idx="104">
                  <c:v>12-Jun</c:v>
                </c:pt>
                <c:pt idx="105">
                  <c:v>13-Jun</c:v>
                </c:pt>
                <c:pt idx="106">
                  <c:v>14-Jun</c:v>
                </c:pt>
                <c:pt idx="107">
                  <c:v>15-Jun</c:v>
                </c:pt>
                <c:pt idx="108">
                  <c:v>16-Jun</c:v>
                </c:pt>
                <c:pt idx="109">
                  <c:v>17-Jun</c:v>
                </c:pt>
                <c:pt idx="110">
                  <c:v>18-Jun</c:v>
                </c:pt>
                <c:pt idx="111">
                  <c:v>19-Jun</c:v>
                </c:pt>
                <c:pt idx="112">
                  <c:v>20-Jun</c:v>
                </c:pt>
                <c:pt idx="113">
                  <c:v>21-Jun</c:v>
                </c:pt>
                <c:pt idx="114">
                  <c:v>22-Jun</c:v>
                </c:pt>
                <c:pt idx="115">
                  <c:v>23-Jun</c:v>
                </c:pt>
                <c:pt idx="116">
                  <c:v>24-Jun</c:v>
                </c:pt>
                <c:pt idx="117">
                  <c:v>25-Jun</c:v>
                </c:pt>
                <c:pt idx="118">
                  <c:v>26-Jun</c:v>
                </c:pt>
                <c:pt idx="119">
                  <c:v>27-Jun</c:v>
                </c:pt>
                <c:pt idx="120">
                  <c:v>28-Jun</c:v>
                </c:pt>
                <c:pt idx="121">
                  <c:v>29-Jun</c:v>
                </c:pt>
                <c:pt idx="122">
                  <c:v>30-Jun</c:v>
                </c:pt>
                <c:pt idx="123">
                  <c:v>01-Jul</c:v>
                </c:pt>
                <c:pt idx="124">
                  <c:v>02-Jul</c:v>
                </c:pt>
                <c:pt idx="125">
                  <c:v>03-Jul</c:v>
                </c:pt>
                <c:pt idx="126">
                  <c:v>04-Jul</c:v>
                </c:pt>
                <c:pt idx="127">
                  <c:v>05-Jul</c:v>
                </c:pt>
                <c:pt idx="128">
                  <c:v>06-Jul</c:v>
                </c:pt>
                <c:pt idx="129">
                  <c:v>07-Jul</c:v>
                </c:pt>
                <c:pt idx="130">
                  <c:v>08-Jul</c:v>
                </c:pt>
                <c:pt idx="131">
                  <c:v>09-Jul</c:v>
                </c:pt>
                <c:pt idx="132">
                  <c:v>10-Jul</c:v>
                </c:pt>
                <c:pt idx="133">
                  <c:v>11-Jul</c:v>
                </c:pt>
                <c:pt idx="134">
                  <c:v>12-Jul</c:v>
                </c:pt>
                <c:pt idx="135">
                  <c:v>13-Jul</c:v>
                </c:pt>
                <c:pt idx="136">
                  <c:v>14-Jul</c:v>
                </c:pt>
                <c:pt idx="137">
                  <c:v>15-Jul</c:v>
                </c:pt>
                <c:pt idx="138">
                  <c:v>16-Jul</c:v>
                </c:pt>
                <c:pt idx="139">
                  <c:v>17-Jul</c:v>
                </c:pt>
                <c:pt idx="140">
                  <c:v>18-Jul</c:v>
                </c:pt>
                <c:pt idx="141">
                  <c:v>19-Jul</c:v>
                </c:pt>
                <c:pt idx="142">
                  <c:v>20-Jul</c:v>
                </c:pt>
                <c:pt idx="143">
                  <c:v>21-Jul</c:v>
                </c:pt>
                <c:pt idx="144">
                  <c:v>22-Jul</c:v>
                </c:pt>
                <c:pt idx="145">
                  <c:v>23-Jul</c:v>
                </c:pt>
                <c:pt idx="146">
                  <c:v>24-Jul</c:v>
                </c:pt>
                <c:pt idx="147">
                  <c:v>25-Jul</c:v>
                </c:pt>
                <c:pt idx="148">
                  <c:v>26-Jul</c:v>
                </c:pt>
                <c:pt idx="149">
                  <c:v>27-Jul</c:v>
                </c:pt>
                <c:pt idx="150">
                  <c:v>28-Jul</c:v>
                </c:pt>
                <c:pt idx="151">
                  <c:v>29-Jul</c:v>
                </c:pt>
                <c:pt idx="152">
                  <c:v>30-Jul</c:v>
                </c:pt>
                <c:pt idx="153">
                  <c:v>31-Jul</c:v>
                </c:pt>
                <c:pt idx="154">
                  <c:v>01-Aug</c:v>
                </c:pt>
                <c:pt idx="155">
                  <c:v>02-Aug</c:v>
                </c:pt>
                <c:pt idx="156">
                  <c:v>03-Aug</c:v>
                </c:pt>
                <c:pt idx="157">
                  <c:v>04-Aug</c:v>
                </c:pt>
                <c:pt idx="158">
                  <c:v>05-Aug</c:v>
                </c:pt>
                <c:pt idx="159">
                  <c:v>06-Aug</c:v>
                </c:pt>
                <c:pt idx="160">
                  <c:v>07-Aug</c:v>
                </c:pt>
                <c:pt idx="161">
                  <c:v>08-Aug</c:v>
                </c:pt>
                <c:pt idx="162">
                  <c:v>09-Aug</c:v>
                </c:pt>
                <c:pt idx="163">
                  <c:v>10-Aug</c:v>
                </c:pt>
                <c:pt idx="164">
                  <c:v>11-Aug</c:v>
                </c:pt>
                <c:pt idx="165">
                  <c:v>12-Aug</c:v>
                </c:pt>
                <c:pt idx="166">
                  <c:v>13-Aug</c:v>
                </c:pt>
                <c:pt idx="167">
                  <c:v>14-Aug</c:v>
                </c:pt>
                <c:pt idx="168">
                  <c:v>15-Aug</c:v>
                </c:pt>
                <c:pt idx="169">
                  <c:v>16-Aug</c:v>
                </c:pt>
                <c:pt idx="170">
                  <c:v>17-Aug</c:v>
                </c:pt>
                <c:pt idx="171">
                  <c:v>18-Aug</c:v>
                </c:pt>
                <c:pt idx="172">
                  <c:v>19-Aug</c:v>
                </c:pt>
                <c:pt idx="173">
                  <c:v>20-Aug</c:v>
                </c:pt>
                <c:pt idx="174">
                  <c:v>21-Aug</c:v>
                </c:pt>
                <c:pt idx="175">
                  <c:v>22-Aug</c:v>
                </c:pt>
                <c:pt idx="176">
                  <c:v>23-Aug</c:v>
                </c:pt>
                <c:pt idx="177">
                  <c:v>24-Aug</c:v>
                </c:pt>
                <c:pt idx="178">
                  <c:v>25-Aug</c:v>
                </c:pt>
                <c:pt idx="179">
                  <c:v>26-Aug</c:v>
                </c:pt>
                <c:pt idx="180">
                  <c:v>27-Aug</c:v>
                </c:pt>
                <c:pt idx="181">
                  <c:v>28-Aug</c:v>
                </c:pt>
                <c:pt idx="182">
                  <c:v>29-Aug</c:v>
                </c:pt>
                <c:pt idx="183">
                  <c:v>30-Aug</c:v>
                </c:pt>
                <c:pt idx="184">
                  <c:v>31-Aug</c:v>
                </c:pt>
                <c:pt idx="185">
                  <c:v>01-Sep</c:v>
                </c:pt>
                <c:pt idx="186">
                  <c:v>02-Sep</c:v>
                </c:pt>
                <c:pt idx="187">
                  <c:v>03-Sep</c:v>
                </c:pt>
                <c:pt idx="188">
                  <c:v>04-Sep</c:v>
                </c:pt>
                <c:pt idx="189">
                  <c:v>05-Sep</c:v>
                </c:pt>
                <c:pt idx="190">
                  <c:v>06-Sep</c:v>
                </c:pt>
                <c:pt idx="191">
                  <c:v>07-Sep</c:v>
                </c:pt>
                <c:pt idx="192">
                  <c:v>08-Sep</c:v>
                </c:pt>
                <c:pt idx="193">
                  <c:v>09-Sep</c:v>
                </c:pt>
                <c:pt idx="194">
                  <c:v>10-Sep</c:v>
                </c:pt>
                <c:pt idx="195">
                  <c:v>11-Sep</c:v>
                </c:pt>
                <c:pt idx="196">
                  <c:v>12-Sep</c:v>
                </c:pt>
                <c:pt idx="197">
                  <c:v>13-Sep</c:v>
                </c:pt>
                <c:pt idx="198">
                  <c:v>14-Sep</c:v>
                </c:pt>
                <c:pt idx="199">
                  <c:v>15-Sep</c:v>
                </c:pt>
                <c:pt idx="200">
                  <c:v>16-Sep</c:v>
                </c:pt>
                <c:pt idx="201">
                  <c:v>17-Sep</c:v>
                </c:pt>
                <c:pt idx="202">
                  <c:v>18-Sep</c:v>
                </c:pt>
                <c:pt idx="203">
                  <c:v>19-Sep</c:v>
                </c:pt>
                <c:pt idx="204">
                  <c:v>20-Sep</c:v>
                </c:pt>
                <c:pt idx="205">
                  <c:v>21-Sep</c:v>
                </c:pt>
                <c:pt idx="206">
                  <c:v>22-Sep</c:v>
                </c:pt>
                <c:pt idx="207">
                  <c:v>23-Sep</c:v>
                </c:pt>
                <c:pt idx="208">
                  <c:v>24-Sep</c:v>
                </c:pt>
                <c:pt idx="209">
                  <c:v>25-Sep</c:v>
                </c:pt>
                <c:pt idx="210">
                  <c:v>26-Sep</c:v>
                </c:pt>
                <c:pt idx="211">
                  <c:v>27-Sep</c:v>
                </c:pt>
                <c:pt idx="212">
                  <c:v>28-Sep</c:v>
                </c:pt>
                <c:pt idx="213">
                  <c:v>29-Sep</c:v>
                </c:pt>
                <c:pt idx="214">
                  <c:v>30-Sep</c:v>
                </c:pt>
                <c:pt idx="215">
                  <c:v>01-Oct</c:v>
                </c:pt>
                <c:pt idx="216">
                  <c:v>02-Oct</c:v>
                </c:pt>
                <c:pt idx="217">
                  <c:v>03-Oct</c:v>
                </c:pt>
                <c:pt idx="218">
                  <c:v>04-Oct</c:v>
                </c:pt>
                <c:pt idx="219">
                  <c:v>05-Oct</c:v>
                </c:pt>
                <c:pt idx="220">
                  <c:v>06-Oct</c:v>
                </c:pt>
                <c:pt idx="221">
                  <c:v>07-Oct</c:v>
                </c:pt>
                <c:pt idx="222">
                  <c:v>08-Oct</c:v>
                </c:pt>
                <c:pt idx="223">
                  <c:v>09-Oct</c:v>
                </c:pt>
                <c:pt idx="224">
                  <c:v>10-Oct</c:v>
                </c:pt>
                <c:pt idx="225">
                  <c:v>11-Oct</c:v>
                </c:pt>
                <c:pt idx="226">
                  <c:v>12-Oct</c:v>
                </c:pt>
                <c:pt idx="227">
                  <c:v>13-Oct</c:v>
                </c:pt>
                <c:pt idx="228">
                  <c:v>14-Oct</c:v>
                </c:pt>
                <c:pt idx="229">
                  <c:v>15-Oct</c:v>
                </c:pt>
                <c:pt idx="230">
                  <c:v>16-Oct</c:v>
                </c:pt>
                <c:pt idx="231">
                  <c:v>17-Oct</c:v>
                </c:pt>
                <c:pt idx="232">
                  <c:v>18-Oct</c:v>
                </c:pt>
                <c:pt idx="233">
                  <c:v>19-Oct</c:v>
                </c:pt>
                <c:pt idx="234">
                  <c:v>20-Oct</c:v>
                </c:pt>
                <c:pt idx="235">
                  <c:v>21-Oct</c:v>
                </c:pt>
                <c:pt idx="236">
                  <c:v>22-Oct</c:v>
                </c:pt>
                <c:pt idx="237">
                  <c:v>23-Oct</c:v>
                </c:pt>
                <c:pt idx="238">
                  <c:v>24-Oct</c:v>
                </c:pt>
                <c:pt idx="239">
                  <c:v>25-Oct</c:v>
                </c:pt>
                <c:pt idx="240">
                  <c:v>26-Oct</c:v>
                </c:pt>
                <c:pt idx="241">
                  <c:v>27-Oct</c:v>
                </c:pt>
                <c:pt idx="242">
                  <c:v>28-Oct</c:v>
                </c:pt>
                <c:pt idx="243">
                  <c:v>29-Oct</c:v>
                </c:pt>
                <c:pt idx="244">
                  <c:v>30-Oct</c:v>
                </c:pt>
                <c:pt idx="245">
                  <c:v>01-Nov</c:v>
                </c:pt>
              </c:strCache>
            </c:strRef>
          </c:cat>
          <c:val>
            <c:numRef>
              <c:f>DCm7_Scratch!$J$4:$J$250</c:f>
              <c:numCache>
                <c:formatCode>General</c:formatCode>
                <c:ptCount val="246"/>
                <c:pt idx="8">
                  <c:v>122.56224620794271</c:v>
                </c:pt>
                <c:pt idx="9">
                  <c:v>142.9892872425998</c:v>
                </c:pt>
                <c:pt idx="10">
                  <c:v>157.22631584251229</c:v>
                </c:pt>
                <c:pt idx="11">
                  <c:v>180.12936185106719</c:v>
                </c:pt>
                <c:pt idx="12">
                  <c:v>163.41632827725689</c:v>
                </c:pt>
                <c:pt idx="13">
                  <c:v>278.55055956350611</c:v>
                </c:pt>
                <c:pt idx="14">
                  <c:v>321.88064660671807</c:v>
                </c:pt>
                <c:pt idx="15">
                  <c:v>424.63485302347812</c:v>
                </c:pt>
                <c:pt idx="16">
                  <c:v>506.96201840558098</c:v>
                </c:pt>
                <c:pt idx="17">
                  <c:v>604.14521363107087</c:v>
                </c:pt>
                <c:pt idx="18">
                  <c:v>725.46945735206464</c:v>
                </c:pt>
                <c:pt idx="19">
                  <c:v>916.74084158567223</c:v>
                </c:pt>
                <c:pt idx="20">
                  <c:v>1051.0641114196289</c:v>
                </c:pt>
                <c:pt idx="21">
                  <c:v>1315.996643626698</c:v>
                </c:pt>
                <c:pt idx="22">
                  <c:v>1556.788127338262</c:v>
                </c:pt>
                <c:pt idx="23">
                  <c:v>1662.0183387289201</c:v>
                </c:pt>
                <c:pt idx="24">
                  <c:v>1873.09776275371</c:v>
                </c:pt>
                <c:pt idx="25">
                  <c:v>2136.1732912303551</c:v>
                </c:pt>
                <c:pt idx="26">
                  <c:v>2748.3655210265929</c:v>
                </c:pt>
                <c:pt idx="27">
                  <c:v>3111.7192509461011</c:v>
                </c:pt>
                <c:pt idx="28">
                  <c:v>3911.4688575150999</c:v>
                </c:pt>
                <c:pt idx="29">
                  <c:v>4602.2742452325956</c:v>
                </c:pt>
                <c:pt idx="30">
                  <c:v>5048.574141777679</c:v>
                </c:pt>
                <c:pt idx="31">
                  <c:v>5265.224576993739</c:v>
                </c:pt>
                <c:pt idx="32">
                  <c:v>5587.7242248439316</c:v>
                </c:pt>
                <c:pt idx="33">
                  <c:v>5640.9583317827364</c:v>
                </c:pt>
                <c:pt idx="34">
                  <c:v>5871.8457955987087</c:v>
                </c:pt>
                <c:pt idx="35">
                  <c:v>5754.8545605820354</c:v>
                </c:pt>
                <c:pt idx="36">
                  <c:v>5481.2560109663254</c:v>
                </c:pt>
                <c:pt idx="37">
                  <c:v>5518.3960855747928</c:v>
                </c:pt>
                <c:pt idx="38">
                  <c:v>5830.3727122859191</c:v>
                </c:pt>
                <c:pt idx="39">
                  <c:v>5842.7527371554079</c:v>
                </c:pt>
                <c:pt idx="40">
                  <c:v>5964.0769808764016</c:v>
                </c:pt>
                <c:pt idx="41">
                  <c:v>6126.2553066667097</c:v>
                </c:pt>
                <c:pt idx="42">
                  <c:v>5934.3649211896281</c:v>
                </c:pt>
                <c:pt idx="43">
                  <c:v>6162.7763800317034</c:v>
                </c:pt>
                <c:pt idx="44">
                  <c:v>6050.7371549628269</c:v>
                </c:pt>
                <c:pt idx="45">
                  <c:v>5524.5860980095376</c:v>
                </c:pt>
                <c:pt idx="46">
                  <c:v>6295.2426461352379</c:v>
                </c:pt>
                <c:pt idx="47">
                  <c:v>6082.3062183800239</c:v>
                </c:pt>
                <c:pt idx="48">
                  <c:v>5862.5607769465914</c:v>
                </c:pt>
                <c:pt idx="49">
                  <c:v>5673.146396443407</c:v>
                </c:pt>
                <c:pt idx="50">
                  <c:v>5477.5420035054794</c:v>
                </c:pt>
                <c:pt idx="51">
                  <c:v>5814.8976811990578</c:v>
                </c:pt>
                <c:pt idx="52">
                  <c:v>6089.1152320582423</c:v>
                </c:pt>
                <c:pt idx="53">
                  <c:v>5147.6143407335921</c:v>
                </c:pt>
                <c:pt idx="54">
                  <c:v>4944.5819328739699</c:v>
                </c:pt>
                <c:pt idx="55">
                  <c:v>5047.9551405342054</c:v>
                </c:pt>
                <c:pt idx="56">
                  <c:v>5039.9081243690371</c:v>
                </c:pt>
                <c:pt idx="57">
                  <c:v>4727.9314976579099</c:v>
                </c:pt>
                <c:pt idx="58">
                  <c:v>4149.7843362527656</c:v>
                </c:pt>
                <c:pt idx="59">
                  <c:v>3947.9899308800918</c:v>
                </c:pt>
                <c:pt idx="60">
                  <c:v>3695.437423542513</c:v>
                </c:pt>
                <c:pt idx="61">
                  <c:v>3541.9251151608478</c:v>
                </c:pt>
                <c:pt idx="62">
                  <c:v>2933.446892825456</c:v>
                </c:pt>
                <c:pt idx="63">
                  <c:v>2594.8532126449281</c:v>
                </c:pt>
                <c:pt idx="64">
                  <c:v>2334.8726903856559</c:v>
                </c:pt>
                <c:pt idx="65">
                  <c:v>2216.0244516385601</c:v>
                </c:pt>
                <c:pt idx="66">
                  <c:v>1965.3289480314049</c:v>
                </c:pt>
                <c:pt idx="67">
                  <c:v>1808.7216334323671</c:v>
                </c:pt>
                <c:pt idx="68">
                  <c:v>1795.7226073194031</c:v>
                </c:pt>
                <c:pt idx="69">
                  <c:v>1844.0047043104109</c:v>
                </c:pt>
                <c:pt idx="70">
                  <c:v>1905.904828657857</c:v>
                </c:pt>
                <c:pt idx="71">
                  <c:v>1965.3289480314049</c:v>
                </c:pt>
                <c:pt idx="72">
                  <c:v>1969.6619567357261</c:v>
                </c:pt>
                <c:pt idx="73">
                  <c:v>2024.1340661614779</c:v>
                </c:pt>
                <c:pt idx="74">
                  <c:v>1980.8039791182659</c:v>
                </c:pt>
                <c:pt idx="75">
                  <c:v>1775.295566284746</c:v>
                </c:pt>
                <c:pt idx="76">
                  <c:v>1629.8302740682479</c:v>
                </c:pt>
                <c:pt idx="77">
                  <c:v>1481.2699756343791</c:v>
                </c:pt>
                <c:pt idx="78">
                  <c:v>1361.1837344003341</c:v>
                </c:pt>
                <c:pt idx="79">
                  <c:v>1306.0926237311071</c:v>
                </c:pt>
                <c:pt idx="80">
                  <c:v>1245.43050187061</c:v>
                </c:pt>
                <c:pt idx="81">
                  <c:v>1239.2404894358649</c:v>
                </c:pt>
                <c:pt idx="82">
                  <c:v>1205.19542104477</c:v>
                </c:pt>
                <c:pt idx="83">
                  <c:v>1155.675321566813</c:v>
                </c:pt>
                <c:pt idx="84">
                  <c:v>1127.201264366988</c:v>
                </c:pt>
                <c:pt idx="85">
                  <c:v>1121.6302531757181</c:v>
                </c:pt>
                <c:pt idx="86">
                  <c:v>1103.6792171149591</c:v>
                </c:pt>
                <c:pt idx="87">
                  <c:v>1030.018069141498</c:v>
                </c:pt>
                <c:pt idx="88">
                  <c:v>995.97300075040323</c:v>
                </c:pt>
                <c:pt idx="89">
                  <c:v>999.06800696777555</c:v>
                </c:pt>
                <c:pt idx="90">
                  <c:v>959.45192738541027</c:v>
                </c:pt>
                <c:pt idx="91">
                  <c:v>851.74571102085451</c:v>
                </c:pt>
                <c:pt idx="92">
                  <c:v>797.89260283857664</c:v>
                </c:pt>
                <c:pt idx="93">
                  <c:v>727.32646108248844</c:v>
                </c:pt>
                <c:pt idx="94">
                  <c:v>718.0414424303716</c:v>
                </c:pt>
                <c:pt idx="95">
                  <c:v>676.56835911758287</c:v>
                </c:pt>
                <c:pt idx="96">
                  <c:v>568.24314150955263</c:v>
                </c:pt>
                <c:pt idx="97">
                  <c:v>523.6750519793917</c:v>
                </c:pt>
                <c:pt idx="98">
                  <c:v>548.43510171836999</c:v>
                </c:pt>
                <c:pt idx="99">
                  <c:v>523.05605073591721</c:v>
                </c:pt>
                <c:pt idx="100">
                  <c:v>514.39003332727486</c:v>
                </c:pt>
                <c:pt idx="101">
                  <c:v>508.81902213600472</c:v>
                </c:pt>
                <c:pt idx="102">
                  <c:v>547.19709923142113</c:v>
                </c:pt>
                <c:pt idx="103">
                  <c:v>584.33717383988858</c:v>
                </c:pt>
                <c:pt idx="104">
                  <c:v>564.52913404870583</c:v>
                </c:pt>
                <c:pt idx="105">
                  <c:v>523.6750519793917</c:v>
                </c:pt>
                <c:pt idx="106">
                  <c:v>497.05799850999</c:v>
                </c:pt>
                <c:pt idx="107">
                  <c:v>465.4889350927927</c:v>
                </c:pt>
                <c:pt idx="108">
                  <c:v>444.44289281466109</c:v>
                </c:pt>
                <c:pt idx="109">
                  <c:v>417.8258393452594</c:v>
                </c:pt>
                <c:pt idx="110">
                  <c:v>394.30379209323002</c:v>
                </c:pt>
                <c:pt idx="111">
                  <c:v>406.68381696271911</c:v>
                </c:pt>
                <c:pt idx="112">
                  <c:v>391.20878587585759</c:v>
                </c:pt>
                <c:pt idx="113">
                  <c:v>322.49964785019279</c:v>
                </c:pt>
                <c:pt idx="114">
                  <c:v>278.55055956350628</c:v>
                </c:pt>
                <c:pt idx="115">
                  <c:v>405.44581447577019</c:v>
                </c:pt>
                <c:pt idx="116">
                  <c:v>404.82681323229571</c:v>
                </c:pt>
                <c:pt idx="117">
                  <c:v>407.92181944966802</c:v>
                </c:pt>
                <c:pt idx="118">
                  <c:v>389.97078338890873</c:v>
                </c:pt>
                <c:pt idx="119">
                  <c:v>407.92181944966802</c:v>
                </c:pt>
                <c:pt idx="120">
                  <c:v>461.15592638847141</c:v>
                </c:pt>
                <c:pt idx="121">
                  <c:v>502.01000845778572</c:v>
                </c:pt>
                <c:pt idx="122">
                  <c:v>381.92376722374092</c:v>
                </c:pt>
                <c:pt idx="123">
                  <c:v>378.20975976289412</c:v>
                </c:pt>
                <c:pt idx="124">
                  <c:v>365.82973489340498</c:v>
                </c:pt>
                <c:pt idx="125">
                  <c:v>384.3997721976387</c:v>
                </c:pt>
                <c:pt idx="126">
                  <c:v>389.3517821454343</c:v>
                </c:pt>
                <c:pt idx="127">
                  <c:v>446.29989654508438</c:v>
                </c:pt>
                <c:pt idx="128">
                  <c:v>431.44386670169752</c:v>
                </c:pt>
                <c:pt idx="129">
                  <c:v>390.58978463238321</c:v>
                </c:pt>
                <c:pt idx="130">
                  <c:v>380.06676349331741</c:v>
                </c:pt>
                <c:pt idx="131">
                  <c:v>378.8287610063685</c:v>
                </c:pt>
                <c:pt idx="132">
                  <c:v>389.97078338890879</c:v>
                </c:pt>
                <c:pt idx="133">
                  <c:v>390.58978463238333</c:v>
                </c:pt>
                <c:pt idx="134">
                  <c:v>427.72985924085071</c:v>
                </c:pt>
                <c:pt idx="135">
                  <c:v>401.7318070149235</c:v>
                </c:pt>
                <c:pt idx="136">
                  <c:v>447.53789903203341</c:v>
                </c:pt>
                <c:pt idx="137">
                  <c:v>463.6319313623693</c:v>
                </c:pt>
                <c:pt idx="138">
                  <c:v>636.33327829174311</c:v>
                </c:pt>
                <c:pt idx="139">
                  <c:v>706.89942004783131</c:v>
                </c:pt>
                <c:pt idx="140">
                  <c:v>765.70453817790496</c:v>
                </c:pt>
                <c:pt idx="141">
                  <c:v>618.38224223098393</c:v>
                </c:pt>
                <c:pt idx="142">
                  <c:v>858.55472469907363</c:v>
                </c:pt>
                <c:pt idx="143">
                  <c:v>914.26483661177485</c:v>
                </c:pt>
                <c:pt idx="144">
                  <c:v>1086.347182297674</c:v>
                </c:pt>
                <c:pt idx="145">
                  <c:v>995.97300075040334</c:v>
                </c:pt>
                <c:pt idx="146">
                  <c:v>1052.3021139065791</c:v>
                </c:pt>
                <c:pt idx="147">
                  <c:v>1251.0015130618799</c:v>
                </c:pt>
                <c:pt idx="148">
                  <c:v>1436.082884860743</c:v>
                </c:pt>
                <c:pt idx="149">
                  <c:v>1444.748902269386</c:v>
                </c:pt>
                <c:pt idx="150">
                  <c:v>1488.078989312598</c:v>
                </c:pt>
                <c:pt idx="151">
                  <c:v>1676.255367328833</c:v>
                </c:pt>
                <c:pt idx="152">
                  <c:v>1955.4249281358141</c:v>
                </c:pt>
                <c:pt idx="153">
                  <c:v>2198.6924168212749</c:v>
                </c:pt>
                <c:pt idx="154">
                  <c:v>2274.829569768634</c:v>
                </c:pt>
                <c:pt idx="155">
                  <c:v>2366.4417538028529</c:v>
                </c:pt>
                <c:pt idx="156">
                  <c:v>2405.4388321417441</c:v>
                </c:pt>
                <c:pt idx="157">
                  <c:v>2467.33895648919</c:v>
                </c:pt>
                <c:pt idx="158">
                  <c:v>2366.4417538028538</c:v>
                </c:pt>
                <c:pt idx="159">
                  <c:v>2482.1949863325781</c:v>
                </c:pt>
                <c:pt idx="160">
                  <c:v>2496.4320149324899</c:v>
                </c:pt>
                <c:pt idx="161">
                  <c:v>2475.3859726543592</c:v>
                </c:pt>
                <c:pt idx="162">
                  <c:v>2663.5623506705938</c:v>
                </c:pt>
                <c:pt idx="163">
                  <c:v>2665.4193544010168</c:v>
                </c:pt>
                <c:pt idx="164">
                  <c:v>2698.8454215486381</c:v>
                </c:pt>
                <c:pt idx="165">
                  <c:v>2778.6965819568431</c:v>
                </c:pt>
                <c:pt idx="166">
                  <c:v>2584.3301915058628</c:v>
                </c:pt>
                <c:pt idx="167">
                  <c:v>2679.65638300093</c:v>
                </c:pt>
                <c:pt idx="168">
                  <c:v>2765.6975558438789</c:v>
                </c:pt>
                <c:pt idx="169">
                  <c:v>2581.8541865319648</c:v>
                </c:pt>
                <c:pt idx="170">
                  <c:v>2422.7708669590302</c:v>
                </c:pt>
                <c:pt idx="171">
                  <c:v>2407.2958358721689</c:v>
                </c:pt>
                <c:pt idx="172">
                  <c:v>2372.0127649941251</c:v>
                </c:pt>
                <c:pt idx="173">
                  <c:v>2467.9579577326649</c:v>
                </c:pt>
                <c:pt idx="174">
                  <c:v>2340.4437015769272</c:v>
                </c:pt>
                <c:pt idx="175">
                  <c:v>2227.7854752645749</c:v>
                </c:pt>
                <c:pt idx="176">
                  <c:v>2236.4514926732181</c:v>
                </c:pt>
                <c:pt idx="177">
                  <c:v>2202.4064242821232</c:v>
                </c:pt>
                <c:pt idx="178">
                  <c:v>2197.4544143343269</c:v>
                </c:pt>
                <c:pt idx="179">
                  <c:v>2198.0734155778009</c:v>
                </c:pt>
                <c:pt idx="180">
                  <c:v>2056.32213082215</c:v>
                </c:pt>
                <c:pt idx="181">
                  <c:v>1892.905802544893</c:v>
                </c:pt>
                <c:pt idx="182">
                  <c:v>1938.0928933185289</c:v>
                </c:pt>
                <c:pt idx="183">
                  <c:v>1922.617862231667</c:v>
                </c:pt>
                <c:pt idx="184">
                  <c:v>1946.139909483697</c:v>
                </c:pt>
                <c:pt idx="185">
                  <c:v>1881.763780162353</c:v>
                </c:pt>
                <c:pt idx="186">
                  <c:v>1783.3425824499141</c:v>
                </c:pt>
                <c:pt idx="187">
                  <c:v>1884.2397851362509</c:v>
                </c:pt>
                <c:pt idx="188">
                  <c:v>1994.4220064747039</c:v>
                </c:pt>
                <c:pt idx="189">
                  <c:v>1996.8980114486019</c:v>
                </c:pt>
                <c:pt idx="190">
                  <c:v>2058.1791345525739</c:v>
                </c:pt>
                <c:pt idx="191">
                  <c:v>2186.9313931952611</c:v>
                </c:pt>
                <c:pt idx="192">
                  <c:v>2261.8305436556711</c:v>
                </c:pt>
                <c:pt idx="193">
                  <c:v>2339.8247003334518</c:v>
                </c:pt>
                <c:pt idx="194">
                  <c:v>2490.86100374122</c:v>
                </c:pt>
                <c:pt idx="195">
                  <c:v>2700.702425279062</c:v>
                </c:pt>
                <c:pt idx="196">
                  <c:v>2880.2127858866538</c:v>
                </c:pt>
                <c:pt idx="197">
                  <c:v>3149.4783267980429</c:v>
                </c:pt>
                <c:pt idx="198">
                  <c:v>3427.4098851180752</c:v>
                </c:pt>
                <c:pt idx="199">
                  <c:v>3499.8330306045859</c:v>
                </c:pt>
                <c:pt idx="200">
                  <c:v>3873.0907804196841</c:v>
                </c:pt>
                <c:pt idx="201">
                  <c:v>4585.5612116587854</c:v>
                </c:pt>
                <c:pt idx="202">
                  <c:v>5021.3380870648043</c:v>
                </c:pt>
                <c:pt idx="203">
                  <c:v>5119.1402835337694</c:v>
                </c:pt>
                <c:pt idx="204">
                  <c:v>5471.97099231421</c:v>
                </c:pt>
                <c:pt idx="205">
                  <c:v>5624.2452982089262</c:v>
                </c:pt>
                <c:pt idx="206">
                  <c:v>6456.8019706820724</c:v>
                </c:pt>
                <c:pt idx="207">
                  <c:v>6771.2546023670966</c:v>
                </c:pt>
                <c:pt idx="208">
                  <c:v>6680.2614195763517</c:v>
                </c:pt>
                <c:pt idx="209">
                  <c:v>7011.4270848351871</c:v>
                </c:pt>
                <c:pt idx="210">
                  <c:v>7462.0599900845928</c:v>
                </c:pt>
                <c:pt idx="211">
                  <c:v>7356.2107774504611</c:v>
                </c:pt>
                <c:pt idx="212">
                  <c:v>7403.8738731979929</c:v>
                </c:pt>
                <c:pt idx="213">
                  <c:v>7359.3057836678327</c:v>
                </c:pt>
                <c:pt idx="214">
                  <c:v>7158.7493807821083</c:v>
                </c:pt>
                <c:pt idx="215">
                  <c:v>7608.144283544565</c:v>
                </c:pt>
                <c:pt idx="216">
                  <c:v>8206.7184859843655</c:v>
                </c:pt>
                <c:pt idx="217">
                  <c:v>9173.5984282914687</c:v>
                </c:pt>
                <c:pt idx="218">
                  <c:v>9938.6839652258986</c:v>
                </c:pt>
                <c:pt idx="219">
                  <c:v>10430.17095254462</c:v>
                </c:pt>
                <c:pt idx="220">
                  <c:v>10631.96535791729</c:v>
                </c:pt>
                <c:pt idx="221">
                  <c:v>12018.52814330008</c:v>
                </c:pt>
                <c:pt idx="222">
                  <c:v>13950.431024183859</c:v>
                </c:pt>
                <c:pt idx="223">
                  <c:v>15318.423772262409</c:v>
                </c:pt>
                <c:pt idx="224">
                  <c:v>18141.688443749419</c:v>
                </c:pt>
                <c:pt idx="225">
                  <c:v>19822.276819782572</c:v>
                </c:pt>
                <c:pt idx="226">
                  <c:v>20846.10487648932</c:v>
                </c:pt>
                <c:pt idx="227">
                  <c:v>24109.47943208666</c:v>
                </c:pt>
                <c:pt idx="228">
                  <c:v>27015.071268955769</c:v>
                </c:pt>
                <c:pt idx="229">
                  <c:v>29936.757138155212</c:v>
                </c:pt>
                <c:pt idx="230">
                  <c:v>32912.296115536927</c:v>
                </c:pt>
                <c:pt idx="231">
                  <c:v>34777.965863368947</c:v>
                </c:pt>
                <c:pt idx="232">
                  <c:v>37136.979602250103</c:v>
                </c:pt>
                <c:pt idx="233">
                  <c:v>39987.480328449979</c:v>
                </c:pt>
                <c:pt idx="234">
                  <c:v>41422.944212067247</c:v>
                </c:pt>
                <c:pt idx="235">
                  <c:v>44490.71437472666</c:v>
                </c:pt>
                <c:pt idx="236">
                  <c:v>48389.184206128797</c:v>
                </c:pt>
                <c:pt idx="237">
                  <c:v>52954.937377996393</c:v>
                </c:pt>
                <c:pt idx="238">
                  <c:v>57130.100765231597</c:v>
                </c:pt>
                <c:pt idx="239">
                  <c:v>61143.704827920003</c:v>
                </c:pt>
                <c:pt idx="240">
                  <c:v>56051.181597855633</c:v>
                </c:pt>
                <c:pt idx="241">
                  <c:v>57913.137338226792</c:v>
                </c:pt>
                <c:pt idx="242">
                  <c:v>71154.811938632381</c:v>
                </c:pt>
                <c:pt idx="243">
                  <c:v>75596.145860561635</c:v>
                </c:pt>
                <c:pt idx="244">
                  <c:v>77136.220954326083</c:v>
                </c:pt>
                <c:pt idx="245">
                  <c:v>74272.102200769776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FB-45AE-871E-B9E52185A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7107256"/>
        <c:axId val="927103320"/>
      </c:lineChart>
      <c:lineChart>
        <c:grouping val="standard"/>
        <c:varyColors val="0"/>
        <c:ser>
          <c:idx val="4"/>
          <c:order val="4"/>
          <c:tx>
            <c:strRef>
              <c:f>DCm7_Scratch!$F$3</c:f>
              <c:strCache>
                <c:ptCount val="1"/>
                <c:pt idx="0">
                  <c:v>Sum of Sweden-Deaths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DCm7_Scratch!$A$4:$A$250</c:f>
              <c:strCache>
                <c:ptCount val="246"/>
                <c:pt idx="0">
                  <c:v>(blank)</c:v>
                </c:pt>
                <c:pt idx="1">
                  <c:v>01-Mar</c:v>
                </c:pt>
                <c:pt idx="2">
                  <c:v>02-Mar</c:v>
                </c:pt>
                <c:pt idx="3">
                  <c:v>03-Mar</c:v>
                </c:pt>
                <c:pt idx="4">
                  <c:v>04-Mar</c:v>
                </c:pt>
                <c:pt idx="5">
                  <c:v>05-Mar</c:v>
                </c:pt>
                <c:pt idx="6">
                  <c:v>06-Mar</c:v>
                </c:pt>
                <c:pt idx="7">
                  <c:v>07-Mar</c:v>
                </c:pt>
                <c:pt idx="8">
                  <c:v>08-Mar</c:v>
                </c:pt>
                <c:pt idx="9">
                  <c:v>09-Mar</c:v>
                </c:pt>
                <c:pt idx="10">
                  <c:v>10-Mar</c:v>
                </c:pt>
                <c:pt idx="11">
                  <c:v>11-Mar</c:v>
                </c:pt>
                <c:pt idx="12">
                  <c:v>12-Mar</c:v>
                </c:pt>
                <c:pt idx="13">
                  <c:v>13-Mar</c:v>
                </c:pt>
                <c:pt idx="14">
                  <c:v>14-Mar</c:v>
                </c:pt>
                <c:pt idx="15">
                  <c:v>15-Mar</c:v>
                </c:pt>
                <c:pt idx="16">
                  <c:v>16-Mar</c:v>
                </c:pt>
                <c:pt idx="17">
                  <c:v>17-Mar</c:v>
                </c:pt>
                <c:pt idx="18">
                  <c:v>18-Mar</c:v>
                </c:pt>
                <c:pt idx="19">
                  <c:v>19-Mar</c:v>
                </c:pt>
                <c:pt idx="20">
                  <c:v>20-Mar</c:v>
                </c:pt>
                <c:pt idx="21">
                  <c:v>21-Mar</c:v>
                </c:pt>
                <c:pt idx="22">
                  <c:v>22-Mar</c:v>
                </c:pt>
                <c:pt idx="23">
                  <c:v>23-Mar</c:v>
                </c:pt>
                <c:pt idx="24">
                  <c:v>24-Mar</c:v>
                </c:pt>
                <c:pt idx="25">
                  <c:v>25-Mar</c:v>
                </c:pt>
                <c:pt idx="26">
                  <c:v>26-Mar</c:v>
                </c:pt>
                <c:pt idx="27">
                  <c:v>27-Mar</c:v>
                </c:pt>
                <c:pt idx="28">
                  <c:v>28-Mar</c:v>
                </c:pt>
                <c:pt idx="29">
                  <c:v>29-Mar</c:v>
                </c:pt>
                <c:pt idx="30">
                  <c:v>30-Mar</c:v>
                </c:pt>
                <c:pt idx="31">
                  <c:v>31-Mar</c:v>
                </c:pt>
                <c:pt idx="32">
                  <c:v>01-Apr</c:v>
                </c:pt>
                <c:pt idx="33">
                  <c:v>02-Apr</c:v>
                </c:pt>
                <c:pt idx="34">
                  <c:v>03-Apr</c:v>
                </c:pt>
                <c:pt idx="35">
                  <c:v>04-Apr</c:v>
                </c:pt>
                <c:pt idx="36">
                  <c:v>05-Apr</c:v>
                </c:pt>
                <c:pt idx="37">
                  <c:v>06-Apr</c:v>
                </c:pt>
                <c:pt idx="38">
                  <c:v>07-Apr</c:v>
                </c:pt>
                <c:pt idx="39">
                  <c:v>08-Apr</c:v>
                </c:pt>
                <c:pt idx="40">
                  <c:v>09-Apr</c:v>
                </c:pt>
                <c:pt idx="41">
                  <c:v>10-Apr</c:v>
                </c:pt>
                <c:pt idx="42">
                  <c:v>11-Apr</c:v>
                </c:pt>
                <c:pt idx="43">
                  <c:v>12-Apr</c:v>
                </c:pt>
                <c:pt idx="44">
                  <c:v>13-Apr</c:v>
                </c:pt>
                <c:pt idx="45">
                  <c:v>14-Apr</c:v>
                </c:pt>
                <c:pt idx="46">
                  <c:v>15-Apr</c:v>
                </c:pt>
                <c:pt idx="47">
                  <c:v>16-Apr</c:v>
                </c:pt>
                <c:pt idx="48">
                  <c:v>17-Apr</c:v>
                </c:pt>
                <c:pt idx="49">
                  <c:v>18-Apr</c:v>
                </c:pt>
                <c:pt idx="50">
                  <c:v>19-Apr</c:v>
                </c:pt>
                <c:pt idx="51">
                  <c:v>20-Apr</c:v>
                </c:pt>
                <c:pt idx="52">
                  <c:v>21-Apr</c:v>
                </c:pt>
                <c:pt idx="53">
                  <c:v>22-Apr</c:v>
                </c:pt>
                <c:pt idx="54">
                  <c:v>23-Apr</c:v>
                </c:pt>
                <c:pt idx="55">
                  <c:v>24-Apr</c:v>
                </c:pt>
                <c:pt idx="56">
                  <c:v>25-Apr</c:v>
                </c:pt>
                <c:pt idx="57">
                  <c:v>26-Apr</c:v>
                </c:pt>
                <c:pt idx="58">
                  <c:v>27-Apr</c:v>
                </c:pt>
                <c:pt idx="59">
                  <c:v>28-Apr</c:v>
                </c:pt>
                <c:pt idx="60">
                  <c:v>29-Apr</c:v>
                </c:pt>
                <c:pt idx="61">
                  <c:v>30-Apr</c:v>
                </c:pt>
                <c:pt idx="62">
                  <c:v>01-May</c:v>
                </c:pt>
                <c:pt idx="63">
                  <c:v>02-May</c:v>
                </c:pt>
                <c:pt idx="64">
                  <c:v>03-May</c:v>
                </c:pt>
                <c:pt idx="65">
                  <c:v>04-May</c:v>
                </c:pt>
                <c:pt idx="66">
                  <c:v>05-May</c:v>
                </c:pt>
                <c:pt idx="67">
                  <c:v>06-May</c:v>
                </c:pt>
                <c:pt idx="68">
                  <c:v>07-May</c:v>
                </c:pt>
                <c:pt idx="69">
                  <c:v>08-May</c:v>
                </c:pt>
                <c:pt idx="70">
                  <c:v>09-May</c:v>
                </c:pt>
                <c:pt idx="71">
                  <c:v>10-May</c:v>
                </c:pt>
                <c:pt idx="72">
                  <c:v>11-May</c:v>
                </c:pt>
                <c:pt idx="73">
                  <c:v>12-May</c:v>
                </c:pt>
                <c:pt idx="74">
                  <c:v>13-May</c:v>
                </c:pt>
                <c:pt idx="75">
                  <c:v>14-May</c:v>
                </c:pt>
                <c:pt idx="76">
                  <c:v>15-May</c:v>
                </c:pt>
                <c:pt idx="77">
                  <c:v>16-May</c:v>
                </c:pt>
                <c:pt idx="78">
                  <c:v>17-May</c:v>
                </c:pt>
                <c:pt idx="79">
                  <c:v>18-May</c:v>
                </c:pt>
                <c:pt idx="80">
                  <c:v>19-May</c:v>
                </c:pt>
                <c:pt idx="81">
                  <c:v>20-May</c:v>
                </c:pt>
                <c:pt idx="82">
                  <c:v>21-May</c:v>
                </c:pt>
                <c:pt idx="83">
                  <c:v>22-May</c:v>
                </c:pt>
                <c:pt idx="84">
                  <c:v>23-May</c:v>
                </c:pt>
                <c:pt idx="85">
                  <c:v>24-May</c:v>
                </c:pt>
                <c:pt idx="86">
                  <c:v>25-May</c:v>
                </c:pt>
                <c:pt idx="87">
                  <c:v>26-May</c:v>
                </c:pt>
                <c:pt idx="88">
                  <c:v>27-May</c:v>
                </c:pt>
                <c:pt idx="89">
                  <c:v>28-May</c:v>
                </c:pt>
                <c:pt idx="90">
                  <c:v>29-May</c:v>
                </c:pt>
                <c:pt idx="91">
                  <c:v>30-May</c:v>
                </c:pt>
                <c:pt idx="92">
                  <c:v>31-May</c:v>
                </c:pt>
                <c:pt idx="93">
                  <c:v>01-Jun</c:v>
                </c:pt>
                <c:pt idx="94">
                  <c:v>02-Jun</c:v>
                </c:pt>
                <c:pt idx="95">
                  <c:v>03-Jun</c:v>
                </c:pt>
                <c:pt idx="96">
                  <c:v>04-Jun</c:v>
                </c:pt>
                <c:pt idx="97">
                  <c:v>05-Jun</c:v>
                </c:pt>
                <c:pt idx="98">
                  <c:v>06-Jun</c:v>
                </c:pt>
                <c:pt idx="99">
                  <c:v>07-Jun</c:v>
                </c:pt>
                <c:pt idx="100">
                  <c:v>08-Jun</c:v>
                </c:pt>
                <c:pt idx="101">
                  <c:v>09-Jun</c:v>
                </c:pt>
                <c:pt idx="102">
                  <c:v>10-Jun</c:v>
                </c:pt>
                <c:pt idx="103">
                  <c:v>11-Jun</c:v>
                </c:pt>
                <c:pt idx="104">
                  <c:v>12-Jun</c:v>
                </c:pt>
                <c:pt idx="105">
                  <c:v>13-Jun</c:v>
                </c:pt>
                <c:pt idx="106">
                  <c:v>14-Jun</c:v>
                </c:pt>
                <c:pt idx="107">
                  <c:v>15-Jun</c:v>
                </c:pt>
                <c:pt idx="108">
                  <c:v>16-Jun</c:v>
                </c:pt>
                <c:pt idx="109">
                  <c:v>17-Jun</c:v>
                </c:pt>
                <c:pt idx="110">
                  <c:v>18-Jun</c:v>
                </c:pt>
                <c:pt idx="111">
                  <c:v>19-Jun</c:v>
                </c:pt>
                <c:pt idx="112">
                  <c:v>20-Jun</c:v>
                </c:pt>
                <c:pt idx="113">
                  <c:v>21-Jun</c:v>
                </c:pt>
                <c:pt idx="114">
                  <c:v>22-Jun</c:v>
                </c:pt>
                <c:pt idx="115">
                  <c:v>23-Jun</c:v>
                </c:pt>
                <c:pt idx="116">
                  <c:v>24-Jun</c:v>
                </c:pt>
                <c:pt idx="117">
                  <c:v>25-Jun</c:v>
                </c:pt>
                <c:pt idx="118">
                  <c:v>26-Jun</c:v>
                </c:pt>
                <c:pt idx="119">
                  <c:v>27-Jun</c:v>
                </c:pt>
                <c:pt idx="120">
                  <c:v>28-Jun</c:v>
                </c:pt>
                <c:pt idx="121">
                  <c:v>29-Jun</c:v>
                </c:pt>
                <c:pt idx="122">
                  <c:v>30-Jun</c:v>
                </c:pt>
                <c:pt idx="123">
                  <c:v>01-Jul</c:v>
                </c:pt>
                <c:pt idx="124">
                  <c:v>02-Jul</c:v>
                </c:pt>
                <c:pt idx="125">
                  <c:v>03-Jul</c:v>
                </c:pt>
                <c:pt idx="126">
                  <c:v>04-Jul</c:v>
                </c:pt>
                <c:pt idx="127">
                  <c:v>05-Jul</c:v>
                </c:pt>
                <c:pt idx="128">
                  <c:v>06-Jul</c:v>
                </c:pt>
                <c:pt idx="129">
                  <c:v>07-Jul</c:v>
                </c:pt>
                <c:pt idx="130">
                  <c:v>08-Jul</c:v>
                </c:pt>
                <c:pt idx="131">
                  <c:v>09-Jul</c:v>
                </c:pt>
                <c:pt idx="132">
                  <c:v>10-Jul</c:v>
                </c:pt>
                <c:pt idx="133">
                  <c:v>11-Jul</c:v>
                </c:pt>
                <c:pt idx="134">
                  <c:v>12-Jul</c:v>
                </c:pt>
                <c:pt idx="135">
                  <c:v>13-Jul</c:v>
                </c:pt>
                <c:pt idx="136">
                  <c:v>14-Jul</c:v>
                </c:pt>
                <c:pt idx="137">
                  <c:v>15-Jul</c:v>
                </c:pt>
                <c:pt idx="138">
                  <c:v>16-Jul</c:v>
                </c:pt>
                <c:pt idx="139">
                  <c:v>17-Jul</c:v>
                </c:pt>
                <c:pt idx="140">
                  <c:v>18-Jul</c:v>
                </c:pt>
                <c:pt idx="141">
                  <c:v>19-Jul</c:v>
                </c:pt>
                <c:pt idx="142">
                  <c:v>20-Jul</c:v>
                </c:pt>
                <c:pt idx="143">
                  <c:v>21-Jul</c:v>
                </c:pt>
                <c:pt idx="144">
                  <c:v>22-Jul</c:v>
                </c:pt>
                <c:pt idx="145">
                  <c:v>23-Jul</c:v>
                </c:pt>
                <c:pt idx="146">
                  <c:v>24-Jul</c:v>
                </c:pt>
                <c:pt idx="147">
                  <c:v>25-Jul</c:v>
                </c:pt>
                <c:pt idx="148">
                  <c:v>26-Jul</c:v>
                </c:pt>
                <c:pt idx="149">
                  <c:v>27-Jul</c:v>
                </c:pt>
                <c:pt idx="150">
                  <c:v>28-Jul</c:v>
                </c:pt>
                <c:pt idx="151">
                  <c:v>29-Jul</c:v>
                </c:pt>
                <c:pt idx="152">
                  <c:v>30-Jul</c:v>
                </c:pt>
                <c:pt idx="153">
                  <c:v>31-Jul</c:v>
                </c:pt>
                <c:pt idx="154">
                  <c:v>01-Aug</c:v>
                </c:pt>
                <c:pt idx="155">
                  <c:v>02-Aug</c:v>
                </c:pt>
                <c:pt idx="156">
                  <c:v>03-Aug</c:v>
                </c:pt>
                <c:pt idx="157">
                  <c:v>04-Aug</c:v>
                </c:pt>
                <c:pt idx="158">
                  <c:v>05-Aug</c:v>
                </c:pt>
                <c:pt idx="159">
                  <c:v>06-Aug</c:v>
                </c:pt>
                <c:pt idx="160">
                  <c:v>07-Aug</c:v>
                </c:pt>
                <c:pt idx="161">
                  <c:v>08-Aug</c:v>
                </c:pt>
                <c:pt idx="162">
                  <c:v>09-Aug</c:v>
                </c:pt>
                <c:pt idx="163">
                  <c:v>10-Aug</c:v>
                </c:pt>
                <c:pt idx="164">
                  <c:v>11-Aug</c:v>
                </c:pt>
                <c:pt idx="165">
                  <c:v>12-Aug</c:v>
                </c:pt>
                <c:pt idx="166">
                  <c:v>13-Aug</c:v>
                </c:pt>
                <c:pt idx="167">
                  <c:v>14-Aug</c:v>
                </c:pt>
                <c:pt idx="168">
                  <c:v>15-Aug</c:v>
                </c:pt>
                <c:pt idx="169">
                  <c:v>16-Aug</c:v>
                </c:pt>
                <c:pt idx="170">
                  <c:v>17-Aug</c:v>
                </c:pt>
                <c:pt idx="171">
                  <c:v>18-Aug</c:v>
                </c:pt>
                <c:pt idx="172">
                  <c:v>19-Aug</c:v>
                </c:pt>
                <c:pt idx="173">
                  <c:v>20-Aug</c:v>
                </c:pt>
                <c:pt idx="174">
                  <c:v>21-Aug</c:v>
                </c:pt>
                <c:pt idx="175">
                  <c:v>22-Aug</c:v>
                </c:pt>
                <c:pt idx="176">
                  <c:v>23-Aug</c:v>
                </c:pt>
                <c:pt idx="177">
                  <c:v>24-Aug</c:v>
                </c:pt>
                <c:pt idx="178">
                  <c:v>25-Aug</c:v>
                </c:pt>
                <c:pt idx="179">
                  <c:v>26-Aug</c:v>
                </c:pt>
                <c:pt idx="180">
                  <c:v>27-Aug</c:v>
                </c:pt>
                <c:pt idx="181">
                  <c:v>28-Aug</c:v>
                </c:pt>
                <c:pt idx="182">
                  <c:v>29-Aug</c:v>
                </c:pt>
                <c:pt idx="183">
                  <c:v>30-Aug</c:v>
                </c:pt>
                <c:pt idx="184">
                  <c:v>31-Aug</c:v>
                </c:pt>
                <c:pt idx="185">
                  <c:v>01-Sep</c:v>
                </c:pt>
                <c:pt idx="186">
                  <c:v>02-Sep</c:v>
                </c:pt>
                <c:pt idx="187">
                  <c:v>03-Sep</c:v>
                </c:pt>
                <c:pt idx="188">
                  <c:v>04-Sep</c:v>
                </c:pt>
                <c:pt idx="189">
                  <c:v>05-Sep</c:v>
                </c:pt>
                <c:pt idx="190">
                  <c:v>06-Sep</c:v>
                </c:pt>
                <c:pt idx="191">
                  <c:v>07-Sep</c:v>
                </c:pt>
                <c:pt idx="192">
                  <c:v>08-Sep</c:v>
                </c:pt>
                <c:pt idx="193">
                  <c:v>09-Sep</c:v>
                </c:pt>
                <c:pt idx="194">
                  <c:v>10-Sep</c:v>
                </c:pt>
                <c:pt idx="195">
                  <c:v>11-Sep</c:v>
                </c:pt>
                <c:pt idx="196">
                  <c:v>12-Sep</c:v>
                </c:pt>
                <c:pt idx="197">
                  <c:v>13-Sep</c:v>
                </c:pt>
                <c:pt idx="198">
                  <c:v>14-Sep</c:v>
                </c:pt>
                <c:pt idx="199">
                  <c:v>15-Sep</c:v>
                </c:pt>
                <c:pt idx="200">
                  <c:v>16-Sep</c:v>
                </c:pt>
                <c:pt idx="201">
                  <c:v>17-Sep</c:v>
                </c:pt>
                <c:pt idx="202">
                  <c:v>18-Sep</c:v>
                </c:pt>
                <c:pt idx="203">
                  <c:v>19-Sep</c:v>
                </c:pt>
                <c:pt idx="204">
                  <c:v>20-Sep</c:v>
                </c:pt>
                <c:pt idx="205">
                  <c:v>21-Sep</c:v>
                </c:pt>
                <c:pt idx="206">
                  <c:v>22-Sep</c:v>
                </c:pt>
                <c:pt idx="207">
                  <c:v>23-Sep</c:v>
                </c:pt>
                <c:pt idx="208">
                  <c:v>24-Sep</c:v>
                </c:pt>
                <c:pt idx="209">
                  <c:v>25-Sep</c:v>
                </c:pt>
                <c:pt idx="210">
                  <c:v>26-Sep</c:v>
                </c:pt>
                <c:pt idx="211">
                  <c:v>27-Sep</c:v>
                </c:pt>
                <c:pt idx="212">
                  <c:v>28-Sep</c:v>
                </c:pt>
                <c:pt idx="213">
                  <c:v>29-Sep</c:v>
                </c:pt>
                <c:pt idx="214">
                  <c:v>30-Sep</c:v>
                </c:pt>
                <c:pt idx="215">
                  <c:v>01-Oct</c:v>
                </c:pt>
                <c:pt idx="216">
                  <c:v>02-Oct</c:v>
                </c:pt>
                <c:pt idx="217">
                  <c:v>03-Oct</c:v>
                </c:pt>
                <c:pt idx="218">
                  <c:v>04-Oct</c:v>
                </c:pt>
                <c:pt idx="219">
                  <c:v>05-Oct</c:v>
                </c:pt>
                <c:pt idx="220">
                  <c:v>06-Oct</c:v>
                </c:pt>
                <c:pt idx="221">
                  <c:v>07-Oct</c:v>
                </c:pt>
                <c:pt idx="222">
                  <c:v>08-Oct</c:v>
                </c:pt>
                <c:pt idx="223">
                  <c:v>09-Oct</c:v>
                </c:pt>
                <c:pt idx="224">
                  <c:v>10-Oct</c:v>
                </c:pt>
                <c:pt idx="225">
                  <c:v>11-Oct</c:v>
                </c:pt>
                <c:pt idx="226">
                  <c:v>12-Oct</c:v>
                </c:pt>
                <c:pt idx="227">
                  <c:v>13-Oct</c:v>
                </c:pt>
                <c:pt idx="228">
                  <c:v>14-Oct</c:v>
                </c:pt>
                <c:pt idx="229">
                  <c:v>15-Oct</c:v>
                </c:pt>
                <c:pt idx="230">
                  <c:v>16-Oct</c:v>
                </c:pt>
                <c:pt idx="231">
                  <c:v>17-Oct</c:v>
                </c:pt>
                <c:pt idx="232">
                  <c:v>18-Oct</c:v>
                </c:pt>
                <c:pt idx="233">
                  <c:v>19-Oct</c:v>
                </c:pt>
                <c:pt idx="234">
                  <c:v>20-Oct</c:v>
                </c:pt>
                <c:pt idx="235">
                  <c:v>21-Oct</c:v>
                </c:pt>
                <c:pt idx="236">
                  <c:v>22-Oct</c:v>
                </c:pt>
                <c:pt idx="237">
                  <c:v>23-Oct</c:v>
                </c:pt>
                <c:pt idx="238">
                  <c:v>24-Oct</c:v>
                </c:pt>
                <c:pt idx="239">
                  <c:v>25-Oct</c:v>
                </c:pt>
                <c:pt idx="240">
                  <c:v>26-Oct</c:v>
                </c:pt>
                <c:pt idx="241">
                  <c:v>27-Oct</c:v>
                </c:pt>
                <c:pt idx="242">
                  <c:v>28-Oct</c:v>
                </c:pt>
                <c:pt idx="243">
                  <c:v>29-Oct</c:v>
                </c:pt>
                <c:pt idx="244">
                  <c:v>30-Oct</c:v>
                </c:pt>
                <c:pt idx="245">
                  <c:v>01-Nov</c:v>
                </c:pt>
              </c:strCache>
            </c:strRef>
          </c:cat>
          <c:val>
            <c:numRef>
              <c:f>DCm7_Scratch!$F$4:$F$250</c:f>
              <c:numCache>
                <c:formatCode>General</c:formatCode>
                <c:ptCount val="246"/>
                <c:pt idx="8">
                  <c:v>0</c:v>
                </c:pt>
                <c:pt idx="9">
                  <c:v>0</c:v>
                </c:pt>
                <c:pt idx="10">
                  <c:v>0.7116957821648382</c:v>
                </c:pt>
                <c:pt idx="11">
                  <c:v>0.7116957821648382</c:v>
                </c:pt>
                <c:pt idx="12">
                  <c:v>1.423391564329676</c:v>
                </c:pt>
                <c:pt idx="13">
                  <c:v>2.1350873464945139</c:v>
                </c:pt>
                <c:pt idx="14">
                  <c:v>3.5584789108241912</c:v>
                </c:pt>
                <c:pt idx="15">
                  <c:v>4.9818704751538672</c:v>
                </c:pt>
                <c:pt idx="16">
                  <c:v>5.6935662573187056</c:v>
                </c:pt>
                <c:pt idx="17">
                  <c:v>9.2520451681428959</c:v>
                </c:pt>
                <c:pt idx="18">
                  <c:v>14.23391564329676</c:v>
                </c:pt>
                <c:pt idx="19">
                  <c:v>19.927481900615469</c:v>
                </c:pt>
                <c:pt idx="20">
                  <c:v>24.909352375769341</c:v>
                </c:pt>
                <c:pt idx="21">
                  <c:v>31.31461441525288</c:v>
                </c:pt>
                <c:pt idx="22">
                  <c:v>37.719876454736422</c:v>
                </c:pt>
                <c:pt idx="23">
                  <c:v>51.953792098033183</c:v>
                </c:pt>
                <c:pt idx="24">
                  <c:v>63.340924612670577</c:v>
                </c:pt>
                <c:pt idx="25">
                  <c:v>80.421623384626713</c:v>
                </c:pt>
                <c:pt idx="26">
                  <c:v>96.790626374417982</c:v>
                </c:pt>
                <c:pt idx="27">
                  <c:v>116.00641249286861</c:v>
                </c:pt>
                <c:pt idx="28">
                  <c:v>135.22219861131919</c:v>
                </c:pt>
                <c:pt idx="29">
                  <c:v>159.41985520492381</c:v>
                </c:pt>
                <c:pt idx="30">
                  <c:v>178.63564132337439</c:v>
                </c:pt>
                <c:pt idx="31">
                  <c:v>200.69821057048441</c:v>
                </c:pt>
                <c:pt idx="32">
                  <c:v>228.4543460749131</c:v>
                </c:pt>
                <c:pt idx="33">
                  <c:v>262.61574361882532</c:v>
                </c:pt>
                <c:pt idx="34">
                  <c:v>287.52509599459461</c:v>
                </c:pt>
                <c:pt idx="35">
                  <c:v>320.97479775634201</c:v>
                </c:pt>
                <c:pt idx="36">
                  <c:v>353.00110795375969</c:v>
                </c:pt>
                <c:pt idx="37">
                  <c:v>378.62215611169393</c:v>
                </c:pt>
                <c:pt idx="38">
                  <c:v>422.74729460591391</c:v>
                </c:pt>
                <c:pt idx="39">
                  <c:v>434.13442712055132</c:v>
                </c:pt>
                <c:pt idx="40">
                  <c:v>441.25138494219959</c:v>
                </c:pt>
                <c:pt idx="41">
                  <c:v>464.73734575363932</c:v>
                </c:pt>
                <c:pt idx="42">
                  <c:v>473.27769513961732</c:v>
                </c:pt>
                <c:pt idx="43">
                  <c:v>469.71921622879319</c:v>
                </c:pt>
                <c:pt idx="44">
                  <c:v>474.701086703947</c:v>
                </c:pt>
                <c:pt idx="45">
                  <c:v>474.701086703947</c:v>
                </c:pt>
                <c:pt idx="46">
                  <c:v>492.4934812580679</c:v>
                </c:pt>
                <c:pt idx="47">
                  <c:v>486.79991500074919</c:v>
                </c:pt>
                <c:pt idx="48">
                  <c:v>474.701086703947</c:v>
                </c:pt>
                <c:pt idx="49">
                  <c:v>468.29582466446351</c:v>
                </c:pt>
                <c:pt idx="50">
                  <c:v>467.58412888229861</c:v>
                </c:pt>
                <c:pt idx="51">
                  <c:v>446.94495119951841</c:v>
                </c:pt>
                <c:pt idx="52">
                  <c:v>419.9005114772545</c:v>
                </c:pt>
                <c:pt idx="53">
                  <c:v>402.10811692313348</c:v>
                </c:pt>
                <c:pt idx="54">
                  <c:v>407.08998739828752</c:v>
                </c:pt>
                <c:pt idx="55">
                  <c:v>397.83794223014462</c:v>
                </c:pt>
                <c:pt idx="56">
                  <c:v>388.58589706200161</c:v>
                </c:pt>
                <c:pt idx="57">
                  <c:v>380.75724345818838</c:v>
                </c:pt>
                <c:pt idx="58">
                  <c:v>394.99115910148521</c:v>
                </c:pt>
                <c:pt idx="59">
                  <c:v>399.97302957663902</c:v>
                </c:pt>
                <c:pt idx="60">
                  <c:v>394.27946331932031</c:v>
                </c:pt>
                <c:pt idx="61">
                  <c:v>386.45080971550709</c:v>
                </c:pt>
                <c:pt idx="62">
                  <c:v>386.45080971550709</c:v>
                </c:pt>
                <c:pt idx="63">
                  <c:v>386.45080971550709</c:v>
                </c:pt>
                <c:pt idx="64">
                  <c:v>394.27946331932031</c:v>
                </c:pt>
                <c:pt idx="65">
                  <c:v>387.16250549767199</c:v>
                </c:pt>
                <c:pt idx="66">
                  <c:v>379.33385189385871</c:v>
                </c:pt>
                <c:pt idx="67">
                  <c:v>380.75724345818838</c:v>
                </c:pt>
                <c:pt idx="68">
                  <c:v>367.94671937922141</c:v>
                </c:pt>
                <c:pt idx="69">
                  <c:v>365.09993625056211</c:v>
                </c:pt>
                <c:pt idx="70">
                  <c:v>364.38824046839721</c:v>
                </c:pt>
                <c:pt idx="71">
                  <c:v>350.15432482510039</c:v>
                </c:pt>
                <c:pt idx="72">
                  <c:v>342.32567122128711</c:v>
                </c:pt>
                <c:pt idx="73">
                  <c:v>325.95666823149583</c:v>
                </c:pt>
                <c:pt idx="74">
                  <c:v>301.75901163789132</c:v>
                </c:pt>
                <c:pt idx="75">
                  <c:v>300.33562007356159</c:v>
                </c:pt>
                <c:pt idx="76">
                  <c:v>286.10170443026482</c:v>
                </c:pt>
                <c:pt idx="77">
                  <c:v>271.15609300480321</c:v>
                </c:pt>
                <c:pt idx="78">
                  <c:v>269.0210056583087</c:v>
                </c:pt>
                <c:pt idx="79">
                  <c:v>254.07539423284709</c:v>
                </c:pt>
                <c:pt idx="80">
                  <c:v>256.92217736150639</c:v>
                </c:pt>
                <c:pt idx="81">
                  <c:v>262.61574361882509</c:v>
                </c:pt>
                <c:pt idx="82">
                  <c:v>261.19235205449547</c:v>
                </c:pt>
                <c:pt idx="83">
                  <c:v>266.17422252964928</c:v>
                </c:pt>
                <c:pt idx="84">
                  <c:v>259.7689604901658</c:v>
                </c:pt>
                <c:pt idx="85">
                  <c:v>246.24674062903389</c:v>
                </c:pt>
                <c:pt idx="86">
                  <c:v>237.7063912430558</c:v>
                </c:pt>
                <c:pt idx="87">
                  <c:v>227.03095451058331</c:v>
                </c:pt>
                <c:pt idx="88">
                  <c:v>217.0672135602756</c:v>
                </c:pt>
                <c:pt idx="89">
                  <c:v>205.68008104563819</c:v>
                </c:pt>
                <c:pt idx="90">
                  <c:v>193.58125274883591</c:v>
                </c:pt>
                <c:pt idx="91">
                  <c:v>194.29294853100069</c:v>
                </c:pt>
                <c:pt idx="92">
                  <c:v>192.8695569666711</c:v>
                </c:pt>
                <c:pt idx="93">
                  <c:v>199.27481900615459</c:v>
                </c:pt>
                <c:pt idx="94">
                  <c:v>190.02277383801169</c:v>
                </c:pt>
                <c:pt idx="95">
                  <c:v>193.58125274883591</c:v>
                </c:pt>
                <c:pt idx="96">
                  <c:v>192.1578611845062</c:v>
                </c:pt>
                <c:pt idx="97">
                  <c:v>186.4642949271875</c:v>
                </c:pt>
                <c:pt idx="98">
                  <c:v>177.92394554120941</c:v>
                </c:pt>
                <c:pt idx="99">
                  <c:v>176.50055397687979</c:v>
                </c:pt>
                <c:pt idx="100">
                  <c:v>173.6537708482204</c:v>
                </c:pt>
                <c:pt idx="101">
                  <c:v>183.61751179852811</c:v>
                </c:pt>
                <c:pt idx="102">
                  <c:v>177.2122497590446</c:v>
                </c:pt>
                <c:pt idx="103">
                  <c:v>171.51868350172589</c:v>
                </c:pt>
                <c:pt idx="104">
                  <c:v>172.94207506605559</c:v>
                </c:pt>
                <c:pt idx="105">
                  <c:v>168.67190037306659</c:v>
                </c:pt>
                <c:pt idx="106">
                  <c:v>163.69002989791269</c:v>
                </c:pt>
                <c:pt idx="107">
                  <c:v>160.1315509870885</c:v>
                </c:pt>
                <c:pt idx="108">
                  <c:v>155.1496805119346</c:v>
                </c:pt>
                <c:pt idx="109">
                  <c:v>150.16781003678071</c:v>
                </c:pt>
                <c:pt idx="110">
                  <c:v>149.4561142546159</c:v>
                </c:pt>
                <c:pt idx="111">
                  <c:v>146.60933112595649</c:v>
                </c:pt>
                <c:pt idx="112">
                  <c:v>142.33915643296751</c:v>
                </c:pt>
                <c:pt idx="113">
                  <c:v>135.2221986113191</c:v>
                </c:pt>
                <c:pt idx="114">
                  <c:v>133.08711126482461</c:v>
                </c:pt>
                <c:pt idx="115">
                  <c:v>125.25845766101141</c:v>
                </c:pt>
                <c:pt idx="116">
                  <c:v>121.6999787501872</c:v>
                </c:pt>
                <c:pt idx="117">
                  <c:v>109.601150453385</c:v>
                </c:pt>
                <c:pt idx="118">
                  <c:v>98.925713720912398</c:v>
                </c:pt>
                <c:pt idx="119">
                  <c:v>99.637409503077237</c:v>
                </c:pt>
                <c:pt idx="120">
                  <c:v>97.502322156582721</c:v>
                </c:pt>
                <c:pt idx="121">
                  <c:v>93.943843245758529</c:v>
                </c:pt>
                <c:pt idx="122">
                  <c:v>90.385364334934337</c:v>
                </c:pt>
                <c:pt idx="123">
                  <c:v>83.980102295450791</c:v>
                </c:pt>
                <c:pt idx="124">
                  <c:v>81.133319166791438</c:v>
                </c:pt>
                <c:pt idx="125">
                  <c:v>81.845014948956276</c:v>
                </c:pt>
                <c:pt idx="126">
                  <c:v>72.592969780813377</c:v>
                </c:pt>
                <c:pt idx="127">
                  <c:v>71.1695782164837</c:v>
                </c:pt>
                <c:pt idx="128">
                  <c:v>65.476011959164993</c:v>
                </c:pt>
                <c:pt idx="129">
                  <c:v>61.205837266175948</c:v>
                </c:pt>
                <c:pt idx="130">
                  <c:v>61.205837266175948</c:v>
                </c:pt>
                <c:pt idx="131">
                  <c:v>65.476011959164993</c:v>
                </c:pt>
                <c:pt idx="132">
                  <c:v>62.629228830505632</c:v>
                </c:pt>
                <c:pt idx="133">
                  <c:v>62.629228830505632</c:v>
                </c:pt>
                <c:pt idx="134">
                  <c:v>61.205837266175948</c:v>
                </c:pt>
                <c:pt idx="135">
                  <c:v>58.359054137516601</c:v>
                </c:pt>
                <c:pt idx="136">
                  <c:v>54.800575226692409</c:v>
                </c:pt>
                <c:pt idx="137">
                  <c:v>49.81870475153854</c:v>
                </c:pt>
                <c:pt idx="138">
                  <c:v>45.54853005854951</c:v>
                </c:pt>
                <c:pt idx="139">
                  <c:v>45.54853005854951</c:v>
                </c:pt>
                <c:pt idx="140">
                  <c:v>46.260225840714348</c:v>
                </c:pt>
                <c:pt idx="141">
                  <c:v>41.278355365560479</c:v>
                </c:pt>
                <c:pt idx="142">
                  <c:v>40.566659583395641</c:v>
                </c:pt>
                <c:pt idx="143">
                  <c:v>41.278355365560479</c:v>
                </c:pt>
                <c:pt idx="144">
                  <c:v>39.854963801230802</c:v>
                </c:pt>
                <c:pt idx="145">
                  <c:v>37.008180672571449</c:v>
                </c:pt>
                <c:pt idx="146">
                  <c:v>29.891222850923072</c:v>
                </c:pt>
                <c:pt idx="147">
                  <c:v>24.197656593604371</c:v>
                </c:pt>
                <c:pt idx="148">
                  <c:v>23.485960811439529</c:v>
                </c:pt>
                <c:pt idx="149">
                  <c:v>21.35087346494501</c:v>
                </c:pt>
                <c:pt idx="150">
                  <c:v>17.080698771955991</c:v>
                </c:pt>
                <c:pt idx="151">
                  <c:v>12.81052407896696</c:v>
                </c:pt>
                <c:pt idx="152">
                  <c:v>12.09882829680212</c:v>
                </c:pt>
                <c:pt idx="153">
                  <c:v>13.5222198611318</c:v>
                </c:pt>
                <c:pt idx="154">
                  <c:v>12.81052407896696</c:v>
                </c:pt>
                <c:pt idx="155">
                  <c:v>12.09882829680212</c:v>
                </c:pt>
                <c:pt idx="156">
                  <c:v>10.67543673247245</c:v>
                </c:pt>
                <c:pt idx="157">
                  <c:v>10.67543673247245</c:v>
                </c:pt>
                <c:pt idx="158">
                  <c:v>14.23391564329664</c:v>
                </c:pt>
                <c:pt idx="159">
                  <c:v>14.23391564329664</c:v>
                </c:pt>
                <c:pt idx="160">
                  <c:v>13.5222198611318</c:v>
                </c:pt>
                <c:pt idx="161">
                  <c:v>15.657307207626319</c:v>
                </c:pt>
                <c:pt idx="162">
                  <c:v>13.5222198611318</c:v>
                </c:pt>
                <c:pt idx="163">
                  <c:v>14.945611425461481</c:v>
                </c:pt>
                <c:pt idx="164">
                  <c:v>16.369002989791149</c:v>
                </c:pt>
                <c:pt idx="165">
                  <c:v>16.369002989791149</c:v>
                </c:pt>
                <c:pt idx="166">
                  <c:v>14.23391564329664</c:v>
                </c:pt>
                <c:pt idx="167">
                  <c:v>13.5222198611318</c:v>
                </c:pt>
                <c:pt idx="168">
                  <c:v>10.67543673247245</c:v>
                </c:pt>
                <c:pt idx="169">
                  <c:v>10.67543673247245</c:v>
                </c:pt>
                <c:pt idx="170">
                  <c:v>12.09882829680212</c:v>
                </c:pt>
                <c:pt idx="171">
                  <c:v>10.67543673247245</c:v>
                </c:pt>
                <c:pt idx="172">
                  <c:v>7.8286536038130938</c:v>
                </c:pt>
                <c:pt idx="173">
                  <c:v>8.5403493859779314</c:v>
                </c:pt>
                <c:pt idx="174">
                  <c:v>8.5403493859779314</c:v>
                </c:pt>
                <c:pt idx="175">
                  <c:v>8.5403493859779314</c:v>
                </c:pt>
                <c:pt idx="176">
                  <c:v>7.1169578216482554</c:v>
                </c:pt>
                <c:pt idx="177">
                  <c:v>2.8467831286592249</c:v>
                </c:pt>
                <c:pt idx="178">
                  <c:v>2.1350873464943869</c:v>
                </c:pt>
                <c:pt idx="179">
                  <c:v>1.4233915643295489</c:v>
                </c:pt>
                <c:pt idx="180">
                  <c:v>3.5584789108240629</c:v>
                </c:pt>
                <c:pt idx="181">
                  <c:v>3.5584789108240629</c:v>
                </c:pt>
                <c:pt idx="182">
                  <c:v>3.5584789108240629</c:v>
                </c:pt>
                <c:pt idx="183">
                  <c:v>3.5584789108240629</c:v>
                </c:pt>
                <c:pt idx="184">
                  <c:v>-5.6935662573188326</c:v>
                </c:pt>
                <c:pt idx="185">
                  <c:v>-2.1350873464946409</c:v>
                </c:pt>
                <c:pt idx="186">
                  <c:v>2.8467831286592258</c:v>
                </c:pt>
                <c:pt idx="187">
                  <c:v>8.5403493859779314</c:v>
                </c:pt>
                <c:pt idx="188">
                  <c:v>9.9637409503076082</c:v>
                </c:pt>
                <c:pt idx="189">
                  <c:v>9.9637409503076082</c:v>
                </c:pt>
                <c:pt idx="190">
                  <c:v>9.9637409503076082</c:v>
                </c:pt>
                <c:pt idx="191">
                  <c:v>20.639177682780179</c:v>
                </c:pt>
                <c:pt idx="192">
                  <c:v>17.792394554120829</c:v>
                </c:pt>
                <c:pt idx="193">
                  <c:v>15.65730720762631</c:v>
                </c:pt>
                <c:pt idx="194">
                  <c:v>7.8286536038130938</c:v>
                </c:pt>
                <c:pt idx="195">
                  <c:v>7.8286536038130938</c:v>
                </c:pt>
                <c:pt idx="196">
                  <c:v>7.8286536038130938</c:v>
                </c:pt>
                <c:pt idx="197">
                  <c:v>7.8286536038130938</c:v>
                </c:pt>
                <c:pt idx="198">
                  <c:v>6.4052620394834179</c:v>
                </c:pt>
                <c:pt idx="199">
                  <c:v>9.2520451681427698</c:v>
                </c:pt>
                <c:pt idx="200">
                  <c:v>12.81052407896696</c:v>
                </c:pt>
                <c:pt idx="201">
                  <c:v>14.945611425461481</c:v>
                </c:pt>
                <c:pt idx="202">
                  <c:v>13.5222198611318</c:v>
                </c:pt>
                <c:pt idx="203">
                  <c:v>13.5222198611318</c:v>
                </c:pt>
                <c:pt idx="204">
                  <c:v>13.5222198611318</c:v>
                </c:pt>
                <c:pt idx="205">
                  <c:v>13.5222198611318</c:v>
                </c:pt>
                <c:pt idx="206">
                  <c:v>13.5222198611318</c:v>
                </c:pt>
                <c:pt idx="207">
                  <c:v>11.38713251463729</c:v>
                </c:pt>
                <c:pt idx="208">
                  <c:v>9.9637409503076082</c:v>
                </c:pt>
                <c:pt idx="209">
                  <c:v>10.67543673247245</c:v>
                </c:pt>
                <c:pt idx="210">
                  <c:v>10.67543673247245</c:v>
                </c:pt>
                <c:pt idx="211">
                  <c:v>10.67543673247245</c:v>
                </c:pt>
                <c:pt idx="212">
                  <c:v>10.67543673247245</c:v>
                </c:pt>
                <c:pt idx="213">
                  <c:v>14.23391564329664</c:v>
                </c:pt>
                <c:pt idx="214">
                  <c:v>12.098828296802131</c:v>
                </c:pt>
                <c:pt idx="215">
                  <c:v>10.67543673247245</c:v>
                </c:pt>
                <c:pt idx="216">
                  <c:v>10.67543673247245</c:v>
                </c:pt>
                <c:pt idx="217">
                  <c:v>10.67543673247245</c:v>
                </c:pt>
                <c:pt idx="218">
                  <c:v>10.67543673247245</c:v>
                </c:pt>
                <c:pt idx="219">
                  <c:v>10.67543673247245</c:v>
                </c:pt>
                <c:pt idx="220">
                  <c:v>-4.9818704751539924</c:v>
                </c:pt>
                <c:pt idx="221">
                  <c:v>-0.71169578216496254</c:v>
                </c:pt>
                <c:pt idx="222">
                  <c:v>-0.71169578216496254</c:v>
                </c:pt>
                <c:pt idx="223">
                  <c:v>-0.71169578216496254</c:v>
                </c:pt>
                <c:pt idx="224">
                  <c:v>-0.71169578216496254</c:v>
                </c:pt>
                <c:pt idx="225">
                  <c:v>-0.71169578216496254</c:v>
                </c:pt>
                <c:pt idx="226">
                  <c:v>-0.71169578216496254</c:v>
                </c:pt>
                <c:pt idx="227">
                  <c:v>11.38713251463729</c:v>
                </c:pt>
                <c:pt idx="228">
                  <c:v>10.67543673247245</c:v>
                </c:pt>
                <c:pt idx="229">
                  <c:v>12.81052407896696</c:v>
                </c:pt>
                <c:pt idx="230">
                  <c:v>17.080698771955991</c:v>
                </c:pt>
                <c:pt idx="231">
                  <c:v>17.080698771955991</c:v>
                </c:pt>
                <c:pt idx="232">
                  <c:v>17.080698771955991</c:v>
                </c:pt>
                <c:pt idx="233">
                  <c:v>17.080698771955991</c:v>
                </c:pt>
                <c:pt idx="234">
                  <c:v>16.369002989791149</c:v>
                </c:pt>
                <c:pt idx="235">
                  <c:v>15.657307207626319</c:v>
                </c:pt>
                <c:pt idx="236">
                  <c:v>14.23391564329664</c:v>
                </c:pt>
                <c:pt idx="237">
                  <c:v>10.67543673247245</c:v>
                </c:pt>
                <c:pt idx="238">
                  <c:v>10.67543673247245</c:v>
                </c:pt>
                <c:pt idx="239">
                  <c:v>10.67543673247245</c:v>
                </c:pt>
                <c:pt idx="240">
                  <c:v>10.67543673247245</c:v>
                </c:pt>
                <c:pt idx="241">
                  <c:v>-2.846783128659474</c:v>
                </c:pt>
                <c:pt idx="242">
                  <c:v>-1.4233915643297981</c:v>
                </c:pt>
                <c:pt idx="243">
                  <c:v>2.8467831286592311</c:v>
                </c:pt>
                <c:pt idx="244">
                  <c:v>3.5584789108240691</c:v>
                </c:pt>
                <c:pt idx="245">
                  <c:v>3.5584789108240691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A0-4272-A608-8F1E13000865}"/>
            </c:ext>
          </c:extLst>
        </c:ser>
        <c:ser>
          <c:idx val="5"/>
          <c:order val="5"/>
          <c:tx>
            <c:strRef>
              <c:f>DCm7_Scratch!$G$3</c:f>
              <c:strCache>
                <c:ptCount val="1"/>
                <c:pt idx="0">
                  <c:v>Sum of Brazil-Deaths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DCm7_Scratch!$A$4:$A$250</c:f>
              <c:strCache>
                <c:ptCount val="246"/>
                <c:pt idx="0">
                  <c:v>(blank)</c:v>
                </c:pt>
                <c:pt idx="1">
                  <c:v>01-Mar</c:v>
                </c:pt>
                <c:pt idx="2">
                  <c:v>02-Mar</c:v>
                </c:pt>
                <c:pt idx="3">
                  <c:v>03-Mar</c:v>
                </c:pt>
                <c:pt idx="4">
                  <c:v>04-Mar</c:v>
                </c:pt>
                <c:pt idx="5">
                  <c:v>05-Mar</c:v>
                </c:pt>
                <c:pt idx="6">
                  <c:v>06-Mar</c:v>
                </c:pt>
                <c:pt idx="7">
                  <c:v>07-Mar</c:v>
                </c:pt>
                <c:pt idx="8">
                  <c:v>08-Mar</c:v>
                </c:pt>
                <c:pt idx="9">
                  <c:v>09-Mar</c:v>
                </c:pt>
                <c:pt idx="10">
                  <c:v>10-Mar</c:v>
                </c:pt>
                <c:pt idx="11">
                  <c:v>11-Mar</c:v>
                </c:pt>
                <c:pt idx="12">
                  <c:v>12-Mar</c:v>
                </c:pt>
                <c:pt idx="13">
                  <c:v>13-Mar</c:v>
                </c:pt>
                <c:pt idx="14">
                  <c:v>14-Mar</c:v>
                </c:pt>
                <c:pt idx="15">
                  <c:v>15-Mar</c:v>
                </c:pt>
                <c:pt idx="16">
                  <c:v>16-Mar</c:v>
                </c:pt>
                <c:pt idx="17">
                  <c:v>17-Mar</c:v>
                </c:pt>
                <c:pt idx="18">
                  <c:v>18-Mar</c:v>
                </c:pt>
                <c:pt idx="19">
                  <c:v>19-Mar</c:v>
                </c:pt>
                <c:pt idx="20">
                  <c:v>20-Mar</c:v>
                </c:pt>
                <c:pt idx="21">
                  <c:v>21-Mar</c:v>
                </c:pt>
                <c:pt idx="22">
                  <c:v>22-Mar</c:v>
                </c:pt>
                <c:pt idx="23">
                  <c:v>23-Mar</c:v>
                </c:pt>
                <c:pt idx="24">
                  <c:v>24-Mar</c:v>
                </c:pt>
                <c:pt idx="25">
                  <c:v>25-Mar</c:v>
                </c:pt>
                <c:pt idx="26">
                  <c:v>26-Mar</c:v>
                </c:pt>
                <c:pt idx="27">
                  <c:v>27-Mar</c:v>
                </c:pt>
                <c:pt idx="28">
                  <c:v>28-Mar</c:v>
                </c:pt>
                <c:pt idx="29">
                  <c:v>29-Mar</c:v>
                </c:pt>
                <c:pt idx="30">
                  <c:v>30-Mar</c:v>
                </c:pt>
                <c:pt idx="31">
                  <c:v>31-Mar</c:v>
                </c:pt>
                <c:pt idx="32">
                  <c:v>01-Apr</c:v>
                </c:pt>
                <c:pt idx="33">
                  <c:v>02-Apr</c:v>
                </c:pt>
                <c:pt idx="34">
                  <c:v>03-Apr</c:v>
                </c:pt>
                <c:pt idx="35">
                  <c:v>04-Apr</c:v>
                </c:pt>
                <c:pt idx="36">
                  <c:v>05-Apr</c:v>
                </c:pt>
                <c:pt idx="37">
                  <c:v>06-Apr</c:v>
                </c:pt>
                <c:pt idx="38">
                  <c:v>07-Apr</c:v>
                </c:pt>
                <c:pt idx="39">
                  <c:v>08-Apr</c:v>
                </c:pt>
                <c:pt idx="40">
                  <c:v>09-Apr</c:v>
                </c:pt>
                <c:pt idx="41">
                  <c:v>10-Apr</c:v>
                </c:pt>
                <c:pt idx="42">
                  <c:v>11-Apr</c:v>
                </c:pt>
                <c:pt idx="43">
                  <c:v>12-Apr</c:v>
                </c:pt>
                <c:pt idx="44">
                  <c:v>13-Apr</c:v>
                </c:pt>
                <c:pt idx="45">
                  <c:v>14-Apr</c:v>
                </c:pt>
                <c:pt idx="46">
                  <c:v>15-Apr</c:v>
                </c:pt>
                <c:pt idx="47">
                  <c:v>16-Apr</c:v>
                </c:pt>
                <c:pt idx="48">
                  <c:v>17-Apr</c:v>
                </c:pt>
                <c:pt idx="49">
                  <c:v>18-Apr</c:v>
                </c:pt>
                <c:pt idx="50">
                  <c:v>19-Apr</c:v>
                </c:pt>
                <c:pt idx="51">
                  <c:v>20-Apr</c:v>
                </c:pt>
                <c:pt idx="52">
                  <c:v>21-Apr</c:v>
                </c:pt>
                <c:pt idx="53">
                  <c:v>22-Apr</c:v>
                </c:pt>
                <c:pt idx="54">
                  <c:v>23-Apr</c:v>
                </c:pt>
                <c:pt idx="55">
                  <c:v>24-Apr</c:v>
                </c:pt>
                <c:pt idx="56">
                  <c:v>25-Apr</c:v>
                </c:pt>
                <c:pt idx="57">
                  <c:v>26-Apr</c:v>
                </c:pt>
                <c:pt idx="58">
                  <c:v>27-Apr</c:v>
                </c:pt>
                <c:pt idx="59">
                  <c:v>28-Apr</c:v>
                </c:pt>
                <c:pt idx="60">
                  <c:v>29-Apr</c:v>
                </c:pt>
                <c:pt idx="61">
                  <c:v>30-Apr</c:v>
                </c:pt>
                <c:pt idx="62">
                  <c:v>01-May</c:v>
                </c:pt>
                <c:pt idx="63">
                  <c:v>02-May</c:v>
                </c:pt>
                <c:pt idx="64">
                  <c:v>03-May</c:v>
                </c:pt>
                <c:pt idx="65">
                  <c:v>04-May</c:v>
                </c:pt>
                <c:pt idx="66">
                  <c:v>05-May</c:v>
                </c:pt>
                <c:pt idx="67">
                  <c:v>06-May</c:v>
                </c:pt>
                <c:pt idx="68">
                  <c:v>07-May</c:v>
                </c:pt>
                <c:pt idx="69">
                  <c:v>08-May</c:v>
                </c:pt>
                <c:pt idx="70">
                  <c:v>09-May</c:v>
                </c:pt>
                <c:pt idx="71">
                  <c:v>10-May</c:v>
                </c:pt>
                <c:pt idx="72">
                  <c:v>11-May</c:v>
                </c:pt>
                <c:pt idx="73">
                  <c:v>12-May</c:v>
                </c:pt>
                <c:pt idx="74">
                  <c:v>13-May</c:v>
                </c:pt>
                <c:pt idx="75">
                  <c:v>14-May</c:v>
                </c:pt>
                <c:pt idx="76">
                  <c:v>15-May</c:v>
                </c:pt>
                <c:pt idx="77">
                  <c:v>16-May</c:v>
                </c:pt>
                <c:pt idx="78">
                  <c:v>17-May</c:v>
                </c:pt>
                <c:pt idx="79">
                  <c:v>18-May</c:v>
                </c:pt>
                <c:pt idx="80">
                  <c:v>19-May</c:v>
                </c:pt>
                <c:pt idx="81">
                  <c:v>20-May</c:v>
                </c:pt>
                <c:pt idx="82">
                  <c:v>21-May</c:v>
                </c:pt>
                <c:pt idx="83">
                  <c:v>22-May</c:v>
                </c:pt>
                <c:pt idx="84">
                  <c:v>23-May</c:v>
                </c:pt>
                <c:pt idx="85">
                  <c:v>24-May</c:v>
                </c:pt>
                <c:pt idx="86">
                  <c:v>25-May</c:v>
                </c:pt>
                <c:pt idx="87">
                  <c:v>26-May</c:v>
                </c:pt>
                <c:pt idx="88">
                  <c:v>27-May</c:v>
                </c:pt>
                <c:pt idx="89">
                  <c:v>28-May</c:v>
                </c:pt>
                <c:pt idx="90">
                  <c:v>29-May</c:v>
                </c:pt>
                <c:pt idx="91">
                  <c:v>30-May</c:v>
                </c:pt>
                <c:pt idx="92">
                  <c:v>31-May</c:v>
                </c:pt>
                <c:pt idx="93">
                  <c:v>01-Jun</c:v>
                </c:pt>
                <c:pt idx="94">
                  <c:v>02-Jun</c:v>
                </c:pt>
                <c:pt idx="95">
                  <c:v>03-Jun</c:v>
                </c:pt>
                <c:pt idx="96">
                  <c:v>04-Jun</c:v>
                </c:pt>
                <c:pt idx="97">
                  <c:v>05-Jun</c:v>
                </c:pt>
                <c:pt idx="98">
                  <c:v>06-Jun</c:v>
                </c:pt>
                <c:pt idx="99">
                  <c:v>07-Jun</c:v>
                </c:pt>
                <c:pt idx="100">
                  <c:v>08-Jun</c:v>
                </c:pt>
                <c:pt idx="101">
                  <c:v>09-Jun</c:v>
                </c:pt>
                <c:pt idx="102">
                  <c:v>10-Jun</c:v>
                </c:pt>
                <c:pt idx="103">
                  <c:v>11-Jun</c:v>
                </c:pt>
                <c:pt idx="104">
                  <c:v>12-Jun</c:v>
                </c:pt>
                <c:pt idx="105">
                  <c:v>13-Jun</c:v>
                </c:pt>
                <c:pt idx="106">
                  <c:v>14-Jun</c:v>
                </c:pt>
                <c:pt idx="107">
                  <c:v>15-Jun</c:v>
                </c:pt>
                <c:pt idx="108">
                  <c:v>16-Jun</c:v>
                </c:pt>
                <c:pt idx="109">
                  <c:v>17-Jun</c:v>
                </c:pt>
                <c:pt idx="110">
                  <c:v>18-Jun</c:v>
                </c:pt>
                <c:pt idx="111">
                  <c:v>19-Jun</c:v>
                </c:pt>
                <c:pt idx="112">
                  <c:v>20-Jun</c:v>
                </c:pt>
                <c:pt idx="113">
                  <c:v>21-Jun</c:v>
                </c:pt>
                <c:pt idx="114">
                  <c:v>22-Jun</c:v>
                </c:pt>
                <c:pt idx="115">
                  <c:v>23-Jun</c:v>
                </c:pt>
                <c:pt idx="116">
                  <c:v>24-Jun</c:v>
                </c:pt>
                <c:pt idx="117">
                  <c:v>25-Jun</c:v>
                </c:pt>
                <c:pt idx="118">
                  <c:v>26-Jun</c:v>
                </c:pt>
                <c:pt idx="119">
                  <c:v>27-Jun</c:v>
                </c:pt>
                <c:pt idx="120">
                  <c:v>28-Jun</c:v>
                </c:pt>
                <c:pt idx="121">
                  <c:v>29-Jun</c:v>
                </c:pt>
                <c:pt idx="122">
                  <c:v>30-Jun</c:v>
                </c:pt>
                <c:pt idx="123">
                  <c:v>01-Jul</c:v>
                </c:pt>
                <c:pt idx="124">
                  <c:v>02-Jul</c:v>
                </c:pt>
                <c:pt idx="125">
                  <c:v>03-Jul</c:v>
                </c:pt>
                <c:pt idx="126">
                  <c:v>04-Jul</c:v>
                </c:pt>
                <c:pt idx="127">
                  <c:v>05-Jul</c:v>
                </c:pt>
                <c:pt idx="128">
                  <c:v>06-Jul</c:v>
                </c:pt>
                <c:pt idx="129">
                  <c:v>07-Jul</c:v>
                </c:pt>
                <c:pt idx="130">
                  <c:v>08-Jul</c:v>
                </c:pt>
                <c:pt idx="131">
                  <c:v>09-Jul</c:v>
                </c:pt>
                <c:pt idx="132">
                  <c:v>10-Jul</c:v>
                </c:pt>
                <c:pt idx="133">
                  <c:v>11-Jul</c:v>
                </c:pt>
                <c:pt idx="134">
                  <c:v>12-Jul</c:v>
                </c:pt>
                <c:pt idx="135">
                  <c:v>13-Jul</c:v>
                </c:pt>
                <c:pt idx="136">
                  <c:v>14-Jul</c:v>
                </c:pt>
                <c:pt idx="137">
                  <c:v>15-Jul</c:v>
                </c:pt>
                <c:pt idx="138">
                  <c:v>16-Jul</c:v>
                </c:pt>
                <c:pt idx="139">
                  <c:v>17-Jul</c:v>
                </c:pt>
                <c:pt idx="140">
                  <c:v>18-Jul</c:v>
                </c:pt>
                <c:pt idx="141">
                  <c:v>19-Jul</c:v>
                </c:pt>
                <c:pt idx="142">
                  <c:v>20-Jul</c:v>
                </c:pt>
                <c:pt idx="143">
                  <c:v>21-Jul</c:v>
                </c:pt>
                <c:pt idx="144">
                  <c:v>22-Jul</c:v>
                </c:pt>
                <c:pt idx="145">
                  <c:v>23-Jul</c:v>
                </c:pt>
                <c:pt idx="146">
                  <c:v>24-Jul</c:v>
                </c:pt>
                <c:pt idx="147">
                  <c:v>25-Jul</c:v>
                </c:pt>
                <c:pt idx="148">
                  <c:v>26-Jul</c:v>
                </c:pt>
                <c:pt idx="149">
                  <c:v>27-Jul</c:v>
                </c:pt>
                <c:pt idx="150">
                  <c:v>28-Jul</c:v>
                </c:pt>
                <c:pt idx="151">
                  <c:v>29-Jul</c:v>
                </c:pt>
                <c:pt idx="152">
                  <c:v>30-Jul</c:v>
                </c:pt>
                <c:pt idx="153">
                  <c:v>31-Jul</c:v>
                </c:pt>
                <c:pt idx="154">
                  <c:v>01-Aug</c:v>
                </c:pt>
                <c:pt idx="155">
                  <c:v>02-Aug</c:v>
                </c:pt>
                <c:pt idx="156">
                  <c:v>03-Aug</c:v>
                </c:pt>
                <c:pt idx="157">
                  <c:v>04-Aug</c:v>
                </c:pt>
                <c:pt idx="158">
                  <c:v>05-Aug</c:v>
                </c:pt>
                <c:pt idx="159">
                  <c:v>06-Aug</c:v>
                </c:pt>
                <c:pt idx="160">
                  <c:v>07-Aug</c:v>
                </c:pt>
                <c:pt idx="161">
                  <c:v>08-Aug</c:v>
                </c:pt>
                <c:pt idx="162">
                  <c:v>09-Aug</c:v>
                </c:pt>
                <c:pt idx="163">
                  <c:v>10-Aug</c:v>
                </c:pt>
                <c:pt idx="164">
                  <c:v>11-Aug</c:v>
                </c:pt>
                <c:pt idx="165">
                  <c:v>12-Aug</c:v>
                </c:pt>
                <c:pt idx="166">
                  <c:v>13-Aug</c:v>
                </c:pt>
                <c:pt idx="167">
                  <c:v>14-Aug</c:v>
                </c:pt>
                <c:pt idx="168">
                  <c:v>15-Aug</c:v>
                </c:pt>
                <c:pt idx="169">
                  <c:v>16-Aug</c:v>
                </c:pt>
                <c:pt idx="170">
                  <c:v>17-Aug</c:v>
                </c:pt>
                <c:pt idx="171">
                  <c:v>18-Aug</c:v>
                </c:pt>
                <c:pt idx="172">
                  <c:v>19-Aug</c:v>
                </c:pt>
                <c:pt idx="173">
                  <c:v>20-Aug</c:v>
                </c:pt>
                <c:pt idx="174">
                  <c:v>21-Aug</c:v>
                </c:pt>
                <c:pt idx="175">
                  <c:v>22-Aug</c:v>
                </c:pt>
                <c:pt idx="176">
                  <c:v>23-Aug</c:v>
                </c:pt>
                <c:pt idx="177">
                  <c:v>24-Aug</c:v>
                </c:pt>
                <c:pt idx="178">
                  <c:v>25-Aug</c:v>
                </c:pt>
                <c:pt idx="179">
                  <c:v>26-Aug</c:v>
                </c:pt>
                <c:pt idx="180">
                  <c:v>27-Aug</c:v>
                </c:pt>
                <c:pt idx="181">
                  <c:v>28-Aug</c:v>
                </c:pt>
                <c:pt idx="182">
                  <c:v>29-Aug</c:v>
                </c:pt>
                <c:pt idx="183">
                  <c:v>30-Aug</c:v>
                </c:pt>
                <c:pt idx="184">
                  <c:v>31-Aug</c:v>
                </c:pt>
                <c:pt idx="185">
                  <c:v>01-Sep</c:v>
                </c:pt>
                <c:pt idx="186">
                  <c:v>02-Sep</c:v>
                </c:pt>
                <c:pt idx="187">
                  <c:v>03-Sep</c:v>
                </c:pt>
                <c:pt idx="188">
                  <c:v>04-Sep</c:v>
                </c:pt>
                <c:pt idx="189">
                  <c:v>05-Sep</c:v>
                </c:pt>
                <c:pt idx="190">
                  <c:v>06-Sep</c:v>
                </c:pt>
                <c:pt idx="191">
                  <c:v>07-Sep</c:v>
                </c:pt>
                <c:pt idx="192">
                  <c:v>08-Sep</c:v>
                </c:pt>
                <c:pt idx="193">
                  <c:v>09-Sep</c:v>
                </c:pt>
                <c:pt idx="194">
                  <c:v>10-Sep</c:v>
                </c:pt>
                <c:pt idx="195">
                  <c:v>11-Sep</c:v>
                </c:pt>
                <c:pt idx="196">
                  <c:v>12-Sep</c:v>
                </c:pt>
                <c:pt idx="197">
                  <c:v>13-Sep</c:v>
                </c:pt>
                <c:pt idx="198">
                  <c:v>14-Sep</c:v>
                </c:pt>
                <c:pt idx="199">
                  <c:v>15-Sep</c:v>
                </c:pt>
                <c:pt idx="200">
                  <c:v>16-Sep</c:v>
                </c:pt>
                <c:pt idx="201">
                  <c:v>17-Sep</c:v>
                </c:pt>
                <c:pt idx="202">
                  <c:v>18-Sep</c:v>
                </c:pt>
                <c:pt idx="203">
                  <c:v>19-Sep</c:v>
                </c:pt>
                <c:pt idx="204">
                  <c:v>20-Sep</c:v>
                </c:pt>
                <c:pt idx="205">
                  <c:v>21-Sep</c:v>
                </c:pt>
                <c:pt idx="206">
                  <c:v>22-Sep</c:v>
                </c:pt>
                <c:pt idx="207">
                  <c:v>23-Sep</c:v>
                </c:pt>
                <c:pt idx="208">
                  <c:v>24-Sep</c:v>
                </c:pt>
                <c:pt idx="209">
                  <c:v>25-Sep</c:v>
                </c:pt>
                <c:pt idx="210">
                  <c:v>26-Sep</c:v>
                </c:pt>
                <c:pt idx="211">
                  <c:v>27-Sep</c:v>
                </c:pt>
                <c:pt idx="212">
                  <c:v>28-Sep</c:v>
                </c:pt>
                <c:pt idx="213">
                  <c:v>29-Sep</c:v>
                </c:pt>
                <c:pt idx="214">
                  <c:v>30-Sep</c:v>
                </c:pt>
                <c:pt idx="215">
                  <c:v>01-Oct</c:v>
                </c:pt>
                <c:pt idx="216">
                  <c:v>02-Oct</c:v>
                </c:pt>
                <c:pt idx="217">
                  <c:v>03-Oct</c:v>
                </c:pt>
                <c:pt idx="218">
                  <c:v>04-Oct</c:v>
                </c:pt>
                <c:pt idx="219">
                  <c:v>05-Oct</c:v>
                </c:pt>
                <c:pt idx="220">
                  <c:v>06-Oct</c:v>
                </c:pt>
                <c:pt idx="221">
                  <c:v>07-Oct</c:v>
                </c:pt>
                <c:pt idx="222">
                  <c:v>08-Oct</c:v>
                </c:pt>
                <c:pt idx="223">
                  <c:v>09-Oct</c:v>
                </c:pt>
                <c:pt idx="224">
                  <c:v>10-Oct</c:v>
                </c:pt>
                <c:pt idx="225">
                  <c:v>11-Oct</c:v>
                </c:pt>
                <c:pt idx="226">
                  <c:v>12-Oct</c:v>
                </c:pt>
                <c:pt idx="227">
                  <c:v>13-Oct</c:v>
                </c:pt>
                <c:pt idx="228">
                  <c:v>14-Oct</c:v>
                </c:pt>
                <c:pt idx="229">
                  <c:v>15-Oct</c:v>
                </c:pt>
                <c:pt idx="230">
                  <c:v>16-Oct</c:v>
                </c:pt>
                <c:pt idx="231">
                  <c:v>17-Oct</c:v>
                </c:pt>
                <c:pt idx="232">
                  <c:v>18-Oct</c:v>
                </c:pt>
                <c:pt idx="233">
                  <c:v>19-Oct</c:v>
                </c:pt>
                <c:pt idx="234">
                  <c:v>20-Oct</c:v>
                </c:pt>
                <c:pt idx="235">
                  <c:v>21-Oct</c:v>
                </c:pt>
                <c:pt idx="236">
                  <c:v>22-Oct</c:v>
                </c:pt>
                <c:pt idx="237">
                  <c:v>23-Oct</c:v>
                </c:pt>
                <c:pt idx="238">
                  <c:v>24-Oct</c:v>
                </c:pt>
                <c:pt idx="239">
                  <c:v>25-Oct</c:v>
                </c:pt>
                <c:pt idx="240">
                  <c:v>26-Oct</c:v>
                </c:pt>
                <c:pt idx="241">
                  <c:v>27-Oct</c:v>
                </c:pt>
                <c:pt idx="242">
                  <c:v>28-Oct</c:v>
                </c:pt>
                <c:pt idx="243">
                  <c:v>29-Oct</c:v>
                </c:pt>
                <c:pt idx="244">
                  <c:v>30-Oct</c:v>
                </c:pt>
                <c:pt idx="245">
                  <c:v>01-Nov</c:v>
                </c:pt>
              </c:strCache>
            </c:strRef>
          </c:cat>
          <c:val>
            <c:numRef>
              <c:f>DCm7_Scratch!$G$4:$G$250</c:f>
              <c:numCache>
                <c:formatCode>General</c:formatCode>
                <c:ptCount val="246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3.3844460658814128E-2</c:v>
                </c:pt>
                <c:pt idx="18">
                  <c:v>0.10153338197644241</c:v>
                </c:pt>
                <c:pt idx="19">
                  <c:v>0.20306676395288481</c:v>
                </c:pt>
                <c:pt idx="20">
                  <c:v>0.37228906724695537</c:v>
                </c:pt>
                <c:pt idx="21">
                  <c:v>0.50766690988221186</c:v>
                </c:pt>
                <c:pt idx="22">
                  <c:v>0.84611151647035321</c:v>
                </c:pt>
                <c:pt idx="23">
                  <c:v>1.15071166239968</c:v>
                </c:pt>
                <c:pt idx="24">
                  <c:v>1.5230007296466359</c:v>
                </c:pt>
                <c:pt idx="25">
                  <c:v>1.8952897968935909</c:v>
                </c:pt>
                <c:pt idx="26">
                  <c:v>2.4029567067758029</c:v>
                </c:pt>
                <c:pt idx="27">
                  <c:v>2.7414013133639439</c:v>
                </c:pt>
                <c:pt idx="28">
                  <c:v>3.2490682232461561</c:v>
                </c:pt>
                <c:pt idx="29">
                  <c:v>3.7567351331283669</c:v>
                </c:pt>
                <c:pt idx="30">
                  <c:v>4.2305575823517652</c:v>
                </c:pt>
                <c:pt idx="31">
                  <c:v>5.2458914021161887</c:v>
                </c:pt>
                <c:pt idx="32">
                  <c:v>6.1258473792453563</c:v>
                </c:pt>
                <c:pt idx="33">
                  <c:v>8.3595817827270889</c:v>
                </c:pt>
                <c:pt idx="34">
                  <c:v>9.0364709959033718</c:v>
                </c:pt>
                <c:pt idx="35">
                  <c:v>11.30404986004392</c:v>
                </c:pt>
                <c:pt idx="36">
                  <c:v>11.84556123058494</c:v>
                </c:pt>
                <c:pt idx="37">
                  <c:v>13.70700656681972</c:v>
                </c:pt>
                <c:pt idx="38">
                  <c:v>16.41456341952485</c:v>
                </c:pt>
                <c:pt idx="39">
                  <c:v>19.59594272145338</c:v>
                </c:pt>
                <c:pt idx="40">
                  <c:v>21.186632372417641</c:v>
                </c:pt>
                <c:pt idx="41">
                  <c:v>23.623433539852261</c:v>
                </c:pt>
                <c:pt idx="42">
                  <c:v>22.980388787334789</c:v>
                </c:pt>
                <c:pt idx="43">
                  <c:v>24.943367505546011</c:v>
                </c:pt>
                <c:pt idx="44">
                  <c:v>25.857167943333991</c:v>
                </c:pt>
                <c:pt idx="45">
                  <c:v>28.632413717356751</c:v>
                </c:pt>
                <c:pt idx="46">
                  <c:v>31.035370424132559</c:v>
                </c:pt>
                <c:pt idx="47">
                  <c:v>32.964504681684957</c:v>
                </c:pt>
                <c:pt idx="48">
                  <c:v>36.687395354154511</c:v>
                </c:pt>
                <c:pt idx="49">
                  <c:v>41.628686610341383</c:v>
                </c:pt>
                <c:pt idx="50">
                  <c:v>41.933286756270697</c:v>
                </c:pt>
                <c:pt idx="51">
                  <c:v>42.610175969446978</c:v>
                </c:pt>
                <c:pt idx="52">
                  <c:v>40.917952936506268</c:v>
                </c:pt>
                <c:pt idx="53">
                  <c:v>39.598018970812518</c:v>
                </c:pt>
                <c:pt idx="54">
                  <c:v>47.619156146951468</c:v>
                </c:pt>
                <c:pt idx="55">
                  <c:v>52.898892009726467</c:v>
                </c:pt>
                <c:pt idx="56">
                  <c:v>57.637116501960463</c:v>
                </c:pt>
                <c:pt idx="57">
                  <c:v>61.732296241676963</c:v>
                </c:pt>
                <c:pt idx="58">
                  <c:v>68.230432688169273</c:v>
                </c:pt>
                <c:pt idx="59">
                  <c:v>79.263726862942676</c:v>
                </c:pt>
                <c:pt idx="60">
                  <c:v>88.232508937528422</c:v>
                </c:pt>
                <c:pt idx="61">
                  <c:v>90.533932262327767</c:v>
                </c:pt>
                <c:pt idx="62">
                  <c:v>91.650799464068641</c:v>
                </c:pt>
                <c:pt idx="63">
                  <c:v>91.515421621433376</c:v>
                </c:pt>
                <c:pt idx="64">
                  <c:v>93.579933721621046</c:v>
                </c:pt>
                <c:pt idx="65">
                  <c:v>93.546089260962233</c:v>
                </c:pt>
                <c:pt idx="66">
                  <c:v>96.625935180914311</c:v>
                </c:pt>
                <c:pt idx="67">
                  <c:v>104.0717165258534</c:v>
                </c:pt>
                <c:pt idx="68">
                  <c:v>107.76076273766419</c:v>
                </c:pt>
                <c:pt idx="69">
                  <c:v>122.0092806750249</c:v>
                </c:pt>
                <c:pt idx="70">
                  <c:v>131.824174266081</c:v>
                </c:pt>
                <c:pt idx="71">
                  <c:v>137.81464380269111</c:v>
                </c:pt>
                <c:pt idx="72">
                  <c:v>145.05735838367741</c:v>
                </c:pt>
                <c:pt idx="73">
                  <c:v>153.0784955598163</c:v>
                </c:pt>
                <c:pt idx="74">
                  <c:v>157.44443098480329</c:v>
                </c:pt>
                <c:pt idx="75">
                  <c:v>162.7580113082372</c:v>
                </c:pt>
                <c:pt idx="76">
                  <c:v>167.36085795783589</c:v>
                </c:pt>
                <c:pt idx="77">
                  <c:v>169.42537005802359</c:v>
                </c:pt>
                <c:pt idx="78">
                  <c:v>169.05308099077661</c:v>
                </c:pt>
                <c:pt idx="79">
                  <c:v>175.9911954258335</c:v>
                </c:pt>
                <c:pt idx="80">
                  <c:v>186.88911175797159</c:v>
                </c:pt>
                <c:pt idx="81">
                  <c:v>190.1720244418766</c:v>
                </c:pt>
                <c:pt idx="82">
                  <c:v>204.69129806450789</c:v>
                </c:pt>
                <c:pt idx="83">
                  <c:v>205.9773875695428</c:v>
                </c:pt>
                <c:pt idx="84">
                  <c:v>214.9461696441285</c:v>
                </c:pt>
                <c:pt idx="85">
                  <c:v>221.61352839391489</c:v>
                </c:pt>
                <c:pt idx="86">
                  <c:v>224.05032956134951</c:v>
                </c:pt>
                <c:pt idx="87">
                  <c:v>220.97048364139749</c:v>
                </c:pt>
                <c:pt idx="88">
                  <c:v>228.0778203797484</c:v>
                </c:pt>
                <c:pt idx="89">
                  <c:v>226.99479763866631</c:v>
                </c:pt>
                <c:pt idx="90">
                  <c:v>231.15766629970051</c:v>
                </c:pt>
                <c:pt idx="91">
                  <c:v>230.85306615377121</c:v>
                </c:pt>
                <c:pt idx="92">
                  <c:v>224.99797445979641</c:v>
                </c:pt>
                <c:pt idx="93">
                  <c:v>218.7705936985746</c:v>
                </c:pt>
                <c:pt idx="94">
                  <c:v>226.31790842549009</c:v>
                </c:pt>
                <c:pt idx="95">
                  <c:v>235.2190015787582</c:v>
                </c:pt>
                <c:pt idx="96">
                  <c:v>245.9476956076023</c:v>
                </c:pt>
                <c:pt idx="97">
                  <c:v>241.92020478920341</c:v>
                </c:pt>
                <c:pt idx="98">
                  <c:v>240.1602928349451</c:v>
                </c:pt>
                <c:pt idx="99">
                  <c:v>241.68329356459179</c:v>
                </c:pt>
                <c:pt idx="100">
                  <c:v>243.5785833614853</c:v>
                </c:pt>
                <c:pt idx="101">
                  <c:v>243.91702796807351</c:v>
                </c:pt>
                <c:pt idx="102">
                  <c:v>241.37869341866241</c:v>
                </c:pt>
                <c:pt idx="103">
                  <c:v>233.45908962449991</c:v>
                </c:pt>
                <c:pt idx="104">
                  <c:v>230.21002140125381</c:v>
                </c:pt>
                <c:pt idx="105">
                  <c:v>229.803887873348</c:v>
                </c:pt>
                <c:pt idx="106">
                  <c:v>232.7483559506648</c:v>
                </c:pt>
                <c:pt idx="107">
                  <c:v>230.98844399640649</c:v>
                </c:pt>
                <c:pt idx="108">
                  <c:v>231.32688860299459</c:v>
                </c:pt>
                <c:pt idx="109">
                  <c:v>231.15766629970051</c:v>
                </c:pt>
                <c:pt idx="110">
                  <c:v>231.12382183904171</c:v>
                </c:pt>
                <c:pt idx="111">
                  <c:v>241.1756266547095</c:v>
                </c:pt>
                <c:pt idx="112">
                  <c:v>245.57540654035529</c:v>
                </c:pt>
                <c:pt idx="113">
                  <c:v>245.6769399223318</c:v>
                </c:pt>
                <c:pt idx="114">
                  <c:v>247.470696337249</c:v>
                </c:pt>
                <c:pt idx="115">
                  <c:v>250.5843867178599</c:v>
                </c:pt>
                <c:pt idx="116">
                  <c:v>247.7414520225195</c:v>
                </c:pt>
                <c:pt idx="117">
                  <c:v>244.45853933861449</c:v>
                </c:pt>
                <c:pt idx="118">
                  <c:v>237.1481358363107</c:v>
                </c:pt>
                <c:pt idx="119">
                  <c:v>240.0926039136275</c:v>
                </c:pt>
                <c:pt idx="120">
                  <c:v>237.9604028921222</c:v>
                </c:pt>
                <c:pt idx="121">
                  <c:v>238.36653642002801</c:v>
                </c:pt>
                <c:pt idx="122">
                  <c:v>235.18515711809951</c:v>
                </c:pt>
                <c:pt idx="123">
                  <c:v>230.21002140125381</c:v>
                </c:pt>
                <c:pt idx="124">
                  <c:v>233.9667565343822</c:v>
                </c:pt>
                <c:pt idx="125">
                  <c:v>244.12009473202639</c:v>
                </c:pt>
                <c:pt idx="126">
                  <c:v>243.51089444016779</c:v>
                </c:pt>
                <c:pt idx="127">
                  <c:v>245.20311747310851</c:v>
                </c:pt>
                <c:pt idx="128">
                  <c:v>242.76631630567391</c:v>
                </c:pt>
                <c:pt idx="129">
                  <c:v>241.8863603285447</c:v>
                </c:pt>
                <c:pt idx="130">
                  <c:v>248.1475855504253</c:v>
                </c:pt>
                <c:pt idx="131">
                  <c:v>247.06456280934319</c:v>
                </c:pt>
                <c:pt idx="132">
                  <c:v>244.4923837992734</c:v>
                </c:pt>
                <c:pt idx="133">
                  <c:v>243.81549458609709</c:v>
                </c:pt>
                <c:pt idx="134">
                  <c:v>244.7969839452027</c:v>
                </c:pt>
                <c:pt idx="135">
                  <c:v>248.62140799964871</c:v>
                </c:pt>
                <c:pt idx="136">
                  <c:v>250.17825318995421</c:v>
                </c:pt>
                <c:pt idx="137">
                  <c:v>250.5166977965423</c:v>
                </c:pt>
                <c:pt idx="138">
                  <c:v>253.96883278374131</c:v>
                </c:pt>
                <c:pt idx="139">
                  <c:v>252.24276529014179</c:v>
                </c:pt>
                <c:pt idx="140">
                  <c:v>247.1660961913197</c:v>
                </c:pt>
                <c:pt idx="141">
                  <c:v>250.0428753473189</c:v>
                </c:pt>
                <c:pt idx="142">
                  <c:v>246.62458482077869</c:v>
                </c:pt>
                <c:pt idx="143">
                  <c:v>248.8921636849193</c:v>
                </c:pt>
                <c:pt idx="144">
                  <c:v>250.61823117851881</c:v>
                </c:pt>
                <c:pt idx="145">
                  <c:v>250.24594211127189</c:v>
                </c:pt>
                <c:pt idx="146">
                  <c:v>250.00903088666021</c:v>
                </c:pt>
                <c:pt idx="147">
                  <c:v>259.82392447771622</c:v>
                </c:pt>
                <c:pt idx="148">
                  <c:v>254.37496631164711</c:v>
                </c:pt>
                <c:pt idx="149">
                  <c:v>253.76576601978849</c:v>
                </c:pt>
                <c:pt idx="150">
                  <c:v>238.6711365659574</c:v>
                </c:pt>
                <c:pt idx="151">
                  <c:v>249.1967638308486</c:v>
                </c:pt>
                <c:pt idx="152">
                  <c:v>243.03707199094441</c:v>
                </c:pt>
                <c:pt idx="153">
                  <c:v>244.932361787838</c:v>
                </c:pt>
                <c:pt idx="154">
                  <c:v>240.76949312680389</c:v>
                </c:pt>
                <c:pt idx="155">
                  <c:v>240.29567067758049</c:v>
                </c:pt>
                <c:pt idx="156">
                  <c:v>238.50191426266329</c:v>
                </c:pt>
                <c:pt idx="157">
                  <c:v>246.38767359616699</c:v>
                </c:pt>
                <c:pt idx="158">
                  <c:v>241.0402488120744</c:v>
                </c:pt>
                <c:pt idx="159">
                  <c:v>244.6954505632263</c:v>
                </c:pt>
                <c:pt idx="160">
                  <c:v>240.19413729560409</c:v>
                </c:pt>
                <c:pt idx="161">
                  <c:v>234.00060099504111</c:v>
                </c:pt>
                <c:pt idx="162">
                  <c:v>235.04977927546429</c:v>
                </c:pt>
                <c:pt idx="163">
                  <c:v>239.85569268901591</c:v>
                </c:pt>
                <c:pt idx="164">
                  <c:v>243.91702796807371</c:v>
                </c:pt>
                <c:pt idx="165">
                  <c:v>235.04977927546429</c:v>
                </c:pt>
                <c:pt idx="166">
                  <c:v>235.89589079193459</c:v>
                </c:pt>
                <c:pt idx="167">
                  <c:v>235.25284603941719</c:v>
                </c:pt>
                <c:pt idx="168">
                  <c:v>228.6193317502896</c:v>
                </c:pt>
                <c:pt idx="169">
                  <c:v>230.2438658619127</c:v>
                </c:pt>
                <c:pt idx="170">
                  <c:v>229.60082110939521</c:v>
                </c:pt>
                <c:pt idx="171">
                  <c:v>232.24068904078271</c:v>
                </c:pt>
                <c:pt idx="172">
                  <c:v>233.49293408515891</c:v>
                </c:pt>
                <c:pt idx="173">
                  <c:v>231.52995536694769</c:v>
                </c:pt>
                <c:pt idx="174">
                  <c:v>231.32688860299481</c:v>
                </c:pt>
                <c:pt idx="175">
                  <c:v>237.5204249035578</c:v>
                </c:pt>
                <c:pt idx="176">
                  <c:v>233.2560228605472</c:v>
                </c:pt>
                <c:pt idx="177">
                  <c:v>229.22853204214829</c:v>
                </c:pt>
                <c:pt idx="178">
                  <c:v>226.48713072878439</c:v>
                </c:pt>
                <c:pt idx="179">
                  <c:v>222.18888422511489</c:v>
                </c:pt>
                <c:pt idx="180">
                  <c:v>214.74310288017591</c:v>
                </c:pt>
                <c:pt idx="181">
                  <c:v>208.0080552090719</c:v>
                </c:pt>
                <c:pt idx="182">
                  <c:v>203.47289748079081</c:v>
                </c:pt>
                <c:pt idx="183">
                  <c:v>205.9096986482254</c:v>
                </c:pt>
                <c:pt idx="184">
                  <c:v>205.50356512031959</c:v>
                </c:pt>
                <c:pt idx="185">
                  <c:v>203.60827532342611</c:v>
                </c:pt>
                <c:pt idx="186">
                  <c:v>206.95887692864861</c:v>
                </c:pt>
                <c:pt idx="187">
                  <c:v>201.88220782982651</c:v>
                </c:pt>
                <c:pt idx="188">
                  <c:v>202.9990750315674</c:v>
                </c:pt>
                <c:pt idx="189">
                  <c:v>201.06994077401501</c:v>
                </c:pt>
                <c:pt idx="190">
                  <c:v>197.04244995561609</c:v>
                </c:pt>
                <c:pt idx="191">
                  <c:v>188.81824601552421</c:v>
                </c:pt>
                <c:pt idx="192">
                  <c:v>164.75483448710739</c:v>
                </c:pt>
                <c:pt idx="193">
                  <c:v>161.06578827529671</c:v>
                </c:pt>
                <c:pt idx="194">
                  <c:v>166.10861291346001</c:v>
                </c:pt>
                <c:pt idx="195">
                  <c:v>165.6347904642366</c:v>
                </c:pt>
                <c:pt idx="196">
                  <c:v>169.45921451868259</c:v>
                </c:pt>
                <c:pt idx="197">
                  <c:v>168.3761917776005</c:v>
                </c:pt>
                <c:pt idx="198">
                  <c:v>170.77914848437629</c:v>
                </c:pt>
                <c:pt idx="199">
                  <c:v>191.39042502559411</c:v>
                </c:pt>
                <c:pt idx="200">
                  <c:v>188.41211248761849</c:v>
                </c:pt>
                <c:pt idx="201">
                  <c:v>183.20006554616111</c:v>
                </c:pt>
                <c:pt idx="202">
                  <c:v>182.65855417562011</c:v>
                </c:pt>
                <c:pt idx="203">
                  <c:v>180.12021962620901</c:v>
                </c:pt>
                <c:pt idx="204">
                  <c:v>178.36030767195069</c:v>
                </c:pt>
                <c:pt idx="205">
                  <c:v>178.22492982931541</c:v>
                </c:pt>
                <c:pt idx="206">
                  <c:v>168.74848084484751</c:v>
                </c:pt>
                <c:pt idx="207">
                  <c:v>135.343998174598</c:v>
                </c:pt>
                <c:pt idx="208">
                  <c:v>164.92405679040149</c:v>
                </c:pt>
                <c:pt idx="209">
                  <c:v>160.55812136541451</c:v>
                </c:pt>
                <c:pt idx="210">
                  <c:v>164.95790125106029</c:v>
                </c:pt>
                <c:pt idx="211">
                  <c:v>164.01025635261351</c:v>
                </c:pt>
                <c:pt idx="212">
                  <c:v>161.97958871308469</c:v>
                </c:pt>
                <c:pt idx="213">
                  <c:v>162.9949225328491</c:v>
                </c:pt>
                <c:pt idx="214">
                  <c:v>197.88856147208651</c:v>
                </c:pt>
                <c:pt idx="215">
                  <c:v>164.8902123297427</c:v>
                </c:pt>
                <c:pt idx="216">
                  <c:v>140.21760050946719</c:v>
                </c:pt>
                <c:pt idx="217">
                  <c:v>155.04147427802781</c:v>
                </c:pt>
                <c:pt idx="218">
                  <c:v>156.05680809779221</c:v>
                </c:pt>
                <c:pt idx="219">
                  <c:v>156.259874861745</c:v>
                </c:pt>
                <c:pt idx="220">
                  <c:v>154.77071859275719</c:v>
                </c:pt>
                <c:pt idx="221">
                  <c:v>144.7189137770894</c:v>
                </c:pt>
                <c:pt idx="222">
                  <c:v>144.7527582377482</c:v>
                </c:pt>
                <c:pt idx="223">
                  <c:v>167.83468040705949</c:v>
                </c:pt>
                <c:pt idx="224">
                  <c:v>142.51902383426651</c:v>
                </c:pt>
                <c:pt idx="225">
                  <c:v>139.9806892848554</c:v>
                </c:pt>
                <c:pt idx="226">
                  <c:v>135.85166508448009</c:v>
                </c:pt>
                <c:pt idx="227">
                  <c:v>118.59099014848491</c:v>
                </c:pt>
                <c:pt idx="228">
                  <c:v>119.0986570583671</c:v>
                </c:pt>
                <c:pt idx="229">
                  <c:v>118.55714568782609</c:v>
                </c:pt>
                <c:pt idx="230">
                  <c:v>120.9939468552607</c:v>
                </c:pt>
                <c:pt idx="231">
                  <c:v>117.67718971069689</c:v>
                </c:pt>
                <c:pt idx="232">
                  <c:v>107.8622961196408</c:v>
                </c:pt>
                <c:pt idx="233">
                  <c:v>118.01563431728501</c:v>
                </c:pt>
                <c:pt idx="234">
                  <c:v>129.92888446918761</c:v>
                </c:pt>
                <c:pt idx="235">
                  <c:v>123.7353481686246</c:v>
                </c:pt>
                <c:pt idx="236">
                  <c:v>116.4249446663208</c:v>
                </c:pt>
                <c:pt idx="237">
                  <c:v>110.2314083657578</c:v>
                </c:pt>
                <c:pt idx="238">
                  <c:v>109.24991900665221</c:v>
                </c:pt>
                <c:pt idx="239">
                  <c:v>109.24991900665221</c:v>
                </c:pt>
                <c:pt idx="240">
                  <c:v>109.0130077820405</c:v>
                </c:pt>
                <c:pt idx="241">
                  <c:v>105.2224281882533</c:v>
                </c:pt>
                <c:pt idx="242">
                  <c:v>103.3271383913597</c:v>
                </c:pt>
                <c:pt idx="243">
                  <c:v>103.8686497619007</c:v>
                </c:pt>
                <c:pt idx="244">
                  <c:v>101.7364487403954</c:v>
                </c:pt>
                <c:pt idx="245">
                  <c:v>99.502714336913684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A0-4272-A608-8F1E13000865}"/>
            </c:ext>
          </c:extLst>
        </c:ser>
        <c:ser>
          <c:idx val="6"/>
          <c:order val="6"/>
          <c:tx>
            <c:strRef>
              <c:f>DCm7_Scratch!$H$3</c:f>
              <c:strCache>
                <c:ptCount val="1"/>
                <c:pt idx="0">
                  <c:v>Sum of US-Deaths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DCm7_Scratch!$A$4:$A$250</c:f>
              <c:strCache>
                <c:ptCount val="246"/>
                <c:pt idx="0">
                  <c:v>(blank)</c:v>
                </c:pt>
                <c:pt idx="1">
                  <c:v>01-Mar</c:v>
                </c:pt>
                <c:pt idx="2">
                  <c:v>02-Mar</c:v>
                </c:pt>
                <c:pt idx="3">
                  <c:v>03-Mar</c:v>
                </c:pt>
                <c:pt idx="4">
                  <c:v>04-Mar</c:v>
                </c:pt>
                <c:pt idx="5">
                  <c:v>05-Mar</c:v>
                </c:pt>
                <c:pt idx="6">
                  <c:v>06-Mar</c:v>
                </c:pt>
                <c:pt idx="7">
                  <c:v>07-Mar</c:v>
                </c:pt>
                <c:pt idx="8">
                  <c:v>08-Mar</c:v>
                </c:pt>
                <c:pt idx="9">
                  <c:v>09-Mar</c:v>
                </c:pt>
                <c:pt idx="10">
                  <c:v>10-Mar</c:v>
                </c:pt>
                <c:pt idx="11">
                  <c:v>11-Mar</c:v>
                </c:pt>
                <c:pt idx="12">
                  <c:v>12-Mar</c:v>
                </c:pt>
                <c:pt idx="13">
                  <c:v>13-Mar</c:v>
                </c:pt>
                <c:pt idx="14">
                  <c:v>14-Mar</c:v>
                </c:pt>
                <c:pt idx="15">
                  <c:v>15-Mar</c:v>
                </c:pt>
                <c:pt idx="16">
                  <c:v>16-Mar</c:v>
                </c:pt>
                <c:pt idx="17">
                  <c:v>17-Mar</c:v>
                </c:pt>
                <c:pt idx="18">
                  <c:v>18-Mar</c:v>
                </c:pt>
                <c:pt idx="19">
                  <c:v>19-Mar</c:v>
                </c:pt>
                <c:pt idx="20">
                  <c:v>20-Mar</c:v>
                </c:pt>
                <c:pt idx="21">
                  <c:v>21-Mar</c:v>
                </c:pt>
                <c:pt idx="22">
                  <c:v>22-Mar</c:v>
                </c:pt>
                <c:pt idx="23">
                  <c:v>23-Mar</c:v>
                </c:pt>
                <c:pt idx="24">
                  <c:v>24-Mar</c:v>
                </c:pt>
                <c:pt idx="25">
                  <c:v>25-Mar</c:v>
                </c:pt>
                <c:pt idx="26">
                  <c:v>26-Mar</c:v>
                </c:pt>
                <c:pt idx="27">
                  <c:v>27-Mar</c:v>
                </c:pt>
                <c:pt idx="28">
                  <c:v>28-Mar</c:v>
                </c:pt>
                <c:pt idx="29">
                  <c:v>29-Mar</c:v>
                </c:pt>
                <c:pt idx="30">
                  <c:v>30-Mar</c:v>
                </c:pt>
                <c:pt idx="31">
                  <c:v>31-Mar</c:v>
                </c:pt>
                <c:pt idx="32">
                  <c:v>01-Apr</c:v>
                </c:pt>
                <c:pt idx="33">
                  <c:v>02-Apr</c:v>
                </c:pt>
                <c:pt idx="34">
                  <c:v>03-Apr</c:v>
                </c:pt>
                <c:pt idx="35">
                  <c:v>04-Apr</c:v>
                </c:pt>
                <c:pt idx="36">
                  <c:v>05-Apr</c:v>
                </c:pt>
                <c:pt idx="37">
                  <c:v>06-Apr</c:v>
                </c:pt>
                <c:pt idx="38">
                  <c:v>07-Apr</c:v>
                </c:pt>
                <c:pt idx="39">
                  <c:v>08-Apr</c:v>
                </c:pt>
                <c:pt idx="40">
                  <c:v>09-Apr</c:v>
                </c:pt>
                <c:pt idx="41">
                  <c:v>10-Apr</c:v>
                </c:pt>
                <c:pt idx="42">
                  <c:v>11-Apr</c:v>
                </c:pt>
                <c:pt idx="43">
                  <c:v>12-Apr</c:v>
                </c:pt>
                <c:pt idx="44">
                  <c:v>13-Apr</c:v>
                </c:pt>
                <c:pt idx="45">
                  <c:v>14-Apr</c:v>
                </c:pt>
                <c:pt idx="46">
                  <c:v>15-Apr</c:v>
                </c:pt>
                <c:pt idx="47">
                  <c:v>16-Apr</c:v>
                </c:pt>
                <c:pt idx="48">
                  <c:v>17-Apr</c:v>
                </c:pt>
                <c:pt idx="49">
                  <c:v>18-Apr</c:v>
                </c:pt>
                <c:pt idx="50">
                  <c:v>19-Apr</c:v>
                </c:pt>
                <c:pt idx="51">
                  <c:v>20-Apr</c:v>
                </c:pt>
                <c:pt idx="52">
                  <c:v>21-Apr</c:v>
                </c:pt>
                <c:pt idx="53">
                  <c:v>22-Apr</c:v>
                </c:pt>
                <c:pt idx="54">
                  <c:v>23-Apr</c:v>
                </c:pt>
                <c:pt idx="55">
                  <c:v>24-Apr</c:v>
                </c:pt>
                <c:pt idx="56">
                  <c:v>25-Apr</c:v>
                </c:pt>
                <c:pt idx="57">
                  <c:v>26-Apr</c:v>
                </c:pt>
                <c:pt idx="58">
                  <c:v>27-Apr</c:v>
                </c:pt>
                <c:pt idx="59">
                  <c:v>28-Apr</c:v>
                </c:pt>
                <c:pt idx="60">
                  <c:v>29-Apr</c:v>
                </c:pt>
                <c:pt idx="61">
                  <c:v>30-Apr</c:v>
                </c:pt>
                <c:pt idx="62">
                  <c:v>01-May</c:v>
                </c:pt>
                <c:pt idx="63">
                  <c:v>02-May</c:v>
                </c:pt>
                <c:pt idx="64">
                  <c:v>03-May</c:v>
                </c:pt>
                <c:pt idx="65">
                  <c:v>04-May</c:v>
                </c:pt>
                <c:pt idx="66">
                  <c:v>05-May</c:v>
                </c:pt>
                <c:pt idx="67">
                  <c:v>06-May</c:v>
                </c:pt>
                <c:pt idx="68">
                  <c:v>07-May</c:v>
                </c:pt>
                <c:pt idx="69">
                  <c:v>08-May</c:v>
                </c:pt>
                <c:pt idx="70">
                  <c:v>09-May</c:v>
                </c:pt>
                <c:pt idx="71">
                  <c:v>10-May</c:v>
                </c:pt>
                <c:pt idx="72">
                  <c:v>11-May</c:v>
                </c:pt>
                <c:pt idx="73">
                  <c:v>12-May</c:v>
                </c:pt>
                <c:pt idx="74">
                  <c:v>13-May</c:v>
                </c:pt>
                <c:pt idx="75">
                  <c:v>14-May</c:v>
                </c:pt>
                <c:pt idx="76">
                  <c:v>15-May</c:v>
                </c:pt>
                <c:pt idx="77">
                  <c:v>16-May</c:v>
                </c:pt>
                <c:pt idx="78">
                  <c:v>17-May</c:v>
                </c:pt>
                <c:pt idx="79">
                  <c:v>18-May</c:v>
                </c:pt>
                <c:pt idx="80">
                  <c:v>19-May</c:v>
                </c:pt>
                <c:pt idx="81">
                  <c:v>20-May</c:v>
                </c:pt>
                <c:pt idx="82">
                  <c:v>21-May</c:v>
                </c:pt>
                <c:pt idx="83">
                  <c:v>22-May</c:v>
                </c:pt>
                <c:pt idx="84">
                  <c:v>23-May</c:v>
                </c:pt>
                <c:pt idx="85">
                  <c:v>24-May</c:v>
                </c:pt>
                <c:pt idx="86">
                  <c:v>25-May</c:v>
                </c:pt>
                <c:pt idx="87">
                  <c:v>26-May</c:v>
                </c:pt>
                <c:pt idx="88">
                  <c:v>27-May</c:v>
                </c:pt>
                <c:pt idx="89">
                  <c:v>28-May</c:v>
                </c:pt>
                <c:pt idx="90">
                  <c:v>29-May</c:v>
                </c:pt>
                <c:pt idx="91">
                  <c:v>30-May</c:v>
                </c:pt>
                <c:pt idx="92">
                  <c:v>31-May</c:v>
                </c:pt>
                <c:pt idx="93">
                  <c:v>01-Jun</c:v>
                </c:pt>
                <c:pt idx="94">
                  <c:v>02-Jun</c:v>
                </c:pt>
                <c:pt idx="95">
                  <c:v>03-Jun</c:v>
                </c:pt>
                <c:pt idx="96">
                  <c:v>04-Jun</c:v>
                </c:pt>
                <c:pt idx="97">
                  <c:v>05-Jun</c:v>
                </c:pt>
                <c:pt idx="98">
                  <c:v>06-Jun</c:v>
                </c:pt>
                <c:pt idx="99">
                  <c:v>07-Jun</c:v>
                </c:pt>
                <c:pt idx="100">
                  <c:v>08-Jun</c:v>
                </c:pt>
                <c:pt idx="101">
                  <c:v>09-Jun</c:v>
                </c:pt>
                <c:pt idx="102">
                  <c:v>10-Jun</c:v>
                </c:pt>
                <c:pt idx="103">
                  <c:v>11-Jun</c:v>
                </c:pt>
                <c:pt idx="104">
                  <c:v>12-Jun</c:v>
                </c:pt>
                <c:pt idx="105">
                  <c:v>13-Jun</c:v>
                </c:pt>
                <c:pt idx="106">
                  <c:v>14-Jun</c:v>
                </c:pt>
                <c:pt idx="107">
                  <c:v>15-Jun</c:v>
                </c:pt>
                <c:pt idx="108">
                  <c:v>16-Jun</c:v>
                </c:pt>
                <c:pt idx="109">
                  <c:v>17-Jun</c:v>
                </c:pt>
                <c:pt idx="110">
                  <c:v>18-Jun</c:v>
                </c:pt>
                <c:pt idx="111">
                  <c:v>19-Jun</c:v>
                </c:pt>
                <c:pt idx="112">
                  <c:v>20-Jun</c:v>
                </c:pt>
                <c:pt idx="113">
                  <c:v>21-Jun</c:v>
                </c:pt>
                <c:pt idx="114">
                  <c:v>22-Jun</c:v>
                </c:pt>
                <c:pt idx="115">
                  <c:v>23-Jun</c:v>
                </c:pt>
                <c:pt idx="116">
                  <c:v>24-Jun</c:v>
                </c:pt>
                <c:pt idx="117">
                  <c:v>25-Jun</c:v>
                </c:pt>
                <c:pt idx="118">
                  <c:v>26-Jun</c:v>
                </c:pt>
                <c:pt idx="119">
                  <c:v>27-Jun</c:v>
                </c:pt>
                <c:pt idx="120">
                  <c:v>28-Jun</c:v>
                </c:pt>
                <c:pt idx="121">
                  <c:v>29-Jun</c:v>
                </c:pt>
                <c:pt idx="122">
                  <c:v>30-Jun</c:v>
                </c:pt>
                <c:pt idx="123">
                  <c:v>01-Jul</c:v>
                </c:pt>
                <c:pt idx="124">
                  <c:v>02-Jul</c:v>
                </c:pt>
                <c:pt idx="125">
                  <c:v>03-Jul</c:v>
                </c:pt>
                <c:pt idx="126">
                  <c:v>04-Jul</c:v>
                </c:pt>
                <c:pt idx="127">
                  <c:v>05-Jul</c:v>
                </c:pt>
                <c:pt idx="128">
                  <c:v>06-Jul</c:v>
                </c:pt>
                <c:pt idx="129">
                  <c:v>07-Jul</c:v>
                </c:pt>
                <c:pt idx="130">
                  <c:v>08-Jul</c:v>
                </c:pt>
                <c:pt idx="131">
                  <c:v>09-Jul</c:v>
                </c:pt>
                <c:pt idx="132">
                  <c:v>10-Jul</c:v>
                </c:pt>
                <c:pt idx="133">
                  <c:v>11-Jul</c:v>
                </c:pt>
                <c:pt idx="134">
                  <c:v>12-Jul</c:v>
                </c:pt>
                <c:pt idx="135">
                  <c:v>13-Jul</c:v>
                </c:pt>
                <c:pt idx="136">
                  <c:v>14-Jul</c:v>
                </c:pt>
                <c:pt idx="137">
                  <c:v>15-Jul</c:v>
                </c:pt>
                <c:pt idx="138">
                  <c:v>16-Jul</c:v>
                </c:pt>
                <c:pt idx="139">
                  <c:v>17-Jul</c:v>
                </c:pt>
                <c:pt idx="140">
                  <c:v>18-Jul</c:v>
                </c:pt>
                <c:pt idx="141">
                  <c:v>19-Jul</c:v>
                </c:pt>
                <c:pt idx="142">
                  <c:v>20-Jul</c:v>
                </c:pt>
                <c:pt idx="143">
                  <c:v>21-Jul</c:v>
                </c:pt>
                <c:pt idx="144">
                  <c:v>22-Jul</c:v>
                </c:pt>
                <c:pt idx="145">
                  <c:v>23-Jul</c:v>
                </c:pt>
                <c:pt idx="146">
                  <c:v>24-Jul</c:v>
                </c:pt>
                <c:pt idx="147">
                  <c:v>25-Jul</c:v>
                </c:pt>
                <c:pt idx="148">
                  <c:v>26-Jul</c:v>
                </c:pt>
                <c:pt idx="149">
                  <c:v>27-Jul</c:v>
                </c:pt>
                <c:pt idx="150">
                  <c:v>28-Jul</c:v>
                </c:pt>
                <c:pt idx="151">
                  <c:v>29-Jul</c:v>
                </c:pt>
                <c:pt idx="152">
                  <c:v>30-Jul</c:v>
                </c:pt>
                <c:pt idx="153">
                  <c:v>31-Jul</c:v>
                </c:pt>
                <c:pt idx="154">
                  <c:v>01-Aug</c:v>
                </c:pt>
                <c:pt idx="155">
                  <c:v>02-Aug</c:v>
                </c:pt>
                <c:pt idx="156">
                  <c:v>03-Aug</c:v>
                </c:pt>
                <c:pt idx="157">
                  <c:v>04-Aug</c:v>
                </c:pt>
                <c:pt idx="158">
                  <c:v>05-Aug</c:v>
                </c:pt>
                <c:pt idx="159">
                  <c:v>06-Aug</c:v>
                </c:pt>
                <c:pt idx="160">
                  <c:v>07-Aug</c:v>
                </c:pt>
                <c:pt idx="161">
                  <c:v>08-Aug</c:v>
                </c:pt>
                <c:pt idx="162">
                  <c:v>09-Aug</c:v>
                </c:pt>
                <c:pt idx="163">
                  <c:v>10-Aug</c:v>
                </c:pt>
                <c:pt idx="164">
                  <c:v>11-Aug</c:v>
                </c:pt>
                <c:pt idx="165">
                  <c:v>12-Aug</c:v>
                </c:pt>
                <c:pt idx="166">
                  <c:v>13-Aug</c:v>
                </c:pt>
                <c:pt idx="167">
                  <c:v>14-Aug</c:v>
                </c:pt>
                <c:pt idx="168">
                  <c:v>15-Aug</c:v>
                </c:pt>
                <c:pt idx="169">
                  <c:v>16-Aug</c:v>
                </c:pt>
                <c:pt idx="170">
                  <c:v>17-Aug</c:v>
                </c:pt>
                <c:pt idx="171">
                  <c:v>18-Aug</c:v>
                </c:pt>
                <c:pt idx="172">
                  <c:v>19-Aug</c:v>
                </c:pt>
                <c:pt idx="173">
                  <c:v>20-Aug</c:v>
                </c:pt>
                <c:pt idx="174">
                  <c:v>21-Aug</c:v>
                </c:pt>
                <c:pt idx="175">
                  <c:v>22-Aug</c:v>
                </c:pt>
                <c:pt idx="176">
                  <c:v>23-Aug</c:v>
                </c:pt>
                <c:pt idx="177">
                  <c:v>24-Aug</c:v>
                </c:pt>
                <c:pt idx="178">
                  <c:v>25-Aug</c:v>
                </c:pt>
                <c:pt idx="179">
                  <c:v>26-Aug</c:v>
                </c:pt>
                <c:pt idx="180">
                  <c:v>27-Aug</c:v>
                </c:pt>
                <c:pt idx="181">
                  <c:v>28-Aug</c:v>
                </c:pt>
                <c:pt idx="182">
                  <c:v>29-Aug</c:v>
                </c:pt>
                <c:pt idx="183">
                  <c:v>30-Aug</c:v>
                </c:pt>
                <c:pt idx="184">
                  <c:v>31-Aug</c:v>
                </c:pt>
                <c:pt idx="185">
                  <c:v>01-Sep</c:v>
                </c:pt>
                <c:pt idx="186">
                  <c:v>02-Sep</c:v>
                </c:pt>
                <c:pt idx="187">
                  <c:v>03-Sep</c:v>
                </c:pt>
                <c:pt idx="188">
                  <c:v>04-Sep</c:v>
                </c:pt>
                <c:pt idx="189">
                  <c:v>05-Sep</c:v>
                </c:pt>
                <c:pt idx="190">
                  <c:v>06-Sep</c:v>
                </c:pt>
                <c:pt idx="191">
                  <c:v>07-Sep</c:v>
                </c:pt>
                <c:pt idx="192">
                  <c:v>08-Sep</c:v>
                </c:pt>
                <c:pt idx="193">
                  <c:v>09-Sep</c:v>
                </c:pt>
                <c:pt idx="194">
                  <c:v>10-Sep</c:v>
                </c:pt>
                <c:pt idx="195">
                  <c:v>11-Sep</c:v>
                </c:pt>
                <c:pt idx="196">
                  <c:v>12-Sep</c:v>
                </c:pt>
                <c:pt idx="197">
                  <c:v>13-Sep</c:v>
                </c:pt>
                <c:pt idx="198">
                  <c:v>14-Sep</c:v>
                </c:pt>
                <c:pt idx="199">
                  <c:v>15-Sep</c:v>
                </c:pt>
                <c:pt idx="200">
                  <c:v>16-Sep</c:v>
                </c:pt>
                <c:pt idx="201">
                  <c:v>17-Sep</c:v>
                </c:pt>
                <c:pt idx="202">
                  <c:v>18-Sep</c:v>
                </c:pt>
                <c:pt idx="203">
                  <c:v>19-Sep</c:v>
                </c:pt>
                <c:pt idx="204">
                  <c:v>20-Sep</c:v>
                </c:pt>
                <c:pt idx="205">
                  <c:v>21-Sep</c:v>
                </c:pt>
                <c:pt idx="206">
                  <c:v>22-Sep</c:v>
                </c:pt>
                <c:pt idx="207">
                  <c:v>23-Sep</c:v>
                </c:pt>
                <c:pt idx="208">
                  <c:v>24-Sep</c:v>
                </c:pt>
                <c:pt idx="209">
                  <c:v>25-Sep</c:v>
                </c:pt>
                <c:pt idx="210">
                  <c:v>26-Sep</c:v>
                </c:pt>
                <c:pt idx="211">
                  <c:v>27-Sep</c:v>
                </c:pt>
                <c:pt idx="212">
                  <c:v>28-Sep</c:v>
                </c:pt>
                <c:pt idx="213">
                  <c:v>29-Sep</c:v>
                </c:pt>
                <c:pt idx="214">
                  <c:v>30-Sep</c:v>
                </c:pt>
                <c:pt idx="215">
                  <c:v>01-Oct</c:v>
                </c:pt>
                <c:pt idx="216">
                  <c:v>02-Oct</c:v>
                </c:pt>
                <c:pt idx="217">
                  <c:v>03-Oct</c:v>
                </c:pt>
                <c:pt idx="218">
                  <c:v>04-Oct</c:v>
                </c:pt>
                <c:pt idx="219">
                  <c:v>05-Oct</c:v>
                </c:pt>
                <c:pt idx="220">
                  <c:v>06-Oct</c:v>
                </c:pt>
                <c:pt idx="221">
                  <c:v>07-Oct</c:v>
                </c:pt>
                <c:pt idx="222">
                  <c:v>08-Oct</c:v>
                </c:pt>
                <c:pt idx="223">
                  <c:v>09-Oct</c:v>
                </c:pt>
                <c:pt idx="224">
                  <c:v>10-Oct</c:v>
                </c:pt>
                <c:pt idx="225">
                  <c:v>11-Oct</c:v>
                </c:pt>
                <c:pt idx="226">
                  <c:v>12-Oct</c:v>
                </c:pt>
                <c:pt idx="227">
                  <c:v>13-Oct</c:v>
                </c:pt>
                <c:pt idx="228">
                  <c:v>14-Oct</c:v>
                </c:pt>
                <c:pt idx="229">
                  <c:v>15-Oct</c:v>
                </c:pt>
                <c:pt idx="230">
                  <c:v>16-Oct</c:v>
                </c:pt>
                <c:pt idx="231">
                  <c:v>17-Oct</c:v>
                </c:pt>
                <c:pt idx="232">
                  <c:v>18-Oct</c:v>
                </c:pt>
                <c:pt idx="233">
                  <c:v>19-Oct</c:v>
                </c:pt>
                <c:pt idx="234">
                  <c:v>20-Oct</c:v>
                </c:pt>
                <c:pt idx="235">
                  <c:v>21-Oct</c:v>
                </c:pt>
                <c:pt idx="236">
                  <c:v>22-Oct</c:v>
                </c:pt>
                <c:pt idx="237">
                  <c:v>23-Oct</c:v>
                </c:pt>
                <c:pt idx="238">
                  <c:v>24-Oct</c:v>
                </c:pt>
                <c:pt idx="239">
                  <c:v>25-Oct</c:v>
                </c:pt>
                <c:pt idx="240">
                  <c:v>26-Oct</c:v>
                </c:pt>
                <c:pt idx="241">
                  <c:v>27-Oct</c:v>
                </c:pt>
                <c:pt idx="242">
                  <c:v>28-Oct</c:v>
                </c:pt>
                <c:pt idx="243">
                  <c:v>29-Oct</c:v>
                </c:pt>
                <c:pt idx="244">
                  <c:v>30-Oct</c:v>
                </c:pt>
                <c:pt idx="245">
                  <c:v>01-Nov</c:v>
                </c:pt>
              </c:strCache>
            </c:strRef>
          </c:cat>
          <c:val>
            <c:numRef>
              <c:f>DCm7_Scratch!$H$4:$H$250</c:f>
              <c:numCache>
                <c:formatCode>General</c:formatCode>
                <c:ptCount val="246"/>
                <c:pt idx="8">
                  <c:v>0.43413057873058791</c:v>
                </c:pt>
                <c:pt idx="9">
                  <c:v>0.34730446298447021</c:v>
                </c:pt>
                <c:pt idx="10">
                  <c:v>0.45583710766711721</c:v>
                </c:pt>
                <c:pt idx="11">
                  <c:v>0.47754363660364663</c:v>
                </c:pt>
                <c:pt idx="12">
                  <c:v>0.67290239703241117</c:v>
                </c:pt>
                <c:pt idx="13">
                  <c:v>0.80314157065158753</c:v>
                </c:pt>
                <c:pt idx="14">
                  <c:v>0.88996768639770507</c:v>
                </c:pt>
                <c:pt idx="15">
                  <c:v>1.0636199178899399</c:v>
                </c:pt>
                <c:pt idx="16">
                  <c:v>1.627989670239705</c:v>
                </c:pt>
                <c:pt idx="17">
                  <c:v>2.2574790093990571</c:v>
                </c:pt>
                <c:pt idx="18">
                  <c:v>3.4296315719716439</c:v>
                </c:pt>
                <c:pt idx="19">
                  <c:v>4.8188494239095254</c:v>
                </c:pt>
                <c:pt idx="20">
                  <c:v>6.7941435571336992</c:v>
                </c:pt>
                <c:pt idx="21">
                  <c:v>8.791144219294404</c:v>
                </c:pt>
                <c:pt idx="22">
                  <c:v>10.918384055074281</c:v>
                </c:pt>
                <c:pt idx="23">
                  <c:v>14.43484174279204</c:v>
                </c:pt>
                <c:pt idx="24">
                  <c:v>18.86297364584404</c:v>
                </c:pt>
                <c:pt idx="25">
                  <c:v>24.615203814024319</c:v>
                </c:pt>
                <c:pt idx="26">
                  <c:v>31.865184478825139</c:v>
                </c:pt>
                <c:pt idx="27">
                  <c:v>41.003633161104013</c:v>
                </c:pt>
                <c:pt idx="28">
                  <c:v>52.594919613210713</c:v>
                </c:pt>
                <c:pt idx="29">
                  <c:v>62.927227386998688</c:v>
                </c:pt>
                <c:pt idx="30">
                  <c:v>73.845611442072965</c:v>
                </c:pt>
                <c:pt idx="31">
                  <c:v>92.209334922376826</c:v>
                </c:pt>
                <c:pt idx="32">
                  <c:v>110.6164714605538</c:v>
                </c:pt>
                <c:pt idx="33">
                  <c:v>134.38512064605339</c:v>
                </c:pt>
                <c:pt idx="34">
                  <c:v>153.3132138787071</c:v>
                </c:pt>
                <c:pt idx="35">
                  <c:v>172.63202463221819</c:v>
                </c:pt>
                <c:pt idx="36">
                  <c:v>194.42537968449369</c:v>
                </c:pt>
                <c:pt idx="37">
                  <c:v>217.8250178780724</c:v>
                </c:pt>
                <c:pt idx="38">
                  <c:v>250.08091987775509</c:v>
                </c:pt>
                <c:pt idx="39">
                  <c:v>271.22307906193481</c:v>
                </c:pt>
                <c:pt idx="40">
                  <c:v>286.96031254091861</c:v>
                </c:pt>
                <c:pt idx="41">
                  <c:v>304.88990544249179</c:v>
                </c:pt>
                <c:pt idx="42">
                  <c:v>317.82699668866331</c:v>
                </c:pt>
                <c:pt idx="43">
                  <c:v>322.66755264150942</c:v>
                </c:pt>
                <c:pt idx="44">
                  <c:v>326.48790173433849</c:v>
                </c:pt>
                <c:pt idx="45">
                  <c:v>323.9699443777011</c:v>
                </c:pt>
                <c:pt idx="46">
                  <c:v>334.02006727531409</c:v>
                </c:pt>
                <c:pt idx="47">
                  <c:v>332.89132777061462</c:v>
                </c:pt>
                <c:pt idx="48">
                  <c:v>330.17801165354842</c:v>
                </c:pt>
                <c:pt idx="49">
                  <c:v>326.72667355264019</c:v>
                </c:pt>
                <c:pt idx="50">
                  <c:v>329.28804396715071</c:v>
                </c:pt>
                <c:pt idx="51">
                  <c:v>334.49761091191777</c:v>
                </c:pt>
                <c:pt idx="52">
                  <c:v>336.51631810301512</c:v>
                </c:pt>
                <c:pt idx="53">
                  <c:v>332.71767553912241</c:v>
                </c:pt>
                <c:pt idx="54">
                  <c:v>339.07768851752547</c:v>
                </c:pt>
                <c:pt idx="55">
                  <c:v>340.4017867826538</c:v>
                </c:pt>
                <c:pt idx="56">
                  <c:v>334.71467620128311</c:v>
                </c:pt>
                <c:pt idx="57">
                  <c:v>321.64734578149239</c:v>
                </c:pt>
                <c:pt idx="58">
                  <c:v>306.01864494719132</c:v>
                </c:pt>
                <c:pt idx="59">
                  <c:v>299.35474056367673</c:v>
                </c:pt>
                <c:pt idx="60">
                  <c:v>301.24320858115482</c:v>
                </c:pt>
                <c:pt idx="61">
                  <c:v>298.05234882748488</c:v>
                </c:pt>
                <c:pt idx="62">
                  <c:v>292.34353171717783</c:v>
                </c:pt>
                <c:pt idx="63">
                  <c:v>292.21329254355862</c:v>
                </c:pt>
                <c:pt idx="64">
                  <c:v>287.67662799582388</c:v>
                </c:pt>
                <c:pt idx="65">
                  <c:v>284.78965964726552</c:v>
                </c:pt>
                <c:pt idx="66">
                  <c:v>286.46106237537828</c:v>
                </c:pt>
                <c:pt idx="67">
                  <c:v>283.05313733234323</c:v>
                </c:pt>
                <c:pt idx="68">
                  <c:v>274.6310041049698</c:v>
                </c:pt>
                <c:pt idx="69">
                  <c:v>271.50526393810958</c:v>
                </c:pt>
                <c:pt idx="70">
                  <c:v>267.07713203505762</c:v>
                </c:pt>
                <c:pt idx="71">
                  <c:v>262.14974996646538</c:v>
                </c:pt>
                <c:pt idx="72">
                  <c:v>255.22536723571261</c:v>
                </c:pt>
                <c:pt idx="73">
                  <c:v>240.2261557405707</c:v>
                </c:pt>
                <c:pt idx="74">
                  <c:v>227.20223837865311</c:v>
                </c:pt>
                <c:pt idx="75">
                  <c:v>223.9245525092372</c:v>
                </c:pt>
                <c:pt idx="76">
                  <c:v>222.49192159942621</c:v>
                </c:pt>
                <c:pt idx="77">
                  <c:v>216.58774572869021</c:v>
                </c:pt>
                <c:pt idx="78">
                  <c:v>213.6573643222587</c:v>
                </c:pt>
                <c:pt idx="79">
                  <c:v>217.0869958942304</c:v>
                </c:pt>
                <c:pt idx="80">
                  <c:v>215.45900622399071</c:v>
                </c:pt>
                <c:pt idx="81">
                  <c:v>210.29285233709669</c:v>
                </c:pt>
                <c:pt idx="82">
                  <c:v>198.00695695902101</c:v>
                </c:pt>
                <c:pt idx="83">
                  <c:v>188.52120381375769</c:v>
                </c:pt>
                <c:pt idx="84">
                  <c:v>186.1986052175491</c:v>
                </c:pt>
                <c:pt idx="85">
                  <c:v>183.24651728218109</c:v>
                </c:pt>
                <c:pt idx="86">
                  <c:v>169.70164322578671</c:v>
                </c:pt>
                <c:pt idx="87">
                  <c:v>150.3828324722756</c:v>
                </c:pt>
                <c:pt idx="88">
                  <c:v>150.20918024078341</c:v>
                </c:pt>
                <c:pt idx="89">
                  <c:v>149.36262561225871</c:v>
                </c:pt>
                <c:pt idx="90">
                  <c:v>147.53927718159019</c:v>
                </c:pt>
                <c:pt idx="91">
                  <c:v>144.3701239568569</c:v>
                </c:pt>
                <c:pt idx="92">
                  <c:v>143.48015627045919</c:v>
                </c:pt>
                <c:pt idx="93">
                  <c:v>148.4292448679879</c:v>
                </c:pt>
                <c:pt idx="94">
                  <c:v>157.24209561621879</c:v>
                </c:pt>
                <c:pt idx="95">
                  <c:v>146.15005932965229</c:v>
                </c:pt>
                <c:pt idx="96">
                  <c:v>142.78554734449031</c:v>
                </c:pt>
                <c:pt idx="97">
                  <c:v>137.44574122610399</c:v>
                </c:pt>
                <c:pt idx="98">
                  <c:v>130.84695642939911</c:v>
                </c:pt>
                <c:pt idx="99">
                  <c:v>127.74292279147539</c:v>
                </c:pt>
                <c:pt idx="100">
                  <c:v>122.1643448547874</c:v>
                </c:pt>
                <c:pt idx="101">
                  <c:v>119.6029744402769</c:v>
                </c:pt>
                <c:pt idx="102">
                  <c:v>117.30208237300479</c:v>
                </c:pt>
                <c:pt idx="103">
                  <c:v>114.0026899746523</c:v>
                </c:pt>
                <c:pt idx="104">
                  <c:v>112.1359284861108</c:v>
                </c:pt>
                <c:pt idx="105">
                  <c:v>114.3065813797637</c:v>
                </c:pt>
                <c:pt idx="106">
                  <c:v>111.4847326180149</c:v>
                </c:pt>
                <c:pt idx="107">
                  <c:v>108.7714165009487</c:v>
                </c:pt>
                <c:pt idx="108">
                  <c:v>106.3402852600574</c:v>
                </c:pt>
                <c:pt idx="109">
                  <c:v>102.93236021702231</c:v>
                </c:pt>
                <c:pt idx="110">
                  <c:v>99.611261289733307</c:v>
                </c:pt>
                <c:pt idx="111">
                  <c:v>96.181629717761666</c:v>
                </c:pt>
                <c:pt idx="112">
                  <c:v>92.817117732599613</c:v>
                </c:pt>
                <c:pt idx="113">
                  <c:v>92.317867567059437</c:v>
                </c:pt>
                <c:pt idx="114">
                  <c:v>92.209334922376783</c:v>
                </c:pt>
                <c:pt idx="115">
                  <c:v>92.404693682805558</c:v>
                </c:pt>
                <c:pt idx="116">
                  <c:v>92.730291616853492</c:v>
                </c:pt>
                <c:pt idx="117">
                  <c:v>89.105301284453077</c:v>
                </c:pt>
                <c:pt idx="118">
                  <c:v>87.954855250817019</c:v>
                </c:pt>
                <c:pt idx="119">
                  <c:v>85.784202357164091</c:v>
                </c:pt>
                <c:pt idx="120">
                  <c:v>85.523724009925743</c:v>
                </c:pt>
                <c:pt idx="121">
                  <c:v>85.263245662687382</c:v>
                </c:pt>
                <c:pt idx="122">
                  <c:v>80.444396238777856</c:v>
                </c:pt>
                <c:pt idx="123">
                  <c:v>79.03347185790345</c:v>
                </c:pt>
                <c:pt idx="124">
                  <c:v>82.853820950732626</c:v>
                </c:pt>
                <c:pt idx="125">
                  <c:v>83.787201695003404</c:v>
                </c:pt>
                <c:pt idx="126">
                  <c:v>78.599341279172876</c:v>
                </c:pt>
                <c:pt idx="127">
                  <c:v>78.92493921322081</c:v>
                </c:pt>
                <c:pt idx="128">
                  <c:v>78.447395576617168</c:v>
                </c:pt>
                <c:pt idx="129">
                  <c:v>91.406193351725207</c:v>
                </c:pt>
                <c:pt idx="130">
                  <c:v>95.074596741998675</c:v>
                </c:pt>
                <c:pt idx="131">
                  <c:v>101.06559872848079</c:v>
                </c:pt>
                <c:pt idx="132">
                  <c:v>104.62546947407159</c:v>
                </c:pt>
                <c:pt idx="133">
                  <c:v>113.85074427209661</c:v>
                </c:pt>
                <c:pt idx="134">
                  <c:v>117.5625607202431</c:v>
                </c:pt>
                <c:pt idx="135">
                  <c:v>117.8230390674815</c:v>
                </c:pt>
                <c:pt idx="136">
                  <c:v>111.3979065022688</c:v>
                </c:pt>
                <c:pt idx="137">
                  <c:v>113.67709204060441</c:v>
                </c:pt>
                <c:pt idx="138">
                  <c:v>112.3747003044126</c:v>
                </c:pt>
                <c:pt idx="139">
                  <c:v>114.6755923716847</c:v>
                </c:pt>
                <c:pt idx="140">
                  <c:v>118.539354522387</c:v>
                </c:pt>
                <c:pt idx="141">
                  <c:v>118.2788761751486</c:v>
                </c:pt>
                <c:pt idx="142">
                  <c:v>121.46973592881839</c:v>
                </c:pt>
                <c:pt idx="143">
                  <c:v>125.3986176663302</c:v>
                </c:pt>
                <c:pt idx="144">
                  <c:v>130.78183684258951</c:v>
                </c:pt>
                <c:pt idx="145">
                  <c:v>134.05952271200539</c:v>
                </c:pt>
                <c:pt idx="146">
                  <c:v>138.4442415571844</c:v>
                </c:pt>
                <c:pt idx="147">
                  <c:v>139.1171439542168</c:v>
                </c:pt>
                <c:pt idx="148">
                  <c:v>139.65980717763011</c:v>
                </c:pt>
                <c:pt idx="149">
                  <c:v>152.81396371316691</c:v>
                </c:pt>
                <c:pt idx="150">
                  <c:v>158.60960693922021</c:v>
                </c:pt>
                <c:pt idx="151">
                  <c:v>163.29821718951061</c:v>
                </c:pt>
                <c:pt idx="152">
                  <c:v>165.7944680172115</c:v>
                </c:pt>
                <c:pt idx="153">
                  <c:v>168.2038927291662</c:v>
                </c:pt>
                <c:pt idx="154">
                  <c:v>172.89250297945659</c:v>
                </c:pt>
                <c:pt idx="155">
                  <c:v>171.394752482836</c:v>
                </c:pt>
                <c:pt idx="156">
                  <c:v>158.58790041028371</c:v>
                </c:pt>
                <c:pt idx="157">
                  <c:v>158.67472652602979</c:v>
                </c:pt>
                <c:pt idx="158">
                  <c:v>157.45916090558421</c:v>
                </c:pt>
                <c:pt idx="159">
                  <c:v>158.41424817879141</c:v>
                </c:pt>
                <c:pt idx="160">
                  <c:v>158.39254164985491</c:v>
                </c:pt>
                <c:pt idx="161">
                  <c:v>157.5676935502668</c:v>
                </c:pt>
                <c:pt idx="162">
                  <c:v>159.91199867541201</c:v>
                </c:pt>
                <c:pt idx="163">
                  <c:v>159.84687908860241</c:v>
                </c:pt>
                <c:pt idx="164">
                  <c:v>153.03102900253219</c:v>
                </c:pt>
                <c:pt idx="165">
                  <c:v>155.83117123534441</c:v>
                </c:pt>
                <c:pt idx="166">
                  <c:v>151.8588764399596</c:v>
                </c:pt>
                <c:pt idx="167">
                  <c:v>153.94270321786641</c:v>
                </c:pt>
                <c:pt idx="168">
                  <c:v>153.0093224735956</c:v>
                </c:pt>
                <c:pt idx="169">
                  <c:v>154.3117142097874</c:v>
                </c:pt>
                <c:pt idx="170">
                  <c:v>152.55348536592851</c:v>
                </c:pt>
                <c:pt idx="171">
                  <c:v>158.21888941836261</c:v>
                </c:pt>
                <c:pt idx="172">
                  <c:v>154.9194970200102</c:v>
                </c:pt>
                <c:pt idx="173">
                  <c:v>155.114855780439</c:v>
                </c:pt>
                <c:pt idx="174">
                  <c:v>150.05723453822759</c:v>
                </c:pt>
                <c:pt idx="175">
                  <c:v>148.92849503352809</c:v>
                </c:pt>
                <c:pt idx="176">
                  <c:v>146.302005032208</c:v>
                </c:pt>
                <c:pt idx="177">
                  <c:v>146.21517891646189</c:v>
                </c:pt>
                <c:pt idx="178">
                  <c:v>144.3484174279204</c:v>
                </c:pt>
                <c:pt idx="179">
                  <c:v>141.5699817240446</c:v>
                </c:pt>
                <c:pt idx="180">
                  <c:v>142.26459065001359</c:v>
                </c:pt>
                <c:pt idx="181">
                  <c:v>139.35591577251861</c:v>
                </c:pt>
                <c:pt idx="182">
                  <c:v>138.83495907804189</c:v>
                </c:pt>
                <c:pt idx="183">
                  <c:v>135.7960450269278</c:v>
                </c:pt>
                <c:pt idx="184">
                  <c:v>138.63960031761309</c:v>
                </c:pt>
                <c:pt idx="185">
                  <c:v>134.90607734053009</c:v>
                </c:pt>
                <c:pt idx="186">
                  <c:v>131.23767395025661</c:v>
                </c:pt>
                <c:pt idx="187">
                  <c:v>130.3477062638589</c:v>
                </c:pt>
                <c:pt idx="188">
                  <c:v>130.21746709023969</c:v>
                </c:pt>
                <c:pt idx="189">
                  <c:v>126.41882452634709</c:v>
                </c:pt>
                <c:pt idx="190">
                  <c:v>128.4375317174443</c:v>
                </c:pt>
                <c:pt idx="191">
                  <c:v>121.7953338628663</c:v>
                </c:pt>
                <c:pt idx="192">
                  <c:v>108.293872864345</c:v>
                </c:pt>
                <c:pt idx="193">
                  <c:v>111.5498522048244</c:v>
                </c:pt>
                <c:pt idx="194">
                  <c:v>108.0116879881701</c:v>
                </c:pt>
                <c:pt idx="195">
                  <c:v>113.3949071644294</c:v>
                </c:pt>
                <c:pt idx="196">
                  <c:v>111.8971566678089</c:v>
                </c:pt>
                <c:pt idx="197">
                  <c:v>111.3544934443956</c:v>
                </c:pt>
                <c:pt idx="198">
                  <c:v>114.7190054295577</c:v>
                </c:pt>
                <c:pt idx="199">
                  <c:v>133.017609323052</c:v>
                </c:pt>
                <c:pt idx="200">
                  <c:v>128.15534684126939</c:v>
                </c:pt>
                <c:pt idx="201">
                  <c:v>127.3522052706178</c:v>
                </c:pt>
                <c:pt idx="202">
                  <c:v>121.3612032841357</c:v>
                </c:pt>
                <c:pt idx="203">
                  <c:v>121.3177902262627</c:v>
                </c:pt>
                <c:pt idx="204">
                  <c:v>118.0401043568467</c:v>
                </c:pt>
                <c:pt idx="205">
                  <c:v>116.6074734470358</c:v>
                </c:pt>
                <c:pt idx="206">
                  <c:v>108.6411773273295</c:v>
                </c:pt>
                <c:pt idx="207">
                  <c:v>111.1591346839669</c:v>
                </c:pt>
                <c:pt idx="208">
                  <c:v>112.11422195717419</c:v>
                </c:pt>
                <c:pt idx="209">
                  <c:v>112.4398198912221</c:v>
                </c:pt>
                <c:pt idx="210">
                  <c:v>113.047602701445</c:v>
                </c:pt>
                <c:pt idx="211">
                  <c:v>113.8941573299696</c:v>
                </c:pt>
                <c:pt idx="212">
                  <c:v>113.0258961725084</c:v>
                </c:pt>
                <c:pt idx="213">
                  <c:v>112.8739504699527</c:v>
                </c:pt>
                <c:pt idx="214">
                  <c:v>109.57455807160029</c:v>
                </c:pt>
                <c:pt idx="215">
                  <c:v>108.35899245115461</c:v>
                </c:pt>
                <c:pt idx="216">
                  <c:v>107.3821986490108</c:v>
                </c:pt>
                <c:pt idx="217">
                  <c:v>106.2317526153747</c:v>
                </c:pt>
                <c:pt idx="218">
                  <c:v>107.7729161698683</c:v>
                </c:pt>
                <c:pt idx="219">
                  <c:v>110.89865633672849</c:v>
                </c:pt>
                <c:pt idx="220">
                  <c:v>106.3619917889939</c:v>
                </c:pt>
                <c:pt idx="221">
                  <c:v>105.6890893919615</c:v>
                </c:pt>
                <c:pt idx="222">
                  <c:v>107.924861872424</c:v>
                </c:pt>
                <c:pt idx="223">
                  <c:v>109.7265037741564</c:v>
                </c:pt>
                <c:pt idx="224">
                  <c:v>108.2287532775359</c:v>
                </c:pt>
                <c:pt idx="225">
                  <c:v>109.5528515426642</c:v>
                </c:pt>
                <c:pt idx="226">
                  <c:v>106.44881790474049</c:v>
                </c:pt>
                <c:pt idx="227">
                  <c:v>108.55435121158381</c:v>
                </c:pt>
                <c:pt idx="228">
                  <c:v>110.0738082371409</c:v>
                </c:pt>
                <c:pt idx="229">
                  <c:v>107.0131876570902</c:v>
                </c:pt>
                <c:pt idx="230">
                  <c:v>104.69058906088161</c:v>
                </c:pt>
                <c:pt idx="231">
                  <c:v>106.7092962519788</c:v>
                </c:pt>
                <c:pt idx="232">
                  <c:v>106.4922309626135</c:v>
                </c:pt>
                <c:pt idx="233">
                  <c:v>109.2706666664893</c:v>
                </c:pt>
                <c:pt idx="234">
                  <c:v>112.11422195717461</c:v>
                </c:pt>
                <c:pt idx="235">
                  <c:v>115.13142947935221</c:v>
                </c:pt>
                <c:pt idx="236">
                  <c:v>115.91286452106731</c:v>
                </c:pt>
                <c:pt idx="237">
                  <c:v>117.215256257259</c:v>
                </c:pt>
                <c:pt idx="238">
                  <c:v>121.6216816313745</c:v>
                </c:pt>
                <c:pt idx="239">
                  <c:v>120.5797682424211</c:v>
                </c:pt>
                <c:pt idx="240">
                  <c:v>121.27437716839</c:v>
                </c:pt>
                <c:pt idx="241">
                  <c:v>122.4031166730896</c:v>
                </c:pt>
                <c:pt idx="242">
                  <c:v>119.5812679113407</c:v>
                </c:pt>
                <c:pt idx="243">
                  <c:v>122.07751873904159</c:v>
                </c:pt>
                <c:pt idx="244">
                  <c:v>123.87916064077361</c:v>
                </c:pt>
                <c:pt idx="245">
                  <c:v>125.0730197322827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A0-4272-A608-8F1E13000865}"/>
            </c:ext>
          </c:extLst>
        </c:ser>
        <c:ser>
          <c:idx val="7"/>
          <c:order val="7"/>
          <c:tx>
            <c:strRef>
              <c:f>DCm7_Scratch!$I$3</c:f>
              <c:strCache>
                <c:ptCount val="1"/>
                <c:pt idx="0">
                  <c:v>Sum of India-Deaths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DCm7_Scratch!$A$4:$A$250</c:f>
              <c:strCache>
                <c:ptCount val="246"/>
                <c:pt idx="0">
                  <c:v>(blank)</c:v>
                </c:pt>
                <c:pt idx="1">
                  <c:v>01-Mar</c:v>
                </c:pt>
                <c:pt idx="2">
                  <c:v>02-Mar</c:v>
                </c:pt>
                <c:pt idx="3">
                  <c:v>03-Mar</c:v>
                </c:pt>
                <c:pt idx="4">
                  <c:v>04-Mar</c:v>
                </c:pt>
                <c:pt idx="5">
                  <c:v>05-Mar</c:v>
                </c:pt>
                <c:pt idx="6">
                  <c:v>06-Mar</c:v>
                </c:pt>
                <c:pt idx="7">
                  <c:v>07-Mar</c:v>
                </c:pt>
                <c:pt idx="8">
                  <c:v>08-Mar</c:v>
                </c:pt>
                <c:pt idx="9">
                  <c:v>09-Mar</c:v>
                </c:pt>
                <c:pt idx="10">
                  <c:v>10-Mar</c:v>
                </c:pt>
                <c:pt idx="11">
                  <c:v>11-Mar</c:v>
                </c:pt>
                <c:pt idx="12">
                  <c:v>12-Mar</c:v>
                </c:pt>
                <c:pt idx="13">
                  <c:v>13-Mar</c:v>
                </c:pt>
                <c:pt idx="14">
                  <c:v>14-Mar</c:v>
                </c:pt>
                <c:pt idx="15">
                  <c:v>15-Mar</c:v>
                </c:pt>
                <c:pt idx="16">
                  <c:v>16-Mar</c:v>
                </c:pt>
                <c:pt idx="17">
                  <c:v>17-Mar</c:v>
                </c:pt>
                <c:pt idx="18">
                  <c:v>18-Mar</c:v>
                </c:pt>
                <c:pt idx="19">
                  <c:v>19-Mar</c:v>
                </c:pt>
                <c:pt idx="20">
                  <c:v>20-Mar</c:v>
                </c:pt>
                <c:pt idx="21">
                  <c:v>21-Mar</c:v>
                </c:pt>
                <c:pt idx="22">
                  <c:v>22-Mar</c:v>
                </c:pt>
                <c:pt idx="23">
                  <c:v>23-Mar</c:v>
                </c:pt>
                <c:pt idx="24">
                  <c:v>24-Mar</c:v>
                </c:pt>
                <c:pt idx="25">
                  <c:v>25-Mar</c:v>
                </c:pt>
                <c:pt idx="26">
                  <c:v>26-Mar</c:v>
                </c:pt>
                <c:pt idx="27">
                  <c:v>27-Mar</c:v>
                </c:pt>
                <c:pt idx="28">
                  <c:v>28-Mar</c:v>
                </c:pt>
                <c:pt idx="29">
                  <c:v>29-Mar</c:v>
                </c:pt>
                <c:pt idx="30">
                  <c:v>30-Mar</c:v>
                </c:pt>
                <c:pt idx="31">
                  <c:v>31-Mar</c:v>
                </c:pt>
                <c:pt idx="32">
                  <c:v>01-Apr</c:v>
                </c:pt>
                <c:pt idx="33">
                  <c:v>02-Apr</c:v>
                </c:pt>
                <c:pt idx="34">
                  <c:v>03-Apr</c:v>
                </c:pt>
                <c:pt idx="35">
                  <c:v>04-Apr</c:v>
                </c:pt>
                <c:pt idx="36">
                  <c:v>05-Apr</c:v>
                </c:pt>
                <c:pt idx="37">
                  <c:v>06-Apr</c:v>
                </c:pt>
                <c:pt idx="38">
                  <c:v>07-Apr</c:v>
                </c:pt>
                <c:pt idx="39">
                  <c:v>08-Apr</c:v>
                </c:pt>
                <c:pt idx="40">
                  <c:v>09-Apr</c:v>
                </c:pt>
                <c:pt idx="41">
                  <c:v>10-Apr</c:v>
                </c:pt>
                <c:pt idx="42">
                  <c:v>11-Apr</c:v>
                </c:pt>
                <c:pt idx="43">
                  <c:v>12-Apr</c:v>
                </c:pt>
                <c:pt idx="44">
                  <c:v>13-Apr</c:v>
                </c:pt>
                <c:pt idx="45">
                  <c:v>14-Apr</c:v>
                </c:pt>
                <c:pt idx="46">
                  <c:v>15-Apr</c:v>
                </c:pt>
                <c:pt idx="47">
                  <c:v>16-Apr</c:v>
                </c:pt>
                <c:pt idx="48">
                  <c:v>17-Apr</c:v>
                </c:pt>
                <c:pt idx="49">
                  <c:v>18-Apr</c:v>
                </c:pt>
                <c:pt idx="50">
                  <c:v>19-Apr</c:v>
                </c:pt>
                <c:pt idx="51">
                  <c:v>20-Apr</c:v>
                </c:pt>
                <c:pt idx="52">
                  <c:v>21-Apr</c:v>
                </c:pt>
                <c:pt idx="53">
                  <c:v>22-Apr</c:v>
                </c:pt>
                <c:pt idx="54">
                  <c:v>23-Apr</c:v>
                </c:pt>
                <c:pt idx="55">
                  <c:v>24-Apr</c:v>
                </c:pt>
                <c:pt idx="56">
                  <c:v>25-Apr</c:v>
                </c:pt>
                <c:pt idx="57">
                  <c:v>26-Apr</c:v>
                </c:pt>
                <c:pt idx="58">
                  <c:v>27-Apr</c:v>
                </c:pt>
                <c:pt idx="59">
                  <c:v>28-Apr</c:v>
                </c:pt>
                <c:pt idx="60">
                  <c:v>29-Apr</c:v>
                </c:pt>
                <c:pt idx="61">
                  <c:v>30-Apr</c:v>
                </c:pt>
                <c:pt idx="62">
                  <c:v>01-May</c:v>
                </c:pt>
                <c:pt idx="63">
                  <c:v>02-May</c:v>
                </c:pt>
                <c:pt idx="64">
                  <c:v>03-May</c:v>
                </c:pt>
                <c:pt idx="65">
                  <c:v>04-May</c:v>
                </c:pt>
                <c:pt idx="66">
                  <c:v>05-May</c:v>
                </c:pt>
                <c:pt idx="67">
                  <c:v>06-May</c:v>
                </c:pt>
                <c:pt idx="68">
                  <c:v>07-May</c:v>
                </c:pt>
                <c:pt idx="69">
                  <c:v>08-May</c:v>
                </c:pt>
                <c:pt idx="70">
                  <c:v>09-May</c:v>
                </c:pt>
                <c:pt idx="71">
                  <c:v>10-May</c:v>
                </c:pt>
                <c:pt idx="72">
                  <c:v>11-May</c:v>
                </c:pt>
                <c:pt idx="73">
                  <c:v>12-May</c:v>
                </c:pt>
                <c:pt idx="74">
                  <c:v>13-May</c:v>
                </c:pt>
                <c:pt idx="75">
                  <c:v>14-May</c:v>
                </c:pt>
                <c:pt idx="76">
                  <c:v>15-May</c:v>
                </c:pt>
                <c:pt idx="77">
                  <c:v>16-May</c:v>
                </c:pt>
                <c:pt idx="78">
                  <c:v>17-May</c:v>
                </c:pt>
                <c:pt idx="79">
                  <c:v>18-May</c:v>
                </c:pt>
                <c:pt idx="80">
                  <c:v>19-May</c:v>
                </c:pt>
                <c:pt idx="81">
                  <c:v>20-May</c:v>
                </c:pt>
                <c:pt idx="82">
                  <c:v>21-May</c:v>
                </c:pt>
                <c:pt idx="83">
                  <c:v>22-May</c:v>
                </c:pt>
                <c:pt idx="84">
                  <c:v>23-May</c:v>
                </c:pt>
                <c:pt idx="85">
                  <c:v>24-May</c:v>
                </c:pt>
                <c:pt idx="86">
                  <c:v>25-May</c:v>
                </c:pt>
                <c:pt idx="87">
                  <c:v>26-May</c:v>
                </c:pt>
                <c:pt idx="88">
                  <c:v>27-May</c:v>
                </c:pt>
                <c:pt idx="89">
                  <c:v>28-May</c:v>
                </c:pt>
                <c:pt idx="90">
                  <c:v>29-May</c:v>
                </c:pt>
                <c:pt idx="91">
                  <c:v>30-May</c:v>
                </c:pt>
                <c:pt idx="92">
                  <c:v>31-May</c:v>
                </c:pt>
                <c:pt idx="93">
                  <c:v>01-Jun</c:v>
                </c:pt>
                <c:pt idx="94">
                  <c:v>02-Jun</c:v>
                </c:pt>
                <c:pt idx="95">
                  <c:v>03-Jun</c:v>
                </c:pt>
                <c:pt idx="96">
                  <c:v>04-Jun</c:v>
                </c:pt>
                <c:pt idx="97">
                  <c:v>05-Jun</c:v>
                </c:pt>
                <c:pt idx="98">
                  <c:v>06-Jun</c:v>
                </c:pt>
                <c:pt idx="99">
                  <c:v>07-Jun</c:v>
                </c:pt>
                <c:pt idx="100">
                  <c:v>08-Jun</c:v>
                </c:pt>
                <c:pt idx="101">
                  <c:v>09-Jun</c:v>
                </c:pt>
                <c:pt idx="102">
                  <c:v>10-Jun</c:v>
                </c:pt>
                <c:pt idx="103">
                  <c:v>11-Jun</c:v>
                </c:pt>
                <c:pt idx="104">
                  <c:v>12-Jun</c:v>
                </c:pt>
                <c:pt idx="105">
                  <c:v>13-Jun</c:v>
                </c:pt>
                <c:pt idx="106">
                  <c:v>14-Jun</c:v>
                </c:pt>
                <c:pt idx="107">
                  <c:v>15-Jun</c:v>
                </c:pt>
                <c:pt idx="108">
                  <c:v>16-Jun</c:v>
                </c:pt>
                <c:pt idx="109">
                  <c:v>17-Jun</c:v>
                </c:pt>
                <c:pt idx="110">
                  <c:v>18-Jun</c:v>
                </c:pt>
                <c:pt idx="111">
                  <c:v>19-Jun</c:v>
                </c:pt>
                <c:pt idx="112">
                  <c:v>20-Jun</c:v>
                </c:pt>
                <c:pt idx="113">
                  <c:v>21-Jun</c:v>
                </c:pt>
                <c:pt idx="114">
                  <c:v>22-Jun</c:v>
                </c:pt>
                <c:pt idx="115">
                  <c:v>23-Jun</c:v>
                </c:pt>
                <c:pt idx="116">
                  <c:v>24-Jun</c:v>
                </c:pt>
                <c:pt idx="117">
                  <c:v>25-Jun</c:v>
                </c:pt>
                <c:pt idx="118">
                  <c:v>26-Jun</c:v>
                </c:pt>
                <c:pt idx="119">
                  <c:v>27-Jun</c:v>
                </c:pt>
                <c:pt idx="120">
                  <c:v>28-Jun</c:v>
                </c:pt>
                <c:pt idx="121">
                  <c:v>29-Jun</c:v>
                </c:pt>
                <c:pt idx="122">
                  <c:v>30-Jun</c:v>
                </c:pt>
                <c:pt idx="123">
                  <c:v>01-Jul</c:v>
                </c:pt>
                <c:pt idx="124">
                  <c:v>02-Jul</c:v>
                </c:pt>
                <c:pt idx="125">
                  <c:v>03-Jul</c:v>
                </c:pt>
                <c:pt idx="126">
                  <c:v>04-Jul</c:v>
                </c:pt>
                <c:pt idx="127">
                  <c:v>05-Jul</c:v>
                </c:pt>
                <c:pt idx="128">
                  <c:v>06-Jul</c:v>
                </c:pt>
                <c:pt idx="129">
                  <c:v>07-Jul</c:v>
                </c:pt>
                <c:pt idx="130">
                  <c:v>08-Jul</c:v>
                </c:pt>
                <c:pt idx="131">
                  <c:v>09-Jul</c:v>
                </c:pt>
                <c:pt idx="132">
                  <c:v>10-Jul</c:v>
                </c:pt>
                <c:pt idx="133">
                  <c:v>11-Jul</c:v>
                </c:pt>
                <c:pt idx="134">
                  <c:v>12-Jul</c:v>
                </c:pt>
                <c:pt idx="135">
                  <c:v>13-Jul</c:v>
                </c:pt>
                <c:pt idx="136">
                  <c:v>14-Jul</c:v>
                </c:pt>
                <c:pt idx="137">
                  <c:v>15-Jul</c:v>
                </c:pt>
                <c:pt idx="138">
                  <c:v>16-Jul</c:v>
                </c:pt>
                <c:pt idx="139">
                  <c:v>17-Jul</c:v>
                </c:pt>
                <c:pt idx="140">
                  <c:v>18-Jul</c:v>
                </c:pt>
                <c:pt idx="141">
                  <c:v>19-Jul</c:v>
                </c:pt>
                <c:pt idx="142">
                  <c:v>20-Jul</c:v>
                </c:pt>
                <c:pt idx="143">
                  <c:v>21-Jul</c:v>
                </c:pt>
                <c:pt idx="144">
                  <c:v>22-Jul</c:v>
                </c:pt>
                <c:pt idx="145">
                  <c:v>23-Jul</c:v>
                </c:pt>
                <c:pt idx="146">
                  <c:v>24-Jul</c:v>
                </c:pt>
                <c:pt idx="147">
                  <c:v>25-Jul</c:v>
                </c:pt>
                <c:pt idx="148">
                  <c:v>26-Jul</c:v>
                </c:pt>
                <c:pt idx="149">
                  <c:v>27-Jul</c:v>
                </c:pt>
                <c:pt idx="150">
                  <c:v>28-Jul</c:v>
                </c:pt>
                <c:pt idx="151">
                  <c:v>29-Jul</c:v>
                </c:pt>
                <c:pt idx="152">
                  <c:v>30-Jul</c:v>
                </c:pt>
                <c:pt idx="153">
                  <c:v>31-Jul</c:v>
                </c:pt>
                <c:pt idx="154">
                  <c:v>01-Aug</c:v>
                </c:pt>
                <c:pt idx="155">
                  <c:v>02-Aug</c:v>
                </c:pt>
                <c:pt idx="156">
                  <c:v>03-Aug</c:v>
                </c:pt>
                <c:pt idx="157">
                  <c:v>04-Aug</c:v>
                </c:pt>
                <c:pt idx="158">
                  <c:v>05-Aug</c:v>
                </c:pt>
                <c:pt idx="159">
                  <c:v>06-Aug</c:v>
                </c:pt>
                <c:pt idx="160">
                  <c:v>07-Aug</c:v>
                </c:pt>
                <c:pt idx="161">
                  <c:v>08-Aug</c:v>
                </c:pt>
                <c:pt idx="162">
                  <c:v>09-Aug</c:v>
                </c:pt>
                <c:pt idx="163">
                  <c:v>10-Aug</c:v>
                </c:pt>
                <c:pt idx="164">
                  <c:v>11-Aug</c:v>
                </c:pt>
                <c:pt idx="165">
                  <c:v>12-Aug</c:v>
                </c:pt>
                <c:pt idx="166">
                  <c:v>13-Aug</c:v>
                </c:pt>
                <c:pt idx="167">
                  <c:v>14-Aug</c:v>
                </c:pt>
                <c:pt idx="168">
                  <c:v>15-Aug</c:v>
                </c:pt>
                <c:pt idx="169">
                  <c:v>16-Aug</c:v>
                </c:pt>
                <c:pt idx="170">
                  <c:v>17-Aug</c:v>
                </c:pt>
                <c:pt idx="171">
                  <c:v>18-Aug</c:v>
                </c:pt>
                <c:pt idx="172">
                  <c:v>19-Aug</c:v>
                </c:pt>
                <c:pt idx="173">
                  <c:v>20-Aug</c:v>
                </c:pt>
                <c:pt idx="174">
                  <c:v>21-Aug</c:v>
                </c:pt>
                <c:pt idx="175">
                  <c:v>22-Aug</c:v>
                </c:pt>
                <c:pt idx="176">
                  <c:v>23-Aug</c:v>
                </c:pt>
                <c:pt idx="177">
                  <c:v>24-Aug</c:v>
                </c:pt>
                <c:pt idx="178">
                  <c:v>25-Aug</c:v>
                </c:pt>
                <c:pt idx="179">
                  <c:v>26-Aug</c:v>
                </c:pt>
                <c:pt idx="180">
                  <c:v>27-Aug</c:v>
                </c:pt>
                <c:pt idx="181">
                  <c:v>28-Aug</c:v>
                </c:pt>
                <c:pt idx="182">
                  <c:v>29-Aug</c:v>
                </c:pt>
                <c:pt idx="183">
                  <c:v>30-Aug</c:v>
                </c:pt>
                <c:pt idx="184">
                  <c:v>31-Aug</c:v>
                </c:pt>
                <c:pt idx="185">
                  <c:v>01-Sep</c:v>
                </c:pt>
                <c:pt idx="186">
                  <c:v>02-Sep</c:v>
                </c:pt>
                <c:pt idx="187">
                  <c:v>03-Sep</c:v>
                </c:pt>
                <c:pt idx="188">
                  <c:v>04-Sep</c:v>
                </c:pt>
                <c:pt idx="189">
                  <c:v>05-Sep</c:v>
                </c:pt>
                <c:pt idx="190">
                  <c:v>06-Sep</c:v>
                </c:pt>
                <c:pt idx="191">
                  <c:v>07-Sep</c:v>
                </c:pt>
                <c:pt idx="192">
                  <c:v>08-Sep</c:v>
                </c:pt>
                <c:pt idx="193">
                  <c:v>09-Sep</c:v>
                </c:pt>
                <c:pt idx="194">
                  <c:v>10-Sep</c:v>
                </c:pt>
                <c:pt idx="195">
                  <c:v>11-Sep</c:v>
                </c:pt>
                <c:pt idx="196">
                  <c:v>12-Sep</c:v>
                </c:pt>
                <c:pt idx="197">
                  <c:v>13-Sep</c:v>
                </c:pt>
                <c:pt idx="198">
                  <c:v>14-Sep</c:v>
                </c:pt>
                <c:pt idx="199">
                  <c:v>15-Sep</c:v>
                </c:pt>
                <c:pt idx="200">
                  <c:v>16-Sep</c:v>
                </c:pt>
                <c:pt idx="201">
                  <c:v>17-Sep</c:v>
                </c:pt>
                <c:pt idx="202">
                  <c:v>18-Sep</c:v>
                </c:pt>
                <c:pt idx="203">
                  <c:v>19-Sep</c:v>
                </c:pt>
                <c:pt idx="204">
                  <c:v>20-Sep</c:v>
                </c:pt>
                <c:pt idx="205">
                  <c:v>21-Sep</c:v>
                </c:pt>
                <c:pt idx="206">
                  <c:v>22-Sep</c:v>
                </c:pt>
                <c:pt idx="207">
                  <c:v>23-Sep</c:v>
                </c:pt>
                <c:pt idx="208">
                  <c:v>24-Sep</c:v>
                </c:pt>
                <c:pt idx="209">
                  <c:v>25-Sep</c:v>
                </c:pt>
                <c:pt idx="210">
                  <c:v>26-Sep</c:v>
                </c:pt>
                <c:pt idx="211">
                  <c:v>27-Sep</c:v>
                </c:pt>
                <c:pt idx="212">
                  <c:v>28-Sep</c:v>
                </c:pt>
                <c:pt idx="213">
                  <c:v>29-Sep</c:v>
                </c:pt>
                <c:pt idx="214">
                  <c:v>30-Sep</c:v>
                </c:pt>
                <c:pt idx="215">
                  <c:v>01-Oct</c:v>
                </c:pt>
                <c:pt idx="216">
                  <c:v>02-Oct</c:v>
                </c:pt>
                <c:pt idx="217">
                  <c:v>03-Oct</c:v>
                </c:pt>
                <c:pt idx="218">
                  <c:v>04-Oct</c:v>
                </c:pt>
                <c:pt idx="219">
                  <c:v>05-Oct</c:v>
                </c:pt>
                <c:pt idx="220">
                  <c:v>06-Oct</c:v>
                </c:pt>
                <c:pt idx="221">
                  <c:v>07-Oct</c:v>
                </c:pt>
                <c:pt idx="222">
                  <c:v>08-Oct</c:v>
                </c:pt>
                <c:pt idx="223">
                  <c:v>09-Oct</c:v>
                </c:pt>
                <c:pt idx="224">
                  <c:v>10-Oct</c:v>
                </c:pt>
                <c:pt idx="225">
                  <c:v>11-Oct</c:v>
                </c:pt>
                <c:pt idx="226">
                  <c:v>12-Oct</c:v>
                </c:pt>
                <c:pt idx="227">
                  <c:v>13-Oct</c:v>
                </c:pt>
                <c:pt idx="228">
                  <c:v>14-Oct</c:v>
                </c:pt>
                <c:pt idx="229">
                  <c:v>15-Oct</c:v>
                </c:pt>
                <c:pt idx="230">
                  <c:v>16-Oct</c:v>
                </c:pt>
                <c:pt idx="231">
                  <c:v>17-Oct</c:v>
                </c:pt>
                <c:pt idx="232">
                  <c:v>18-Oct</c:v>
                </c:pt>
                <c:pt idx="233">
                  <c:v>19-Oct</c:v>
                </c:pt>
                <c:pt idx="234">
                  <c:v>20-Oct</c:v>
                </c:pt>
                <c:pt idx="235">
                  <c:v>21-Oct</c:v>
                </c:pt>
                <c:pt idx="236">
                  <c:v>22-Oct</c:v>
                </c:pt>
                <c:pt idx="237">
                  <c:v>23-Oct</c:v>
                </c:pt>
                <c:pt idx="238">
                  <c:v>24-Oct</c:v>
                </c:pt>
                <c:pt idx="239">
                  <c:v>25-Oct</c:v>
                </c:pt>
                <c:pt idx="240">
                  <c:v>26-Oct</c:v>
                </c:pt>
                <c:pt idx="241">
                  <c:v>27-Oct</c:v>
                </c:pt>
                <c:pt idx="242">
                  <c:v>28-Oct</c:v>
                </c:pt>
                <c:pt idx="243">
                  <c:v>29-Oct</c:v>
                </c:pt>
                <c:pt idx="244">
                  <c:v>30-Oct</c:v>
                </c:pt>
                <c:pt idx="245">
                  <c:v>01-Nov</c:v>
                </c:pt>
              </c:strCache>
            </c:strRef>
          </c:cat>
          <c:val>
            <c:numRef>
              <c:f>DCm7_Scratch!$I$4:$I$250</c:f>
              <c:numCache>
                <c:formatCode>General</c:formatCode>
                <c:ptCount val="246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5.227432907317359E-3</c:v>
                </c:pt>
                <c:pt idx="12">
                  <c:v>5.227432907317359E-3</c:v>
                </c:pt>
                <c:pt idx="13">
                  <c:v>1.045486581463472E-2</c:v>
                </c:pt>
                <c:pt idx="14">
                  <c:v>1.045486581463472E-2</c:v>
                </c:pt>
                <c:pt idx="15">
                  <c:v>1.045486581463472E-2</c:v>
                </c:pt>
                <c:pt idx="16">
                  <c:v>1.045486581463472E-2</c:v>
                </c:pt>
                <c:pt idx="17">
                  <c:v>1.5682298721952079E-2</c:v>
                </c:pt>
                <c:pt idx="18">
                  <c:v>1.045486581463472E-2</c:v>
                </c:pt>
                <c:pt idx="19">
                  <c:v>1.5682298721952079E-2</c:v>
                </c:pt>
                <c:pt idx="20">
                  <c:v>1.5682298721952079E-2</c:v>
                </c:pt>
                <c:pt idx="21">
                  <c:v>1.045486581463472E-2</c:v>
                </c:pt>
                <c:pt idx="22">
                  <c:v>2.613716453658679E-2</c:v>
                </c:pt>
                <c:pt idx="23">
                  <c:v>4.1819463258538872E-2</c:v>
                </c:pt>
                <c:pt idx="24">
                  <c:v>3.6592030351221508E-2</c:v>
                </c:pt>
                <c:pt idx="25">
                  <c:v>4.7046896165856229E-2</c:v>
                </c:pt>
                <c:pt idx="26">
                  <c:v>8.3638926517077744E-2</c:v>
                </c:pt>
                <c:pt idx="27">
                  <c:v>7.8411493609760394E-2</c:v>
                </c:pt>
                <c:pt idx="28">
                  <c:v>0.1045486581463472</c:v>
                </c:pt>
                <c:pt idx="29">
                  <c:v>0.1045486581463472</c:v>
                </c:pt>
                <c:pt idx="30">
                  <c:v>0.1150035239609819</c:v>
                </c:pt>
                <c:pt idx="31">
                  <c:v>0.13068582268293399</c:v>
                </c:pt>
                <c:pt idx="32">
                  <c:v>0.2404619137365985</c:v>
                </c:pt>
                <c:pt idx="33">
                  <c:v>0.27182651118050272</c:v>
                </c:pt>
                <c:pt idx="34">
                  <c:v>0.27182651118050272</c:v>
                </c:pt>
                <c:pt idx="35">
                  <c:v>0.3241008402536763</c:v>
                </c:pt>
                <c:pt idx="36">
                  <c:v>0.37637516932684978</c:v>
                </c:pt>
                <c:pt idx="37">
                  <c:v>0.54365302236100532</c:v>
                </c:pt>
                <c:pt idx="38">
                  <c:v>0.60115478434149627</c:v>
                </c:pt>
                <c:pt idx="39">
                  <c:v>0.62729194887808315</c:v>
                </c:pt>
                <c:pt idx="40">
                  <c:v>0.80502466772687331</c:v>
                </c:pt>
                <c:pt idx="41">
                  <c:v>0.90957332587322048</c:v>
                </c:pt>
                <c:pt idx="42">
                  <c:v>1.0559414472781059</c:v>
                </c:pt>
                <c:pt idx="43">
                  <c:v>1.2127644344976269</c:v>
                </c:pt>
                <c:pt idx="44">
                  <c:v>1.1604901054244541</c:v>
                </c:pt>
                <c:pt idx="45">
                  <c:v>1.2702661964781179</c:v>
                </c:pt>
                <c:pt idx="46">
                  <c:v>1.186627269961041</c:v>
                </c:pt>
                <c:pt idx="47">
                  <c:v>1.1604901054244541</c:v>
                </c:pt>
                <c:pt idx="48">
                  <c:v>1.2545838977561661</c:v>
                </c:pt>
                <c:pt idx="49">
                  <c:v>1.217991867404945</c:v>
                </c:pt>
                <c:pt idx="50">
                  <c:v>1.1918547028683579</c:v>
                </c:pt>
                <c:pt idx="51">
                  <c:v>1.223219300312262</c:v>
                </c:pt>
                <c:pt idx="52">
                  <c:v>1.3173130926439749</c:v>
                </c:pt>
                <c:pt idx="53">
                  <c:v>1.4427714824195921</c:v>
                </c:pt>
                <c:pt idx="54">
                  <c:v>1.4270891836976389</c:v>
                </c:pt>
                <c:pt idx="55">
                  <c:v>1.5368652747513041</c:v>
                </c:pt>
                <c:pt idx="56">
                  <c:v>1.5891396038244769</c:v>
                </c:pt>
                <c:pt idx="57">
                  <c:v>1.6832333961561901</c:v>
                </c:pt>
                <c:pt idx="58">
                  <c:v>1.813919218839124</c:v>
                </c:pt>
                <c:pt idx="59">
                  <c:v>1.897558145356202</c:v>
                </c:pt>
                <c:pt idx="60">
                  <c:v>2.0805182971123091</c:v>
                </c:pt>
                <c:pt idx="61">
                  <c:v>2.2634784488684159</c:v>
                </c:pt>
                <c:pt idx="62">
                  <c:v>2.3157527779415901</c:v>
                </c:pt>
                <c:pt idx="63">
                  <c:v>2.6032615878440448</c:v>
                </c:pt>
                <c:pt idx="64">
                  <c:v>2.665990782731853</c:v>
                </c:pt>
                <c:pt idx="65">
                  <c:v>3.2776004328879842</c:v>
                </c:pt>
                <c:pt idx="66">
                  <c:v>3.580791541512391</c:v>
                </c:pt>
                <c:pt idx="67">
                  <c:v>3.6905676325660548</c:v>
                </c:pt>
                <c:pt idx="68">
                  <c:v>3.8421631868782589</c:v>
                </c:pt>
                <c:pt idx="69">
                  <c:v>3.9833038753758272</c:v>
                </c:pt>
                <c:pt idx="70">
                  <c:v>4.066942801892905</c:v>
                </c:pt>
                <c:pt idx="71">
                  <c:v>4.2917224169075512</c:v>
                </c:pt>
                <c:pt idx="72">
                  <c:v>3.8055711565270371</c:v>
                </c:pt>
                <c:pt idx="73">
                  <c:v>3.7742065590831331</c:v>
                </c:pt>
                <c:pt idx="74">
                  <c:v>4.0042136070050969</c:v>
                </c:pt>
                <c:pt idx="75">
                  <c:v>3.9728490095611919</c:v>
                </c:pt>
                <c:pt idx="76">
                  <c:v>4.0146684728197313</c:v>
                </c:pt>
                <c:pt idx="77">
                  <c:v>4.0251233386343674</c:v>
                </c:pt>
                <c:pt idx="78">
                  <c:v>4.2499029536490127</c:v>
                </c:pt>
                <c:pt idx="79">
                  <c:v>4.506047166107563</c:v>
                </c:pt>
                <c:pt idx="80">
                  <c:v>4.6367329887904969</c:v>
                </c:pt>
                <c:pt idx="81">
                  <c:v>4.6158232571612272</c:v>
                </c:pt>
                <c:pt idx="82">
                  <c:v>4.8876497683417304</c:v>
                </c:pt>
                <c:pt idx="83">
                  <c:v>5.0862922188197901</c:v>
                </c:pt>
                <c:pt idx="84">
                  <c:v>5.2117506085954064</c:v>
                </c:pt>
                <c:pt idx="85">
                  <c:v>5.2222054744100408</c:v>
                </c:pt>
                <c:pt idx="86">
                  <c:v>5.3110718338344354</c:v>
                </c:pt>
                <c:pt idx="87">
                  <c:v>5.446985089424687</c:v>
                </c:pt>
                <c:pt idx="88">
                  <c:v>5.7501761980490942</c:v>
                </c:pt>
                <c:pt idx="89">
                  <c:v>5.8913168865466634</c:v>
                </c:pt>
                <c:pt idx="90">
                  <c:v>6.5552008657759684</c:v>
                </c:pt>
                <c:pt idx="91">
                  <c:v>6.8845291389369621</c:v>
                </c:pt>
                <c:pt idx="92">
                  <c:v>7.2347671437272254</c:v>
                </c:pt>
                <c:pt idx="93">
                  <c:v>7.5065936549077277</c:v>
                </c:pt>
                <c:pt idx="94">
                  <c:v>7.7627378673662779</c:v>
                </c:pt>
                <c:pt idx="95">
                  <c:v>8.1234307379711748</c:v>
                </c:pt>
                <c:pt idx="96">
                  <c:v>8.635719162888277</c:v>
                </c:pt>
                <c:pt idx="97">
                  <c:v>8.7245855223126707</c:v>
                </c:pt>
                <c:pt idx="98">
                  <c:v>9.2055093497858689</c:v>
                </c:pt>
                <c:pt idx="99">
                  <c:v>9.4041518002639304</c:v>
                </c:pt>
                <c:pt idx="100">
                  <c:v>9.7491623721468752</c:v>
                </c:pt>
                <c:pt idx="101">
                  <c:v>10.041898614956651</c:v>
                </c:pt>
                <c:pt idx="102">
                  <c:v>10.52804987533716</c:v>
                </c:pt>
                <c:pt idx="103">
                  <c:v>11.16056925712256</c:v>
                </c:pt>
                <c:pt idx="104">
                  <c:v>11.6833125478543</c:v>
                </c:pt>
                <c:pt idx="105">
                  <c:v>11.75649660855674</c:v>
                </c:pt>
                <c:pt idx="106">
                  <c:v>12.091052314625051</c:v>
                </c:pt>
                <c:pt idx="107">
                  <c:v>12.68697966605923</c:v>
                </c:pt>
                <c:pt idx="108">
                  <c:v>21.709528864088991</c:v>
                </c:pt>
                <c:pt idx="109">
                  <c:v>21.615435071757279</c:v>
                </c:pt>
                <c:pt idx="110">
                  <c:v>21.301789097318242</c:v>
                </c:pt>
                <c:pt idx="111">
                  <c:v>21.244287335337741</c:v>
                </c:pt>
                <c:pt idx="112">
                  <c:v>21.21815017080116</c:v>
                </c:pt>
                <c:pt idx="113">
                  <c:v>21.845442119679241</c:v>
                </c:pt>
                <c:pt idx="114">
                  <c:v>21.489976681981659</c:v>
                </c:pt>
                <c:pt idx="115">
                  <c:v>13.45018487052756</c:v>
                </c:pt>
                <c:pt idx="116">
                  <c:v>13.88928923474222</c:v>
                </c:pt>
                <c:pt idx="117">
                  <c:v>14.26043697116175</c:v>
                </c:pt>
                <c:pt idx="118">
                  <c:v>14.307483867327599</c:v>
                </c:pt>
                <c:pt idx="119">
                  <c:v>14.851136889688609</c:v>
                </c:pt>
                <c:pt idx="120">
                  <c:v>14.51135375071298</c:v>
                </c:pt>
                <c:pt idx="121">
                  <c:v>15.065461638888619</c:v>
                </c:pt>
                <c:pt idx="122">
                  <c:v>15.28501382099595</c:v>
                </c:pt>
                <c:pt idx="123">
                  <c:v>15.36865274751303</c:v>
                </c:pt>
                <c:pt idx="124">
                  <c:v>15.22228462610815</c:v>
                </c:pt>
                <c:pt idx="125">
                  <c:v>15.52547573473255</c:v>
                </c:pt>
                <c:pt idx="126">
                  <c:v>16.586644614917979</c:v>
                </c:pt>
                <c:pt idx="127">
                  <c:v>16.82187909574726</c:v>
                </c:pt>
                <c:pt idx="128">
                  <c:v>17.072795875298489</c:v>
                </c:pt>
                <c:pt idx="129">
                  <c:v>16.947337485522869</c:v>
                </c:pt>
                <c:pt idx="130">
                  <c:v>17.224391429610691</c:v>
                </c:pt>
                <c:pt idx="131">
                  <c:v>17.72622498871316</c:v>
                </c:pt>
                <c:pt idx="132">
                  <c:v>18.12873732257659</c:v>
                </c:pt>
                <c:pt idx="133">
                  <c:v>17.799409049415601</c:v>
                </c:pt>
                <c:pt idx="134">
                  <c:v>18.196693950371721</c:v>
                </c:pt>
                <c:pt idx="135">
                  <c:v>18.65148061330833</c:v>
                </c:pt>
                <c:pt idx="136">
                  <c:v>19.168996471132751</c:v>
                </c:pt>
                <c:pt idx="137">
                  <c:v>19.785833554196191</c:v>
                </c:pt>
                <c:pt idx="138">
                  <c:v>20.89927676345479</c:v>
                </c:pt>
                <c:pt idx="139">
                  <c:v>21.693846565367028</c:v>
                </c:pt>
                <c:pt idx="140">
                  <c:v>21.657254535015809</c:v>
                </c:pt>
                <c:pt idx="141">
                  <c:v>22.598192458332939</c:v>
                </c:pt>
                <c:pt idx="142">
                  <c:v>22.765470311367089</c:v>
                </c:pt>
                <c:pt idx="143">
                  <c:v>23.120935749064671</c:v>
                </c:pt>
                <c:pt idx="144">
                  <c:v>25.86011059249897</c:v>
                </c:pt>
                <c:pt idx="145">
                  <c:v>26.131937103679469</c:v>
                </c:pt>
                <c:pt idx="146">
                  <c:v>26.58149633370877</c:v>
                </c:pt>
                <c:pt idx="147">
                  <c:v>27.412658165972228</c:v>
                </c:pt>
                <c:pt idx="148">
                  <c:v>27.569481153191749</c:v>
                </c:pt>
                <c:pt idx="149">
                  <c:v>27.841307664372248</c:v>
                </c:pt>
                <c:pt idx="150">
                  <c:v>28.54701110686009</c:v>
                </c:pt>
                <c:pt idx="151">
                  <c:v>26.628543229874619</c:v>
                </c:pt>
                <c:pt idx="152">
                  <c:v>26.74877418674291</c:v>
                </c:pt>
                <c:pt idx="153">
                  <c:v>26.936961771406342</c:v>
                </c:pt>
                <c:pt idx="154">
                  <c:v>27.726304140411258</c:v>
                </c:pt>
                <c:pt idx="155">
                  <c:v>28.039950114850299</c:v>
                </c:pt>
                <c:pt idx="156">
                  <c:v>28.90770397746498</c:v>
                </c:pt>
                <c:pt idx="157">
                  <c:v>29.284079146791829</c:v>
                </c:pt>
                <c:pt idx="158">
                  <c:v>30.0263746196309</c:v>
                </c:pt>
                <c:pt idx="159">
                  <c:v>30.66934886723093</c:v>
                </c:pt>
                <c:pt idx="160">
                  <c:v>31.401189474255361</c:v>
                </c:pt>
                <c:pt idx="161">
                  <c:v>31.443008937513898</c:v>
                </c:pt>
                <c:pt idx="162">
                  <c:v>32.676683103640798</c:v>
                </c:pt>
                <c:pt idx="163">
                  <c:v>33.03214854133838</c:v>
                </c:pt>
                <c:pt idx="164">
                  <c:v>32.911917584470082</c:v>
                </c:pt>
                <c:pt idx="165">
                  <c:v>33.110560034948143</c:v>
                </c:pt>
                <c:pt idx="166">
                  <c:v>33.743079416733551</c:v>
                </c:pt>
                <c:pt idx="167">
                  <c:v>34.07240768989454</c:v>
                </c:pt>
                <c:pt idx="168">
                  <c:v>34.506284621201893</c:v>
                </c:pt>
                <c:pt idx="169">
                  <c:v>34.161274049318941</c:v>
                </c:pt>
                <c:pt idx="170">
                  <c:v>34.187411213855533</c:v>
                </c:pt>
                <c:pt idx="171">
                  <c:v>35.53086147103609</c:v>
                </c:pt>
                <c:pt idx="172">
                  <c:v>35.719049055699521</c:v>
                </c:pt>
                <c:pt idx="173">
                  <c:v>35.593590665923912</c:v>
                </c:pt>
                <c:pt idx="174">
                  <c:v>35.326991587650717</c:v>
                </c:pt>
                <c:pt idx="175">
                  <c:v>35.15971373461656</c:v>
                </c:pt>
                <c:pt idx="176">
                  <c:v>34.610833279348242</c:v>
                </c:pt>
                <c:pt idx="177">
                  <c:v>34.464465157943359</c:v>
                </c:pt>
                <c:pt idx="178">
                  <c:v>33.816263477436003</c:v>
                </c:pt>
                <c:pt idx="179">
                  <c:v>34.532421785738492</c:v>
                </c:pt>
                <c:pt idx="180">
                  <c:v>34.919251820879971</c:v>
                </c:pt>
                <c:pt idx="181">
                  <c:v>35.316536721836087</c:v>
                </c:pt>
                <c:pt idx="182">
                  <c:v>35.504724306499519</c:v>
                </c:pt>
                <c:pt idx="183">
                  <c:v>36.210427748987357</c:v>
                </c:pt>
                <c:pt idx="184">
                  <c:v>36.058832194675162</c:v>
                </c:pt>
                <c:pt idx="185">
                  <c:v>36.466571961445908</c:v>
                </c:pt>
                <c:pt idx="186">
                  <c:v>36.090196792119073</c:v>
                </c:pt>
                <c:pt idx="187">
                  <c:v>36.294066675504432</c:v>
                </c:pt>
                <c:pt idx="188">
                  <c:v>36.649532113202021</c:v>
                </c:pt>
                <c:pt idx="189">
                  <c:v>37.261141763358147</c:v>
                </c:pt>
                <c:pt idx="190">
                  <c:v>37.496376244187438</c:v>
                </c:pt>
                <c:pt idx="191">
                  <c:v>39.137790177085087</c:v>
                </c:pt>
                <c:pt idx="192">
                  <c:v>39.503710480597313</c:v>
                </c:pt>
                <c:pt idx="193">
                  <c:v>40.178049325641247</c:v>
                </c:pt>
                <c:pt idx="194">
                  <c:v>40.768749244168099</c:v>
                </c:pt>
                <c:pt idx="195">
                  <c:v>41.354221729787653</c:v>
                </c:pt>
                <c:pt idx="196">
                  <c:v>41.610365942246197</c:v>
                </c:pt>
                <c:pt idx="197">
                  <c:v>36.299294108411758</c:v>
                </c:pt>
                <c:pt idx="198">
                  <c:v>36.31497640713372</c:v>
                </c:pt>
                <c:pt idx="199">
                  <c:v>42.739491450226751</c:v>
                </c:pt>
                <c:pt idx="200">
                  <c:v>42.53039413393406</c:v>
                </c:pt>
                <c:pt idx="201">
                  <c:v>42.347433982177947</c:v>
                </c:pt>
                <c:pt idx="202">
                  <c:v>42.587895895914542</c:v>
                </c:pt>
                <c:pt idx="203">
                  <c:v>42.687217121153573</c:v>
                </c:pt>
                <c:pt idx="204">
                  <c:v>36.748853338441052</c:v>
                </c:pt>
                <c:pt idx="205">
                  <c:v>37.146138239397182</c:v>
                </c:pt>
                <c:pt idx="206">
                  <c:v>35.90723664036296</c:v>
                </c:pt>
                <c:pt idx="207">
                  <c:v>35.661547293719039</c:v>
                </c:pt>
                <c:pt idx="208">
                  <c:v>35.426312812889762</c:v>
                </c:pt>
                <c:pt idx="209">
                  <c:v>34.872204924714119</c:v>
                </c:pt>
                <c:pt idx="210">
                  <c:v>34.642197876792153</c:v>
                </c:pt>
                <c:pt idx="211">
                  <c:v>40.042136070050972</c:v>
                </c:pt>
                <c:pt idx="212">
                  <c:v>38.594137154724073</c:v>
                </c:pt>
                <c:pt idx="213">
                  <c:v>39.085515848011887</c:v>
                </c:pt>
                <c:pt idx="214">
                  <c:v>39.357342359192401</c:v>
                </c:pt>
                <c:pt idx="215">
                  <c:v>39.116880445455813</c:v>
                </c:pt>
                <c:pt idx="216">
                  <c:v>39.012331787309463</c:v>
                </c:pt>
                <c:pt idx="217">
                  <c:v>38.05048413236306</c:v>
                </c:pt>
                <c:pt idx="218">
                  <c:v>32.619181341660322</c:v>
                </c:pt>
                <c:pt idx="219">
                  <c:v>33.283065320889627</c:v>
                </c:pt>
                <c:pt idx="220">
                  <c:v>36.895221459845921</c:v>
                </c:pt>
                <c:pt idx="221">
                  <c:v>35.797460549309271</c:v>
                </c:pt>
                <c:pt idx="222">
                  <c:v>35.112666838450693</c:v>
                </c:pt>
                <c:pt idx="223">
                  <c:v>34.365143932704306</c:v>
                </c:pt>
                <c:pt idx="224">
                  <c:v>34.250140408743327</c:v>
                </c:pt>
                <c:pt idx="225">
                  <c:v>33.795353745806722</c:v>
                </c:pt>
                <c:pt idx="226">
                  <c:v>32.864870688304237</c:v>
                </c:pt>
                <c:pt idx="227">
                  <c:v>31.526647864030991</c:v>
                </c:pt>
                <c:pt idx="228">
                  <c:v>30.00546488800164</c:v>
                </c:pt>
                <c:pt idx="229">
                  <c:v>29.64477201739674</c:v>
                </c:pt>
                <c:pt idx="230">
                  <c:v>29.17953048864549</c:v>
                </c:pt>
                <c:pt idx="231">
                  <c:v>29.78068527298699</c:v>
                </c:pt>
                <c:pt idx="232">
                  <c:v>28.541783673952779</c:v>
                </c:pt>
                <c:pt idx="233">
                  <c:v>27.919719157982009</c:v>
                </c:pt>
                <c:pt idx="234">
                  <c:v>27.851762530186878</c:v>
                </c:pt>
                <c:pt idx="235">
                  <c:v>27.966766054147861</c:v>
                </c:pt>
                <c:pt idx="236">
                  <c:v>26.8951423081478</c:v>
                </c:pt>
                <c:pt idx="237">
                  <c:v>25.917612354479459</c:v>
                </c:pt>
                <c:pt idx="238">
                  <c:v>23.539130381650061</c:v>
                </c:pt>
                <c:pt idx="239">
                  <c:v>23.02161452382564</c:v>
                </c:pt>
                <c:pt idx="240">
                  <c:v>22.504098666001219</c:v>
                </c:pt>
                <c:pt idx="241">
                  <c:v>21.411565188371899</c:v>
                </c:pt>
                <c:pt idx="242">
                  <c:v>20.44449010051818</c:v>
                </c:pt>
                <c:pt idx="243">
                  <c:v>19.78060612128888</c:v>
                </c:pt>
                <c:pt idx="244">
                  <c:v>19.263090263464459</c:v>
                </c:pt>
                <c:pt idx="245">
                  <c:v>18.782166435991261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A0-4272-A608-8F1E13000865}"/>
            </c:ext>
          </c:extLst>
        </c:ser>
        <c:ser>
          <c:idx val="9"/>
          <c:order val="9"/>
          <c:tx>
            <c:strRef>
              <c:f>DCm7_Scratch!$K$3</c:f>
              <c:strCache>
                <c:ptCount val="1"/>
                <c:pt idx="0">
                  <c:v>Sum of Belgium-Deaths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DCm7_Scratch!$A$4:$A$250</c:f>
              <c:strCache>
                <c:ptCount val="246"/>
                <c:pt idx="0">
                  <c:v>(blank)</c:v>
                </c:pt>
                <c:pt idx="1">
                  <c:v>01-Mar</c:v>
                </c:pt>
                <c:pt idx="2">
                  <c:v>02-Mar</c:v>
                </c:pt>
                <c:pt idx="3">
                  <c:v>03-Mar</c:v>
                </c:pt>
                <c:pt idx="4">
                  <c:v>04-Mar</c:v>
                </c:pt>
                <c:pt idx="5">
                  <c:v>05-Mar</c:v>
                </c:pt>
                <c:pt idx="6">
                  <c:v>06-Mar</c:v>
                </c:pt>
                <c:pt idx="7">
                  <c:v>07-Mar</c:v>
                </c:pt>
                <c:pt idx="8">
                  <c:v>08-Mar</c:v>
                </c:pt>
                <c:pt idx="9">
                  <c:v>09-Mar</c:v>
                </c:pt>
                <c:pt idx="10">
                  <c:v>10-Mar</c:v>
                </c:pt>
                <c:pt idx="11">
                  <c:v>11-Mar</c:v>
                </c:pt>
                <c:pt idx="12">
                  <c:v>12-Mar</c:v>
                </c:pt>
                <c:pt idx="13">
                  <c:v>13-Mar</c:v>
                </c:pt>
                <c:pt idx="14">
                  <c:v>14-Mar</c:v>
                </c:pt>
                <c:pt idx="15">
                  <c:v>15-Mar</c:v>
                </c:pt>
                <c:pt idx="16">
                  <c:v>16-Mar</c:v>
                </c:pt>
                <c:pt idx="17">
                  <c:v>17-Mar</c:v>
                </c:pt>
                <c:pt idx="18">
                  <c:v>18-Mar</c:v>
                </c:pt>
                <c:pt idx="19">
                  <c:v>19-Mar</c:v>
                </c:pt>
                <c:pt idx="20">
                  <c:v>20-Mar</c:v>
                </c:pt>
                <c:pt idx="21">
                  <c:v>21-Mar</c:v>
                </c:pt>
                <c:pt idx="22">
                  <c:v>22-Mar</c:v>
                </c:pt>
                <c:pt idx="23">
                  <c:v>23-Mar</c:v>
                </c:pt>
                <c:pt idx="24">
                  <c:v>24-Mar</c:v>
                </c:pt>
                <c:pt idx="25">
                  <c:v>25-Mar</c:v>
                </c:pt>
                <c:pt idx="26">
                  <c:v>26-Mar</c:v>
                </c:pt>
                <c:pt idx="27">
                  <c:v>27-Mar</c:v>
                </c:pt>
                <c:pt idx="28">
                  <c:v>28-Mar</c:v>
                </c:pt>
                <c:pt idx="29">
                  <c:v>29-Mar</c:v>
                </c:pt>
                <c:pt idx="30">
                  <c:v>30-Mar</c:v>
                </c:pt>
                <c:pt idx="31">
                  <c:v>31-Mar</c:v>
                </c:pt>
                <c:pt idx="32">
                  <c:v>01-Apr</c:v>
                </c:pt>
                <c:pt idx="33">
                  <c:v>02-Apr</c:v>
                </c:pt>
                <c:pt idx="34">
                  <c:v>03-Apr</c:v>
                </c:pt>
                <c:pt idx="35">
                  <c:v>04-Apr</c:v>
                </c:pt>
                <c:pt idx="36">
                  <c:v>05-Apr</c:v>
                </c:pt>
                <c:pt idx="37">
                  <c:v>06-Apr</c:v>
                </c:pt>
                <c:pt idx="38">
                  <c:v>07-Apr</c:v>
                </c:pt>
                <c:pt idx="39">
                  <c:v>08-Apr</c:v>
                </c:pt>
                <c:pt idx="40">
                  <c:v>09-Apr</c:v>
                </c:pt>
                <c:pt idx="41">
                  <c:v>10-Apr</c:v>
                </c:pt>
                <c:pt idx="42">
                  <c:v>11-Apr</c:v>
                </c:pt>
                <c:pt idx="43">
                  <c:v>12-Apr</c:v>
                </c:pt>
                <c:pt idx="44">
                  <c:v>13-Apr</c:v>
                </c:pt>
                <c:pt idx="45">
                  <c:v>14-Apr</c:v>
                </c:pt>
                <c:pt idx="46">
                  <c:v>15-Apr</c:v>
                </c:pt>
                <c:pt idx="47">
                  <c:v>16-Apr</c:v>
                </c:pt>
                <c:pt idx="48">
                  <c:v>17-Apr</c:v>
                </c:pt>
                <c:pt idx="49">
                  <c:v>18-Apr</c:v>
                </c:pt>
                <c:pt idx="50">
                  <c:v>19-Apr</c:v>
                </c:pt>
                <c:pt idx="51">
                  <c:v>20-Apr</c:v>
                </c:pt>
                <c:pt idx="52">
                  <c:v>21-Apr</c:v>
                </c:pt>
                <c:pt idx="53">
                  <c:v>22-Apr</c:v>
                </c:pt>
                <c:pt idx="54">
                  <c:v>23-Apr</c:v>
                </c:pt>
                <c:pt idx="55">
                  <c:v>24-Apr</c:v>
                </c:pt>
                <c:pt idx="56">
                  <c:v>25-Apr</c:v>
                </c:pt>
                <c:pt idx="57">
                  <c:v>26-Apr</c:v>
                </c:pt>
                <c:pt idx="58">
                  <c:v>27-Apr</c:v>
                </c:pt>
                <c:pt idx="59">
                  <c:v>28-Apr</c:v>
                </c:pt>
                <c:pt idx="60">
                  <c:v>29-Apr</c:v>
                </c:pt>
                <c:pt idx="61">
                  <c:v>30-Apr</c:v>
                </c:pt>
                <c:pt idx="62">
                  <c:v>01-May</c:v>
                </c:pt>
                <c:pt idx="63">
                  <c:v>02-May</c:v>
                </c:pt>
                <c:pt idx="64">
                  <c:v>03-May</c:v>
                </c:pt>
                <c:pt idx="65">
                  <c:v>04-May</c:v>
                </c:pt>
                <c:pt idx="66">
                  <c:v>05-May</c:v>
                </c:pt>
                <c:pt idx="67">
                  <c:v>06-May</c:v>
                </c:pt>
                <c:pt idx="68">
                  <c:v>07-May</c:v>
                </c:pt>
                <c:pt idx="69">
                  <c:v>08-May</c:v>
                </c:pt>
                <c:pt idx="70">
                  <c:v>09-May</c:v>
                </c:pt>
                <c:pt idx="71">
                  <c:v>10-May</c:v>
                </c:pt>
                <c:pt idx="72">
                  <c:v>11-May</c:v>
                </c:pt>
                <c:pt idx="73">
                  <c:v>12-May</c:v>
                </c:pt>
                <c:pt idx="74">
                  <c:v>13-May</c:v>
                </c:pt>
                <c:pt idx="75">
                  <c:v>14-May</c:v>
                </c:pt>
                <c:pt idx="76">
                  <c:v>15-May</c:v>
                </c:pt>
                <c:pt idx="77">
                  <c:v>16-May</c:v>
                </c:pt>
                <c:pt idx="78">
                  <c:v>17-May</c:v>
                </c:pt>
                <c:pt idx="79">
                  <c:v>18-May</c:v>
                </c:pt>
                <c:pt idx="80">
                  <c:v>19-May</c:v>
                </c:pt>
                <c:pt idx="81">
                  <c:v>20-May</c:v>
                </c:pt>
                <c:pt idx="82">
                  <c:v>21-May</c:v>
                </c:pt>
                <c:pt idx="83">
                  <c:v>22-May</c:v>
                </c:pt>
                <c:pt idx="84">
                  <c:v>23-May</c:v>
                </c:pt>
                <c:pt idx="85">
                  <c:v>24-May</c:v>
                </c:pt>
                <c:pt idx="86">
                  <c:v>25-May</c:v>
                </c:pt>
                <c:pt idx="87">
                  <c:v>26-May</c:v>
                </c:pt>
                <c:pt idx="88">
                  <c:v>27-May</c:v>
                </c:pt>
                <c:pt idx="89">
                  <c:v>28-May</c:v>
                </c:pt>
                <c:pt idx="90">
                  <c:v>29-May</c:v>
                </c:pt>
                <c:pt idx="91">
                  <c:v>30-May</c:v>
                </c:pt>
                <c:pt idx="92">
                  <c:v>31-May</c:v>
                </c:pt>
                <c:pt idx="93">
                  <c:v>01-Jun</c:v>
                </c:pt>
                <c:pt idx="94">
                  <c:v>02-Jun</c:v>
                </c:pt>
                <c:pt idx="95">
                  <c:v>03-Jun</c:v>
                </c:pt>
                <c:pt idx="96">
                  <c:v>04-Jun</c:v>
                </c:pt>
                <c:pt idx="97">
                  <c:v>05-Jun</c:v>
                </c:pt>
                <c:pt idx="98">
                  <c:v>06-Jun</c:v>
                </c:pt>
                <c:pt idx="99">
                  <c:v>07-Jun</c:v>
                </c:pt>
                <c:pt idx="100">
                  <c:v>08-Jun</c:v>
                </c:pt>
                <c:pt idx="101">
                  <c:v>09-Jun</c:v>
                </c:pt>
                <c:pt idx="102">
                  <c:v>10-Jun</c:v>
                </c:pt>
                <c:pt idx="103">
                  <c:v>11-Jun</c:v>
                </c:pt>
                <c:pt idx="104">
                  <c:v>12-Jun</c:v>
                </c:pt>
                <c:pt idx="105">
                  <c:v>13-Jun</c:v>
                </c:pt>
                <c:pt idx="106">
                  <c:v>14-Jun</c:v>
                </c:pt>
                <c:pt idx="107">
                  <c:v>15-Jun</c:v>
                </c:pt>
                <c:pt idx="108">
                  <c:v>16-Jun</c:v>
                </c:pt>
                <c:pt idx="109">
                  <c:v>17-Jun</c:v>
                </c:pt>
                <c:pt idx="110">
                  <c:v>18-Jun</c:v>
                </c:pt>
                <c:pt idx="111">
                  <c:v>19-Jun</c:v>
                </c:pt>
                <c:pt idx="112">
                  <c:v>20-Jun</c:v>
                </c:pt>
                <c:pt idx="113">
                  <c:v>21-Jun</c:v>
                </c:pt>
                <c:pt idx="114">
                  <c:v>22-Jun</c:v>
                </c:pt>
                <c:pt idx="115">
                  <c:v>23-Jun</c:v>
                </c:pt>
                <c:pt idx="116">
                  <c:v>24-Jun</c:v>
                </c:pt>
                <c:pt idx="117">
                  <c:v>25-Jun</c:v>
                </c:pt>
                <c:pt idx="118">
                  <c:v>26-Jun</c:v>
                </c:pt>
                <c:pt idx="119">
                  <c:v>27-Jun</c:v>
                </c:pt>
                <c:pt idx="120">
                  <c:v>28-Jun</c:v>
                </c:pt>
                <c:pt idx="121">
                  <c:v>29-Jun</c:v>
                </c:pt>
                <c:pt idx="122">
                  <c:v>30-Jun</c:v>
                </c:pt>
                <c:pt idx="123">
                  <c:v>01-Jul</c:v>
                </c:pt>
                <c:pt idx="124">
                  <c:v>02-Jul</c:v>
                </c:pt>
                <c:pt idx="125">
                  <c:v>03-Jul</c:v>
                </c:pt>
                <c:pt idx="126">
                  <c:v>04-Jul</c:v>
                </c:pt>
                <c:pt idx="127">
                  <c:v>05-Jul</c:v>
                </c:pt>
                <c:pt idx="128">
                  <c:v>06-Jul</c:v>
                </c:pt>
                <c:pt idx="129">
                  <c:v>07-Jul</c:v>
                </c:pt>
                <c:pt idx="130">
                  <c:v>08-Jul</c:v>
                </c:pt>
                <c:pt idx="131">
                  <c:v>09-Jul</c:v>
                </c:pt>
                <c:pt idx="132">
                  <c:v>10-Jul</c:v>
                </c:pt>
                <c:pt idx="133">
                  <c:v>11-Jul</c:v>
                </c:pt>
                <c:pt idx="134">
                  <c:v>12-Jul</c:v>
                </c:pt>
                <c:pt idx="135">
                  <c:v>13-Jul</c:v>
                </c:pt>
                <c:pt idx="136">
                  <c:v>14-Jul</c:v>
                </c:pt>
                <c:pt idx="137">
                  <c:v>15-Jul</c:v>
                </c:pt>
                <c:pt idx="138">
                  <c:v>16-Jul</c:v>
                </c:pt>
                <c:pt idx="139">
                  <c:v>17-Jul</c:v>
                </c:pt>
                <c:pt idx="140">
                  <c:v>18-Jul</c:v>
                </c:pt>
                <c:pt idx="141">
                  <c:v>19-Jul</c:v>
                </c:pt>
                <c:pt idx="142">
                  <c:v>20-Jul</c:v>
                </c:pt>
                <c:pt idx="143">
                  <c:v>21-Jul</c:v>
                </c:pt>
                <c:pt idx="144">
                  <c:v>22-Jul</c:v>
                </c:pt>
                <c:pt idx="145">
                  <c:v>23-Jul</c:v>
                </c:pt>
                <c:pt idx="146">
                  <c:v>24-Jul</c:v>
                </c:pt>
                <c:pt idx="147">
                  <c:v>25-Jul</c:v>
                </c:pt>
                <c:pt idx="148">
                  <c:v>26-Jul</c:v>
                </c:pt>
                <c:pt idx="149">
                  <c:v>27-Jul</c:v>
                </c:pt>
                <c:pt idx="150">
                  <c:v>28-Jul</c:v>
                </c:pt>
                <c:pt idx="151">
                  <c:v>29-Jul</c:v>
                </c:pt>
                <c:pt idx="152">
                  <c:v>30-Jul</c:v>
                </c:pt>
                <c:pt idx="153">
                  <c:v>31-Jul</c:v>
                </c:pt>
                <c:pt idx="154">
                  <c:v>01-Aug</c:v>
                </c:pt>
                <c:pt idx="155">
                  <c:v>02-Aug</c:v>
                </c:pt>
                <c:pt idx="156">
                  <c:v>03-Aug</c:v>
                </c:pt>
                <c:pt idx="157">
                  <c:v>04-Aug</c:v>
                </c:pt>
                <c:pt idx="158">
                  <c:v>05-Aug</c:v>
                </c:pt>
                <c:pt idx="159">
                  <c:v>06-Aug</c:v>
                </c:pt>
                <c:pt idx="160">
                  <c:v>07-Aug</c:v>
                </c:pt>
                <c:pt idx="161">
                  <c:v>08-Aug</c:v>
                </c:pt>
                <c:pt idx="162">
                  <c:v>09-Aug</c:v>
                </c:pt>
                <c:pt idx="163">
                  <c:v>10-Aug</c:v>
                </c:pt>
                <c:pt idx="164">
                  <c:v>11-Aug</c:v>
                </c:pt>
                <c:pt idx="165">
                  <c:v>12-Aug</c:v>
                </c:pt>
                <c:pt idx="166">
                  <c:v>13-Aug</c:v>
                </c:pt>
                <c:pt idx="167">
                  <c:v>14-Aug</c:v>
                </c:pt>
                <c:pt idx="168">
                  <c:v>15-Aug</c:v>
                </c:pt>
                <c:pt idx="169">
                  <c:v>16-Aug</c:v>
                </c:pt>
                <c:pt idx="170">
                  <c:v>17-Aug</c:v>
                </c:pt>
                <c:pt idx="171">
                  <c:v>18-Aug</c:v>
                </c:pt>
                <c:pt idx="172">
                  <c:v>19-Aug</c:v>
                </c:pt>
                <c:pt idx="173">
                  <c:v>20-Aug</c:v>
                </c:pt>
                <c:pt idx="174">
                  <c:v>21-Aug</c:v>
                </c:pt>
                <c:pt idx="175">
                  <c:v>22-Aug</c:v>
                </c:pt>
                <c:pt idx="176">
                  <c:v>23-Aug</c:v>
                </c:pt>
                <c:pt idx="177">
                  <c:v>24-Aug</c:v>
                </c:pt>
                <c:pt idx="178">
                  <c:v>25-Aug</c:v>
                </c:pt>
                <c:pt idx="179">
                  <c:v>26-Aug</c:v>
                </c:pt>
                <c:pt idx="180">
                  <c:v>27-Aug</c:v>
                </c:pt>
                <c:pt idx="181">
                  <c:v>28-Aug</c:v>
                </c:pt>
                <c:pt idx="182">
                  <c:v>29-Aug</c:v>
                </c:pt>
                <c:pt idx="183">
                  <c:v>30-Aug</c:v>
                </c:pt>
                <c:pt idx="184">
                  <c:v>31-Aug</c:v>
                </c:pt>
                <c:pt idx="185">
                  <c:v>01-Sep</c:v>
                </c:pt>
                <c:pt idx="186">
                  <c:v>02-Sep</c:v>
                </c:pt>
                <c:pt idx="187">
                  <c:v>03-Sep</c:v>
                </c:pt>
                <c:pt idx="188">
                  <c:v>04-Sep</c:v>
                </c:pt>
                <c:pt idx="189">
                  <c:v>05-Sep</c:v>
                </c:pt>
                <c:pt idx="190">
                  <c:v>06-Sep</c:v>
                </c:pt>
                <c:pt idx="191">
                  <c:v>07-Sep</c:v>
                </c:pt>
                <c:pt idx="192">
                  <c:v>08-Sep</c:v>
                </c:pt>
                <c:pt idx="193">
                  <c:v>09-Sep</c:v>
                </c:pt>
                <c:pt idx="194">
                  <c:v>10-Sep</c:v>
                </c:pt>
                <c:pt idx="195">
                  <c:v>11-Sep</c:v>
                </c:pt>
                <c:pt idx="196">
                  <c:v>12-Sep</c:v>
                </c:pt>
                <c:pt idx="197">
                  <c:v>13-Sep</c:v>
                </c:pt>
                <c:pt idx="198">
                  <c:v>14-Sep</c:v>
                </c:pt>
                <c:pt idx="199">
                  <c:v>15-Sep</c:v>
                </c:pt>
                <c:pt idx="200">
                  <c:v>16-Sep</c:v>
                </c:pt>
                <c:pt idx="201">
                  <c:v>17-Sep</c:v>
                </c:pt>
                <c:pt idx="202">
                  <c:v>18-Sep</c:v>
                </c:pt>
                <c:pt idx="203">
                  <c:v>19-Sep</c:v>
                </c:pt>
                <c:pt idx="204">
                  <c:v>20-Sep</c:v>
                </c:pt>
                <c:pt idx="205">
                  <c:v>21-Sep</c:v>
                </c:pt>
                <c:pt idx="206">
                  <c:v>22-Sep</c:v>
                </c:pt>
                <c:pt idx="207">
                  <c:v>23-Sep</c:v>
                </c:pt>
                <c:pt idx="208">
                  <c:v>24-Sep</c:v>
                </c:pt>
                <c:pt idx="209">
                  <c:v>25-Sep</c:v>
                </c:pt>
                <c:pt idx="210">
                  <c:v>26-Sep</c:v>
                </c:pt>
                <c:pt idx="211">
                  <c:v>27-Sep</c:v>
                </c:pt>
                <c:pt idx="212">
                  <c:v>28-Sep</c:v>
                </c:pt>
                <c:pt idx="213">
                  <c:v>29-Sep</c:v>
                </c:pt>
                <c:pt idx="214">
                  <c:v>30-Sep</c:v>
                </c:pt>
                <c:pt idx="215">
                  <c:v>01-Oct</c:v>
                </c:pt>
                <c:pt idx="216">
                  <c:v>02-Oct</c:v>
                </c:pt>
                <c:pt idx="217">
                  <c:v>03-Oct</c:v>
                </c:pt>
                <c:pt idx="218">
                  <c:v>04-Oct</c:v>
                </c:pt>
                <c:pt idx="219">
                  <c:v>05-Oct</c:v>
                </c:pt>
                <c:pt idx="220">
                  <c:v>06-Oct</c:v>
                </c:pt>
                <c:pt idx="221">
                  <c:v>07-Oct</c:v>
                </c:pt>
                <c:pt idx="222">
                  <c:v>08-Oct</c:v>
                </c:pt>
                <c:pt idx="223">
                  <c:v>09-Oct</c:v>
                </c:pt>
                <c:pt idx="224">
                  <c:v>10-Oct</c:v>
                </c:pt>
                <c:pt idx="225">
                  <c:v>11-Oct</c:v>
                </c:pt>
                <c:pt idx="226">
                  <c:v>12-Oct</c:v>
                </c:pt>
                <c:pt idx="227">
                  <c:v>13-Oct</c:v>
                </c:pt>
                <c:pt idx="228">
                  <c:v>14-Oct</c:v>
                </c:pt>
                <c:pt idx="229">
                  <c:v>15-Oct</c:v>
                </c:pt>
                <c:pt idx="230">
                  <c:v>16-Oct</c:v>
                </c:pt>
                <c:pt idx="231">
                  <c:v>17-Oct</c:v>
                </c:pt>
                <c:pt idx="232">
                  <c:v>18-Oct</c:v>
                </c:pt>
                <c:pt idx="233">
                  <c:v>19-Oct</c:v>
                </c:pt>
                <c:pt idx="234">
                  <c:v>20-Oct</c:v>
                </c:pt>
                <c:pt idx="235">
                  <c:v>21-Oct</c:v>
                </c:pt>
                <c:pt idx="236">
                  <c:v>22-Oct</c:v>
                </c:pt>
                <c:pt idx="237">
                  <c:v>23-Oct</c:v>
                </c:pt>
                <c:pt idx="238">
                  <c:v>24-Oct</c:v>
                </c:pt>
                <c:pt idx="239">
                  <c:v>25-Oct</c:v>
                </c:pt>
                <c:pt idx="240">
                  <c:v>26-Oct</c:v>
                </c:pt>
                <c:pt idx="241">
                  <c:v>27-Oct</c:v>
                </c:pt>
                <c:pt idx="242">
                  <c:v>28-Oct</c:v>
                </c:pt>
                <c:pt idx="243">
                  <c:v>29-Oct</c:v>
                </c:pt>
                <c:pt idx="244">
                  <c:v>30-Oct</c:v>
                </c:pt>
                <c:pt idx="245">
                  <c:v>01-Nov</c:v>
                </c:pt>
              </c:strCache>
            </c:strRef>
          </c:cat>
          <c:val>
            <c:numRef>
              <c:f>DCm7_Scratch!$K$4:$K$250</c:f>
              <c:numCache>
                <c:formatCode>General</c:formatCode>
                <c:ptCount val="246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1.857003730423374</c:v>
                </c:pt>
                <c:pt idx="12">
                  <c:v>1.857003730423374</c:v>
                </c:pt>
                <c:pt idx="13">
                  <c:v>1.857003730423374</c:v>
                </c:pt>
                <c:pt idx="14">
                  <c:v>2.4760049738978318</c:v>
                </c:pt>
                <c:pt idx="15">
                  <c:v>2.4760049738978318</c:v>
                </c:pt>
                <c:pt idx="16">
                  <c:v>3.0950062173722901</c:v>
                </c:pt>
                <c:pt idx="17">
                  <c:v>6.1900124347445793</c:v>
                </c:pt>
                <c:pt idx="18">
                  <c:v>6.8090136782190376</c:v>
                </c:pt>
                <c:pt idx="19">
                  <c:v>11.14202238254024</c:v>
                </c:pt>
                <c:pt idx="20">
                  <c:v>21.046042278131569</c:v>
                </c:pt>
                <c:pt idx="21">
                  <c:v>38.997078338890837</c:v>
                </c:pt>
                <c:pt idx="22">
                  <c:v>43.949088286686511</c:v>
                </c:pt>
                <c:pt idx="23">
                  <c:v>51.377103208379999</c:v>
                </c:pt>
                <c:pt idx="24">
                  <c:v>69.328139269139271</c:v>
                </c:pt>
                <c:pt idx="25">
                  <c:v>101.5162039298111</c:v>
                </c:pt>
                <c:pt idx="26">
                  <c:v>123.18124745141709</c:v>
                </c:pt>
                <c:pt idx="27">
                  <c:v>155.98831335556341</c:v>
                </c:pt>
                <c:pt idx="28">
                  <c:v>177.03435563369499</c:v>
                </c:pt>
                <c:pt idx="29">
                  <c:v>220.364442676907</c:v>
                </c:pt>
                <c:pt idx="30">
                  <c:v>263.07552847664459</c:v>
                </c:pt>
                <c:pt idx="31">
                  <c:v>360.87772494560897</c:v>
                </c:pt>
                <c:pt idx="32">
                  <c:v>402.35080825839759</c:v>
                </c:pt>
                <c:pt idx="33">
                  <c:v>489.62998358829623</c:v>
                </c:pt>
                <c:pt idx="34">
                  <c:v>528.62706192718701</c:v>
                </c:pt>
                <c:pt idx="35">
                  <c:v>575.67115643124578</c:v>
                </c:pt>
                <c:pt idx="36">
                  <c:v>628.90526337004928</c:v>
                </c:pt>
                <c:pt idx="37">
                  <c:v>692.66239144791848</c:v>
                </c:pt>
                <c:pt idx="38">
                  <c:v>823.27165382102908</c:v>
                </c:pt>
                <c:pt idx="39">
                  <c:v>874.02975578593464</c:v>
                </c:pt>
                <c:pt idx="40">
                  <c:v>935.92988013338038</c:v>
                </c:pt>
                <c:pt idx="41">
                  <c:v>1161.2463327580831</c:v>
                </c:pt>
                <c:pt idx="42">
                  <c:v>1276.999565287806</c:v>
                </c:pt>
                <c:pt idx="43">
                  <c:v>1332.7096772005079</c:v>
                </c:pt>
                <c:pt idx="44">
                  <c:v>1405.7518239304941</c:v>
                </c:pt>
                <c:pt idx="45">
                  <c:v>1313.5206386528</c:v>
                </c:pt>
                <c:pt idx="46">
                  <c:v>1361.802735643807</c:v>
                </c:pt>
                <c:pt idx="47">
                  <c:v>1444.7489022693851</c:v>
                </c:pt>
                <c:pt idx="48">
                  <c:v>1327.138666009238</c:v>
                </c:pt>
                <c:pt idx="49">
                  <c:v>1304.235620000683</c:v>
                </c:pt>
                <c:pt idx="50">
                  <c:v>1289.379590157296</c:v>
                </c:pt>
                <c:pt idx="51">
                  <c:v>1191.5773936883311</c:v>
                </c:pt>
                <c:pt idx="52">
                  <c:v>1139.581289236477</c:v>
                </c:pt>
                <c:pt idx="53">
                  <c:v>1127.820265610462</c:v>
                </c:pt>
                <c:pt idx="54">
                  <c:v>1010.82903059379</c:v>
                </c:pt>
                <c:pt idx="55">
                  <c:v>938.40588510727798</c:v>
                </c:pt>
                <c:pt idx="56">
                  <c:v>906.2178204466062</c:v>
                </c:pt>
                <c:pt idx="57">
                  <c:v>873.41075454245981</c:v>
                </c:pt>
                <c:pt idx="58">
                  <c:v>853.60271475127718</c:v>
                </c:pt>
                <c:pt idx="59">
                  <c:v>825.12865755145219</c:v>
                </c:pt>
                <c:pt idx="60">
                  <c:v>766.94254066485325</c:v>
                </c:pt>
                <c:pt idx="61">
                  <c:v>683.37737279580142</c:v>
                </c:pt>
                <c:pt idx="62">
                  <c:v>633.85727331784494</c:v>
                </c:pt>
                <c:pt idx="63">
                  <c:v>524.91305446634033</c:v>
                </c:pt>
                <c:pt idx="64">
                  <c:v>464.25093260584339</c:v>
                </c:pt>
                <c:pt idx="65">
                  <c:v>443.82389157118632</c:v>
                </c:pt>
                <c:pt idx="66">
                  <c:v>424.01585178000357</c:v>
                </c:pt>
                <c:pt idx="67">
                  <c:v>518.7230420315957</c:v>
                </c:pt>
                <c:pt idx="68">
                  <c:v>508.20002089252978</c:v>
                </c:pt>
                <c:pt idx="69">
                  <c:v>506.34301716210649</c:v>
                </c:pt>
                <c:pt idx="70">
                  <c:v>505.10501467515758</c:v>
                </c:pt>
                <c:pt idx="71">
                  <c:v>502.62900970125969</c:v>
                </c:pt>
                <c:pt idx="72">
                  <c:v>484.67797364050051</c:v>
                </c:pt>
                <c:pt idx="73">
                  <c:v>461.15592638847102</c:v>
                </c:pt>
                <c:pt idx="74">
                  <c:v>311.9766267111267</c:v>
                </c:pt>
                <c:pt idx="75">
                  <c:v>302.07260681553538</c:v>
                </c:pt>
                <c:pt idx="76">
                  <c:v>271.12254464181251</c:v>
                </c:pt>
                <c:pt idx="77">
                  <c:v>262.45652723317011</c:v>
                </c:pt>
                <c:pt idx="78">
                  <c:v>245.1244924158853</c:v>
                </c:pt>
                <c:pt idx="79">
                  <c:v>230.88746381597281</c:v>
                </c:pt>
                <c:pt idx="80">
                  <c:v>214.7934314856368</c:v>
                </c:pt>
                <c:pt idx="81">
                  <c:v>190.03338174665851</c:v>
                </c:pt>
                <c:pt idx="82">
                  <c:v>175.1773519032715</c:v>
                </c:pt>
                <c:pt idx="83">
                  <c:v>156.60731459903781</c:v>
                </c:pt>
                <c:pt idx="84">
                  <c:v>143.60828848607409</c:v>
                </c:pt>
                <c:pt idx="85">
                  <c:v>141.13228351217629</c:v>
                </c:pt>
                <c:pt idx="86">
                  <c:v>143.60828848607409</c:v>
                </c:pt>
                <c:pt idx="87">
                  <c:v>139.8942810252274</c:v>
                </c:pt>
                <c:pt idx="88">
                  <c:v>132.46626610353391</c:v>
                </c:pt>
                <c:pt idx="89">
                  <c:v>125.03825118184039</c:v>
                </c:pt>
                <c:pt idx="90">
                  <c:v>134.94227107743171</c:v>
                </c:pt>
                <c:pt idx="91">
                  <c:v>133.7042685904828</c:v>
                </c:pt>
                <c:pt idx="92">
                  <c:v>115.7532325297235</c:v>
                </c:pt>
                <c:pt idx="93">
                  <c:v>107.7062163645555</c:v>
                </c:pt>
                <c:pt idx="94">
                  <c:v>105.8492126341322</c:v>
                </c:pt>
                <c:pt idx="95">
                  <c:v>97.802196468964212</c:v>
                </c:pt>
                <c:pt idx="96">
                  <c:v>99.040198955913112</c:v>
                </c:pt>
                <c:pt idx="97">
                  <c:v>84.184169112526121</c:v>
                </c:pt>
                <c:pt idx="98">
                  <c:v>78.61315792125599</c:v>
                </c:pt>
                <c:pt idx="99">
                  <c:v>79.232159164730447</c:v>
                </c:pt>
                <c:pt idx="100">
                  <c:v>74.280149216934788</c:v>
                </c:pt>
                <c:pt idx="101">
                  <c:v>70.566141756088044</c:v>
                </c:pt>
                <c:pt idx="102">
                  <c:v>66.233133051766828</c:v>
                </c:pt>
                <c:pt idx="103">
                  <c:v>54.472109425752137</c:v>
                </c:pt>
                <c:pt idx="104">
                  <c:v>49.520099477956478</c:v>
                </c:pt>
                <c:pt idx="105">
                  <c:v>43.330087043211897</c:v>
                </c:pt>
                <c:pt idx="106">
                  <c:v>37.140074608467323</c:v>
                </c:pt>
                <c:pt idx="107">
                  <c:v>34.045068391095022</c:v>
                </c:pt>
                <c:pt idx="108">
                  <c:v>27.23605471287599</c:v>
                </c:pt>
                <c:pt idx="109">
                  <c:v>28.474057199824909</c:v>
                </c:pt>
                <c:pt idx="110">
                  <c:v>29.093058443299359</c:v>
                </c:pt>
                <c:pt idx="111">
                  <c:v>30.331060930248281</c:v>
                </c:pt>
                <c:pt idx="112">
                  <c:v>28.474057199824909</c:v>
                </c:pt>
                <c:pt idx="113">
                  <c:v>25.379050982452618</c:v>
                </c:pt>
                <c:pt idx="114">
                  <c:v>21.66504352160587</c:v>
                </c:pt>
                <c:pt idx="115">
                  <c:v>30.950062173722738</c:v>
                </c:pt>
                <c:pt idx="116">
                  <c:v>29.093058443299359</c:v>
                </c:pt>
                <c:pt idx="117">
                  <c:v>26.617053469401529</c:v>
                </c:pt>
                <c:pt idx="118">
                  <c:v>22.284044765080331</c:v>
                </c:pt>
                <c:pt idx="119">
                  <c:v>22.284044765080331</c:v>
                </c:pt>
                <c:pt idx="120">
                  <c:v>22.284044765080331</c:v>
                </c:pt>
                <c:pt idx="121">
                  <c:v>22.284044765080331</c:v>
                </c:pt>
                <c:pt idx="122">
                  <c:v>21.046042278131409</c:v>
                </c:pt>
                <c:pt idx="123">
                  <c:v>19.808039791182502</c:v>
                </c:pt>
                <c:pt idx="124">
                  <c:v>21.66504352160587</c:v>
                </c:pt>
                <c:pt idx="125">
                  <c:v>21.046042278131409</c:v>
                </c:pt>
                <c:pt idx="126">
                  <c:v>24.1410484955037</c:v>
                </c:pt>
                <c:pt idx="127">
                  <c:v>24.1410484955037</c:v>
                </c:pt>
                <c:pt idx="128">
                  <c:v>25.998052225927079</c:v>
                </c:pt>
                <c:pt idx="129">
                  <c:v>16.713033573810211</c:v>
                </c:pt>
                <c:pt idx="130">
                  <c:v>13.618027356437921</c:v>
                </c:pt>
                <c:pt idx="131">
                  <c:v>10.523021139065619</c:v>
                </c:pt>
                <c:pt idx="132">
                  <c:v>9.9040198955911674</c:v>
                </c:pt>
                <c:pt idx="133">
                  <c:v>6.8090136782188777</c:v>
                </c:pt>
                <c:pt idx="134">
                  <c:v>6.8090136782188777</c:v>
                </c:pt>
                <c:pt idx="135">
                  <c:v>4.9520099477955046</c:v>
                </c:pt>
                <c:pt idx="136">
                  <c:v>8.0470161651677934</c:v>
                </c:pt>
                <c:pt idx="137">
                  <c:v>7.4280149216933351</c:v>
                </c:pt>
                <c:pt idx="138">
                  <c:v>10.523021139065619</c:v>
                </c:pt>
                <c:pt idx="139">
                  <c:v>11.76102362601454</c:v>
                </c:pt>
                <c:pt idx="140">
                  <c:v>11.14202238254008</c:v>
                </c:pt>
                <c:pt idx="141">
                  <c:v>11.14202238254008</c:v>
                </c:pt>
                <c:pt idx="142">
                  <c:v>14.237028599912369</c:v>
                </c:pt>
                <c:pt idx="143">
                  <c:v>11.14202238254008</c:v>
                </c:pt>
                <c:pt idx="144">
                  <c:v>12.380024869489</c:v>
                </c:pt>
                <c:pt idx="145">
                  <c:v>10.523021139065619</c:v>
                </c:pt>
                <c:pt idx="146">
                  <c:v>10.523021139065619</c:v>
                </c:pt>
                <c:pt idx="147">
                  <c:v>12.99902611296346</c:v>
                </c:pt>
                <c:pt idx="148">
                  <c:v>12.99902611296346</c:v>
                </c:pt>
                <c:pt idx="149">
                  <c:v>10.523021139065619</c:v>
                </c:pt>
                <c:pt idx="150">
                  <c:v>17.332034817284661</c:v>
                </c:pt>
                <c:pt idx="151">
                  <c:v>17.332034817284661</c:v>
                </c:pt>
                <c:pt idx="152">
                  <c:v>17.332034817284661</c:v>
                </c:pt>
                <c:pt idx="153">
                  <c:v>14.85602984338683</c:v>
                </c:pt>
                <c:pt idx="154">
                  <c:v>14.85602984338683</c:v>
                </c:pt>
                <c:pt idx="155">
                  <c:v>14.85602984338683</c:v>
                </c:pt>
                <c:pt idx="156">
                  <c:v>17.332034817284661</c:v>
                </c:pt>
                <c:pt idx="157">
                  <c:v>11.76102362601454</c:v>
                </c:pt>
                <c:pt idx="158">
                  <c:v>14.237028599912369</c:v>
                </c:pt>
                <c:pt idx="159">
                  <c:v>12.99902611296346</c:v>
                </c:pt>
                <c:pt idx="160">
                  <c:v>15.475031086861289</c:v>
                </c:pt>
                <c:pt idx="161">
                  <c:v>15.475031086861289</c:v>
                </c:pt>
                <c:pt idx="162">
                  <c:v>16.7130335738102</c:v>
                </c:pt>
                <c:pt idx="163">
                  <c:v>17.951036060759119</c:v>
                </c:pt>
                <c:pt idx="164">
                  <c:v>20.427041034656948</c:v>
                </c:pt>
                <c:pt idx="165">
                  <c:v>25.379050982452611</c:v>
                </c:pt>
                <c:pt idx="166">
                  <c:v>34.045068391095029</c:v>
                </c:pt>
                <c:pt idx="167">
                  <c:v>35.902072121518401</c:v>
                </c:pt>
                <c:pt idx="168">
                  <c:v>40.235080825839603</c:v>
                </c:pt>
                <c:pt idx="169">
                  <c:v>41.473083312788518</c:v>
                </c:pt>
                <c:pt idx="170">
                  <c:v>40.235080825839603</c:v>
                </c:pt>
                <c:pt idx="171">
                  <c:v>45.806092017109727</c:v>
                </c:pt>
                <c:pt idx="172">
                  <c:v>42.71108579973744</c:v>
                </c:pt>
                <c:pt idx="173">
                  <c:v>37.140074608467323</c:v>
                </c:pt>
                <c:pt idx="174">
                  <c:v>37.75907585194178</c:v>
                </c:pt>
                <c:pt idx="175">
                  <c:v>32.807065904146121</c:v>
                </c:pt>
                <c:pt idx="176">
                  <c:v>32.807065904146121</c:v>
                </c:pt>
                <c:pt idx="177">
                  <c:v>32.188064660671657</c:v>
                </c:pt>
                <c:pt idx="178">
                  <c:v>22.903046008554789</c:v>
                </c:pt>
                <c:pt idx="179">
                  <c:v>-55.710111912701372</c:v>
                </c:pt>
                <c:pt idx="180">
                  <c:v>-56.948114399650287</c:v>
                </c:pt>
                <c:pt idx="181">
                  <c:v>-61.281123103971488</c:v>
                </c:pt>
                <c:pt idx="182">
                  <c:v>-60.043120617022574</c:v>
                </c:pt>
                <c:pt idx="183">
                  <c:v>-60.662121860497031</c:v>
                </c:pt>
                <c:pt idx="184">
                  <c:v>-62.519125590920403</c:v>
                </c:pt>
                <c:pt idx="185">
                  <c:v>-61.281123103971481</c:v>
                </c:pt>
                <c:pt idx="186">
                  <c:v>11.761023626014561</c:v>
                </c:pt>
                <c:pt idx="187">
                  <c:v>9.2850186521167242</c:v>
                </c:pt>
                <c:pt idx="188">
                  <c:v>9.2850186521167277</c:v>
                </c:pt>
                <c:pt idx="189">
                  <c:v>9.2850186521167277</c:v>
                </c:pt>
                <c:pt idx="190">
                  <c:v>8.0470161651678094</c:v>
                </c:pt>
                <c:pt idx="191">
                  <c:v>8.6660174086422703</c:v>
                </c:pt>
                <c:pt idx="192">
                  <c:v>9.2850186521167277</c:v>
                </c:pt>
                <c:pt idx="193">
                  <c:v>11.761023626014561</c:v>
                </c:pt>
                <c:pt idx="194">
                  <c:v>11.1420223825401</c:v>
                </c:pt>
                <c:pt idx="195">
                  <c:v>11.1420223825401</c:v>
                </c:pt>
                <c:pt idx="196">
                  <c:v>10.52302113906565</c:v>
                </c:pt>
                <c:pt idx="197">
                  <c:v>11.1420223825401</c:v>
                </c:pt>
                <c:pt idx="198">
                  <c:v>11.1420223825401</c:v>
                </c:pt>
                <c:pt idx="199">
                  <c:v>11.1420223825401</c:v>
                </c:pt>
                <c:pt idx="200">
                  <c:v>11.1420223825401</c:v>
                </c:pt>
                <c:pt idx="201">
                  <c:v>11.761023626014561</c:v>
                </c:pt>
                <c:pt idx="202">
                  <c:v>11.1420223825401</c:v>
                </c:pt>
                <c:pt idx="203">
                  <c:v>12.999026112963479</c:v>
                </c:pt>
                <c:pt idx="204">
                  <c:v>14.23702859991239</c:v>
                </c:pt>
                <c:pt idx="205">
                  <c:v>14.23702859991239</c:v>
                </c:pt>
                <c:pt idx="206">
                  <c:v>15.475031086861311</c:v>
                </c:pt>
                <c:pt idx="207">
                  <c:v>14.85602984338685</c:v>
                </c:pt>
                <c:pt idx="208">
                  <c:v>17.95103606075914</c:v>
                </c:pt>
                <c:pt idx="209">
                  <c:v>19.808039791182519</c:v>
                </c:pt>
                <c:pt idx="210">
                  <c:v>18.570037304233601</c:v>
                </c:pt>
                <c:pt idx="211">
                  <c:v>19.808039791182519</c:v>
                </c:pt>
                <c:pt idx="212">
                  <c:v>22.90304600855481</c:v>
                </c:pt>
                <c:pt idx="213">
                  <c:v>28.47405719982493</c:v>
                </c:pt>
                <c:pt idx="214">
                  <c:v>35.283070878043972</c:v>
                </c:pt>
                <c:pt idx="215">
                  <c:v>35.90207212151843</c:v>
                </c:pt>
                <c:pt idx="216">
                  <c:v>42.092084556263003</c:v>
                </c:pt>
                <c:pt idx="217">
                  <c:v>43.330087043211918</c:v>
                </c:pt>
                <c:pt idx="218">
                  <c:v>51.996104451854329</c:v>
                </c:pt>
                <c:pt idx="219">
                  <c:v>56.329113156175538</c:v>
                </c:pt>
                <c:pt idx="220">
                  <c:v>56.329113156175538</c:v>
                </c:pt>
                <c:pt idx="221">
                  <c:v>56.948114399650002</c:v>
                </c:pt>
                <c:pt idx="222">
                  <c:v>63.757128077869027</c:v>
                </c:pt>
                <c:pt idx="223">
                  <c:v>70.566141756088072</c:v>
                </c:pt>
                <c:pt idx="224">
                  <c:v>81.089162895153862</c:v>
                </c:pt>
                <c:pt idx="225">
                  <c:v>78.613157921256033</c:v>
                </c:pt>
                <c:pt idx="226">
                  <c:v>82.327165382102777</c:v>
                </c:pt>
                <c:pt idx="227">
                  <c:v>94.088189008117482</c:v>
                </c:pt>
                <c:pt idx="228">
                  <c:v>105.2302113906577</c:v>
                </c:pt>
                <c:pt idx="229">
                  <c:v>124.41924993836589</c:v>
                </c:pt>
                <c:pt idx="230">
                  <c:v>128.75225864268711</c:v>
                </c:pt>
                <c:pt idx="231">
                  <c:v>134.3232698339572</c:v>
                </c:pt>
                <c:pt idx="232">
                  <c:v>137.41827605132951</c:v>
                </c:pt>
                <c:pt idx="233">
                  <c:v>143.60828848607409</c:v>
                </c:pt>
                <c:pt idx="234">
                  <c:v>151.65530465124201</c:v>
                </c:pt>
                <c:pt idx="235">
                  <c:v>161.5593245468333</c:v>
                </c:pt>
                <c:pt idx="236">
                  <c:v>161.5593245468333</c:v>
                </c:pt>
                <c:pt idx="237">
                  <c:v>185.08137179886279</c:v>
                </c:pt>
                <c:pt idx="238">
                  <c:v>213.5554289986878</c:v>
                </c:pt>
                <c:pt idx="239">
                  <c:v>245.74349365935959</c:v>
                </c:pt>
                <c:pt idx="240">
                  <c:v>227.17345635512589</c:v>
                </c:pt>
                <c:pt idx="241">
                  <c:v>253.79050982452759</c:v>
                </c:pt>
                <c:pt idx="242">
                  <c:v>390.58978463238282</c:v>
                </c:pt>
                <c:pt idx="243">
                  <c:v>445.6808953016095</c:v>
                </c:pt>
                <c:pt idx="244">
                  <c:v>491.4869873187194</c:v>
                </c:pt>
                <c:pt idx="245">
                  <c:v>573.81415270082232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FB-45AE-871E-B9E52185A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424352"/>
        <c:axId val="763419584"/>
      </c:lineChart>
      <c:catAx>
        <c:axId val="927107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03320"/>
        <c:crosses val="autoZero"/>
        <c:auto val="1"/>
        <c:lblAlgn val="ctr"/>
        <c:lblOffset val="100"/>
        <c:noMultiLvlLbl val="0"/>
      </c:catAx>
      <c:valAx>
        <c:axId val="927103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07256"/>
        <c:crosses val="autoZero"/>
        <c:crossBetween val="between"/>
      </c:valAx>
      <c:valAx>
        <c:axId val="763419584"/>
        <c:scaling>
          <c:orientation val="minMax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424352"/>
        <c:crosses val="max"/>
        <c:crossBetween val="between"/>
      </c:valAx>
      <c:catAx>
        <c:axId val="4714243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63419584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[Covid-19 Analysis - Cases.xlsx]Pivot!PivotTable1</c:name>
    <c:fmtId val="2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</a:t>
            </a:r>
            <a:r>
              <a:rPr lang="en-GB" baseline="0"/>
              <a:t> Cases and Deaths</a:t>
            </a:r>
          </a:p>
          <a:p>
            <a:pPr>
              <a:defRPr/>
            </a:pPr>
            <a:r>
              <a:rPr lang="en-GB" sz="1100" baseline="0"/>
              <a:t>deaths on RH axis</a:t>
            </a:r>
            <a:endParaRPr lang="en-GB" sz="1100"/>
          </a:p>
        </c:rich>
      </c:tx>
      <c:layout>
        <c:manualLayout>
          <c:xMode val="edge"/>
          <c:yMode val="edge"/>
          <c:x val="0.38749466990035897"/>
          <c:y val="2.415946696447982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2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6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Sum of UK-Cases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Pivot!$A$4:$A$98</c:f>
              <c:strCache>
                <c:ptCount val="95"/>
                <c:pt idx="0">
                  <c:v>01-Aug</c:v>
                </c:pt>
                <c:pt idx="1">
                  <c:v>02-Aug</c:v>
                </c:pt>
                <c:pt idx="2">
                  <c:v>03-Aug</c:v>
                </c:pt>
                <c:pt idx="3">
                  <c:v>04-Aug</c:v>
                </c:pt>
                <c:pt idx="4">
                  <c:v>05-Aug</c:v>
                </c:pt>
                <c:pt idx="5">
                  <c:v>06-Aug</c:v>
                </c:pt>
                <c:pt idx="6">
                  <c:v>07-Aug</c:v>
                </c:pt>
                <c:pt idx="7">
                  <c:v>08-Aug</c:v>
                </c:pt>
                <c:pt idx="8">
                  <c:v>09-Aug</c:v>
                </c:pt>
                <c:pt idx="9">
                  <c:v>10-Aug</c:v>
                </c:pt>
                <c:pt idx="10">
                  <c:v>11-Aug</c:v>
                </c:pt>
                <c:pt idx="11">
                  <c:v>12-Aug</c:v>
                </c:pt>
                <c:pt idx="12">
                  <c:v>13-Aug</c:v>
                </c:pt>
                <c:pt idx="13">
                  <c:v>14-Aug</c:v>
                </c:pt>
                <c:pt idx="14">
                  <c:v>15-Aug</c:v>
                </c:pt>
                <c:pt idx="15">
                  <c:v>16-Aug</c:v>
                </c:pt>
                <c:pt idx="16">
                  <c:v>17-Aug</c:v>
                </c:pt>
                <c:pt idx="17">
                  <c:v>18-Aug</c:v>
                </c:pt>
                <c:pt idx="18">
                  <c:v>19-Aug</c:v>
                </c:pt>
                <c:pt idx="19">
                  <c:v>20-Aug</c:v>
                </c:pt>
                <c:pt idx="20">
                  <c:v>21-Aug</c:v>
                </c:pt>
                <c:pt idx="21">
                  <c:v>22-Aug</c:v>
                </c:pt>
                <c:pt idx="22">
                  <c:v>23-Aug</c:v>
                </c:pt>
                <c:pt idx="23">
                  <c:v>24-Aug</c:v>
                </c:pt>
                <c:pt idx="24">
                  <c:v>25-Aug</c:v>
                </c:pt>
                <c:pt idx="25">
                  <c:v>26-Aug</c:v>
                </c:pt>
                <c:pt idx="26">
                  <c:v>27-Aug</c:v>
                </c:pt>
                <c:pt idx="27">
                  <c:v>28-Aug</c:v>
                </c:pt>
                <c:pt idx="28">
                  <c:v>29-Aug</c:v>
                </c:pt>
                <c:pt idx="29">
                  <c:v>30-Aug</c:v>
                </c:pt>
                <c:pt idx="30">
                  <c:v>31-Aug</c:v>
                </c:pt>
                <c:pt idx="31">
                  <c:v>01-Sep</c:v>
                </c:pt>
                <c:pt idx="32">
                  <c:v>02-Sep</c:v>
                </c:pt>
                <c:pt idx="33">
                  <c:v>03-Sep</c:v>
                </c:pt>
                <c:pt idx="34">
                  <c:v>04-Sep</c:v>
                </c:pt>
                <c:pt idx="35">
                  <c:v>05-Sep</c:v>
                </c:pt>
                <c:pt idx="36">
                  <c:v>06-Sep</c:v>
                </c:pt>
                <c:pt idx="37">
                  <c:v>07-Sep</c:v>
                </c:pt>
                <c:pt idx="38">
                  <c:v>08-Sep</c:v>
                </c:pt>
                <c:pt idx="39">
                  <c:v>09-Sep</c:v>
                </c:pt>
                <c:pt idx="40">
                  <c:v>10-Sep</c:v>
                </c:pt>
                <c:pt idx="41">
                  <c:v>11-Sep</c:v>
                </c:pt>
                <c:pt idx="42">
                  <c:v>12-Sep</c:v>
                </c:pt>
                <c:pt idx="43">
                  <c:v>13-Sep</c:v>
                </c:pt>
                <c:pt idx="44">
                  <c:v>14-Sep</c:v>
                </c:pt>
                <c:pt idx="45">
                  <c:v>15-Sep</c:v>
                </c:pt>
                <c:pt idx="46">
                  <c:v>16-Sep</c:v>
                </c:pt>
                <c:pt idx="47">
                  <c:v>17-Sep</c:v>
                </c:pt>
                <c:pt idx="48">
                  <c:v>18-Sep</c:v>
                </c:pt>
                <c:pt idx="49">
                  <c:v>19-Sep</c:v>
                </c:pt>
                <c:pt idx="50">
                  <c:v>20-Sep</c:v>
                </c:pt>
                <c:pt idx="51">
                  <c:v>21-Sep</c:v>
                </c:pt>
                <c:pt idx="52">
                  <c:v>22-Sep</c:v>
                </c:pt>
                <c:pt idx="53">
                  <c:v>23-Sep</c:v>
                </c:pt>
                <c:pt idx="54">
                  <c:v>24-Sep</c:v>
                </c:pt>
                <c:pt idx="55">
                  <c:v>25-Sep</c:v>
                </c:pt>
                <c:pt idx="56">
                  <c:v>26-Sep</c:v>
                </c:pt>
                <c:pt idx="57">
                  <c:v>27-Sep</c:v>
                </c:pt>
                <c:pt idx="58">
                  <c:v>28-Sep</c:v>
                </c:pt>
                <c:pt idx="59">
                  <c:v>29-Sep</c:v>
                </c:pt>
                <c:pt idx="60">
                  <c:v>30-Sep</c:v>
                </c:pt>
                <c:pt idx="61">
                  <c:v>01-Oct</c:v>
                </c:pt>
                <c:pt idx="62">
                  <c:v>02-Oct</c:v>
                </c:pt>
                <c:pt idx="63">
                  <c:v>03-Oct</c:v>
                </c:pt>
                <c:pt idx="64">
                  <c:v>04-Oct</c:v>
                </c:pt>
                <c:pt idx="65">
                  <c:v>05-Oct</c:v>
                </c:pt>
                <c:pt idx="66">
                  <c:v>06-Oct</c:v>
                </c:pt>
                <c:pt idx="67">
                  <c:v>07-Oct</c:v>
                </c:pt>
                <c:pt idx="68">
                  <c:v>08-Oct</c:v>
                </c:pt>
                <c:pt idx="69">
                  <c:v>09-Oct</c:v>
                </c:pt>
                <c:pt idx="70">
                  <c:v>10-Oct</c:v>
                </c:pt>
                <c:pt idx="71">
                  <c:v>11-Oct</c:v>
                </c:pt>
                <c:pt idx="72">
                  <c:v>12-Oct</c:v>
                </c:pt>
                <c:pt idx="73">
                  <c:v>13-Oct</c:v>
                </c:pt>
                <c:pt idx="74">
                  <c:v>14-Oct</c:v>
                </c:pt>
                <c:pt idx="75">
                  <c:v>15-Oct</c:v>
                </c:pt>
                <c:pt idx="76">
                  <c:v>16-Oct</c:v>
                </c:pt>
                <c:pt idx="77">
                  <c:v>17-Oct</c:v>
                </c:pt>
                <c:pt idx="78">
                  <c:v>18-Oct</c:v>
                </c:pt>
                <c:pt idx="79">
                  <c:v>19-Oct</c:v>
                </c:pt>
                <c:pt idx="80">
                  <c:v>20-Oct</c:v>
                </c:pt>
                <c:pt idx="81">
                  <c:v>21-Oct</c:v>
                </c:pt>
                <c:pt idx="82">
                  <c:v>22-Oct</c:v>
                </c:pt>
                <c:pt idx="83">
                  <c:v>23-Oct</c:v>
                </c:pt>
                <c:pt idx="84">
                  <c:v>24-Oct</c:v>
                </c:pt>
                <c:pt idx="85">
                  <c:v>25-Oct</c:v>
                </c:pt>
                <c:pt idx="86">
                  <c:v>26-Oct</c:v>
                </c:pt>
                <c:pt idx="87">
                  <c:v>27-Oct</c:v>
                </c:pt>
                <c:pt idx="88">
                  <c:v>28-Oct</c:v>
                </c:pt>
                <c:pt idx="89">
                  <c:v>29-Oct</c:v>
                </c:pt>
                <c:pt idx="90">
                  <c:v>30-Oct</c:v>
                </c:pt>
                <c:pt idx="91">
                  <c:v>01-Nov</c:v>
                </c:pt>
                <c:pt idx="92">
                  <c:v>02-Nov</c:v>
                </c:pt>
                <c:pt idx="93">
                  <c:v>03-Nov</c:v>
                </c:pt>
                <c:pt idx="94">
                  <c:v>04-Nov</c:v>
                </c:pt>
              </c:strCache>
            </c:strRef>
          </c:cat>
          <c:val>
            <c:numRef>
              <c:f>Pivot!$B$4:$B$98</c:f>
              <c:numCache>
                <c:formatCode>General</c:formatCode>
                <c:ptCount val="95"/>
                <c:pt idx="0">
                  <c:v>563.45193668352135</c:v>
                </c:pt>
                <c:pt idx="1">
                  <c:v>550.12455841768247</c:v>
                </c:pt>
                <c:pt idx="2">
                  <c:v>694.50448963093697</c:v>
                </c:pt>
                <c:pt idx="3">
                  <c:v>496.07463545066918</c:v>
                </c:pt>
                <c:pt idx="4">
                  <c:v>659.70522415902428</c:v>
                </c:pt>
                <c:pt idx="5">
                  <c:v>703.38940847482957</c:v>
                </c:pt>
                <c:pt idx="6">
                  <c:v>644.89702608587004</c:v>
                </c:pt>
                <c:pt idx="7">
                  <c:v>561.23070697254821</c:v>
                </c:pt>
                <c:pt idx="8">
                  <c:v>786.31531768449361</c:v>
                </c:pt>
                <c:pt idx="9">
                  <c:v>604.1744813846957</c:v>
                </c:pt>
                <c:pt idx="10">
                  <c:v>849.99056939905722</c:v>
                </c:pt>
                <c:pt idx="11">
                  <c:v>747.07359279063473</c:v>
                </c:pt>
                <c:pt idx="12">
                  <c:v>835.92278122956054</c:v>
                </c:pt>
                <c:pt idx="13">
                  <c:v>1066.1902612671099</c:v>
                </c:pt>
                <c:pt idx="14">
                  <c:v>749.29482250160788</c:v>
                </c:pt>
                <c:pt idx="15">
                  <c:v>818.15294354177536</c:v>
                </c:pt>
                <c:pt idx="16">
                  <c:v>527.91226130795098</c:v>
                </c:pt>
                <c:pt idx="17">
                  <c:v>806.30638508325194</c:v>
                </c:pt>
                <c:pt idx="18">
                  <c:v>601.21284177006487</c:v>
                </c:pt>
                <c:pt idx="19">
                  <c:v>875.16450612341953</c:v>
                </c:pt>
                <c:pt idx="20">
                  <c:v>764.84343047841992</c:v>
                </c:pt>
                <c:pt idx="21">
                  <c:v>953.64795591113727</c:v>
                </c:pt>
                <c:pt idx="22">
                  <c:v>770.76670970768168</c:v>
                </c:pt>
                <c:pt idx="23">
                  <c:v>719.67842635529928</c:v>
                </c:pt>
                <c:pt idx="24">
                  <c:v>876.64532593073488</c:v>
                </c:pt>
                <c:pt idx="25">
                  <c:v>775.94957903328566</c:v>
                </c:pt>
                <c:pt idx="26">
                  <c:v>1126.9038733670429</c:v>
                </c:pt>
                <c:pt idx="27">
                  <c:v>944.76303706724468</c:v>
                </c:pt>
                <c:pt idx="28">
                  <c:v>820.37417325274851</c:v>
                </c:pt>
                <c:pt idx="29">
                  <c:v>1269.802984772982</c:v>
                </c:pt>
                <c:pt idx="30">
                  <c:v>1041.016324542748</c:v>
                </c:pt>
                <c:pt idx="31">
                  <c:v>958.83082523674136</c:v>
                </c:pt>
                <c:pt idx="32">
                  <c:v>1116.538134715835</c:v>
                </c:pt>
                <c:pt idx="33">
                  <c:v>1284.611182846136</c:v>
                </c:pt>
                <c:pt idx="34">
                  <c:v>1436.3952130959681</c:v>
                </c:pt>
                <c:pt idx="35">
                  <c:v>1342.3631553314381</c:v>
                </c:pt>
                <c:pt idx="36">
                  <c:v>2212.3447921292532</c:v>
                </c:pt>
                <c:pt idx="37">
                  <c:v>2182.7283959829451</c:v>
                </c:pt>
                <c:pt idx="38">
                  <c:v>1821.40836299798</c:v>
                </c:pt>
                <c:pt idx="39">
                  <c:v>1968.7499338258649</c:v>
                </c:pt>
                <c:pt idx="40">
                  <c:v>2161.2565087768712</c:v>
                </c:pt>
                <c:pt idx="41">
                  <c:v>2620.3106490446539</c:v>
                </c:pt>
                <c:pt idx="42">
                  <c:v>2589.2134330910299</c:v>
                </c:pt>
                <c:pt idx="43">
                  <c:v>2465.564979180192</c:v>
                </c:pt>
                <c:pt idx="44">
                  <c:v>1940.614357486872</c:v>
                </c:pt>
                <c:pt idx="45">
                  <c:v>2297.4919310498908</c:v>
                </c:pt>
                <c:pt idx="46">
                  <c:v>2954.9759254979422</c:v>
                </c:pt>
                <c:pt idx="47">
                  <c:v>2513.6916229179428</c:v>
                </c:pt>
                <c:pt idx="48">
                  <c:v>3200.051603608646</c:v>
                </c:pt>
                <c:pt idx="49">
                  <c:v>3274.092593974417</c:v>
                </c:pt>
                <c:pt idx="50">
                  <c:v>2886.8582143614321</c:v>
                </c:pt>
                <c:pt idx="51">
                  <c:v>3234.1104591768999</c:v>
                </c:pt>
                <c:pt idx="52">
                  <c:v>3647.259185417905</c:v>
                </c:pt>
                <c:pt idx="53">
                  <c:v>4574.2523847973653</c:v>
                </c:pt>
                <c:pt idx="54">
                  <c:v>4911.8793008652838</c:v>
                </c:pt>
                <c:pt idx="55">
                  <c:v>5088.8372678394771</c:v>
                </c:pt>
                <c:pt idx="56">
                  <c:v>4472.816227996258</c:v>
                </c:pt>
                <c:pt idx="57">
                  <c:v>4214.4131716197153</c:v>
                </c:pt>
                <c:pt idx="58">
                  <c:v>2994.2176503918008</c:v>
                </c:pt>
                <c:pt idx="59">
                  <c:v>5288.7479418270595</c:v>
                </c:pt>
                <c:pt idx="60">
                  <c:v>5262.8335951990402</c:v>
                </c:pt>
                <c:pt idx="61">
                  <c:v>5119.1940738894436</c:v>
                </c:pt>
                <c:pt idx="62">
                  <c:v>5159.1762086869603</c:v>
                </c:pt>
                <c:pt idx="63">
                  <c:v>9529.8158699784544</c:v>
                </c:pt>
                <c:pt idx="64">
                  <c:v>17000.5517978848</c:v>
                </c:pt>
                <c:pt idx="65">
                  <c:v>9323.9819167616097</c:v>
                </c:pt>
                <c:pt idx="66">
                  <c:v>10767.040818990499</c:v>
                </c:pt>
                <c:pt idx="67">
                  <c:v>10485.685055600559</c:v>
                </c:pt>
                <c:pt idx="68">
                  <c:v>12986.78971015633</c:v>
                </c:pt>
                <c:pt idx="69">
                  <c:v>10265.042904310571</c:v>
                </c:pt>
                <c:pt idx="70">
                  <c:v>11228.316188969249</c:v>
                </c:pt>
                <c:pt idx="71">
                  <c:v>9530.556279882112</c:v>
                </c:pt>
                <c:pt idx="72">
                  <c:v>10345.0071739056</c:v>
                </c:pt>
                <c:pt idx="73">
                  <c:v>12758.74345982975</c:v>
                </c:pt>
                <c:pt idx="74">
                  <c:v>14603.84493974478</c:v>
                </c:pt>
                <c:pt idx="75">
                  <c:v>14051.499151616121</c:v>
                </c:pt>
                <c:pt idx="76">
                  <c:v>11576.308843688381</c:v>
                </c:pt>
                <c:pt idx="77">
                  <c:v>11973.16855204891</c:v>
                </c:pt>
                <c:pt idx="78">
                  <c:v>12572.900574011661</c:v>
                </c:pt>
                <c:pt idx="79">
                  <c:v>13921.92741847602</c:v>
                </c:pt>
                <c:pt idx="80">
                  <c:v>15792.943245019071</c:v>
                </c:pt>
                <c:pt idx="81">
                  <c:v>19759.319098913449</c:v>
                </c:pt>
                <c:pt idx="82">
                  <c:v>15724.82553388256</c:v>
                </c:pt>
                <c:pt idx="83">
                  <c:v>15201.355731996549</c:v>
                </c:pt>
                <c:pt idx="84">
                  <c:v>17038.31270297134</c:v>
                </c:pt>
                <c:pt idx="85">
                  <c:v>14652.71199338619</c:v>
                </c:pt>
                <c:pt idx="86">
                  <c:v>15467.16288740967</c:v>
                </c:pt>
                <c:pt idx="87">
                  <c:v>16944.280645206811</c:v>
                </c:pt>
                <c:pt idx="88">
                  <c:v>18288.12462034557</c:v>
                </c:pt>
                <c:pt idx="89">
                  <c:v>17077.554427865209</c:v>
                </c:pt>
                <c:pt idx="90">
                  <c:v>18069.703698766541</c:v>
                </c:pt>
                <c:pt idx="91">
                  <c:v>17217.49189965651</c:v>
                </c:pt>
                <c:pt idx="92">
                  <c:v>14030.767674313711</c:v>
                </c:pt>
                <c:pt idx="93">
                  <c:v>14821.525451420141</c:v>
                </c:pt>
                <c:pt idx="94">
                  <c:v>18641.300144390301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5B-4780-8FC0-3348531AEF71}"/>
            </c:ext>
          </c:extLst>
        </c:ser>
        <c:ser>
          <c:idx val="2"/>
          <c:order val="2"/>
          <c:tx>
            <c:strRef>
              <c:f>Pivot!$D$3</c:f>
              <c:strCache>
                <c:ptCount val="1"/>
                <c:pt idx="0">
                  <c:v>Sum of Sweden-Cases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Pivot!$A$4:$A$98</c:f>
              <c:strCache>
                <c:ptCount val="95"/>
                <c:pt idx="0">
                  <c:v>01-Aug</c:v>
                </c:pt>
                <c:pt idx="1">
                  <c:v>02-Aug</c:v>
                </c:pt>
                <c:pt idx="2">
                  <c:v>03-Aug</c:v>
                </c:pt>
                <c:pt idx="3">
                  <c:v>04-Aug</c:v>
                </c:pt>
                <c:pt idx="4">
                  <c:v>05-Aug</c:v>
                </c:pt>
                <c:pt idx="5">
                  <c:v>06-Aug</c:v>
                </c:pt>
                <c:pt idx="6">
                  <c:v>07-Aug</c:v>
                </c:pt>
                <c:pt idx="7">
                  <c:v>08-Aug</c:v>
                </c:pt>
                <c:pt idx="8">
                  <c:v>09-Aug</c:v>
                </c:pt>
                <c:pt idx="9">
                  <c:v>10-Aug</c:v>
                </c:pt>
                <c:pt idx="10">
                  <c:v>11-Aug</c:v>
                </c:pt>
                <c:pt idx="11">
                  <c:v>12-Aug</c:v>
                </c:pt>
                <c:pt idx="12">
                  <c:v>13-Aug</c:v>
                </c:pt>
                <c:pt idx="13">
                  <c:v>14-Aug</c:v>
                </c:pt>
                <c:pt idx="14">
                  <c:v>15-Aug</c:v>
                </c:pt>
                <c:pt idx="15">
                  <c:v>16-Aug</c:v>
                </c:pt>
                <c:pt idx="16">
                  <c:v>17-Aug</c:v>
                </c:pt>
                <c:pt idx="17">
                  <c:v>18-Aug</c:v>
                </c:pt>
                <c:pt idx="18">
                  <c:v>19-Aug</c:v>
                </c:pt>
                <c:pt idx="19">
                  <c:v>20-Aug</c:v>
                </c:pt>
                <c:pt idx="20">
                  <c:v>21-Aug</c:v>
                </c:pt>
                <c:pt idx="21">
                  <c:v>22-Aug</c:v>
                </c:pt>
                <c:pt idx="22">
                  <c:v>23-Aug</c:v>
                </c:pt>
                <c:pt idx="23">
                  <c:v>24-Aug</c:v>
                </c:pt>
                <c:pt idx="24">
                  <c:v>25-Aug</c:v>
                </c:pt>
                <c:pt idx="25">
                  <c:v>26-Aug</c:v>
                </c:pt>
                <c:pt idx="26">
                  <c:v>27-Aug</c:v>
                </c:pt>
                <c:pt idx="27">
                  <c:v>28-Aug</c:v>
                </c:pt>
                <c:pt idx="28">
                  <c:v>29-Aug</c:v>
                </c:pt>
                <c:pt idx="29">
                  <c:v>30-Aug</c:v>
                </c:pt>
                <c:pt idx="30">
                  <c:v>31-Aug</c:v>
                </c:pt>
                <c:pt idx="31">
                  <c:v>01-Sep</c:v>
                </c:pt>
                <c:pt idx="32">
                  <c:v>02-Sep</c:v>
                </c:pt>
                <c:pt idx="33">
                  <c:v>03-Sep</c:v>
                </c:pt>
                <c:pt idx="34">
                  <c:v>04-Sep</c:v>
                </c:pt>
                <c:pt idx="35">
                  <c:v>05-Sep</c:v>
                </c:pt>
                <c:pt idx="36">
                  <c:v>06-Sep</c:v>
                </c:pt>
                <c:pt idx="37">
                  <c:v>07-Sep</c:v>
                </c:pt>
                <c:pt idx="38">
                  <c:v>08-Sep</c:v>
                </c:pt>
                <c:pt idx="39">
                  <c:v>09-Sep</c:v>
                </c:pt>
                <c:pt idx="40">
                  <c:v>10-Sep</c:v>
                </c:pt>
                <c:pt idx="41">
                  <c:v>11-Sep</c:v>
                </c:pt>
                <c:pt idx="42">
                  <c:v>12-Sep</c:v>
                </c:pt>
                <c:pt idx="43">
                  <c:v>13-Sep</c:v>
                </c:pt>
                <c:pt idx="44">
                  <c:v>14-Sep</c:v>
                </c:pt>
                <c:pt idx="45">
                  <c:v>15-Sep</c:v>
                </c:pt>
                <c:pt idx="46">
                  <c:v>16-Sep</c:v>
                </c:pt>
                <c:pt idx="47">
                  <c:v>17-Sep</c:v>
                </c:pt>
                <c:pt idx="48">
                  <c:v>18-Sep</c:v>
                </c:pt>
                <c:pt idx="49">
                  <c:v>19-Sep</c:v>
                </c:pt>
                <c:pt idx="50">
                  <c:v>20-Sep</c:v>
                </c:pt>
                <c:pt idx="51">
                  <c:v>21-Sep</c:v>
                </c:pt>
                <c:pt idx="52">
                  <c:v>22-Sep</c:v>
                </c:pt>
                <c:pt idx="53">
                  <c:v>23-Sep</c:v>
                </c:pt>
                <c:pt idx="54">
                  <c:v>24-Sep</c:v>
                </c:pt>
                <c:pt idx="55">
                  <c:v>25-Sep</c:v>
                </c:pt>
                <c:pt idx="56">
                  <c:v>26-Sep</c:v>
                </c:pt>
                <c:pt idx="57">
                  <c:v>27-Sep</c:v>
                </c:pt>
                <c:pt idx="58">
                  <c:v>28-Sep</c:v>
                </c:pt>
                <c:pt idx="59">
                  <c:v>29-Sep</c:v>
                </c:pt>
                <c:pt idx="60">
                  <c:v>30-Sep</c:v>
                </c:pt>
                <c:pt idx="61">
                  <c:v>01-Oct</c:v>
                </c:pt>
                <c:pt idx="62">
                  <c:v>02-Oct</c:v>
                </c:pt>
                <c:pt idx="63">
                  <c:v>03-Oct</c:v>
                </c:pt>
                <c:pt idx="64">
                  <c:v>04-Oct</c:v>
                </c:pt>
                <c:pt idx="65">
                  <c:v>05-Oct</c:v>
                </c:pt>
                <c:pt idx="66">
                  <c:v>06-Oct</c:v>
                </c:pt>
                <c:pt idx="67">
                  <c:v>07-Oct</c:v>
                </c:pt>
                <c:pt idx="68">
                  <c:v>08-Oct</c:v>
                </c:pt>
                <c:pt idx="69">
                  <c:v>09-Oct</c:v>
                </c:pt>
                <c:pt idx="70">
                  <c:v>10-Oct</c:v>
                </c:pt>
                <c:pt idx="71">
                  <c:v>11-Oct</c:v>
                </c:pt>
                <c:pt idx="72">
                  <c:v>12-Oct</c:v>
                </c:pt>
                <c:pt idx="73">
                  <c:v>13-Oct</c:v>
                </c:pt>
                <c:pt idx="74">
                  <c:v>14-Oct</c:v>
                </c:pt>
                <c:pt idx="75">
                  <c:v>15-Oct</c:v>
                </c:pt>
                <c:pt idx="76">
                  <c:v>16-Oct</c:v>
                </c:pt>
                <c:pt idx="77">
                  <c:v>17-Oct</c:v>
                </c:pt>
                <c:pt idx="78">
                  <c:v>18-Oct</c:v>
                </c:pt>
                <c:pt idx="79">
                  <c:v>19-Oct</c:v>
                </c:pt>
                <c:pt idx="80">
                  <c:v>20-Oct</c:v>
                </c:pt>
                <c:pt idx="81">
                  <c:v>21-Oct</c:v>
                </c:pt>
                <c:pt idx="82">
                  <c:v>22-Oct</c:v>
                </c:pt>
                <c:pt idx="83">
                  <c:v>23-Oct</c:v>
                </c:pt>
                <c:pt idx="84">
                  <c:v>24-Oct</c:v>
                </c:pt>
                <c:pt idx="85">
                  <c:v>25-Oct</c:v>
                </c:pt>
                <c:pt idx="86">
                  <c:v>26-Oct</c:v>
                </c:pt>
                <c:pt idx="87">
                  <c:v>27-Oct</c:v>
                </c:pt>
                <c:pt idx="88">
                  <c:v>28-Oct</c:v>
                </c:pt>
                <c:pt idx="89">
                  <c:v>29-Oct</c:v>
                </c:pt>
                <c:pt idx="90">
                  <c:v>30-Oct</c:v>
                </c:pt>
                <c:pt idx="91">
                  <c:v>01-Nov</c:v>
                </c:pt>
                <c:pt idx="92">
                  <c:v>02-Nov</c:v>
                </c:pt>
                <c:pt idx="93">
                  <c:v>03-Nov</c:v>
                </c:pt>
                <c:pt idx="94">
                  <c:v>04-Nov</c:v>
                </c:pt>
              </c:strCache>
            </c:strRef>
          </c:cat>
          <c:val>
            <c:numRef>
              <c:f>Pivot!$D$4:$D$98</c:f>
              <c:numCache>
                <c:formatCode>General</c:formatCode>
                <c:ptCount val="95"/>
                <c:pt idx="0">
                  <c:v>1509.5067539716219</c:v>
                </c:pt>
                <c:pt idx="1">
                  <c:v>189.31107805584699</c:v>
                </c:pt>
                <c:pt idx="2">
                  <c:v>822.00862840038803</c:v>
                </c:pt>
                <c:pt idx="3">
                  <c:v>1663.944738701392</c:v>
                </c:pt>
                <c:pt idx="4">
                  <c:v>2117.2949519403942</c:v>
                </c:pt>
                <c:pt idx="5">
                  <c:v>1883.147039608162</c:v>
                </c:pt>
                <c:pt idx="6">
                  <c:v>1893.11078055847</c:v>
                </c:pt>
                <c:pt idx="7">
                  <c:v>1295.286323540005</c:v>
                </c:pt>
                <c:pt idx="8">
                  <c:v>363.67654468623232</c:v>
                </c:pt>
                <c:pt idx="9">
                  <c:v>976.44661313015797</c:v>
                </c:pt>
                <c:pt idx="10">
                  <c:v>2077.4399881391628</c:v>
                </c:pt>
                <c:pt idx="11">
                  <c:v>2211.9504909683169</c:v>
                </c:pt>
                <c:pt idx="12">
                  <c:v>1803.4371120057001</c:v>
                </c:pt>
                <c:pt idx="13">
                  <c:v>1713.76344345293</c:v>
                </c:pt>
                <c:pt idx="14">
                  <c:v>1125.9027273847739</c:v>
                </c:pt>
                <c:pt idx="15">
                  <c:v>313.85783993469357</c:v>
                </c:pt>
                <c:pt idx="16">
                  <c:v>866.84546267677285</c:v>
                </c:pt>
                <c:pt idx="17">
                  <c:v>1564.3073291983139</c:v>
                </c:pt>
                <c:pt idx="18">
                  <c:v>1748.636536779007</c:v>
                </c:pt>
                <c:pt idx="19">
                  <c:v>1658.962868226238</c:v>
                </c:pt>
                <c:pt idx="20">
                  <c:v>1484.597401595852</c:v>
                </c:pt>
                <c:pt idx="21">
                  <c:v>797.0992760246188</c:v>
                </c:pt>
                <c:pt idx="22">
                  <c:v>283.96661708377042</c:v>
                </c:pt>
                <c:pt idx="23">
                  <c:v>906.70042647800381</c:v>
                </c:pt>
                <c:pt idx="24">
                  <c:v>1120.9208569096199</c:v>
                </c:pt>
                <c:pt idx="25">
                  <c:v>1225.5401368878511</c:v>
                </c:pt>
                <c:pt idx="26">
                  <c:v>667.57064367061821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2097.3674700397778</c:v>
                </c:pt>
                <c:pt idx="31">
                  <c:v>707.42560747184916</c:v>
                </c:pt>
                <c:pt idx="32">
                  <c:v>54.800575226692537</c:v>
                </c:pt>
                <c:pt idx="33">
                  <c:v>981.42848360531184</c:v>
                </c:pt>
                <c:pt idx="34">
                  <c:v>1275.35884163939</c:v>
                </c:pt>
                <c:pt idx="35">
                  <c:v>0</c:v>
                </c:pt>
                <c:pt idx="36">
                  <c:v>0</c:v>
                </c:pt>
                <c:pt idx="37">
                  <c:v>2854.6117822631659</c:v>
                </c:pt>
                <c:pt idx="38">
                  <c:v>742.29870079792624</c:v>
                </c:pt>
                <c:pt idx="39">
                  <c:v>861.86359220161899</c:v>
                </c:pt>
                <c:pt idx="40">
                  <c:v>1564.3073291983139</c:v>
                </c:pt>
                <c:pt idx="41">
                  <c:v>1549.3617177728529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4184.7711991292481</c:v>
                </c:pt>
                <c:pt idx="46">
                  <c:v>1145.8302092853889</c:v>
                </c:pt>
                <c:pt idx="47">
                  <c:v>1544.3798472976989</c:v>
                </c:pt>
                <c:pt idx="48">
                  <c:v>1753.618407254161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5973.2626997094867</c:v>
                </c:pt>
                <c:pt idx="53">
                  <c:v>1594.1985520492381</c:v>
                </c:pt>
                <c:pt idx="54">
                  <c:v>2655.3369632570111</c:v>
                </c:pt>
                <c:pt idx="55">
                  <c:v>3158.5058812475522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7687.0261431624167</c:v>
                </c:pt>
                <c:pt idx="60">
                  <c:v>1977.8025786360849</c:v>
                </c:pt>
                <c:pt idx="61">
                  <c:v>3746.3665973157081</c:v>
                </c:pt>
                <c:pt idx="62">
                  <c:v>3327.8894774027831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9276.2428247365006</c:v>
                </c:pt>
                <c:pt idx="67">
                  <c:v>2650.3550927818569</c:v>
                </c:pt>
                <c:pt idx="68">
                  <c:v>4259.4992562565567</c:v>
                </c:pt>
                <c:pt idx="69">
                  <c:v>4578.3389666664043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10975.06065676397</c:v>
                </c:pt>
                <c:pt idx="74">
                  <c:v>3377.708182154322</c:v>
                </c:pt>
                <c:pt idx="75">
                  <c:v>5355.5107607904074</c:v>
                </c:pt>
                <c:pt idx="76">
                  <c:v>3950.623286797017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15842.3481109893</c:v>
                </c:pt>
                <c:pt idx="81">
                  <c:v>4857.3237132750201</c:v>
                </c:pt>
                <c:pt idx="82">
                  <c:v>8040.738946898342</c:v>
                </c:pt>
                <c:pt idx="83">
                  <c:v>8095.5395221250337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25860.88963652372</c:v>
                </c:pt>
                <c:pt idx="88">
                  <c:v>10601.420371127429</c:v>
                </c:pt>
                <c:pt idx="89">
                  <c:v>16211.006526150681</c:v>
                </c:pt>
                <c:pt idx="90">
                  <c:v>15882.20307479053</c:v>
                </c:pt>
                <c:pt idx="91">
                  <c:v>0</c:v>
                </c:pt>
                <c:pt idx="92">
                  <c:v>0</c:v>
                </c:pt>
                <c:pt idx="93">
                  <c:v>50700.495825640908</c:v>
                </c:pt>
                <c:pt idx="94">
                  <c:v>15932.02177954207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D2-4334-9144-DC8EC86FE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5404232"/>
        <c:axId val="1115404560"/>
      </c:lineChart>
      <c:lineChart>
        <c:grouping val="standard"/>
        <c:varyColors val="0"/>
        <c:ser>
          <c:idx val="1"/>
          <c:order val="1"/>
          <c:tx>
            <c:strRef>
              <c:f>Pivot!$C$3</c:f>
              <c:strCache>
                <c:ptCount val="1"/>
                <c:pt idx="0">
                  <c:v>Sum of UK-Deaths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Pivot!$A$4:$A$98</c:f>
              <c:strCache>
                <c:ptCount val="95"/>
                <c:pt idx="0">
                  <c:v>01-Aug</c:v>
                </c:pt>
                <c:pt idx="1">
                  <c:v>02-Aug</c:v>
                </c:pt>
                <c:pt idx="2">
                  <c:v>03-Aug</c:v>
                </c:pt>
                <c:pt idx="3">
                  <c:v>04-Aug</c:v>
                </c:pt>
                <c:pt idx="4">
                  <c:v>05-Aug</c:v>
                </c:pt>
                <c:pt idx="5">
                  <c:v>06-Aug</c:v>
                </c:pt>
                <c:pt idx="6">
                  <c:v>07-Aug</c:v>
                </c:pt>
                <c:pt idx="7">
                  <c:v>08-Aug</c:v>
                </c:pt>
                <c:pt idx="8">
                  <c:v>09-Aug</c:v>
                </c:pt>
                <c:pt idx="9">
                  <c:v>10-Aug</c:v>
                </c:pt>
                <c:pt idx="10">
                  <c:v>11-Aug</c:v>
                </c:pt>
                <c:pt idx="11">
                  <c:v>12-Aug</c:v>
                </c:pt>
                <c:pt idx="12">
                  <c:v>13-Aug</c:v>
                </c:pt>
                <c:pt idx="13">
                  <c:v>14-Aug</c:v>
                </c:pt>
                <c:pt idx="14">
                  <c:v>15-Aug</c:v>
                </c:pt>
                <c:pt idx="15">
                  <c:v>16-Aug</c:v>
                </c:pt>
                <c:pt idx="16">
                  <c:v>17-Aug</c:v>
                </c:pt>
                <c:pt idx="17">
                  <c:v>18-Aug</c:v>
                </c:pt>
                <c:pt idx="18">
                  <c:v>19-Aug</c:v>
                </c:pt>
                <c:pt idx="19">
                  <c:v>20-Aug</c:v>
                </c:pt>
                <c:pt idx="20">
                  <c:v>21-Aug</c:v>
                </c:pt>
                <c:pt idx="21">
                  <c:v>22-Aug</c:v>
                </c:pt>
                <c:pt idx="22">
                  <c:v>23-Aug</c:v>
                </c:pt>
                <c:pt idx="23">
                  <c:v>24-Aug</c:v>
                </c:pt>
                <c:pt idx="24">
                  <c:v>25-Aug</c:v>
                </c:pt>
                <c:pt idx="25">
                  <c:v>26-Aug</c:v>
                </c:pt>
                <c:pt idx="26">
                  <c:v>27-Aug</c:v>
                </c:pt>
                <c:pt idx="27">
                  <c:v>28-Aug</c:v>
                </c:pt>
                <c:pt idx="28">
                  <c:v>29-Aug</c:v>
                </c:pt>
                <c:pt idx="29">
                  <c:v>30-Aug</c:v>
                </c:pt>
                <c:pt idx="30">
                  <c:v>31-Aug</c:v>
                </c:pt>
                <c:pt idx="31">
                  <c:v>01-Sep</c:v>
                </c:pt>
                <c:pt idx="32">
                  <c:v>02-Sep</c:v>
                </c:pt>
                <c:pt idx="33">
                  <c:v>03-Sep</c:v>
                </c:pt>
                <c:pt idx="34">
                  <c:v>04-Sep</c:v>
                </c:pt>
                <c:pt idx="35">
                  <c:v>05-Sep</c:v>
                </c:pt>
                <c:pt idx="36">
                  <c:v>06-Sep</c:v>
                </c:pt>
                <c:pt idx="37">
                  <c:v>07-Sep</c:v>
                </c:pt>
                <c:pt idx="38">
                  <c:v>08-Sep</c:v>
                </c:pt>
                <c:pt idx="39">
                  <c:v>09-Sep</c:v>
                </c:pt>
                <c:pt idx="40">
                  <c:v>10-Sep</c:v>
                </c:pt>
                <c:pt idx="41">
                  <c:v>11-Sep</c:v>
                </c:pt>
                <c:pt idx="42">
                  <c:v>12-Sep</c:v>
                </c:pt>
                <c:pt idx="43">
                  <c:v>13-Sep</c:v>
                </c:pt>
                <c:pt idx="44">
                  <c:v>14-Sep</c:v>
                </c:pt>
                <c:pt idx="45">
                  <c:v>15-Sep</c:v>
                </c:pt>
                <c:pt idx="46">
                  <c:v>16-Sep</c:v>
                </c:pt>
                <c:pt idx="47">
                  <c:v>17-Sep</c:v>
                </c:pt>
                <c:pt idx="48">
                  <c:v>18-Sep</c:v>
                </c:pt>
                <c:pt idx="49">
                  <c:v>19-Sep</c:v>
                </c:pt>
                <c:pt idx="50">
                  <c:v>20-Sep</c:v>
                </c:pt>
                <c:pt idx="51">
                  <c:v>21-Sep</c:v>
                </c:pt>
                <c:pt idx="52">
                  <c:v>22-Sep</c:v>
                </c:pt>
                <c:pt idx="53">
                  <c:v>23-Sep</c:v>
                </c:pt>
                <c:pt idx="54">
                  <c:v>24-Sep</c:v>
                </c:pt>
                <c:pt idx="55">
                  <c:v>25-Sep</c:v>
                </c:pt>
                <c:pt idx="56">
                  <c:v>26-Sep</c:v>
                </c:pt>
                <c:pt idx="57">
                  <c:v>27-Sep</c:v>
                </c:pt>
                <c:pt idx="58">
                  <c:v>28-Sep</c:v>
                </c:pt>
                <c:pt idx="59">
                  <c:v>29-Sep</c:v>
                </c:pt>
                <c:pt idx="60">
                  <c:v>30-Sep</c:v>
                </c:pt>
                <c:pt idx="61">
                  <c:v>01-Oct</c:v>
                </c:pt>
                <c:pt idx="62">
                  <c:v>02-Oct</c:v>
                </c:pt>
                <c:pt idx="63">
                  <c:v>03-Oct</c:v>
                </c:pt>
                <c:pt idx="64">
                  <c:v>04-Oct</c:v>
                </c:pt>
                <c:pt idx="65">
                  <c:v>05-Oct</c:v>
                </c:pt>
                <c:pt idx="66">
                  <c:v>06-Oct</c:v>
                </c:pt>
                <c:pt idx="67">
                  <c:v>07-Oct</c:v>
                </c:pt>
                <c:pt idx="68">
                  <c:v>08-Oct</c:v>
                </c:pt>
                <c:pt idx="69">
                  <c:v>09-Oct</c:v>
                </c:pt>
                <c:pt idx="70">
                  <c:v>10-Oct</c:v>
                </c:pt>
                <c:pt idx="71">
                  <c:v>11-Oct</c:v>
                </c:pt>
                <c:pt idx="72">
                  <c:v>12-Oct</c:v>
                </c:pt>
                <c:pt idx="73">
                  <c:v>13-Oct</c:v>
                </c:pt>
                <c:pt idx="74">
                  <c:v>14-Oct</c:v>
                </c:pt>
                <c:pt idx="75">
                  <c:v>15-Oct</c:v>
                </c:pt>
                <c:pt idx="76">
                  <c:v>16-Oct</c:v>
                </c:pt>
                <c:pt idx="77">
                  <c:v>17-Oct</c:v>
                </c:pt>
                <c:pt idx="78">
                  <c:v>18-Oct</c:v>
                </c:pt>
                <c:pt idx="79">
                  <c:v>19-Oct</c:v>
                </c:pt>
                <c:pt idx="80">
                  <c:v>20-Oct</c:v>
                </c:pt>
                <c:pt idx="81">
                  <c:v>21-Oct</c:v>
                </c:pt>
                <c:pt idx="82">
                  <c:v>22-Oct</c:v>
                </c:pt>
                <c:pt idx="83">
                  <c:v>23-Oct</c:v>
                </c:pt>
                <c:pt idx="84">
                  <c:v>24-Oct</c:v>
                </c:pt>
                <c:pt idx="85">
                  <c:v>25-Oct</c:v>
                </c:pt>
                <c:pt idx="86">
                  <c:v>26-Oct</c:v>
                </c:pt>
                <c:pt idx="87">
                  <c:v>27-Oct</c:v>
                </c:pt>
                <c:pt idx="88">
                  <c:v>28-Oct</c:v>
                </c:pt>
                <c:pt idx="89">
                  <c:v>29-Oct</c:v>
                </c:pt>
                <c:pt idx="90">
                  <c:v>30-Oct</c:v>
                </c:pt>
                <c:pt idx="91">
                  <c:v>01-Nov</c:v>
                </c:pt>
                <c:pt idx="92">
                  <c:v>02-Nov</c:v>
                </c:pt>
                <c:pt idx="93">
                  <c:v>03-Nov</c:v>
                </c:pt>
                <c:pt idx="94">
                  <c:v>04-Nov</c:v>
                </c:pt>
              </c:strCache>
            </c:strRef>
          </c:cat>
          <c:val>
            <c:numRef>
              <c:f>Pivot!$C$4:$C$98</c:f>
              <c:numCache>
                <c:formatCode>General</c:formatCode>
                <c:ptCount val="95"/>
                <c:pt idx="0">
                  <c:v>9.6253287475502987</c:v>
                </c:pt>
                <c:pt idx="1">
                  <c:v>3.7020495182885771</c:v>
                </c:pt>
                <c:pt idx="2">
                  <c:v>0.74040990365771531</c:v>
                </c:pt>
                <c:pt idx="3">
                  <c:v>13.327378265838879</c:v>
                </c:pt>
                <c:pt idx="4">
                  <c:v>10.365738651208011</c:v>
                </c:pt>
                <c:pt idx="5">
                  <c:v>13.327378265838879</c:v>
                </c:pt>
                <c:pt idx="6">
                  <c:v>8.8849188438925832</c:v>
                </c:pt>
                <c:pt idx="7">
                  <c:v>2.2212297109731458</c:v>
                </c:pt>
                <c:pt idx="8">
                  <c:v>3.7020495182885771</c:v>
                </c:pt>
                <c:pt idx="9">
                  <c:v>13.327378265838879</c:v>
                </c:pt>
                <c:pt idx="10">
                  <c:v>9.6253287475502987</c:v>
                </c:pt>
                <c:pt idx="11">
                  <c:v>14.80819807315431</c:v>
                </c:pt>
                <c:pt idx="12">
                  <c:v>13.327378265838879</c:v>
                </c:pt>
                <c:pt idx="13">
                  <c:v>8.1445089402348678</c:v>
                </c:pt>
                <c:pt idx="14">
                  <c:v>2.2212297109731458</c:v>
                </c:pt>
                <c:pt idx="15">
                  <c:v>3.7020495182885771</c:v>
                </c:pt>
                <c:pt idx="16">
                  <c:v>2.2212297109731458</c:v>
                </c:pt>
                <c:pt idx="17">
                  <c:v>8.8849188438925832</c:v>
                </c:pt>
                <c:pt idx="18">
                  <c:v>11.84655845852344</c:v>
                </c:pt>
                <c:pt idx="19">
                  <c:v>4.4424594219462916</c:v>
                </c:pt>
                <c:pt idx="20">
                  <c:v>1.4808198073154311</c:v>
                </c:pt>
                <c:pt idx="21">
                  <c:v>13.327378265838879</c:v>
                </c:pt>
                <c:pt idx="22">
                  <c:v>4.4424594219462916</c:v>
                </c:pt>
                <c:pt idx="23">
                  <c:v>2.9616396146308608</c:v>
                </c:pt>
                <c:pt idx="24">
                  <c:v>11.84655845852344</c:v>
                </c:pt>
                <c:pt idx="25">
                  <c:v>11.84655845852344</c:v>
                </c:pt>
                <c:pt idx="26">
                  <c:v>8.8849188438925832</c:v>
                </c:pt>
                <c:pt idx="27">
                  <c:v>6.6636891329194379</c:v>
                </c:pt>
                <c:pt idx="28">
                  <c:v>8.8849188438925832</c:v>
                </c:pt>
                <c:pt idx="29">
                  <c:v>0.74040990365771531</c:v>
                </c:pt>
                <c:pt idx="30">
                  <c:v>1.4808198073154311</c:v>
                </c:pt>
                <c:pt idx="31">
                  <c:v>2.2212297109731458</c:v>
                </c:pt>
                <c:pt idx="32">
                  <c:v>7.4040990365771533</c:v>
                </c:pt>
                <c:pt idx="33">
                  <c:v>9.6253287475502987</c:v>
                </c:pt>
                <c:pt idx="34">
                  <c:v>7.4040990365771533</c:v>
                </c:pt>
                <c:pt idx="35">
                  <c:v>8.8849188438925832</c:v>
                </c:pt>
                <c:pt idx="36">
                  <c:v>1.4808198073154311</c:v>
                </c:pt>
                <c:pt idx="37">
                  <c:v>2.2212297109731458</c:v>
                </c:pt>
                <c:pt idx="38">
                  <c:v>23.69311691704689</c:v>
                </c:pt>
                <c:pt idx="39">
                  <c:v>5.9232792292617216</c:v>
                </c:pt>
                <c:pt idx="40">
                  <c:v>10.365738651208011</c:v>
                </c:pt>
                <c:pt idx="41">
                  <c:v>4.4424594219462916</c:v>
                </c:pt>
                <c:pt idx="42">
                  <c:v>6.6636891329194379</c:v>
                </c:pt>
                <c:pt idx="43">
                  <c:v>3.7020495182885771</c:v>
                </c:pt>
                <c:pt idx="44">
                  <c:v>6.6636891329194379</c:v>
                </c:pt>
                <c:pt idx="45">
                  <c:v>19.991067398758311</c:v>
                </c:pt>
                <c:pt idx="46">
                  <c:v>14.80819807315431</c:v>
                </c:pt>
                <c:pt idx="47">
                  <c:v>15.54860797681202</c:v>
                </c:pt>
                <c:pt idx="48">
                  <c:v>19.991067398758311</c:v>
                </c:pt>
                <c:pt idx="49">
                  <c:v>19.991067398758311</c:v>
                </c:pt>
                <c:pt idx="50">
                  <c:v>13.327378265838879</c:v>
                </c:pt>
                <c:pt idx="51">
                  <c:v>8.1445089402348678</c:v>
                </c:pt>
                <c:pt idx="52">
                  <c:v>27.395166435335469</c:v>
                </c:pt>
                <c:pt idx="53">
                  <c:v>27.395166435335469</c:v>
                </c:pt>
                <c:pt idx="54">
                  <c:v>29.61639614630861</c:v>
                </c:pt>
                <c:pt idx="55">
                  <c:v>25.173936724362321</c:v>
                </c:pt>
                <c:pt idx="56">
                  <c:v>25.914346628020031</c:v>
                </c:pt>
                <c:pt idx="57">
                  <c:v>12.58696836218116</c:v>
                </c:pt>
                <c:pt idx="58">
                  <c:v>9.6253287475502987</c:v>
                </c:pt>
                <c:pt idx="59">
                  <c:v>52.569103159697789</c:v>
                </c:pt>
                <c:pt idx="60">
                  <c:v>52.569103159697789</c:v>
                </c:pt>
                <c:pt idx="61">
                  <c:v>43.684184315805197</c:v>
                </c:pt>
                <c:pt idx="62">
                  <c:v>48.867053641409207</c:v>
                </c:pt>
                <c:pt idx="63">
                  <c:v>36.280085279228047</c:v>
                </c:pt>
                <c:pt idx="64">
                  <c:v>24.4335268207046</c:v>
                </c:pt>
                <c:pt idx="65">
                  <c:v>14.067788169496589</c:v>
                </c:pt>
                <c:pt idx="66">
                  <c:v>56.271152677986358</c:v>
                </c:pt>
                <c:pt idx="67">
                  <c:v>51.828693256040069</c:v>
                </c:pt>
                <c:pt idx="68">
                  <c:v>57.011562581644078</c:v>
                </c:pt>
                <c:pt idx="69">
                  <c:v>64.415661618221236</c:v>
                </c:pt>
                <c:pt idx="70">
                  <c:v>59.97320219627494</c:v>
                </c:pt>
                <c:pt idx="71">
                  <c:v>48.126643737751493</c:v>
                </c:pt>
                <c:pt idx="72">
                  <c:v>37.020495182885767</c:v>
                </c:pt>
                <c:pt idx="73">
                  <c:v>105.8786162230533</c:v>
                </c:pt>
                <c:pt idx="74">
                  <c:v>101.436156801107</c:v>
                </c:pt>
                <c:pt idx="75">
                  <c:v>102.1765667047647</c:v>
                </c:pt>
                <c:pt idx="76">
                  <c:v>100.6957468974493</c:v>
                </c:pt>
                <c:pt idx="77">
                  <c:v>111.0614855486573</c:v>
                </c:pt>
                <c:pt idx="78">
                  <c:v>49.607463545066928</c:v>
                </c:pt>
                <c:pt idx="79">
                  <c:v>59.232792292617233</c:v>
                </c:pt>
                <c:pt idx="80">
                  <c:v>178.43878678150941</c:v>
                </c:pt>
                <c:pt idx="81">
                  <c:v>141.4182915986236</c:v>
                </c:pt>
                <c:pt idx="82">
                  <c:v>139.93747179130821</c:v>
                </c:pt>
                <c:pt idx="83">
                  <c:v>165.8518184193282</c:v>
                </c:pt>
                <c:pt idx="84">
                  <c:v>128.8313232364425</c:v>
                </c:pt>
                <c:pt idx="85">
                  <c:v>111.80189545231499</c:v>
                </c:pt>
                <c:pt idx="86">
                  <c:v>75.521810173086962</c:v>
                </c:pt>
                <c:pt idx="87">
                  <c:v>271.73043464238151</c:v>
                </c:pt>
                <c:pt idx="88">
                  <c:v>229.52707013389181</c:v>
                </c:pt>
                <c:pt idx="89">
                  <c:v>207.3147730241603</c:v>
                </c:pt>
                <c:pt idx="90">
                  <c:v>202.87231360221401</c:v>
                </c:pt>
                <c:pt idx="91">
                  <c:v>119.94640439254989</c:v>
                </c:pt>
                <c:pt idx="92">
                  <c:v>100.6957468974493</c:v>
                </c:pt>
                <c:pt idx="93">
                  <c:v>293.94273175211299</c:v>
                </c:pt>
                <c:pt idx="94">
                  <c:v>364.28167259959588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5B-4780-8FC0-3348531AEF71}"/>
            </c:ext>
          </c:extLst>
        </c:ser>
        <c:ser>
          <c:idx val="3"/>
          <c:order val="3"/>
          <c:tx>
            <c:strRef>
              <c:f>Pivot!$E$3</c:f>
              <c:strCache>
                <c:ptCount val="1"/>
                <c:pt idx="0">
                  <c:v>Sum of Sweden-Deaths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Pivot!$A$4:$A$98</c:f>
              <c:strCache>
                <c:ptCount val="95"/>
                <c:pt idx="0">
                  <c:v>01-Aug</c:v>
                </c:pt>
                <c:pt idx="1">
                  <c:v>02-Aug</c:v>
                </c:pt>
                <c:pt idx="2">
                  <c:v>03-Aug</c:v>
                </c:pt>
                <c:pt idx="3">
                  <c:v>04-Aug</c:v>
                </c:pt>
                <c:pt idx="4">
                  <c:v>05-Aug</c:v>
                </c:pt>
                <c:pt idx="5">
                  <c:v>06-Aug</c:v>
                </c:pt>
                <c:pt idx="6">
                  <c:v>07-Aug</c:v>
                </c:pt>
                <c:pt idx="7">
                  <c:v>08-Aug</c:v>
                </c:pt>
                <c:pt idx="8">
                  <c:v>09-Aug</c:v>
                </c:pt>
                <c:pt idx="9">
                  <c:v>10-Aug</c:v>
                </c:pt>
                <c:pt idx="10">
                  <c:v>11-Aug</c:v>
                </c:pt>
                <c:pt idx="11">
                  <c:v>12-Aug</c:v>
                </c:pt>
                <c:pt idx="12">
                  <c:v>13-Aug</c:v>
                </c:pt>
                <c:pt idx="13">
                  <c:v>14-Aug</c:v>
                </c:pt>
                <c:pt idx="14">
                  <c:v>15-Aug</c:v>
                </c:pt>
                <c:pt idx="15">
                  <c:v>16-Aug</c:v>
                </c:pt>
                <c:pt idx="16">
                  <c:v>17-Aug</c:v>
                </c:pt>
                <c:pt idx="17">
                  <c:v>18-Aug</c:v>
                </c:pt>
                <c:pt idx="18">
                  <c:v>19-Aug</c:v>
                </c:pt>
                <c:pt idx="19">
                  <c:v>20-Aug</c:v>
                </c:pt>
                <c:pt idx="20">
                  <c:v>21-Aug</c:v>
                </c:pt>
                <c:pt idx="21">
                  <c:v>22-Aug</c:v>
                </c:pt>
                <c:pt idx="22">
                  <c:v>23-Aug</c:v>
                </c:pt>
                <c:pt idx="23">
                  <c:v>24-Aug</c:v>
                </c:pt>
                <c:pt idx="24">
                  <c:v>25-Aug</c:v>
                </c:pt>
                <c:pt idx="25">
                  <c:v>26-Aug</c:v>
                </c:pt>
                <c:pt idx="26">
                  <c:v>27-Aug</c:v>
                </c:pt>
                <c:pt idx="27">
                  <c:v>28-Aug</c:v>
                </c:pt>
                <c:pt idx="28">
                  <c:v>29-Aug</c:v>
                </c:pt>
                <c:pt idx="29">
                  <c:v>30-Aug</c:v>
                </c:pt>
                <c:pt idx="30">
                  <c:v>31-Aug</c:v>
                </c:pt>
                <c:pt idx="31">
                  <c:v>01-Sep</c:v>
                </c:pt>
                <c:pt idx="32">
                  <c:v>02-Sep</c:v>
                </c:pt>
                <c:pt idx="33">
                  <c:v>03-Sep</c:v>
                </c:pt>
                <c:pt idx="34">
                  <c:v>04-Sep</c:v>
                </c:pt>
                <c:pt idx="35">
                  <c:v>05-Sep</c:v>
                </c:pt>
                <c:pt idx="36">
                  <c:v>06-Sep</c:v>
                </c:pt>
                <c:pt idx="37">
                  <c:v>07-Sep</c:v>
                </c:pt>
                <c:pt idx="38">
                  <c:v>08-Sep</c:v>
                </c:pt>
                <c:pt idx="39">
                  <c:v>09-Sep</c:v>
                </c:pt>
                <c:pt idx="40">
                  <c:v>10-Sep</c:v>
                </c:pt>
                <c:pt idx="41">
                  <c:v>11-Sep</c:v>
                </c:pt>
                <c:pt idx="42">
                  <c:v>12-Sep</c:v>
                </c:pt>
                <c:pt idx="43">
                  <c:v>13-Sep</c:v>
                </c:pt>
                <c:pt idx="44">
                  <c:v>14-Sep</c:v>
                </c:pt>
                <c:pt idx="45">
                  <c:v>15-Sep</c:v>
                </c:pt>
                <c:pt idx="46">
                  <c:v>16-Sep</c:v>
                </c:pt>
                <c:pt idx="47">
                  <c:v>17-Sep</c:v>
                </c:pt>
                <c:pt idx="48">
                  <c:v>18-Sep</c:v>
                </c:pt>
                <c:pt idx="49">
                  <c:v>19-Sep</c:v>
                </c:pt>
                <c:pt idx="50">
                  <c:v>20-Sep</c:v>
                </c:pt>
                <c:pt idx="51">
                  <c:v>21-Sep</c:v>
                </c:pt>
                <c:pt idx="52">
                  <c:v>22-Sep</c:v>
                </c:pt>
                <c:pt idx="53">
                  <c:v>23-Sep</c:v>
                </c:pt>
                <c:pt idx="54">
                  <c:v>24-Sep</c:v>
                </c:pt>
                <c:pt idx="55">
                  <c:v>25-Sep</c:v>
                </c:pt>
                <c:pt idx="56">
                  <c:v>26-Sep</c:v>
                </c:pt>
                <c:pt idx="57">
                  <c:v>27-Sep</c:v>
                </c:pt>
                <c:pt idx="58">
                  <c:v>28-Sep</c:v>
                </c:pt>
                <c:pt idx="59">
                  <c:v>29-Sep</c:v>
                </c:pt>
                <c:pt idx="60">
                  <c:v>30-Sep</c:v>
                </c:pt>
                <c:pt idx="61">
                  <c:v>01-Oct</c:v>
                </c:pt>
                <c:pt idx="62">
                  <c:v>02-Oct</c:v>
                </c:pt>
                <c:pt idx="63">
                  <c:v>03-Oct</c:v>
                </c:pt>
                <c:pt idx="64">
                  <c:v>04-Oct</c:v>
                </c:pt>
                <c:pt idx="65">
                  <c:v>05-Oct</c:v>
                </c:pt>
                <c:pt idx="66">
                  <c:v>06-Oct</c:v>
                </c:pt>
                <c:pt idx="67">
                  <c:v>07-Oct</c:v>
                </c:pt>
                <c:pt idx="68">
                  <c:v>08-Oct</c:v>
                </c:pt>
                <c:pt idx="69">
                  <c:v>09-Oct</c:v>
                </c:pt>
                <c:pt idx="70">
                  <c:v>10-Oct</c:v>
                </c:pt>
                <c:pt idx="71">
                  <c:v>11-Oct</c:v>
                </c:pt>
                <c:pt idx="72">
                  <c:v>12-Oct</c:v>
                </c:pt>
                <c:pt idx="73">
                  <c:v>13-Oct</c:v>
                </c:pt>
                <c:pt idx="74">
                  <c:v>14-Oct</c:v>
                </c:pt>
                <c:pt idx="75">
                  <c:v>15-Oct</c:v>
                </c:pt>
                <c:pt idx="76">
                  <c:v>16-Oct</c:v>
                </c:pt>
                <c:pt idx="77">
                  <c:v>17-Oct</c:v>
                </c:pt>
                <c:pt idx="78">
                  <c:v>18-Oct</c:v>
                </c:pt>
                <c:pt idx="79">
                  <c:v>19-Oct</c:v>
                </c:pt>
                <c:pt idx="80">
                  <c:v>20-Oct</c:v>
                </c:pt>
                <c:pt idx="81">
                  <c:v>21-Oct</c:v>
                </c:pt>
                <c:pt idx="82">
                  <c:v>22-Oct</c:v>
                </c:pt>
                <c:pt idx="83">
                  <c:v>23-Oct</c:v>
                </c:pt>
                <c:pt idx="84">
                  <c:v>24-Oct</c:v>
                </c:pt>
                <c:pt idx="85">
                  <c:v>25-Oct</c:v>
                </c:pt>
                <c:pt idx="86">
                  <c:v>26-Oct</c:v>
                </c:pt>
                <c:pt idx="87">
                  <c:v>27-Oct</c:v>
                </c:pt>
                <c:pt idx="88">
                  <c:v>28-Oct</c:v>
                </c:pt>
                <c:pt idx="89">
                  <c:v>29-Oct</c:v>
                </c:pt>
                <c:pt idx="90">
                  <c:v>30-Oct</c:v>
                </c:pt>
                <c:pt idx="91">
                  <c:v>01-Nov</c:v>
                </c:pt>
                <c:pt idx="92">
                  <c:v>02-Nov</c:v>
                </c:pt>
                <c:pt idx="93">
                  <c:v>03-Nov</c:v>
                </c:pt>
                <c:pt idx="94">
                  <c:v>04-Nov</c:v>
                </c:pt>
              </c:strCache>
            </c:strRef>
          </c:cat>
          <c:val>
            <c:numRef>
              <c:f>Pivot!$E$4:$E$98</c:f>
              <c:numCache>
                <c:formatCode>General</c:formatCode>
                <c:ptCount val="95"/>
                <c:pt idx="0">
                  <c:v>4.9818704751538672</c:v>
                </c:pt>
                <c:pt idx="1">
                  <c:v>24.909352375769341</c:v>
                </c:pt>
                <c:pt idx="2">
                  <c:v>9.9637409503077343</c:v>
                </c:pt>
                <c:pt idx="3">
                  <c:v>4.9818704751538672</c:v>
                </c:pt>
                <c:pt idx="4">
                  <c:v>24.909352375769341</c:v>
                </c:pt>
                <c:pt idx="5">
                  <c:v>14.9456114254616</c:v>
                </c:pt>
                <c:pt idx="6">
                  <c:v>9.9637409503077343</c:v>
                </c:pt>
                <c:pt idx="7">
                  <c:v>19.927481900615469</c:v>
                </c:pt>
                <c:pt idx="8">
                  <c:v>9.9637409503077343</c:v>
                </c:pt>
                <c:pt idx="9">
                  <c:v>19.927481900615469</c:v>
                </c:pt>
                <c:pt idx="10">
                  <c:v>14.9456114254616</c:v>
                </c:pt>
                <c:pt idx="11">
                  <c:v>24.909352375769341</c:v>
                </c:pt>
                <c:pt idx="12">
                  <c:v>0</c:v>
                </c:pt>
                <c:pt idx="13">
                  <c:v>4.9818704751538672</c:v>
                </c:pt>
                <c:pt idx="14">
                  <c:v>0</c:v>
                </c:pt>
                <c:pt idx="15">
                  <c:v>9.9637409503077343</c:v>
                </c:pt>
                <c:pt idx="16">
                  <c:v>29.891222850923199</c:v>
                </c:pt>
                <c:pt idx="17">
                  <c:v>4.9818704751538672</c:v>
                </c:pt>
                <c:pt idx="18">
                  <c:v>4.9818704751538672</c:v>
                </c:pt>
                <c:pt idx="19">
                  <c:v>4.9818704751538672</c:v>
                </c:pt>
                <c:pt idx="20">
                  <c:v>4.9818704751538672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19.927481900615469</c:v>
                </c:pt>
                <c:pt idx="27">
                  <c:v>4.9818704751538672</c:v>
                </c:pt>
                <c:pt idx="28">
                  <c:v>0</c:v>
                </c:pt>
                <c:pt idx="29">
                  <c:v>0</c:v>
                </c:pt>
                <c:pt idx="30">
                  <c:v>-64.764316177000268</c:v>
                </c:pt>
                <c:pt idx="31">
                  <c:v>24.909352375769341</c:v>
                </c:pt>
                <c:pt idx="32">
                  <c:v>34.873093326077068</c:v>
                </c:pt>
                <c:pt idx="33">
                  <c:v>59.782445701846413</c:v>
                </c:pt>
                <c:pt idx="34">
                  <c:v>14.9456114254616</c:v>
                </c:pt>
                <c:pt idx="35">
                  <c:v>0</c:v>
                </c:pt>
                <c:pt idx="36">
                  <c:v>0</c:v>
                </c:pt>
                <c:pt idx="37">
                  <c:v>9.9637409503077343</c:v>
                </c:pt>
                <c:pt idx="38">
                  <c:v>4.9818704751538672</c:v>
                </c:pt>
                <c:pt idx="39">
                  <c:v>19.927481900615469</c:v>
                </c:pt>
                <c:pt idx="40">
                  <c:v>4.9818704751538672</c:v>
                </c:pt>
                <c:pt idx="41">
                  <c:v>14.9456114254616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24.909352375769341</c:v>
                </c:pt>
                <c:pt idx="46">
                  <c:v>44.836834276384813</c:v>
                </c:pt>
                <c:pt idx="47">
                  <c:v>19.927481900615469</c:v>
                </c:pt>
                <c:pt idx="48">
                  <c:v>4.9818704751538672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24.909352375769341</c:v>
                </c:pt>
                <c:pt idx="53">
                  <c:v>29.891222850923199</c:v>
                </c:pt>
                <c:pt idx="54">
                  <c:v>9.9637409503077343</c:v>
                </c:pt>
                <c:pt idx="55">
                  <c:v>9.9637409503077343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49.818704751538682</c:v>
                </c:pt>
                <c:pt idx="60">
                  <c:v>14.9456114254616</c:v>
                </c:pt>
                <c:pt idx="61">
                  <c:v>0</c:v>
                </c:pt>
                <c:pt idx="62">
                  <c:v>9.9637409503077343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-59.782445701846413</c:v>
                </c:pt>
                <c:pt idx="67">
                  <c:v>44.836834276384813</c:v>
                </c:pt>
                <c:pt idx="68">
                  <c:v>0</c:v>
                </c:pt>
                <c:pt idx="69">
                  <c:v>9.9637409503077343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24.909352375769341</c:v>
                </c:pt>
                <c:pt idx="74">
                  <c:v>39.854963801230937</c:v>
                </c:pt>
                <c:pt idx="75">
                  <c:v>14.9456114254616</c:v>
                </c:pt>
                <c:pt idx="76">
                  <c:v>39.854963801230937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19.927481900615469</c:v>
                </c:pt>
                <c:pt idx="81">
                  <c:v>34.873093326077068</c:v>
                </c:pt>
                <c:pt idx="82">
                  <c:v>4.9818704751538672</c:v>
                </c:pt>
                <c:pt idx="83">
                  <c:v>14.9456114254616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-74.728057127308006</c:v>
                </c:pt>
                <c:pt idx="88">
                  <c:v>44.836834276384813</c:v>
                </c:pt>
                <c:pt idx="89">
                  <c:v>34.873093326077068</c:v>
                </c:pt>
                <c:pt idx="90">
                  <c:v>19.927481900615469</c:v>
                </c:pt>
                <c:pt idx="91">
                  <c:v>0</c:v>
                </c:pt>
                <c:pt idx="92">
                  <c:v>0</c:v>
                </c:pt>
                <c:pt idx="93">
                  <c:v>154.43798472976991</c:v>
                </c:pt>
                <c:pt idx="94">
                  <c:v>139.4923733043083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D2-4334-9144-DC8EC86FE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7541616"/>
        <c:axId val="917539648"/>
      </c:lineChart>
      <c:catAx>
        <c:axId val="1115404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404560"/>
        <c:crosses val="autoZero"/>
        <c:auto val="1"/>
        <c:lblAlgn val="ctr"/>
        <c:lblOffset val="100"/>
        <c:noMultiLvlLbl val="0"/>
      </c:catAx>
      <c:valAx>
        <c:axId val="111540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404232"/>
        <c:crosses val="autoZero"/>
        <c:crossBetween val="between"/>
      </c:valAx>
      <c:valAx>
        <c:axId val="9175396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541616"/>
        <c:crosses val="max"/>
        <c:crossBetween val="between"/>
      </c:valAx>
      <c:catAx>
        <c:axId val="917541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1753964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[Covid-19 Analysis - Cases.xlsx]SkewPivot!PivotTable4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 19 Cases / Deaths (skewed)</a:t>
            </a:r>
          </a:p>
          <a:p>
            <a:pPr>
              <a:defRPr/>
            </a:pPr>
            <a:r>
              <a:rPr lang="en-GB" sz="1100"/>
              <a:t>Deaths on</a:t>
            </a:r>
            <a:r>
              <a:rPr lang="en-GB" sz="1100" baseline="0"/>
              <a:t> RH axis</a:t>
            </a:r>
            <a:endParaRPr lang="en-GB" sz="1100"/>
          </a:p>
        </c:rich>
      </c:tx>
      <c:layout>
        <c:manualLayout>
          <c:xMode val="edge"/>
          <c:yMode val="edge"/>
          <c:x val="0.32521775484379595"/>
          <c:y val="0.1140333423684473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bg2">
                <a:lumMod val="75000"/>
              </a:schemeClr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4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SkewPivot!$C$3</c:f>
              <c:strCache>
                <c:ptCount val="1"/>
                <c:pt idx="0">
                  <c:v>Sum of UK-Cases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SkewPivot!$A$4:$A$253</c:f>
              <c:strCache>
                <c:ptCount val="249"/>
                <c:pt idx="0">
                  <c:v>2020-03-01</c:v>
                </c:pt>
                <c:pt idx="1">
                  <c:v>2020-03-02</c:v>
                </c:pt>
                <c:pt idx="2">
                  <c:v>2020-03-03</c:v>
                </c:pt>
                <c:pt idx="3">
                  <c:v>2020-03-04</c:v>
                </c:pt>
                <c:pt idx="4">
                  <c:v>2020-03-05</c:v>
                </c:pt>
                <c:pt idx="5">
                  <c:v>2020-03-06</c:v>
                </c:pt>
                <c:pt idx="6">
                  <c:v>2020-03-07</c:v>
                </c:pt>
                <c:pt idx="7">
                  <c:v>2020-03-08</c:v>
                </c:pt>
                <c:pt idx="8">
                  <c:v>2020-03-09</c:v>
                </c:pt>
                <c:pt idx="9">
                  <c:v>2020-03-10</c:v>
                </c:pt>
                <c:pt idx="10">
                  <c:v>2020-03-11</c:v>
                </c:pt>
                <c:pt idx="11">
                  <c:v>2020-03-12</c:v>
                </c:pt>
                <c:pt idx="12">
                  <c:v>2020-03-13</c:v>
                </c:pt>
                <c:pt idx="13">
                  <c:v>2020-03-14</c:v>
                </c:pt>
                <c:pt idx="14">
                  <c:v>2020-03-15</c:v>
                </c:pt>
                <c:pt idx="15">
                  <c:v>2020-03-16</c:v>
                </c:pt>
                <c:pt idx="16">
                  <c:v>2020-03-17</c:v>
                </c:pt>
                <c:pt idx="17">
                  <c:v>2020-03-18</c:v>
                </c:pt>
                <c:pt idx="18">
                  <c:v>2020-03-19</c:v>
                </c:pt>
                <c:pt idx="19">
                  <c:v>2020-03-20</c:v>
                </c:pt>
                <c:pt idx="20">
                  <c:v>2020-03-21</c:v>
                </c:pt>
                <c:pt idx="21">
                  <c:v>2020-03-22</c:v>
                </c:pt>
                <c:pt idx="22">
                  <c:v>2020-03-23</c:v>
                </c:pt>
                <c:pt idx="23">
                  <c:v>2020-03-24</c:v>
                </c:pt>
                <c:pt idx="24">
                  <c:v>2020-03-25</c:v>
                </c:pt>
                <c:pt idx="25">
                  <c:v>2020-03-26</c:v>
                </c:pt>
                <c:pt idx="26">
                  <c:v>2020-03-27</c:v>
                </c:pt>
                <c:pt idx="27">
                  <c:v>2020-03-28</c:v>
                </c:pt>
                <c:pt idx="28">
                  <c:v>2020-03-29</c:v>
                </c:pt>
                <c:pt idx="29">
                  <c:v>2020-03-30</c:v>
                </c:pt>
                <c:pt idx="30">
                  <c:v>2020-03-31</c:v>
                </c:pt>
                <c:pt idx="31">
                  <c:v>2020-04-01</c:v>
                </c:pt>
                <c:pt idx="32">
                  <c:v>2020-04-02</c:v>
                </c:pt>
                <c:pt idx="33">
                  <c:v>2020-04-03</c:v>
                </c:pt>
                <c:pt idx="34">
                  <c:v>2020-04-04</c:v>
                </c:pt>
                <c:pt idx="35">
                  <c:v>2020-04-05</c:v>
                </c:pt>
                <c:pt idx="36">
                  <c:v>2020-04-06</c:v>
                </c:pt>
                <c:pt idx="37">
                  <c:v>2020-04-07</c:v>
                </c:pt>
                <c:pt idx="38">
                  <c:v>2020-04-08</c:v>
                </c:pt>
                <c:pt idx="39">
                  <c:v>2020-04-09</c:v>
                </c:pt>
                <c:pt idx="40">
                  <c:v>2020-04-10</c:v>
                </c:pt>
                <c:pt idx="41">
                  <c:v>2020-04-11</c:v>
                </c:pt>
                <c:pt idx="42">
                  <c:v>2020-04-12</c:v>
                </c:pt>
                <c:pt idx="43">
                  <c:v>2020-04-13</c:v>
                </c:pt>
                <c:pt idx="44">
                  <c:v>2020-04-14</c:v>
                </c:pt>
                <c:pt idx="45">
                  <c:v>2020-04-15</c:v>
                </c:pt>
                <c:pt idx="46">
                  <c:v>2020-04-16</c:v>
                </c:pt>
                <c:pt idx="47">
                  <c:v>2020-04-17</c:v>
                </c:pt>
                <c:pt idx="48">
                  <c:v>2020-04-18</c:v>
                </c:pt>
                <c:pt idx="49">
                  <c:v>2020-04-19</c:v>
                </c:pt>
                <c:pt idx="50">
                  <c:v>2020-04-20</c:v>
                </c:pt>
                <c:pt idx="51">
                  <c:v>2020-04-21</c:v>
                </c:pt>
                <c:pt idx="52">
                  <c:v>2020-04-22</c:v>
                </c:pt>
                <c:pt idx="53">
                  <c:v>2020-04-23</c:v>
                </c:pt>
                <c:pt idx="54">
                  <c:v>2020-04-24</c:v>
                </c:pt>
                <c:pt idx="55">
                  <c:v>2020-04-25</c:v>
                </c:pt>
                <c:pt idx="56">
                  <c:v>2020-04-26</c:v>
                </c:pt>
                <c:pt idx="57">
                  <c:v>2020-04-27</c:v>
                </c:pt>
                <c:pt idx="58">
                  <c:v>2020-04-28</c:v>
                </c:pt>
                <c:pt idx="59">
                  <c:v>2020-04-29</c:v>
                </c:pt>
                <c:pt idx="60">
                  <c:v>2020-04-30</c:v>
                </c:pt>
                <c:pt idx="61">
                  <c:v>2020-05-01</c:v>
                </c:pt>
                <c:pt idx="62">
                  <c:v>2020-05-02</c:v>
                </c:pt>
                <c:pt idx="63">
                  <c:v>2020-05-03</c:v>
                </c:pt>
                <c:pt idx="64">
                  <c:v>2020-05-04</c:v>
                </c:pt>
                <c:pt idx="65">
                  <c:v>2020-05-05</c:v>
                </c:pt>
                <c:pt idx="66">
                  <c:v>2020-05-06</c:v>
                </c:pt>
                <c:pt idx="67">
                  <c:v>2020-05-07</c:v>
                </c:pt>
                <c:pt idx="68">
                  <c:v>2020-05-08</c:v>
                </c:pt>
                <c:pt idx="69">
                  <c:v>2020-05-09</c:v>
                </c:pt>
                <c:pt idx="70">
                  <c:v>2020-05-10</c:v>
                </c:pt>
                <c:pt idx="71">
                  <c:v>2020-05-11</c:v>
                </c:pt>
                <c:pt idx="72">
                  <c:v>2020-05-12</c:v>
                </c:pt>
                <c:pt idx="73">
                  <c:v>2020-05-13</c:v>
                </c:pt>
                <c:pt idx="74">
                  <c:v>2020-05-14</c:v>
                </c:pt>
                <c:pt idx="75">
                  <c:v>2020-05-15</c:v>
                </c:pt>
                <c:pt idx="76">
                  <c:v>2020-05-16</c:v>
                </c:pt>
                <c:pt idx="77">
                  <c:v>2020-05-17</c:v>
                </c:pt>
                <c:pt idx="78">
                  <c:v>2020-05-18</c:v>
                </c:pt>
                <c:pt idx="79">
                  <c:v>2020-05-19</c:v>
                </c:pt>
                <c:pt idx="80">
                  <c:v>2020-05-20</c:v>
                </c:pt>
                <c:pt idx="81">
                  <c:v>2020-05-21</c:v>
                </c:pt>
                <c:pt idx="82">
                  <c:v>2020-05-22</c:v>
                </c:pt>
                <c:pt idx="83">
                  <c:v>2020-05-23</c:v>
                </c:pt>
                <c:pt idx="84">
                  <c:v>2020-05-24</c:v>
                </c:pt>
                <c:pt idx="85">
                  <c:v>2020-05-25</c:v>
                </c:pt>
                <c:pt idx="86">
                  <c:v>2020-05-26</c:v>
                </c:pt>
                <c:pt idx="87">
                  <c:v>2020-05-27</c:v>
                </c:pt>
                <c:pt idx="88">
                  <c:v>2020-05-28</c:v>
                </c:pt>
                <c:pt idx="89">
                  <c:v>2020-05-29</c:v>
                </c:pt>
                <c:pt idx="90">
                  <c:v>2020-05-30</c:v>
                </c:pt>
                <c:pt idx="91">
                  <c:v>2020-05-31</c:v>
                </c:pt>
                <c:pt idx="92">
                  <c:v>2020-06-01</c:v>
                </c:pt>
                <c:pt idx="93">
                  <c:v>2020-06-02</c:v>
                </c:pt>
                <c:pt idx="94">
                  <c:v>2020-06-03</c:v>
                </c:pt>
                <c:pt idx="95">
                  <c:v>2020-06-04</c:v>
                </c:pt>
                <c:pt idx="96">
                  <c:v>2020-06-05</c:v>
                </c:pt>
                <c:pt idx="97">
                  <c:v>2020-06-06</c:v>
                </c:pt>
                <c:pt idx="98">
                  <c:v>2020-06-07</c:v>
                </c:pt>
                <c:pt idx="99">
                  <c:v>2020-06-08</c:v>
                </c:pt>
                <c:pt idx="100">
                  <c:v>2020-06-09</c:v>
                </c:pt>
                <c:pt idx="101">
                  <c:v>2020-06-10</c:v>
                </c:pt>
                <c:pt idx="102">
                  <c:v>2020-06-11</c:v>
                </c:pt>
                <c:pt idx="103">
                  <c:v>2020-06-12</c:v>
                </c:pt>
                <c:pt idx="104">
                  <c:v>2020-06-13</c:v>
                </c:pt>
                <c:pt idx="105">
                  <c:v>2020-06-14</c:v>
                </c:pt>
                <c:pt idx="106">
                  <c:v>2020-06-15</c:v>
                </c:pt>
                <c:pt idx="107">
                  <c:v>2020-06-16</c:v>
                </c:pt>
                <c:pt idx="108">
                  <c:v>2020-06-17</c:v>
                </c:pt>
                <c:pt idx="109">
                  <c:v>2020-06-18</c:v>
                </c:pt>
                <c:pt idx="110">
                  <c:v>2020-06-19</c:v>
                </c:pt>
                <c:pt idx="111">
                  <c:v>2020-06-20</c:v>
                </c:pt>
                <c:pt idx="112">
                  <c:v>2020-06-21</c:v>
                </c:pt>
                <c:pt idx="113">
                  <c:v>2020-06-22</c:v>
                </c:pt>
                <c:pt idx="114">
                  <c:v>2020-06-23</c:v>
                </c:pt>
                <c:pt idx="115">
                  <c:v>2020-06-24</c:v>
                </c:pt>
                <c:pt idx="116">
                  <c:v>2020-06-25</c:v>
                </c:pt>
                <c:pt idx="117">
                  <c:v>2020-06-26</c:v>
                </c:pt>
                <c:pt idx="118">
                  <c:v>2020-06-27</c:v>
                </c:pt>
                <c:pt idx="119">
                  <c:v>2020-06-28</c:v>
                </c:pt>
                <c:pt idx="120">
                  <c:v>2020-06-29</c:v>
                </c:pt>
                <c:pt idx="121">
                  <c:v>2020-06-30</c:v>
                </c:pt>
                <c:pt idx="122">
                  <c:v>2020-07-01</c:v>
                </c:pt>
                <c:pt idx="123">
                  <c:v>2020-07-02</c:v>
                </c:pt>
                <c:pt idx="124">
                  <c:v>2020-07-03</c:v>
                </c:pt>
                <c:pt idx="125">
                  <c:v>2020-07-04</c:v>
                </c:pt>
                <c:pt idx="126">
                  <c:v>2020-07-05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2020-07-11</c:v>
                </c:pt>
                <c:pt idx="133">
                  <c:v>2020-07-12</c:v>
                </c:pt>
                <c:pt idx="134">
                  <c:v>2020-07-13</c:v>
                </c:pt>
                <c:pt idx="135">
                  <c:v>2020-07-14</c:v>
                </c:pt>
                <c:pt idx="136">
                  <c:v>2020-07-15</c:v>
                </c:pt>
                <c:pt idx="137">
                  <c:v>2020-07-16</c:v>
                </c:pt>
                <c:pt idx="138">
                  <c:v>2020-07-17</c:v>
                </c:pt>
                <c:pt idx="139">
                  <c:v>2020-07-18</c:v>
                </c:pt>
                <c:pt idx="140">
                  <c:v>2020-07-19</c:v>
                </c:pt>
                <c:pt idx="141">
                  <c:v>2020-07-20</c:v>
                </c:pt>
                <c:pt idx="142">
                  <c:v>2020-07-21</c:v>
                </c:pt>
                <c:pt idx="143">
                  <c:v>2020-07-22</c:v>
                </c:pt>
                <c:pt idx="144">
                  <c:v>2020-07-23</c:v>
                </c:pt>
                <c:pt idx="145">
                  <c:v>2020-07-24</c:v>
                </c:pt>
                <c:pt idx="146">
                  <c:v>2020-07-25</c:v>
                </c:pt>
                <c:pt idx="147">
                  <c:v>2020-07-26</c:v>
                </c:pt>
                <c:pt idx="148">
                  <c:v>2020-07-27</c:v>
                </c:pt>
                <c:pt idx="149">
                  <c:v>2020-07-28</c:v>
                </c:pt>
                <c:pt idx="150">
                  <c:v>2020-07-29</c:v>
                </c:pt>
                <c:pt idx="151">
                  <c:v>2020-07-30</c:v>
                </c:pt>
                <c:pt idx="152">
                  <c:v>2020-07-31</c:v>
                </c:pt>
                <c:pt idx="153">
                  <c:v>2020-08-01</c:v>
                </c:pt>
                <c:pt idx="154">
                  <c:v>2020-08-02</c:v>
                </c:pt>
                <c:pt idx="155">
                  <c:v>2020-08-03</c:v>
                </c:pt>
                <c:pt idx="156">
                  <c:v>2020-08-04</c:v>
                </c:pt>
                <c:pt idx="157">
                  <c:v>2020-08-05</c:v>
                </c:pt>
                <c:pt idx="158">
                  <c:v>2020-08-06</c:v>
                </c:pt>
                <c:pt idx="159">
                  <c:v>2020-08-07</c:v>
                </c:pt>
                <c:pt idx="160">
                  <c:v>2020-08-08</c:v>
                </c:pt>
                <c:pt idx="161">
                  <c:v>2020-08-09</c:v>
                </c:pt>
                <c:pt idx="162">
                  <c:v>2020-08-10</c:v>
                </c:pt>
                <c:pt idx="163">
                  <c:v>2020-08-11</c:v>
                </c:pt>
                <c:pt idx="164">
                  <c:v>2020-08-12</c:v>
                </c:pt>
                <c:pt idx="165">
                  <c:v>2020-08-13</c:v>
                </c:pt>
                <c:pt idx="166">
                  <c:v>2020-08-14</c:v>
                </c:pt>
                <c:pt idx="167">
                  <c:v>2020-08-15</c:v>
                </c:pt>
                <c:pt idx="168">
                  <c:v>2020-08-16</c:v>
                </c:pt>
                <c:pt idx="169">
                  <c:v>2020-08-17</c:v>
                </c:pt>
                <c:pt idx="170">
                  <c:v>2020-08-18</c:v>
                </c:pt>
                <c:pt idx="171">
                  <c:v>2020-08-19</c:v>
                </c:pt>
                <c:pt idx="172">
                  <c:v>2020-08-20</c:v>
                </c:pt>
                <c:pt idx="173">
                  <c:v>2020-08-21</c:v>
                </c:pt>
                <c:pt idx="174">
                  <c:v>2020-08-22</c:v>
                </c:pt>
                <c:pt idx="175">
                  <c:v>2020-08-23</c:v>
                </c:pt>
                <c:pt idx="176">
                  <c:v>2020-08-24</c:v>
                </c:pt>
                <c:pt idx="177">
                  <c:v>2020-08-25</c:v>
                </c:pt>
                <c:pt idx="178">
                  <c:v>2020-08-26</c:v>
                </c:pt>
                <c:pt idx="179">
                  <c:v>2020-08-27</c:v>
                </c:pt>
                <c:pt idx="180">
                  <c:v>2020-08-28</c:v>
                </c:pt>
                <c:pt idx="181">
                  <c:v>2020-08-29</c:v>
                </c:pt>
                <c:pt idx="182">
                  <c:v>2020-08-30</c:v>
                </c:pt>
                <c:pt idx="183">
                  <c:v>2020-08-31</c:v>
                </c:pt>
                <c:pt idx="184">
                  <c:v>2020-09-01</c:v>
                </c:pt>
                <c:pt idx="185">
                  <c:v>2020-09-02</c:v>
                </c:pt>
                <c:pt idx="186">
                  <c:v>2020-09-03</c:v>
                </c:pt>
                <c:pt idx="187">
                  <c:v>2020-09-04</c:v>
                </c:pt>
                <c:pt idx="188">
                  <c:v>2020-09-05</c:v>
                </c:pt>
                <c:pt idx="189">
                  <c:v>2020-09-06</c:v>
                </c:pt>
                <c:pt idx="190">
                  <c:v>2020-09-07</c:v>
                </c:pt>
                <c:pt idx="191">
                  <c:v>2020-09-08</c:v>
                </c:pt>
                <c:pt idx="192">
                  <c:v>2020-09-09</c:v>
                </c:pt>
                <c:pt idx="193">
                  <c:v>2020-09-10</c:v>
                </c:pt>
                <c:pt idx="194">
                  <c:v>2020-09-11</c:v>
                </c:pt>
                <c:pt idx="195">
                  <c:v>2020-09-12</c:v>
                </c:pt>
                <c:pt idx="196">
                  <c:v>2020-09-13</c:v>
                </c:pt>
                <c:pt idx="197">
                  <c:v>2020-09-14</c:v>
                </c:pt>
                <c:pt idx="198">
                  <c:v>2020-09-15</c:v>
                </c:pt>
                <c:pt idx="199">
                  <c:v>2020-09-16</c:v>
                </c:pt>
                <c:pt idx="200">
                  <c:v>2020-09-17</c:v>
                </c:pt>
                <c:pt idx="201">
                  <c:v>2020-09-18</c:v>
                </c:pt>
                <c:pt idx="202">
                  <c:v>2020-09-19</c:v>
                </c:pt>
                <c:pt idx="203">
                  <c:v>2020-09-20</c:v>
                </c:pt>
                <c:pt idx="204">
                  <c:v>2020-09-21</c:v>
                </c:pt>
                <c:pt idx="205">
                  <c:v>2020-09-22</c:v>
                </c:pt>
                <c:pt idx="206">
                  <c:v>2020-09-23</c:v>
                </c:pt>
                <c:pt idx="207">
                  <c:v>2020-09-24</c:v>
                </c:pt>
                <c:pt idx="208">
                  <c:v>2020-09-25</c:v>
                </c:pt>
                <c:pt idx="209">
                  <c:v>2020-09-26</c:v>
                </c:pt>
                <c:pt idx="210">
                  <c:v>2020-09-27</c:v>
                </c:pt>
                <c:pt idx="211">
                  <c:v>2020-09-28</c:v>
                </c:pt>
                <c:pt idx="212">
                  <c:v>2020-09-29</c:v>
                </c:pt>
                <c:pt idx="213">
                  <c:v>2020-09-30</c:v>
                </c:pt>
                <c:pt idx="214">
                  <c:v>2020-10-01</c:v>
                </c:pt>
                <c:pt idx="215">
                  <c:v>2020-10-02</c:v>
                </c:pt>
                <c:pt idx="216">
                  <c:v>2020-10-03</c:v>
                </c:pt>
                <c:pt idx="217">
                  <c:v>2020-10-04</c:v>
                </c:pt>
                <c:pt idx="218">
                  <c:v>2020-10-05</c:v>
                </c:pt>
                <c:pt idx="219">
                  <c:v>2020-10-06</c:v>
                </c:pt>
                <c:pt idx="220">
                  <c:v>2020-10-07</c:v>
                </c:pt>
                <c:pt idx="221">
                  <c:v>2020-10-08</c:v>
                </c:pt>
                <c:pt idx="222">
                  <c:v>2020-10-09</c:v>
                </c:pt>
                <c:pt idx="223">
                  <c:v>2020-10-10</c:v>
                </c:pt>
                <c:pt idx="224">
                  <c:v>2020-10-11</c:v>
                </c:pt>
                <c:pt idx="225">
                  <c:v>2020-10-12</c:v>
                </c:pt>
                <c:pt idx="226">
                  <c:v>2020-10-13</c:v>
                </c:pt>
                <c:pt idx="227">
                  <c:v>2020-10-14</c:v>
                </c:pt>
                <c:pt idx="228">
                  <c:v>2020-10-15</c:v>
                </c:pt>
                <c:pt idx="229">
                  <c:v>2020-10-16</c:v>
                </c:pt>
                <c:pt idx="230">
                  <c:v>2020-10-17</c:v>
                </c:pt>
                <c:pt idx="231">
                  <c:v>2020-10-18</c:v>
                </c:pt>
                <c:pt idx="232">
                  <c:v>2020-10-19</c:v>
                </c:pt>
                <c:pt idx="233">
                  <c:v>2020-10-20</c:v>
                </c:pt>
                <c:pt idx="234">
                  <c:v>2020-10-21</c:v>
                </c:pt>
                <c:pt idx="235">
                  <c:v>2020-10-22</c:v>
                </c:pt>
                <c:pt idx="236">
                  <c:v>2020-10-23</c:v>
                </c:pt>
                <c:pt idx="237">
                  <c:v>2020-10-24</c:v>
                </c:pt>
                <c:pt idx="238">
                  <c:v>2020-10-25</c:v>
                </c:pt>
                <c:pt idx="239">
                  <c:v>2020-10-26</c:v>
                </c:pt>
                <c:pt idx="240">
                  <c:v>2020-10-27</c:v>
                </c:pt>
                <c:pt idx="241">
                  <c:v>2020-10-28</c:v>
                </c:pt>
                <c:pt idx="242">
                  <c:v>2020-10-29</c:v>
                </c:pt>
                <c:pt idx="243">
                  <c:v>2020-10-30</c:v>
                </c:pt>
                <c:pt idx="244">
                  <c:v>2020-11-01</c:v>
                </c:pt>
                <c:pt idx="245">
                  <c:v>2020-11-02</c:v>
                </c:pt>
                <c:pt idx="246">
                  <c:v>2020-11-03</c:v>
                </c:pt>
                <c:pt idx="247">
                  <c:v>2020-11-04</c:v>
                </c:pt>
                <c:pt idx="248">
                  <c:v>(blank)</c:v>
                </c:pt>
              </c:strCache>
            </c:strRef>
          </c:cat>
          <c:val>
            <c:numRef>
              <c:f>SkewPivot!$C$4:$C$253</c:f>
              <c:numCache>
                <c:formatCode>General</c:formatCode>
                <c:ptCount val="2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41.039863231313362</c:v>
                </c:pt>
                <c:pt idx="8">
                  <c:v>52.357557472938439</c:v>
                </c:pt>
                <c:pt idx="9">
                  <c:v>73.829444679012198</c:v>
                </c:pt>
                <c:pt idx="10">
                  <c:v>111.37880407879631</c:v>
                </c:pt>
                <c:pt idx="11">
                  <c:v>157.91885516585279</c:v>
                </c:pt>
                <c:pt idx="12">
                  <c:v>200.22799251772221</c:v>
                </c:pt>
                <c:pt idx="13">
                  <c:v>232.9118011220414</c:v>
                </c:pt>
                <c:pt idx="14">
                  <c:v>273.95166435335472</c:v>
                </c:pt>
                <c:pt idx="15">
                  <c:v>323.13603652490298</c:v>
                </c:pt>
                <c:pt idx="16">
                  <c:v>377.08018664853648</c:v>
                </c:pt>
                <c:pt idx="17">
                  <c:v>439.27461855578468</c:v>
                </c:pt>
                <c:pt idx="18">
                  <c:v>499.14204790868001</c:v>
                </c:pt>
                <c:pt idx="19">
                  <c:v>581.11600152792698</c:v>
                </c:pt>
                <c:pt idx="20">
                  <c:v>669.22478006319511</c:v>
                </c:pt>
                <c:pt idx="21">
                  <c:v>768.01661577981031</c:v>
                </c:pt>
                <c:pt idx="22">
                  <c:v>950.263224922988</c:v>
                </c:pt>
                <c:pt idx="23">
                  <c:v>1119.817092860605</c:v>
                </c:pt>
                <c:pt idx="24">
                  <c:v>1298.996289545772</c:v>
                </c:pt>
                <c:pt idx="25">
                  <c:v>1513.60938876313</c:v>
                </c:pt>
                <c:pt idx="26">
                  <c:v>1719.5491148233541</c:v>
                </c:pt>
                <c:pt idx="27">
                  <c:v>1891.4299853153241</c:v>
                </c:pt>
                <c:pt idx="28">
                  <c:v>2048.0795663606209</c:v>
                </c:pt>
                <c:pt idx="29">
                  <c:v>2253.0673368304278</c:v>
                </c:pt>
                <c:pt idx="30">
                  <c:v>2479.8443130364481</c:v>
                </c:pt>
                <c:pt idx="31">
                  <c:v>2714.7657981827028</c:v>
                </c:pt>
                <c:pt idx="32">
                  <c:v>2903.1472322419022</c:v>
                </c:pt>
                <c:pt idx="33">
                  <c:v>3084.441885794663</c:v>
                </c:pt>
                <c:pt idx="34">
                  <c:v>3211.1577521635122</c:v>
                </c:pt>
                <c:pt idx="35">
                  <c:v>3289.112337734331</c:v>
                </c:pt>
                <c:pt idx="36">
                  <c:v>3395.0967268007639</c:v>
                </c:pt>
                <c:pt idx="37">
                  <c:v>3493.9943353607591</c:v>
                </c:pt>
                <c:pt idx="38">
                  <c:v>3516.7354966873891</c:v>
                </c:pt>
                <c:pt idx="39">
                  <c:v>3515.3604497234528</c:v>
                </c:pt>
                <c:pt idx="40">
                  <c:v>3451.8967436956491</c:v>
                </c:pt>
                <c:pt idx="41">
                  <c:v>3405.039374078453</c:v>
                </c:pt>
                <c:pt idx="42">
                  <c:v>3394.567862583865</c:v>
                </c:pt>
                <c:pt idx="43">
                  <c:v>3279.0639176132609</c:v>
                </c:pt>
                <c:pt idx="44">
                  <c:v>3160.069468811128</c:v>
                </c:pt>
                <c:pt idx="45">
                  <c:v>3153.3000068348292</c:v>
                </c:pt>
                <c:pt idx="46">
                  <c:v>3200.4746949821638</c:v>
                </c:pt>
                <c:pt idx="47">
                  <c:v>3269.227043178952</c:v>
                </c:pt>
                <c:pt idx="48">
                  <c:v>3389.7023117884</c:v>
                </c:pt>
                <c:pt idx="49">
                  <c:v>3427.463216874944</c:v>
                </c:pt>
                <c:pt idx="50">
                  <c:v>3498.8598861562241</c:v>
                </c:pt>
                <c:pt idx="51">
                  <c:v>3544.871073026382</c:v>
                </c:pt>
                <c:pt idx="52">
                  <c:v>3589.8245314627429</c:v>
                </c:pt>
                <c:pt idx="53">
                  <c:v>3573.429740738894</c:v>
                </c:pt>
                <c:pt idx="54">
                  <c:v>3574.27592348593</c:v>
                </c:pt>
                <c:pt idx="55">
                  <c:v>3471.8878110944061</c:v>
                </c:pt>
                <c:pt idx="56">
                  <c:v>3431.2710392366112</c:v>
                </c:pt>
                <c:pt idx="57">
                  <c:v>3414.770475669382</c:v>
                </c:pt>
                <c:pt idx="58">
                  <c:v>3410.645334777575</c:v>
                </c:pt>
                <c:pt idx="59">
                  <c:v>3404.8278283916929</c:v>
                </c:pt>
                <c:pt idx="60">
                  <c:v>3385.0483066796951</c:v>
                </c:pt>
                <c:pt idx="61">
                  <c:v>3359.0281872082951</c:v>
                </c:pt>
                <c:pt idx="62">
                  <c:v>3303.2858987472068</c:v>
                </c:pt>
                <c:pt idx="63">
                  <c:v>3251.0341141176482</c:v>
                </c:pt>
                <c:pt idx="64">
                  <c:v>3110.990869482961</c:v>
                </c:pt>
                <c:pt idx="65">
                  <c:v>3001.3044308982389</c:v>
                </c:pt>
                <c:pt idx="66">
                  <c:v>2831.6447901172428</c:v>
                </c:pt>
                <c:pt idx="67">
                  <c:v>2705.8808793388112</c:v>
                </c:pt>
                <c:pt idx="68">
                  <c:v>2528.394048147718</c:v>
                </c:pt>
                <c:pt idx="69">
                  <c:v>2415.1113328880879</c:v>
                </c:pt>
                <c:pt idx="70">
                  <c:v>2346.0416661611612</c:v>
                </c:pt>
                <c:pt idx="71">
                  <c:v>2367.7250990539942</c:v>
                </c:pt>
                <c:pt idx="72">
                  <c:v>2336.5221102569908</c:v>
                </c:pt>
                <c:pt idx="73">
                  <c:v>2280.1451847356252</c:v>
                </c:pt>
                <c:pt idx="74">
                  <c:v>2157.6602321019632</c:v>
                </c:pt>
                <c:pt idx="75">
                  <c:v>2101.389079423976</c:v>
                </c:pt>
                <c:pt idx="76">
                  <c:v>2092.3983877367041</c:v>
                </c:pt>
                <c:pt idx="77">
                  <c:v>2040.0408302637661</c:v>
                </c:pt>
                <c:pt idx="78">
                  <c:v>1933.316031293675</c:v>
                </c:pt>
                <c:pt idx="79">
                  <c:v>1896.5070817975491</c:v>
                </c:pt>
                <c:pt idx="80">
                  <c:v>1833.889558516782</c:v>
                </c:pt>
                <c:pt idx="81">
                  <c:v>1826.8027780103439</c:v>
                </c:pt>
                <c:pt idx="82">
                  <c:v>1775.2914032844419</c:v>
                </c:pt>
                <c:pt idx="83">
                  <c:v>1716.270156678585</c:v>
                </c:pt>
                <c:pt idx="84">
                  <c:v>1665.710737543101</c:v>
                </c:pt>
                <c:pt idx="85">
                  <c:v>1563.428397994956</c:v>
                </c:pt>
                <c:pt idx="86">
                  <c:v>1416.29837285383</c:v>
                </c:pt>
                <c:pt idx="87">
                  <c:v>1320.679722438605</c:v>
                </c:pt>
                <c:pt idx="88">
                  <c:v>1235.215264987829</c:v>
                </c:pt>
                <c:pt idx="89">
                  <c:v>1179.5787493701209</c:v>
                </c:pt>
                <c:pt idx="90">
                  <c:v>1136.423429271214</c:v>
                </c:pt>
                <c:pt idx="91">
                  <c:v>1106.9128059682851</c:v>
                </c:pt>
                <c:pt idx="92">
                  <c:v>1088.6141040636021</c:v>
                </c:pt>
                <c:pt idx="93">
                  <c:v>1069.257673725122</c:v>
                </c:pt>
                <c:pt idx="94">
                  <c:v>1020.602165770472</c:v>
                </c:pt>
                <c:pt idx="95">
                  <c:v>967.71574408063475</c:v>
                </c:pt>
                <c:pt idx="96">
                  <c:v>925.51237957214494</c:v>
                </c:pt>
                <c:pt idx="97">
                  <c:v>892.93434381120551</c:v>
                </c:pt>
                <c:pt idx="98">
                  <c:v>855.70230294156045</c:v>
                </c:pt>
                <c:pt idx="99">
                  <c:v>818.89335344543395</c:v>
                </c:pt>
                <c:pt idx="100">
                  <c:v>785.68068062421651</c:v>
                </c:pt>
                <c:pt idx="101">
                  <c:v>768.75702568346867</c:v>
                </c:pt>
                <c:pt idx="102">
                  <c:v>744.1119531760047</c:v>
                </c:pt>
                <c:pt idx="103">
                  <c:v>738.61176532026172</c:v>
                </c:pt>
                <c:pt idx="104">
                  <c:v>748.76595828471034</c:v>
                </c:pt>
                <c:pt idx="105">
                  <c:v>758.28551418888105</c:v>
                </c:pt>
                <c:pt idx="106">
                  <c:v>751.93914358610061</c:v>
                </c:pt>
                <c:pt idx="107">
                  <c:v>743.90040748924548</c:v>
                </c:pt>
                <c:pt idx="108">
                  <c:v>724.33243146400582</c:v>
                </c:pt>
                <c:pt idx="109">
                  <c:v>726.34211548821963</c:v>
                </c:pt>
                <c:pt idx="110">
                  <c:v>718.62069792150339</c:v>
                </c:pt>
                <c:pt idx="111">
                  <c:v>695.24489953459556</c:v>
                </c:pt>
                <c:pt idx="112">
                  <c:v>675.6769235093559</c:v>
                </c:pt>
                <c:pt idx="113">
                  <c:v>661.50336249647967</c:v>
                </c:pt>
                <c:pt idx="114">
                  <c:v>640.87765803744321</c:v>
                </c:pt>
                <c:pt idx="115">
                  <c:v>617.29031396377593</c:v>
                </c:pt>
                <c:pt idx="116">
                  <c:v>583.12568555214148</c:v>
                </c:pt>
                <c:pt idx="117">
                  <c:v>546.9513731162931</c:v>
                </c:pt>
                <c:pt idx="118">
                  <c:v>543.46086928476393</c:v>
                </c:pt>
                <c:pt idx="119">
                  <c:v>519.45043383757809</c:v>
                </c:pt>
                <c:pt idx="120">
                  <c:v>488.98785494423203</c:v>
                </c:pt>
                <c:pt idx="121">
                  <c:v>438.32266296536841</c:v>
                </c:pt>
                <c:pt idx="122">
                  <c:v>362.80085279228138</c:v>
                </c:pt>
                <c:pt idx="123">
                  <c:v>289.5002723301676</c:v>
                </c:pt>
                <c:pt idx="124">
                  <c:v>275.11516563053198</c:v>
                </c:pt>
                <c:pt idx="125">
                  <c:v>274.1632100401149</c:v>
                </c:pt>
                <c:pt idx="126">
                  <c:v>286.96172408905539</c:v>
                </c:pt>
                <c:pt idx="127">
                  <c:v>260.30696755737767</c:v>
                </c:pt>
                <c:pt idx="128">
                  <c:v>279.13453367895949</c:v>
                </c:pt>
                <c:pt idx="129">
                  <c:v>339.42505440537349</c:v>
                </c:pt>
                <c:pt idx="130">
                  <c:v>406.90812848160527</c:v>
                </c:pt>
                <c:pt idx="131">
                  <c:v>407.96585691540213</c:v>
                </c:pt>
                <c:pt idx="132">
                  <c:v>428.69733421781808</c:v>
                </c:pt>
                <c:pt idx="133">
                  <c:v>442.87089523069437</c:v>
                </c:pt>
                <c:pt idx="134">
                  <c:v>461.6984613522763</c:v>
                </c:pt>
                <c:pt idx="135">
                  <c:v>531.40276513948118</c:v>
                </c:pt>
                <c:pt idx="136">
                  <c:v>521.67166354855124</c:v>
                </c:pt>
                <c:pt idx="137">
                  <c:v>521.56589070517157</c:v>
                </c:pt>
                <c:pt idx="138">
                  <c:v>540.07613829661454</c:v>
                </c:pt>
                <c:pt idx="139">
                  <c:v>540.81654820027222</c:v>
                </c:pt>
                <c:pt idx="140">
                  <c:v>548.85528429712735</c:v>
                </c:pt>
                <c:pt idx="141">
                  <c:v>554.143926466111</c:v>
                </c:pt>
                <c:pt idx="142">
                  <c:v>470.05451597927038</c:v>
                </c:pt>
                <c:pt idx="143">
                  <c:v>472.38151853362331</c:v>
                </c:pt>
                <c:pt idx="144">
                  <c:v>485.92044248622148</c:v>
                </c:pt>
                <c:pt idx="145">
                  <c:v>494.48804279997512</c:v>
                </c:pt>
                <c:pt idx="146">
                  <c:v>488.14167219719468</c:v>
                </c:pt>
                <c:pt idx="147">
                  <c:v>490.15135622140849</c:v>
                </c:pt>
                <c:pt idx="148">
                  <c:v>501.25750477627417</c:v>
                </c:pt>
                <c:pt idx="149">
                  <c:v>512.04633480100085</c:v>
                </c:pt>
                <c:pt idx="150">
                  <c:v>537.11449868198349</c:v>
                </c:pt>
                <c:pt idx="151">
                  <c:v>545.25900762221829</c:v>
                </c:pt>
                <c:pt idx="152">
                  <c:v>557.10556608074182</c:v>
                </c:pt>
                <c:pt idx="153">
                  <c:v>556.47092902046381</c:v>
                </c:pt>
                <c:pt idx="154">
                  <c:v>556.25938333370448</c:v>
                </c:pt>
                <c:pt idx="155">
                  <c:v>583.01991270876192</c:v>
                </c:pt>
                <c:pt idx="156">
                  <c:v>596.02997244446181</c:v>
                </c:pt>
                <c:pt idx="157">
                  <c:v>605.97261972215108</c:v>
                </c:pt>
                <c:pt idx="158">
                  <c:v>616.97299543363727</c:v>
                </c:pt>
                <c:pt idx="159">
                  <c:v>616.02103984322014</c:v>
                </c:pt>
                <c:pt idx="160">
                  <c:v>615.70372131308125</c:v>
                </c:pt>
                <c:pt idx="161">
                  <c:v>649.44525835119714</c:v>
                </c:pt>
                <c:pt idx="162">
                  <c:v>636.54097145887681</c:v>
                </c:pt>
                <c:pt idx="163">
                  <c:v>687.10039059436076</c:v>
                </c:pt>
                <c:pt idx="164">
                  <c:v>699.58158611316219</c:v>
                </c:pt>
                <c:pt idx="165">
                  <c:v>718.51492507812361</c:v>
                </c:pt>
                <c:pt idx="166">
                  <c:v>778.69967296115806</c:v>
                </c:pt>
                <c:pt idx="167">
                  <c:v>805.56597517959506</c:v>
                </c:pt>
                <c:pt idx="168">
                  <c:v>810.11420744492102</c:v>
                </c:pt>
                <c:pt idx="169">
                  <c:v>799.21960457681473</c:v>
                </c:pt>
                <c:pt idx="170">
                  <c:v>792.97900681741396</c:v>
                </c:pt>
                <c:pt idx="171">
                  <c:v>772.14175667161828</c:v>
                </c:pt>
                <c:pt idx="172">
                  <c:v>777.74771737074104</c:v>
                </c:pt>
                <c:pt idx="173">
                  <c:v>734.69817011521377</c:v>
                </c:pt>
                <c:pt idx="174">
                  <c:v>763.8914748880037</c:v>
                </c:pt>
                <c:pt idx="175">
                  <c:v>757.1220129117047</c:v>
                </c:pt>
                <c:pt idx="176">
                  <c:v>784.51717934704016</c:v>
                </c:pt>
                <c:pt idx="177">
                  <c:v>794.5655994681091</c:v>
                </c:pt>
                <c:pt idx="178">
                  <c:v>819.52799050571207</c:v>
                </c:pt>
                <c:pt idx="179">
                  <c:v>855.490757254801</c:v>
                </c:pt>
                <c:pt idx="180">
                  <c:v>881.19355819606176</c:v>
                </c:pt>
                <c:pt idx="181">
                  <c:v>862.15444638772055</c:v>
                </c:pt>
                <c:pt idx="182">
                  <c:v>933.44534282562051</c:v>
                </c:pt>
                <c:pt idx="183">
                  <c:v>979.35075685239894</c:v>
                </c:pt>
                <c:pt idx="184">
                  <c:v>991.09154246754281</c:v>
                </c:pt>
                <c:pt idx="185">
                  <c:v>1039.7470504221931</c:v>
                </c:pt>
                <c:pt idx="186">
                  <c:v>1062.276666062063</c:v>
                </c:pt>
                <c:pt idx="187">
                  <c:v>1132.5098340661659</c:v>
                </c:pt>
                <c:pt idx="188">
                  <c:v>1207.0796886488361</c:v>
                </c:pt>
                <c:pt idx="189">
                  <c:v>1341.728518271161</c:v>
                </c:pt>
                <c:pt idx="190">
                  <c:v>1504.830242762617</c:v>
                </c:pt>
                <c:pt idx="191">
                  <c:v>1628.055605299937</c:v>
                </c:pt>
                <c:pt idx="192">
                  <c:v>1749.8001480299411</c:v>
                </c:pt>
                <c:pt idx="193">
                  <c:v>1875.0351945914749</c:v>
                </c:pt>
                <c:pt idx="194">
                  <c:v>2044.1659711555731</c:v>
                </c:pt>
                <c:pt idx="195">
                  <c:v>2222.287439406944</c:v>
                </c:pt>
                <c:pt idx="196">
                  <c:v>2258.4617518427922</c:v>
                </c:pt>
                <c:pt idx="197">
                  <c:v>2223.8740320576389</c:v>
                </c:pt>
                <c:pt idx="198">
                  <c:v>2291.8859703507692</c:v>
                </c:pt>
                <c:pt idx="199">
                  <c:v>2432.7753977324942</c:v>
                </c:pt>
                <c:pt idx="200">
                  <c:v>2483.123271181219</c:v>
                </c:pt>
                <c:pt idx="201">
                  <c:v>2565.9434075475028</c:v>
                </c:pt>
                <c:pt idx="202">
                  <c:v>2663.7832876737011</c:v>
                </c:pt>
                <c:pt idx="203">
                  <c:v>2723.9680355567361</c:v>
                </c:pt>
                <c:pt idx="204">
                  <c:v>2908.7531929410252</c:v>
                </c:pt>
                <c:pt idx="205">
                  <c:v>3101.5770864221699</c:v>
                </c:pt>
                <c:pt idx="206">
                  <c:v>3332.9022948935158</c:v>
                </c:pt>
                <c:pt idx="207">
                  <c:v>3675.500534600279</c:v>
                </c:pt>
                <c:pt idx="208">
                  <c:v>3945.3270580618259</c:v>
                </c:pt>
                <c:pt idx="209">
                  <c:v>4116.5732914935179</c:v>
                </c:pt>
                <c:pt idx="210">
                  <c:v>4306.2239996732724</c:v>
                </c:pt>
                <c:pt idx="211">
                  <c:v>4271.9535984182576</c:v>
                </c:pt>
                <c:pt idx="212">
                  <c:v>4506.451992190995</c:v>
                </c:pt>
                <c:pt idx="213">
                  <c:v>4604.8207365340913</c:v>
                </c:pt>
                <c:pt idx="214">
                  <c:v>4634.4371326803994</c:v>
                </c:pt>
                <c:pt idx="215">
                  <c:v>4644.4855528014687</c:v>
                </c:pt>
                <c:pt idx="216">
                  <c:v>5366.9140730846393</c:v>
                </c:pt>
                <c:pt idx="217">
                  <c:v>7193.5053054082227</c:v>
                </c:pt>
                <c:pt idx="218">
                  <c:v>8097.7573434610522</c:v>
                </c:pt>
                <c:pt idx="219">
                  <c:v>8880.3706116272569</c:v>
                </c:pt>
                <c:pt idx="220">
                  <c:v>9626.4922488274733</c:v>
                </c:pt>
                <c:pt idx="221">
                  <c:v>10750.434482579891</c:v>
                </c:pt>
                <c:pt idx="222">
                  <c:v>11479.844010526111</c:v>
                </c:pt>
                <c:pt idx="223">
                  <c:v>11722.48691323909</c:v>
                </c:pt>
                <c:pt idx="224">
                  <c:v>10655.34469638156</c:v>
                </c:pt>
                <c:pt idx="225">
                  <c:v>10801.20544740213</c:v>
                </c:pt>
                <c:pt idx="226">
                  <c:v>11085.73439609345</c:v>
                </c:pt>
                <c:pt idx="227">
                  <c:v>11674.04295097119</c:v>
                </c:pt>
                <c:pt idx="228">
                  <c:v>11826.14429975116</c:v>
                </c:pt>
                <c:pt idx="229">
                  <c:v>12013.46800537657</c:v>
                </c:pt>
                <c:pt idx="230">
                  <c:v>12119.875485816519</c:v>
                </c:pt>
                <c:pt idx="231">
                  <c:v>12554.496099263601</c:v>
                </c:pt>
                <c:pt idx="232">
                  <c:v>13065.484705630801</c:v>
                </c:pt>
                <c:pt idx="233">
                  <c:v>13498.9418178007</c:v>
                </c:pt>
                <c:pt idx="234">
                  <c:v>14235.43812625337</c:v>
                </c:pt>
                <c:pt idx="235">
                  <c:v>14474.48475229143</c:v>
                </c:pt>
                <c:pt idx="236">
                  <c:v>14992.348593478309</c:v>
                </c:pt>
                <c:pt idx="237">
                  <c:v>15715.94061503866</c:v>
                </c:pt>
                <c:pt idx="238">
                  <c:v>16013.05653209216</c:v>
                </c:pt>
                <c:pt idx="239">
                  <c:v>16233.80445622554</c:v>
                </c:pt>
                <c:pt idx="240">
                  <c:v>16398.281227680931</c:v>
                </c:pt>
                <c:pt idx="241">
                  <c:v>16188.11058788552</c:v>
                </c:pt>
                <c:pt idx="242">
                  <c:v>16381.357572740189</c:v>
                </c:pt>
                <c:pt idx="243">
                  <c:v>16791.121567993039</c:v>
                </c:pt>
                <c:pt idx="244">
                  <c:v>17041.485888272731</c:v>
                </c:pt>
                <c:pt idx="245">
                  <c:v>16836.286572116169</c:v>
                </c:pt>
                <c:pt idx="246">
                  <c:v>16533.03583014664</c:v>
                </c:pt>
                <c:pt idx="247">
                  <c:v>16583.48947643875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D41-419B-8853-689110771EA8}"/>
            </c:ext>
          </c:extLst>
        </c:ser>
        <c:ser>
          <c:idx val="2"/>
          <c:order val="2"/>
          <c:tx>
            <c:strRef>
              <c:f>SkewPivot!$D$3</c:f>
              <c:strCache>
                <c:ptCount val="1"/>
                <c:pt idx="0">
                  <c:v>Sum of France-Cases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SkewPivot!$A$4:$A$253</c:f>
              <c:strCache>
                <c:ptCount val="249"/>
                <c:pt idx="0">
                  <c:v>2020-03-01</c:v>
                </c:pt>
                <c:pt idx="1">
                  <c:v>2020-03-02</c:v>
                </c:pt>
                <c:pt idx="2">
                  <c:v>2020-03-03</c:v>
                </c:pt>
                <c:pt idx="3">
                  <c:v>2020-03-04</c:v>
                </c:pt>
                <c:pt idx="4">
                  <c:v>2020-03-05</c:v>
                </c:pt>
                <c:pt idx="5">
                  <c:v>2020-03-06</c:v>
                </c:pt>
                <c:pt idx="6">
                  <c:v>2020-03-07</c:v>
                </c:pt>
                <c:pt idx="7">
                  <c:v>2020-03-08</c:v>
                </c:pt>
                <c:pt idx="8">
                  <c:v>2020-03-09</c:v>
                </c:pt>
                <c:pt idx="9">
                  <c:v>2020-03-10</c:v>
                </c:pt>
                <c:pt idx="10">
                  <c:v>2020-03-11</c:v>
                </c:pt>
                <c:pt idx="11">
                  <c:v>2020-03-12</c:v>
                </c:pt>
                <c:pt idx="12">
                  <c:v>2020-03-13</c:v>
                </c:pt>
                <c:pt idx="13">
                  <c:v>2020-03-14</c:v>
                </c:pt>
                <c:pt idx="14">
                  <c:v>2020-03-15</c:v>
                </c:pt>
                <c:pt idx="15">
                  <c:v>2020-03-16</c:v>
                </c:pt>
                <c:pt idx="16">
                  <c:v>2020-03-17</c:v>
                </c:pt>
                <c:pt idx="17">
                  <c:v>2020-03-18</c:v>
                </c:pt>
                <c:pt idx="18">
                  <c:v>2020-03-19</c:v>
                </c:pt>
                <c:pt idx="19">
                  <c:v>2020-03-20</c:v>
                </c:pt>
                <c:pt idx="20">
                  <c:v>2020-03-21</c:v>
                </c:pt>
                <c:pt idx="21">
                  <c:v>2020-03-22</c:v>
                </c:pt>
                <c:pt idx="22">
                  <c:v>2020-03-23</c:v>
                </c:pt>
                <c:pt idx="23">
                  <c:v>2020-03-24</c:v>
                </c:pt>
                <c:pt idx="24">
                  <c:v>2020-03-25</c:v>
                </c:pt>
                <c:pt idx="25">
                  <c:v>2020-03-26</c:v>
                </c:pt>
                <c:pt idx="26">
                  <c:v>2020-03-27</c:v>
                </c:pt>
                <c:pt idx="27">
                  <c:v>2020-03-28</c:v>
                </c:pt>
                <c:pt idx="28">
                  <c:v>2020-03-29</c:v>
                </c:pt>
                <c:pt idx="29">
                  <c:v>2020-03-30</c:v>
                </c:pt>
                <c:pt idx="30">
                  <c:v>2020-03-31</c:v>
                </c:pt>
                <c:pt idx="31">
                  <c:v>2020-04-01</c:v>
                </c:pt>
                <c:pt idx="32">
                  <c:v>2020-04-02</c:v>
                </c:pt>
                <c:pt idx="33">
                  <c:v>2020-04-03</c:v>
                </c:pt>
                <c:pt idx="34">
                  <c:v>2020-04-04</c:v>
                </c:pt>
                <c:pt idx="35">
                  <c:v>2020-04-05</c:v>
                </c:pt>
                <c:pt idx="36">
                  <c:v>2020-04-06</c:v>
                </c:pt>
                <c:pt idx="37">
                  <c:v>2020-04-07</c:v>
                </c:pt>
                <c:pt idx="38">
                  <c:v>2020-04-08</c:v>
                </c:pt>
                <c:pt idx="39">
                  <c:v>2020-04-09</c:v>
                </c:pt>
                <c:pt idx="40">
                  <c:v>2020-04-10</c:v>
                </c:pt>
                <c:pt idx="41">
                  <c:v>2020-04-11</c:v>
                </c:pt>
                <c:pt idx="42">
                  <c:v>2020-04-12</c:v>
                </c:pt>
                <c:pt idx="43">
                  <c:v>2020-04-13</c:v>
                </c:pt>
                <c:pt idx="44">
                  <c:v>2020-04-14</c:v>
                </c:pt>
                <c:pt idx="45">
                  <c:v>2020-04-15</c:v>
                </c:pt>
                <c:pt idx="46">
                  <c:v>2020-04-16</c:v>
                </c:pt>
                <c:pt idx="47">
                  <c:v>2020-04-17</c:v>
                </c:pt>
                <c:pt idx="48">
                  <c:v>2020-04-18</c:v>
                </c:pt>
                <c:pt idx="49">
                  <c:v>2020-04-19</c:v>
                </c:pt>
                <c:pt idx="50">
                  <c:v>2020-04-20</c:v>
                </c:pt>
                <c:pt idx="51">
                  <c:v>2020-04-21</c:v>
                </c:pt>
                <c:pt idx="52">
                  <c:v>2020-04-22</c:v>
                </c:pt>
                <c:pt idx="53">
                  <c:v>2020-04-23</c:v>
                </c:pt>
                <c:pt idx="54">
                  <c:v>2020-04-24</c:v>
                </c:pt>
                <c:pt idx="55">
                  <c:v>2020-04-25</c:v>
                </c:pt>
                <c:pt idx="56">
                  <c:v>2020-04-26</c:v>
                </c:pt>
                <c:pt idx="57">
                  <c:v>2020-04-27</c:v>
                </c:pt>
                <c:pt idx="58">
                  <c:v>2020-04-28</c:v>
                </c:pt>
                <c:pt idx="59">
                  <c:v>2020-04-29</c:v>
                </c:pt>
                <c:pt idx="60">
                  <c:v>2020-04-30</c:v>
                </c:pt>
                <c:pt idx="61">
                  <c:v>2020-05-01</c:v>
                </c:pt>
                <c:pt idx="62">
                  <c:v>2020-05-02</c:v>
                </c:pt>
                <c:pt idx="63">
                  <c:v>2020-05-03</c:v>
                </c:pt>
                <c:pt idx="64">
                  <c:v>2020-05-04</c:v>
                </c:pt>
                <c:pt idx="65">
                  <c:v>2020-05-05</c:v>
                </c:pt>
                <c:pt idx="66">
                  <c:v>2020-05-06</c:v>
                </c:pt>
                <c:pt idx="67">
                  <c:v>2020-05-07</c:v>
                </c:pt>
                <c:pt idx="68">
                  <c:v>2020-05-08</c:v>
                </c:pt>
                <c:pt idx="69">
                  <c:v>2020-05-09</c:v>
                </c:pt>
                <c:pt idx="70">
                  <c:v>2020-05-10</c:v>
                </c:pt>
                <c:pt idx="71">
                  <c:v>2020-05-11</c:v>
                </c:pt>
                <c:pt idx="72">
                  <c:v>2020-05-12</c:v>
                </c:pt>
                <c:pt idx="73">
                  <c:v>2020-05-13</c:v>
                </c:pt>
                <c:pt idx="74">
                  <c:v>2020-05-14</c:v>
                </c:pt>
                <c:pt idx="75">
                  <c:v>2020-05-15</c:v>
                </c:pt>
                <c:pt idx="76">
                  <c:v>2020-05-16</c:v>
                </c:pt>
                <c:pt idx="77">
                  <c:v>2020-05-17</c:v>
                </c:pt>
                <c:pt idx="78">
                  <c:v>2020-05-18</c:v>
                </c:pt>
                <c:pt idx="79">
                  <c:v>2020-05-19</c:v>
                </c:pt>
                <c:pt idx="80">
                  <c:v>2020-05-20</c:v>
                </c:pt>
                <c:pt idx="81">
                  <c:v>2020-05-21</c:v>
                </c:pt>
                <c:pt idx="82">
                  <c:v>2020-05-22</c:v>
                </c:pt>
                <c:pt idx="83">
                  <c:v>2020-05-23</c:v>
                </c:pt>
                <c:pt idx="84">
                  <c:v>2020-05-24</c:v>
                </c:pt>
                <c:pt idx="85">
                  <c:v>2020-05-25</c:v>
                </c:pt>
                <c:pt idx="86">
                  <c:v>2020-05-26</c:v>
                </c:pt>
                <c:pt idx="87">
                  <c:v>2020-05-27</c:v>
                </c:pt>
                <c:pt idx="88">
                  <c:v>2020-05-28</c:v>
                </c:pt>
                <c:pt idx="89">
                  <c:v>2020-05-29</c:v>
                </c:pt>
                <c:pt idx="90">
                  <c:v>2020-05-30</c:v>
                </c:pt>
                <c:pt idx="91">
                  <c:v>2020-05-31</c:v>
                </c:pt>
                <c:pt idx="92">
                  <c:v>2020-06-01</c:v>
                </c:pt>
                <c:pt idx="93">
                  <c:v>2020-06-02</c:v>
                </c:pt>
                <c:pt idx="94">
                  <c:v>2020-06-03</c:v>
                </c:pt>
                <c:pt idx="95">
                  <c:v>2020-06-04</c:v>
                </c:pt>
                <c:pt idx="96">
                  <c:v>2020-06-05</c:v>
                </c:pt>
                <c:pt idx="97">
                  <c:v>2020-06-06</c:v>
                </c:pt>
                <c:pt idx="98">
                  <c:v>2020-06-07</c:v>
                </c:pt>
                <c:pt idx="99">
                  <c:v>2020-06-08</c:v>
                </c:pt>
                <c:pt idx="100">
                  <c:v>2020-06-09</c:v>
                </c:pt>
                <c:pt idx="101">
                  <c:v>2020-06-10</c:v>
                </c:pt>
                <c:pt idx="102">
                  <c:v>2020-06-11</c:v>
                </c:pt>
                <c:pt idx="103">
                  <c:v>2020-06-12</c:v>
                </c:pt>
                <c:pt idx="104">
                  <c:v>2020-06-13</c:v>
                </c:pt>
                <c:pt idx="105">
                  <c:v>2020-06-14</c:v>
                </c:pt>
                <c:pt idx="106">
                  <c:v>2020-06-15</c:v>
                </c:pt>
                <c:pt idx="107">
                  <c:v>2020-06-16</c:v>
                </c:pt>
                <c:pt idx="108">
                  <c:v>2020-06-17</c:v>
                </c:pt>
                <c:pt idx="109">
                  <c:v>2020-06-18</c:v>
                </c:pt>
                <c:pt idx="110">
                  <c:v>2020-06-19</c:v>
                </c:pt>
                <c:pt idx="111">
                  <c:v>2020-06-20</c:v>
                </c:pt>
                <c:pt idx="112">
                  <c:v>2020-06-21</c:v>
                </c:pt>
                <c:pt idx="113">
                  <c:v>2020-06-22</c:v>
                </c:pt>
                <c:pt idx="114">
                  <c:v>2020-06-23</c:v>
                </c:pt>
                <c:pt idx="115">
                  <c:v>2020-06-24</c:v>
                </c:pt>
                <c:pt idx="116">
                  <c:v>2020-06-25</c:v>
                </c:pt>
                <c:pt idx="117">
                  <c:v>2020-06-26</c:v>
                </c:pt>
                <c:pt idx="118">
                  <c:v>2020-06-27</c:v>
                </c:pt>
                <c:pt idx="119">
                  <c:v>2020-06-28</c:v>
                </c:pt>
                <c:pt idx="120">
                  <c:v>2020-06-29</c:v>
                </c:pt>
                <c:pt idx="121">
                  <c:v>2020-06-30</c:v>
                </c:pt>
                <c:pt idx="122">
                  <c:v>2020-07-01</c:v>
                </c:pt>
                <c:pt idx="123">
                  <c:v>2020-07-02</c:v>
                </c:pt>
                <c:pt idx="124">
                  <c:v>2020-07-03</c:v>
                </c:pt>
                <c:pt idx="125">
                  <c:v>2020-07-04</c:v>
                </c:pt>
                <c:pt idx="126">
                  <c:v>2020-07-05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2020-07-11</c:v>
                </c:pt>
                <c:pt idx="133">
                  <c:v>2020-07-12</c:v>
                </c:pt>
                <c:pt idx="134">
                  <c:v>2020-07-13</c:v>
                </c:pt>
                <c:pt idx="135">
                  <c:v>2020-07-14</c:v>
                </c:pt>
                <c:pt idx="136">
                  <c:v>2020-07-15</c:v>
                </c:pt>
                <c:pt idx="137">
                  <c:v>2020-07-16</c:v>
                </c:pt>
                <c:pt idx="138">
                  <c:v>2020-07-17</c:v>
                </c:pt>
                <c:pt idx="139">
                  <c:v>2020-07-18</c:v>
                </c:pt>
                <c:pt idx="140">
                  <c:v>2020-07-19</c:v>
                </c:pt>
                <c:pt idx="141">
                  <c:v>2020-07-20</c:v>
                </c:pt>
                <c:pt idx="142">
                  <c:v>2020-07-21</c:v>
                </c:pt>
                <c:pt idx="143">
                  <c:v>2020-07-22</c:v>
                </c:pt>
                <c:pt idx="144">
                  <c:v>2020-07-23</c:v>
                </c:pt>
                <c:pt idx="145">
                  <c:v>2020-07-24</c:v>
                </c:pt>
                <c:pt idx="146">
                  <c:v>2020-07-25</c:v>
                </c:pt>
                <c:pt idx="147">
                  <c:v>2020-07-26</c:v>
                </c:pt>
                <c:pt idx="148">
                  <c:v>2020-07-27</c:v>
                </c:pt>
                <c:pt idx="149">
                  <c:v>2020-07-28</c:v>
                </c:pt>
                <c:pt idx="150">
                  <c:v>2020-07-29</c:v>
                </c:pt>
                <c:pt idx="151">
                  <c:v>2020-07-30</c:v>
                </c:pt>
                <c:pt idx="152">
                  <c:v>2020-07-31</c:v>
                </c:pt>
                <c:pt idx="153">
                  <c:v>2020-08-01</c:v>
                </c:pt>
                <c:pt idx="154">
                  <c:v>2020-08-02</c:v>
                </c:pt>
                <c:pt idx="155">
                  <c:v>2020-08-03</c:v>
                </c:pt>
                <c:pt idx="156">
                  <c:v>2020-08-04</c:v>
                </c:pt>
                <c:pt idx="157">
                  <c:v>2020-08-05</c:v>
                </c:pt>
                <c:pt idx="158">
                  <c:v>2020-08-06</c:v>
                </c:pt>
                <c:pt idx="159">
                  <c:v>2020-08-07</c:v>
                </c:pt>
                <c:pt idx="160">
                  <c:v>2020-08-08</c:v>
                </c:pt>
                <c:pt idx="161">
                  <c:v>2020-08-09</c:v>
                </c:pt>
                <c:pt idx="162">
                  <c:v>2020-08-10</c:v>
                </c:pt>
                <c:pt idx="163">
                  <c:v>2020-08-11</c:v>
                </c:pt>
                <c:pt idx="164">
                  <c:v>2020-08-12</c:v>
                </c:pt>
                <c:pt idx="165">
                  <c:v>2020-08-13</c:v>
                </c:pt>
                <c:pt idx="166">
                  <c:v>2020-08-14</c:v>
                </c:pt>
                <c:pt idx="167">
                  <c:v>2020-08-15</c:v>
                </c:pt>
                <c:pt idx="168">
                  <c:v>2020-08-16</c:v>
                </c:pt>
                <c:pt idx="169">
                  <c:v>2020-08-17</c:v>
                </c:pt>
                <c:pt idx="170">
                  <c:v>2020-08-18</c:v>
                </c:pt>
                <c:pt idx="171">
                  <c:v>2020-08-19</c:v>
                </c:pt>
                <c:pt idx="172">
                  <c:v>2020-08-20</c:v>
                </c:pt>
                <c:pt idx="173">
                  <c:v>2020-08-21</c:v>
                </c:pt>
                <c:pt idx="174">
                  <c:v>2020-08-22</c:v>
                </c:pt>
                <c:pt idx="175">
                  <c:v>2020-08-23</c:v>
                </c:pt>
                <c:pt idx="176">
                  <c:v>2020-08-24</c:v>
                </c:pt>
                <c:pt idx="177">
                  <c:v>2020-08-25</c:v>
                </c:pt>
                <c:pt idx="178">
                  <c:v>2020-08-26</c:v>
                </c:pt>
                <c:pt idx="179">
                  <c:v>2020-08-27</c:v>
                </c:pt>
                <c:pt idx="180">
                  <c:v>2020-08-28</c:v>
                </c:pt>
                <c:pt idx="181">
                  <c:v>2020-08-29</c:v>
                </c:pt>
                <c:pt idx="182">
                  <c:v>2020-08-30</c:v>
                </c:pt>
                <c:pt idx="183">
                  <c:v>2020-08-31</c:v>
                </c:pt>
                <c:pt idx="184">
                  <c:v>2020-09-01</c:v>
                </c:pt>
                <c:pt idx="185">
                  <c:v>2020-09-02</c:v>
                </c:pt>
                <c:pt idx="186">
                  <c:v>2020-09-03</c:v>
                </c:pt>
                <c:pt idx="187">
                  <c:v>2020-09-04</c:v>
                </c:pt>
                <c:pt idx="188">
                  <c:v>2020-09-05</c:v>
                </c:pt>
                <c:pt idx="189">
                  <c:v>2020-09-06</c:v>
                </c:pt>
                <c:pt idx="190">
                  <c:v>2020-09-07</c:v>
                </c:pt>
                <c:pt idx="191">
                  <c:v>2020-09-08</c:v>
                </c:pt>
                <c:pt idx="192">
                  <c:v>2020-09-09</c:v>
                </c:pt>
                <c:pt idx="193">
                  <c:v>2020-09-10</c:v>
                </c:pt>
                <c:pt idx="194">
                  <c:v>2020-09-11</c:v>
                </c:pt>
                <c:pt idx="195">
                  <c:v>2020-09-12</c:v>
                </c:pt>
                <c:pt idx="196">
                  <c:v>2020-09-13</c:v>
                </c:pt>
                <c:pt idx="197">
                  <c:v>2020-09-14</c:v>
                </c:pt>
                <c:pt idx="198">
                  <c:v>2020-09-15</c:v>
                </c:pt>
                <c:pt idx="199">
                  <c:v>2020-09-16</c:v>
                </c:pt>
                <c:pt idx="200">
                  <c:v>2020-09-17</c:v>
                </c:pt>
                <c:pt idx="201">
                  <c:v>2020-09-18</c:v>
                </c:pt>
                <c:pt idx="202">
                  <c:v>2020-09-19</c:v>
                </c:pt>
                <c:pt idx="203">
                  <c:v>2020-09-20</c:v>
                </c:pt>
                <c:pt idx="204">
                  <c:v>2020-09-21</c:v>
                </c:pt>
                <c:pt idx="205">
                  <c:v>2020-09-22</c:v>
                </c:pt>
                <c:pt idx="206">
                  <c:v>2020-09-23</c:v>
                </c:pt>
                <c:pt idx="207">
                  <c:v>2020-09-24</c:v>
                </c:pt>
                <c:pt idx="208">
                  <c:v>2020-09-25</c:v>
                </c:pt>
                <c:pt idx="209">
                  <c:v>2020-09-26</c:v>
                </c:pt>
                <c:pt idx="210">
                  <c:v>2020-09-27</c:v>
                </c:pt>
                <c:pt idx="211">
                  <c:v>2020-09-28</c:v>
                </c:pt>
                <c:pt idx="212">
                  <c:v>2020-09-29</c:v>
                </c:pt>
                <c:pt idx="213">
                  <c:v>2020-09-30</c:v>
                </c:pt>
                <c:pt idx="214">
                  <c:v>2020-10-01</c:v>
                </c:pt>
                <c:pt idx="215">
                  <c:v>2020-10-02</c:v>
                </c:pt>
                <c:pt idx="216">
                  <c:v>2020-10-03</c:v>
                </c:pt>
                <c:pt idx="217">
                  <c:v>2020-10-04</c:v>
                </c:pt>
                <c:pt idx="218">
                  <c:v>2020-10-05</c:v>
                </c:pt>
                <c:pt idx="219">
                  <c:v>2020-10-06</c:v>
                </c:pt>
                <c:pt idx="220">
                  <c:v>2020-10-07</c:v>
                </c:pt>
                <c:pt idx="221">
                  <c:v>2020-10-08</c:v>
                </c:pt>
                <c:pt idx="222">
                  <c:v>2020-10-09</c:v>
                </c:pt>
                <c:pt idx="223">
                  <c:v>2020-10-10</c:v>
                </c:pt>
                <c:pt idx="224">
                  <c:v>2020-10-11</c:v>
                </c:pt>
                <c:pt idx="225">
                  <c:v>2020-10-12</c:v>
                </c:pt>
                <c:pt idx="226">
                  <c:v>2020-10-13</c:v>
                </c:pt>
                <c:pt idx="227">
                  <c:v>2020-10-14</c:v>
                </c:pt>
                <c:pt idx="228">
                  <c:v>2020-10-15</c:v>
                </c:pt>
                <c:pt idx="229">
                  <c:v>2020-10-16</c:v>
                </c:pt>
                <c:pt idx="230">
                  <c:v>2020-10-17</c:v>
                </c:pt>
                <c:pt idx="231">
                  <c:v>2020-10-18</c:v>
                </c:pt>
                <c:pt idx="232">
                  <c:v>2020-10-19</c:v>
                </c:pt>
                <c:pt idx="233">
                  <c:v>2020-10-20</c:v>
                </c:pt>
                <c:pt idx="234">
                  <c:v>2020-10-21</c:v>
                </c:pt>
                <c:pt idx="235">
                  <c:v>2020-10-22</c:v>
                </c:pt>
                <c:pt idx="236">
                  <c:v>2020-10-23</c:v>
                </c:pt>
                <c:pt idx="237">
                  <c:v>2020-10-24</c:v>
                </c:pt>
                <c:pt idx="238">
                  <c:v>2020-10-25</c:v>
                </c:pt>
                <c:pt idx="239">
                  <c:v>2020-10-26</c:v>
                </c:pt>
                <c:pt idx="240">
                  <c:v>2020-10-27</c:v>
                </c:pt>
                <c:pt idx="241">
                  <c:v>2020-10-28</c:v>
                </c:pt>
                <c:pt idx="242">
                  <c:v>2020-10-29</c:v>
                </c:pt>
                <c:pt idx="243">
                  <c:v>2020-10-30</c:v>
                </c:pt>
                <c:pt idx="244">
                  <c:v>2020-11-01</c:v>
                </c:pt>
                <c:pt idx="245">
                  <c:v>2020-11-02</c:v>
                </c:pt>
                <c:pt idx="246">
                  <c:v>2020-11-03</c:v>
                </c:pt>
                <c:pt idx="247">
                  <c:v>2020-11-04</c:v>
                </c:pt>
                <c:pt idx="248">
                  <c:v>(blank)</c:v>
                </c:pt>
              </c:strCache>
            </c:strRef>
          </c:cat>
          <c:val>
            <c:numRef>
              <c:f>SkewPivot!$D$4:$D$253</c:f>
              <c:numCache>
                <c:formatCode>General</c:formatCode>
                <c:ptCount val="2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109.23253643233549</c:v>
                </c:pt>
                <c:pt idx="8">
                  <c:v>111.6453033013229</c:v>
                </c:pt>
                <c:pt idx="9">
                  <c:v>173.2805296818174</c:v>
                </c:pt>
                <c:pt idx="10">
                  <c:v>218.90375774994149</c:v>
                </c:pt>
                <c:pt idx="11">
                  <c:v>208.8140053887218</c:v>
                </c:pt>
                <c:pt idx="12">
                  <c:v>329.89103372335882</c:v>
                </c:pt>
                <c:pt idx="13">
                  <c:v>386.04269903797302</c:v>
                </c:pt>
                <c:pt idx="14">
                  <c:v>369.92102950428489</c:v>
                </c:pt>
                <c:pt idx="15">
                  <c:v>594.85670442669482</c:v>
                </c:pt>
                <c:pt idx="16">
                  <c:v>643.55072669171193</c:v>
                </c:pt>
                <c:pt idx="17">
                  <c:v>741.59679854965168</c:v>
                </c:pt>
                <c:pt idx="18">
                  <c:v>942.07579111823543</c:v>
                </c:pt>
                <c:pt idx="19">
                  <c:v>981.66710201389117</c:v>
                </c:pt>
                <c:pt idx="20">
                  <c:v>1076.203694789667</c:v>
                </c:pt>
                <c:pt idx="21">
                  <c:v>1263.302798357503</c:v>
                </c:pt>
                <c:pt idx="22">
                  <c:v>1450.1825594827039</c:v>
                </c:pt>
                <c:pt idx="23">
                  <c:v>1606.9027347455631</c:v>
                </c:pt>
                <c:pt idx="24">
                  <c:v>1775.5770731320411</c:v>
                </c:pt>
                <c:pt idx="25">
                  <c:v>2005.228610571108</c:v>
                </c:pt>
                <c:pt idx="26">
                  <c:v>2232.0286962559171</c:v>
                </c:pt>
                <c:pt idx="27">
                  <c:v>2554.5717581509962</c:v>
                </c:pt>
                <c:pt idx="28">
                  <c:v>2649.2180221480899</c:v>
                </c:pt>
                <c:pt idx="29">
                  <c:v>2708.221139216962</c:v>
                </c:pt>
                <c:pt idx="30">
                  <c:v>3270.8345045762799</c:v>
                </c:pt>
                <c:pt idx="31">
                  <c:v>3482.7193041618948</c:v>
                </c:pt>
                <c:pt idx="32">
                  <c:v>3284.6530784622978</c:v>
                </c:pt>
                <c:pt idx="33">
                  <c:v>3440.8248976185691</c:v>
                </c:pt>
                <c:pt idx="34">
                  <c:v>3403.097997485313</c:v>
                </c:pt>
                <c:pt idx="35">
                  <c:v>3323.4766908087308</c:v>
                </c:pt>
                <c:pt idx="36">
                  <c:v>3272.589244117361</c:v>
                </c:pt>
                <c:pt idx="37">
                  <c:v>2855.7289318891412</c:v>
                </c:pt>
                <c:pt idx="38">
                  <c:v>2748.2511349978881</c:v>
                </c:pt>
                <c:pt idx="39">
                  <c:v>2986.2376852570919</c:v>
                </c:pt>
                <c:pt idx="40">
                  <c:v>2888.5206270631061</c:v>
                </c:pt>
                <c:pt idx="41">
                  <c:v>2762.0697088839061</c:v>
                </c:pt>
                <c:pt idx="42">
                  <c:v>5500.5601051845269</c:v>
                </c:pt>
                <c:pt idx="43">
                  <c:v>5473.4713135190777</c:v>
                </c:pt>
                <c:pt idx="44">
                  <c:v>5603.1026971164883</c:v>
                </c:pt>
                <c:pt idx="45">
                  <c:v>5530.1713349402789</c:v>
                </c:pt>
                <c:pt idx="46">
                  <c:v>6427.8302814248827</c:v>
                </c:pt>
                <c:pt idx="47">
                  <c:v>6168.67718545138</c:v>
                </c:pt>
                <c:pt idx="48">
                  <c:v>5825.2965915059549</c:v>
                </c:pt>
                <c:pt idx="49">
                  <c:v>3419.0003245763619</c:v>
                </c:pt>
                <c:pt idx="50">
                  <c:v>3278.0728051832389</c:v>
                </c:pt>
                <c:pt idx="51">
                  <c:v>3033.944666530248</c:v>
                </c:pt>
                <c:pt idx="52">
                  <c:v>2439.3073045461879</c:v>
                </c:pt>
                <c:pt idx="53">
                  <c:v>1325.047695959312</c:v>
                </c:pt>
                <c:pt idx="54">
                  <c:v>1284.5790152931149</c:v>
                </c:pt>
                <c:pt idx="55">
                  <c:v>1468.0589685574701</c:v>
                </c:pt>
                <c:pt idx="56">
                  <c:v>991.31816948983681</c:v>
                </c:pt>
                <c:pt idx="57">
                  <c:v>1140.6903729244159</c:v>
                </c:pt>
                <c:pt idx="58">
                  <c:v>1171.727328557299</c:v>
                </c:pt>
                <c:pt idx="59">
                  <c:v>1138.1679348341111</c:v>
                </c:pt>
                <c:pt idx="60">
                  <c:v>958.30713187323738</c:v>
                </c:pt>
                <c:pt idx="61">
                  <c:v>781.73646555189168</c:v>
                </c:pt>
                <c:pt idx="62">
                  <c:v>733.04244328687469</c:v>
                </c:pt>
                <c:pt idx="63">
                  <c:v>704.63759696561465</c:v>
                </c:pt>
                <c:pt idx="64">
                  <c:v>361.58601668414309</c:v>
                </c:pt>
                <c:pt idx="65">
                  <c:v>145.86272435241219</c:v>
                </c:pt>
                <c:pt idx="66">
                  <c:v>808.49624355338744</c:v>
                </c:pt>
                <c:pt idx="67">
                  <c:v>797.96780630689739</c:v>
                </c:pt>
                <c:pt idx="68">
                  <c:v>938.12762715079771</c:v>
                </c:pt>
                <c:pt idx="69">
                  <c:v>853.46144429360595</c:v>
                </c:pt>
                <c:pt idx="70">
                  <c:v>850.50032131803061</c:v>
                </c:pt>
                <c:pt idx="71">
                  <c:v>832.73358346457849</c:v>
                </c:pt>
                <c:pt idx="72">
                  <c:v>797.529121421627</c:v>
                </c:pt>
                <c:pt idx="73">
                  <c:v>385.60401415269899</c:v>
                </c:pt>
                <c:pt idx="74">
                  <c:v>402.71272467824548</c:v>
                </c:pt>
                <c:pt idx="75">
                  <c:v>329.12333517413191</c:v>
                </c:pt>
                <c:pt idx="76">
                  <c:v>268.5848210068134</c:v>
                </c:pt>
                <c:pt idx="77">
                  <c:v>242.70241277585839</c:v>
                </c:pt>
                <c:pt idx="78">
                  <c:v>227.56778423402881</c:v>
                </c:pt>
                <c:pt idx="79">
                  <c:v>243.5797825463992</c:v>
                </c:pt>
                <c:pt idx="80">
                  <c:v>338.66473142876362</c:v>
                </c:pt>
                <c:pt idx="81">
                  <c:v>284.48714809786622</c:v>
                </c:pt>
                <c:pt idx="82">
                  <c:v>255.09526078474781</c:v>
                </c:pt>
                <c:pt idx="83">
                  <c:v>302.36355717263592</c:v>
                </c:pt>
                <c:pt idx="84">
                  <c:v>287.22892863080631</c:v>
                </c:pt>
                <c:pt idx="85">
                  <c:v>286.4612300815831</c:v>
                </c:pt>
                <c:pt idx="86">
                  <c:v>160.01031190238339</c:v>
                </c:pt>
                <c:pt idx="87">
                  <c:v>106.92944078466211</c:v>
                </c:pt>
                <c:pt idx="88">
                  <c:v>439.013898934373</c:v>
                </c:pt>
                <c:pt idx="89">
                  <c:v>457.43866411573077</c:v>
                </c:pt>
                <c:pt idx="90">
                  <c:v>619.86174288710515</c:v>
                </c:pt>
                <c:pt idx="91">
                  <c:v>657.1499581350912</c:v>
                </c:pt>
                <c:pt idx="92">
                  <c:v>634.55768654366443</c:v>
                </c:pt>
                <c:pt idx="93">
                  <c:v>573.03213138448757</c:v>
                </c:pt>
                <c:pt idx="94">
                  <c:v>591.78591022979811</c:v>
                </c:pt>
                <c:pt idx="95">
                  <c:v>308.06646068115151</c:v>
                </c:pt>
                <c:pt idx="96">
                  <c:v>313.00166564044372</c:v>
                </c:pt>
                <c:pt idx="97">
                  <c:v>173.6095433457665</c:v>
                </c:pt>
                <c:pt idx="98">
                  <c:v>179.9704741821877</c:v>
                </c:pt>
                <c:pt idx="99">
                  <c:v>179.64146051823491</c:v>
                </c:pt>
                <c:pt idx="100">
                  <c:v>308.50514556642179</c:v>
                </c:pt>
                <c:pt idx="101">
                  <c:v>316.07245983733668</c:v>
                </c:pt>
                <c:pt idx="102">
                  <c:v>280.97766901570282</c:v>
                </c:pt>
                <c:pt idx="103">
                  <c:v>282.2937236715141</c:v>
                </c:pt>
                <c:pt idx="104">
                  <c:v>267.37843757231968</c:v>
                </c:pt>
                <c:pt idx="105">
                  <c:v>267.15909512968437</c:v>
                </c:pt>
                <c:pt idx="106">
                  <c:v>263.86895849015627</c:v>
                </c:pt>
                <c:pt idx="107">
                  <c:v>252.02446658785479</c:v>
                </c:pt>
                <c:pt idx="108">
                  <c:v>242.59274155454071</c:v>
                </c:pt>
                <c:pt idx="109">
                  <c:v>225.3743598076766</c:v>
                </c:pt>
                <c:pt idx="110">
                  <c:v>225.92271591426459</c:v>
                </c:pt>
                <c:pt idx="111">
                  <c:v>230.63857843092171</c:v>
                </c:pt>
                <c:pt idx="112">
                  <c:v>199.27260913408639</c:v>
                </c:pt>
                <c:pt idx="113">
                  <c:v>227.4581130127111</c:v>
                </c:pt>
                <c:pt idx="114">
                  <c:v>244.45715231694001</c:v>
                </c:pt>
                <c:pt idx="115">
                  <c:v>189.8408841007722</c:v>
                </c:pt>
                <c:pt idx="116">
                  <c:v>139.83080717994389</c:v>
                </c:pt>
                <c:pt idx="117">
                  <c:v>223.94863393054769</c:v>
                </c:pt>
                <c:pt idx="118">
                  <c:v>154.8557645004559</c:v>
                </c:pt>
                <c:pt idx="119">
                  <c:v>75.015115381238772</c:v>
                </c:pt>
                <c:pt idx="120">
                  <c:v>223.61962026659489</c:v>
                </c:pt>
                <c:pt idx="121">
                  <c:v>210.67841615111729</c:v>
                </c:pt>
                <c:pt idx="122">
                  <c:v>298.30572198388461</c:v>
                </c:pt>
                <c:pt idx="123">
                  <c:v>378.14637110310161</c:v>
                </c:pt>
                <c:pt idx="124">
                  <c:v>280.53898413043231</c:v>
                </c:pt>
                <c:pt idx="125">
                  <c:v>262.55290383434487</c:v>
                </c:pt>
                <c:pt idx="126">
                  <c:v>340.63881341248037</c:v>
                </c:pt>
                <c:pt idx="127">
                  <c:v>289.42235305715838</c:v>
                </c:pt>
                <c:pt idx="128">
                  <c:v>297.86703709861399</c:v>
                </c:pt>
                <c:pt idx="129">
                  <c:v>198.61458180618061</c:v>
                </c:pt>
                <c:pt idx="130">
                  <c:v>274.83608062191678</c:v>
                </c:pt>
                <c:pt idx="131">
                  <c:v>279.22292947462103</c:v>
                </c:pt>
                <c:pt idx="132">
                  <c:v>290.95775015560491</c:v>
                </c:pt>
                <c:pt idx="133">
                  <c:v>290.40939404901678</c:v>
                </c:pt>
                <c:pt idx="134">
                  <c:v>309.60185777959788</c:v>
                </c:pt>
                <c:pt idx="135">
                  <c:v>265.40435558860281</c:v>
                </c:pt>
                <c:pt idx="136">
                  <c:v>388.45546590695659</c:v>
                </c:pt>
                <c:pt idx="137">
                  <c:v>304.33763915635291</c:v>
                </c:pt>
                <c:pt idx="138">
                  <c:v>328.79432151017897</c:v>
                </c:pt>
                <c:pt idx="139">
                  <c:v>338.44538898612831</c:v>
                </c:pt>
                <c:pt idx="140">
                  <c:v>339.76144364193948</c:v>
                </c:pt>
                <c:pt idx="141">
                  <c:v>402.60305345692768</c:v>
                </c:pt>
                <c:pt idx="142">
                  <c:v>459.19340365681239</c:v>
                </c:pt>
                <c:pt idx="143">
                  <c:v>471.91526532965469</c:v>
                </c:pt>
                <c:pt idx="144">
                  <c:v>519.51257538149571</c:v>
                </c:pt>
                <c:pt idx="145">
                  <c:v>545.06596994849792</c:v>
                </c:pt>
                <c:pt idx="146">
                  <c:v>553.72999643258879</c:v>
                </c:pt>
                <c:pt idx="147">
                  <c:v>554.16868131785918</c:v>
                </c:pt>
                <c:pt idx="148">
                  <c:v>594.74703320537344</c:v>
                </c:pt>
                <c:pt idx="149">
                  <c:v>619.20371555919962</c:v>
                </c:pt>
                <c:pt idx="150">
                  <c:v>501.19748142145562</c:v>
                </c:pt>
                <c:pt idx="151">
                  <c:v>547.14972315353259</c:v>
                </c:pt>
                <c:pt idx="152">
                  <c:v>732.05540229501617</c:v>
                </c:pt>
                <c:pt idx="153">
                  <c:v>734.46816916400348</c:v>
                </c:pt>
                <c:pt idx="154">
                  <c:v>734.13915550005072</c:v>
                </c:pt>
                <c:pt idx="155">
                  <c:v>462.70288273897592</c:v>
                </c:pt>
                <c:pt idx="156">
                  <c:v>751.35753724691472</c:v>
                </c:pt>
                <c:pt idx="157">
                  <c:v>756.18307098488924</c:v>
                </c:pt>
                <c:pt idx="158">
                  <c:v>910.05179449349055</c:v>
                </c:pt>
                <c:pt idx="159">
                  <c:v>1029.154740844411</c:v>
                </c:pt>
                <c:pt idx="160">
                  <c:v>1028.387042295187</c:v>
                </c:pt>
                <c:pt idx="161">
                  <c:v>1028.058028631234</c:v>
                </c:pt>
                <c:pt idx="162">
                  <c:v>1480.5614877876769</c:v>
                </c:pt>
                <c:pt idx="163">
                  <c:v>1109.872759734169</c:v>
                </c:pt>
                <c:pt idx="164">
                  <c:v>1619.6245964184011</c:v>
                </c:pt>
                <c:pt idx="165">
                  <c:v>1317.6997241310321</c:v>
                </c:pt>
                <c:pt idx="166">
                  <c:v>1495.5864451081891</c:v>
                </c:pt>
                <c:pt idx="167">
                  <c:v>1857.501475456289</c:v>
                </c:pt>
                <c:pt idx="168">
                  <c:v>1853.8823251528081</c:v>
                </c:pt>
                <c:pt idx="169">
                  <c:v>1783.9120859521749</c:v>
                </c:pt>
                <c:pt idx="170">
                  <c:v>1785.337811829304</c:v>
                </c:pt>
                <c:pt idx="171">
                  <c:v>1279.2051254485521</c:v>
                </c:pt>
                <c:pt idx="172">
                  <c:v>1276.0246600303419</c:v>
                </c:pt>
                <c:pt idx="173">
                  <c:v>2327.1136451382772</c:v>
                </c:pt>
                <c:pt idx="174">
                  <c:v>2361.0020525254172</c:v>
                </c:pt>
                <c:pt idx="175">
                  <c:v>2878.2115322592472</c:v>
                </c:pt>
                <c:pt idx="176">
                  <c:v>2713.4853578402031</c:v>
                </c:pt>
                <c:pt idx="177">
                  <c:v>3055.7692395724512</c:v>
                </c:pt>
                <c:pt idx="178">
                  <c:v>3630.3367680553879</c:v>
                </c:pt>
                <c:pt idx="179">
                  <c:v>4298.015163436974</c:v>
                </c:pt>
                <c:pt idx="180">
                  <c:v>3435.1219941100499</c:v>
                </c:pt>
                <c:pt idx="181">
                  <c:v>3033.286639202342</c:v>
                </c:pt>
                <c:pt idx="182">
                  <c:v>3703.5971438955498</c:v>
                </c:pt>
                <c:pt idx="183">
                  <c:v>3814.6940910902849</c:v>
                </c:pt>
                <c:pt idx="184">
                  <c:v>4002.5608932073442</c:v>
                </c:pt>
                <c:pt idx="185">
                  <c:v>4177.3768199876076</c:v>
                </c:pt>
                <c:pt idx="186">
                  <c:v>4282.9902061164621</c:v>
                </c:pt>
                <c:pt idx="187">
                  <c:v>4480.8370893734227</c:v>
                </c:pt>
                <c:pt idx="188">
                  <c:v>4476.9985966273071</c:v>
                </c:pt>
                <c:pt idx="189">
                  <c:v>3282.020969150672</c:v>
                </c:pt>
                <c:pt idx="190">
                  <c:v>5133.380856213179</c:v>
                </c:pt>
                <c:pt idx="191">
                  <c:v>5296.3522910911406</c:v>
                </c:pt>
                <c:pt idx="192">
                  <c:v>5485.864161527963</c:v>
                </c:pt>
                <c:pt idx="193">
                  <c:v>5685.9044692112784</c:v>
                </c:pt>
                <c:pt idx="194">
                  <c:v>5746.2236409359612</c:v>
                </c:pt>
                <c:pt idx="195">
                  <c:v>5763.6613651254602</c:v>
                </c:pt>
                <c:pt idx="196">
                  <c:v>5775.396185806444</c:v>
                </c:pt>
                <c:pt idx="197">
                  <c:v>6095.7458232751706</c:v>
                </c:pt>
                <c:pt idx="198">
                  <c:v>6263.9814767763792</c:v>
                </c:pt>
                <c:pt idx="199">
                  <c:v>6372.9946707660793</c:v>
                </c:pt>
                <c:pt idx="200">
                  <c:v>6521.599175651435</c:v>
                </c:pt>
                <c:pt idx="201">
                  <c:v>6917.073599722723</c:v>
                </c:pt>
                <c:pt idx="202">
                  <c:v>6917.073599722723</c:v>
                </c:pt>
                <c:pt idx="203">
                  <c:v>6917.073599722723</c:v>
                </c:pt>
                <c:pt idx="204">
                  <c:v>7612.2794716550279</c:v>
                </c:pt>
                <c:pt idx="205">
                  <c:v>7852.0207614553146</c:v>
                </c:pt>
                <c:pt idx="206">
                  <c:v>6810.0344877167399</c:v>
                </c:pt>
                <c:pt idx="207">
                  <c:v>8750.7764201530954</c:v>
                </c:pt>
                <c:pt idx="208">
                  <c:v>9056.2107715226284</c:v>
                </c:pt>
                <c:pt idx="209">
                  <c:v>9056.2107715226284</c:v>
                </c:pt>
                <c:pt idx="210">
                  <c:v>9056.2107715226284</c:v>
                </c:pt>
                <c:pt idx="211">
                  <c:v>8648.4531706637699</c:v>
                </c:pt>
                <c:pt idx="212">
                  <c:v>8854.1963818555978</c:v>
                </c:pt>
                <c:pt idx="213">
                  <c:v>10194.04969269279</c:v>
                </c:pt>
                <c:pt idx="214">
                  <c:v>8561.8129058228606</c:v>
                </c:pt>
                <c:pt idx="215">
                  <c:v>8161.4032767922808</c:v>
                </c:pt>
                <c:pt idx="216">
                  <c:v>8161.4032767922808</c:v>
                </c:pt>
                <c:pt idx="217">
                  <c:v>8161.4032767922808</c:v>
                </c:pt>
                <c:pt idx="218">
                  <c:v>9142.6316939209009</c:v>
                </c:pt>
                <c:pt idx="219">
                  <c:v>8975.6024238541868</c:v>
                </c:pt>
                <c:pt idx="220">
                  <c:v>9571.1171556087884</c:v>
                </c:pt>
                <c:pt idx="221">
                  <c:v>10130.00169944331</c:v>
                </c:pt>
                <c:pt idx="222">
                  <c:v>10986.533937933809</c:v>
                </c:pt>
                <c:pt idx="223">
                  <c:v>10986.533937933809</c:v>
                </c:pt>
                <c:pt idx="224">
                  <c:v>10986.533937933809</c:v>
                </c:pt>
                <c:pt idx="225">
                  <c:v>11944.073371257829</c:v>
                </c:pt>
                <c:pt idx="226">
                  <c:v>13148.48272376778</c:v>
                </c:pt>
                <c:pt idx="227">
                  <c:v>13592.54149888276</c:v>
                </c:pt>
                <c:pt idx="228">
                  <c:v>14971.766778172971</c:v>
                </c:pt>
                <c:pt idx="229">
                  <c:v>15499.5046951533</c:v>
                </c:pt>
                <c:pt idx="230">
                  <c:v>15499.06601026803</c:v>
                </c:pt>
                <c:pt idx="231">
                  <c:v>15499.06601026803</c:v>
                </c:pt>
                <c:pt idx="232">
                  <c:v>19036.18224020346</c:v>
                </c:pt>
                <c:pt idx="233">
                  <c:v>18943.071373304811</c:v>
                </c:pt>
                <c:pt idx="234">
                  <c:v>19448.43636113633</c:v>
                </c:pt>
                <c:pt idx="235">
                  <c:v>20653.17472731023</c:v>
                </c:pt>
                <c:pt idx="236">
                  <c:v>22522.849708332778</c:v>
                </c:pt>
                <c:pt idx="237">
                  <c:v>22520.54661268511</c:v>
                </c:pt>
                <c:pt idx="238">
                  <c:v>27502.032827373409</c:v>
                </c:pt>
                <c:pt idx="239">
                  <c:v>27864.71555627073</c:v>
                </c:pt>
                <c:pt idx="240">
                  <c:v>29267.629819365549</c:v>
                </c:pt>
                <c:pt idx="241">
                  <c:v>30204.660734303168</c:v>
                </c:pt>
                <c:pt idx="242">
                  <c:v>30867.184582282829</c:v>
                </c:pt>
                <c:pt idx="243">
                  <c:v>31678.641948811801</c:v>
                </c:pt>
                <c:pt idx="244">
                  <c:v>40631.432758631927</c:v>
                </c:pt>
                <c:pt idx="245">
                  <c:v>27038.452574863892</c:v>
                </c:pt>
                <c:pt idx="246">
                  <c:v>23390.787753840319</c:v>
                </c:pt>
                <c:pt idx="247">
                  <c:v>33665.665136644187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D41-419B-8853-689110771EA8}"/>
            </c:ext>
          </c:extLst>
        </c:ser>
        <c:ser>
          <c:idx val="4"/>
          <c:order val="4"/>
          <c:tx>
            <c:strRef>
              <c:f>SkewPivot!$F$3</c:f>
              <c:strCache>
                <c:ptCount val="1"/>
                <c:pt idx="0">
                  <c:v>Sum of Spain-Cases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SkewPivot!$A$4:$A$253</c:f>
              <c:strCache>
                <c:ptCount val="249"/>
                <c:pt idx="0">
                  <c:v>2020-03-01</c:v>
                </c:pt>
                <c:pt idx="1">
                  <c:v>2020-03-02</c:v>
                </c:pt>
                <c:pt idx="2">
                  <c:v>2020-03-03</c:v>
                </c:pt>
                <c:pt idx="3">
                  <c:v>2020-03-04</c:v>
                </c:pt>
                <c:pt idx="4">
                  <c:v>2020-03-05</c:v>
                </c:pt>
                <c:pt idx="5">
                  <c:v>2020-03-06</c:v>
                </c:pt>
                <c:pt idx="6">
                  <c:v>2020-03-07</c:v>
                </c:pt>
                <c:pt idx="7">
                  <c:v>2020-03-08</c:v>
                </c:pt>
                <c:pt idx="8">
                  <c:v>2020-03-09</c:v>
                </c:pt>
                <c:pt idx="9">
                  <c:v>2020-03-10</c:v>
                </c:pt>
                <c:pt idx="10">
                  <c:v>2020-03-11</c:v>
                </c:pt>
                <c:pt idx="11">
                  <c:v>2020-03-12</c:v>
                </c:pt>
                <c:pt idx="12">
                  <c:v>2020-03-13</c:v>
                </c:pt>
                <c:pt idx="13">
                  <c:v>2020-03-14</c:v>
                </c:pt>
                <c:pt idx="14">
                  <c:v>2020-03-15</c:v>
                </c:pt>
                <c:pt idx="15">
                  <c:v>2020-03-16</c:v>
                </c:pt>
                <c:pt idx="16">
                  <c:v>2020-03-17</c:v>
                </c:pt>
                <c:pt idx="17">
                  <c:v>2020-03-18</c:v>
                </c:pt>
                <c:pt idx="18">
                  <c:v>2020-03-19</c:v>
                </c:pt>
                <c:pt idx="19">
                  <c:v>2020-03-20</c:v>
                </c:pt>
                <c:pt idx="20">
                  <c:v>2020-03-21</c:v>
                </c:pt>
                <c:pt idx="21">
                  <c:v>2020-03-22</c:v>
                </c:pt>
                <c:pt idx="22">
                  <c:v>2020-03-23</c:v>
                </c:pt>
                <c:pt idx="23">
                  <c:v>2020-03-24</c:v>
                </c:pt>
                <c:pt idx="24">
                  <c:v>2020-03-25</c:v>
                </c:pt>
                <c:pt idx="25">
                  <c:v>2020-03-26</c:v>
                </c:pt>
                <c:pt idx="26">
                  <c:v>2020-03-27</c:v>
                </c:pt>
                <c:pt idx="27">
                  <c:v>2020-03-28</c:v>
                </c:pt>
                <c:pt idx="28">
                  <c:v>2020-03-29</c:v>
                </c:pt>
                <c:pt idx="29">
                  <c:v>2020-03-30</c:v>
                </c:pt>
                <c:pt idx="30">
                  <c:v>2020-03-31</c:v>
                </c:pt>
                <c:pt idx="31">
                  <c:v>2020-04-01</c:v>
                </c:pt>
                <c:pt idx="32">
                  <c:v>2020-04-02</c:v>
                </c:pt>
                <c:pt idx="33">
                  <c:v>2020-04-03</c:v>
                </c:pt>
                <c:pt idx="34">
                  <c:v>2020-04-04</c:v>
                </c:pt>
                <c:pt idx="35">
                  <c:v>2020-04-05</c:v>
                </c:pt>
                <c:pt idx="36">
                  <c:v>2020-04-06</c:v>
                </c:pt>
                <c:pt idx="37">
                  <c:v>2020-04-07</c:v>
                </c:pt>
                <c:pt idx="38">
                  <c:v>2020-04-08</c:v>
                </c:pt>
                <c:pt idx="39">
                  <c:v>2020-04-09</c:v>
                </c:pt>
                <c:pt idx="40">
                  <c:v>2020-04-10</c:v>
                </c:pt>
                <c:pt idx="41">
                  <c:v>2020-04-11</c:v>
                </c:pt>
                <c:pt idx="42">
                  <c:v>2020-04-12</c:v>
                </c:pt>
                <c:pt idx="43">
                  <c:v>2020-04-13</c:v>
                </c:pt>
                <c:pt idx="44">
                  <c:v>2020-04-14</c:v>
                </c:pt>
                <c:pt idx="45">
                  <c:v>2020-04-15</c:v>
                </c:pt>
                <c:pt idx="46">
                  <c:v>2020-04-16</c:v>
                </c:pt>
                <c:pt idx="47">
                  <c:v>2020-04-17</c:v>
                </c:pt>
                <c:pt idx="48">
                  <c:v>2020-04-18</c:v>
                </c:pt>
                <c:pt idx="49">
                  <c:v>2020-04-19</c:v>
                </c:pt>
                <c:pt idx="50">
                  <c:v>2020-04-20</c:v>
                </c:pt>
                <c:pt idx="51">
                  <c:v>2020-04-21</c:v>
                </c:pt>
                <c:pt idx="52">
                  <c:v>2020-04-22</c:v>
                </c:pt>
                <c:pt idx="53">
                  <c:v>2020-04-23</c:v>
                </c:pt>
                <c:pt idx="54">
                  <c:v>2020-04-24</c:v>
                </c:pt>
                <c:pt idx="55">
                  <c:v>2020-04-25</c:v>
                </c:pt>
                <c:pt idx="56">
                  <c:v>2020-04-26</c:v>
                </c:pt>
                <c:pt idx="57">
                  <c:v>2020-04-27</c:v>
                </c:pt>
                <c:pt idx="58">
                  <c:v>2020-04-28</c:v>
                </c:pt>
                <c:pt idx="59">
                  <c:v>2020-04-29</c:v>
                </c:pt>
                <c:pt idx="60">
                  <c:v>2020-04-30</c:v>
                </c:pt>
                <c:pt idx="61">
                  <c:v>2020-05-01</c:v>
                </c:pt>
                <c:pt idx="62">
                  <c:v>2020-05-02</c:v>
                </c:pt>
                <c:pt idx="63">
                  <c:v>2020-05-03</c:v>
                </c:pt>
                <c:pt idx="64">
                  <c:v>2020-05-04</c:v>
                </c:pt>
                <c:pt idx="65">
                  <c:v>2020-05-05</c:v>
                </c:pt>
                <c:pt idx="66">
                  <c:v>2020-05-06</c:v>
                </c:pt>
                <c:pt idx="67">
                  <c:v>2020-05-07</c:v>
                </c:pt>
                <c:pt idx="68">
                  <c:v>2020-05-08</c:v>
                </c:pt>
                <c:pt idx="69">
                  <c:v>2020-05-09</c:v>
                </c:pt>
                <c:pt idx="70">
                  <c:v>2020-05-10</c:v>
                </c:pt>
                <c:pt idx="71">
                  <c:v>2020-05-11</c:v>
                </c:pt>
                <c:pt idx="72">
                  <c:v>2020-05-12</c:v>
                </c:pt>
                <c:pt idx="73">
                  <c:v>2020-05-13</c:v>
                </c:pt>
                <c:pt idx="74">
                  <c:v>2020-05-14</c:v>
                </c:pt>
                <c:pt idx="75">
                  <c:v>2020-05-15</c:v>
                </c:pt>
                <c:pt idx="76">
                  <c:v>2020-05-16</c:v>
                </c:pt>
                <c:pt idx="77">
                  <c:v>2020-05-17</c:v>
                </c:pt>
                <c:pt idx="78">
                  <c:v>2020-05-18</c:v>
                </c:pt>
                <c:pt idx="79">
                  <c:v>2020-05-19</c:v>
                </c:pt>
                <c:pt idx="80">
                  <c:v>2020-05-20</c:v>
                </c:pt>
                <c:pt idx="81">
                  <c:v>2020-05-21</c:v>
                </c:pt>
                <c:pt idx="82">
                  <c:v>2020-05-22</c:v>
                </c:pt>
                <c:pt idx="83">
                  <c:v>2020-05-23</c:v>
                </c:pt>
                <c:pt idx="84">
                  <c:v>2020-05-24</c:v>
                </c:pt>
                <c:pt idx="85">
                  <c:v>2020-05-25</c:v>
                </c:pt>
                <c:pt idx="86">
                  <c:v>2020-05-26</c:v>
                </c:pt>
                <c:pt idx="87">
                  <c:v>2020-05-27</c:v>
                </c:pt>
                <c:pt idx="88">
                  <c:v>2020-05-28</c:v>
                </c:pt>
                <c:pt idx="89">
                  <c:v>2020-05-29</c:v>
                </c:pt>
                <c:pt idx="90">
                  <c:v>2020-05-30</c:v>
                </c:pt>
                <c:pt idx="91">
                  <c:v>2020-05-31</c:v>
                </c:pt>
                <c:pt idx="92">
                  <c:v>2020-06-01</c:v>
                </c:pt>
                <c:pt idx="93">
                  <c:v>2020-06-02</c:v>
                </c:pt>
                <c:pt idx="94">
                  <c:v>2020-06-03</c:v>
                </c:pt>
                <c:pt idx="95">
                  <c:v>2020-06-04</c:v>
                </c:pt>
                <c:pt idx="96">
                  <c:v>2020-06-05</c:v>
                </c:pt>
                <c:pt idx="97">
                  <c:v>2020-06-06</c:v>
                </c:pt>
                <c:pt idx="98">
                  <c:v>2020-06-07</c:v>
                </c:pt>
                <c:pt idx="99">
                  <c:v>2020-06-08</c:v>
                </c:pt>
                <c:pt idx="100">
                  <c:v>2020-06-09</c:v>
                </c:pt>
                <c:pt idx="101">
                  <c:v>2020-06-10</c:v>
                </c:pt>
                <c:pt idx="102">
                  <c:v>2020-06-11</c:v>
                </c:pt>
                <c:pt idx="103">
                  <c:v>2020-06-12</c:v>
                </c:pt>
                <c:pt idx="104">
                  <c:v>2020-06-13</c:v>
                </c:pt>
                <c:pt idx="105">
                  <c:v>2020-06-14</c:v>
                </c:pt>
                <c:pt idx="106">
                  <c:v>2020-06-15</c:v>
                </c:pt>
                <c:pt idx="107">
                  <c:v>2020-06-16</c:v>
                </c:pt>
                <c:pt idx="108">
                  <c:v>2020-06-17</c:v>
                </c:pt>
                <c:pt idx="109">
                  <c:v>2020-06-18</c:v>
                </c:pt>
                <c:pt idx="110">
                  <c:v>2020-06-19</c:v>
                </c:pt>
                <c:pt idx="111">
                  <c:v>2020-06-20</c:v>
                </c:pt>
                <c:pt idx="112">
                  <c:v>2020-06-21</c:v>
                </c:pt>
                <c:pt idx="113">
                  <c:v>2020-06-22</c:v>
                </c:pt>
                <c:pt idx="114">
                  <c:v>2020-06-23</c:v>
                </c:pt>
                <c:pt idx="115">
                  <c:v>2020-06-24</c:v>
                </c:pt>
                <c:pt idx="116">
                  <c:v>2020-06-25</c:v>
                </c:pt>
                <c:pt idx="117">
                  <c:v>2020-06-26</c:v>
                </c:pt>
                <c:pt idx="118">
                  <c:v>2020-06-27</c:v>
                </c:pt>
                <c:pt idx="119">
                  <c:v>2020-06-28</c:v>
                </c:pt>
                <c:pt idx="120">
                  <c:v>2020-06-29</c:v>
                </c:pt>
                <c:pt idx="121">
                  <c:v>2020-06-30</c:v>
                </c:pt>
                <c:pt idx="122">
                  <c:v>2020-07-01</c:v>
                </c:pt>
                <c:pt idx="123">
                  <c:v>2020-07-02</c:v>
                </c:pt>
                <c:pt idx="124">
                  <c:v>2020-07-03</c:v>
                </c:pt>
                <c:pt idx="125">
                  <c:v>2020-07-04</c:v>
                </c:pt>
                <c:pt idx="126">
                  <c:v>2020-07-05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2020-07-11</c:v>
                </c:pt>
                <c:pt idx="133">
                  <c:v>2020-07-12</c:v>
                </c:pt>
                <c:pt idx="134">
                  <c:v>2020-07-13</c:v>
                </c:pt>
                <c:pt idx="135">
                  <c:v>2020-07-14</c:v>
                </c:pt>
                <c:pt idx="136">
                  <c:v>2020-07-15</c:v>
                </c:pt>
                <c:pt idx="137">
                  <c:v>2020-07-16</c:v>
                </c:pt>
                <c:pt idx="138">
                  <c:v>2020-07-17</c:v>
                </c:pt>
                <c:pt idx="139">
                  <c:v>2020-07-18</c:v>
                </c:pt>
                <c:pt idx="140">
                  <c:v>2020-07-19</c:v>
                </c:pt>
                <c:pt idx="141">
                  <c:v>2020-07-20</c:v>
                </c:pt>
                <c:pt idx="142">
                  <c:v>2020-07-21</c:v>
                </c:pt>
                <c:pt idx="143">
                  <c:v>2020-07-22</c:v>
                </c:pt>
                <c:pt idx="144">
                  <c:v>2020-07-23</c:v>
                </c:pt>
                <c:pt idx="145">
                  <c:v>2020-07-24</c:v>
                </c:pt>
                <c:pt idx="146">
                  <c:v>2020-07-25</c:v>
                </c:pt>
                <c:pt idx="147">
                  <c:v>2020-07-26</c:v>
                </c:pt>
                <c:pt idx="148">
                  <c:v>2020-07-27</c:v>
                </c:pt>
                <c:pt idx="149">
                  <c:v>2020-07-28</c:v>
                </c:pt>
                <c:pt idx="150">
                  <c:v>2020-07-29</c:v>
                </c:pt>
                <c:pt idx="151">
                  <c:v>2020-07-30</c:v>
                </c:pt>
                <c:pt idx="152">
                  <c:v>2020-07-31</c:v>
                </c:pt>
                <c:pt idx="153">
                  <c:v>2020-08-01</c:v>
                </c:pt>
                <c:pt idx="154">
                  <c:v>2020-08-02</c:v>
                </c:pt>
                <c:pt idx="155">
                  <c:v>2020-08-03</c:v>
                </c:pt>
                <c:pt idx="156">
                  <c:v>2020-08-04</c:v>
                </c:pt>
                <c:pt idx="157">
                  <c:v>2020-08-05</c:v>
                </c:pt>
                <c:pt idx="158">
                  <c:v>2020-08-06</c:v>
                </c:pt>
                <c:pt idx="159">
                  <c:v>2020-08-07</c:v>
                </c:pt>
                <c:pt idx="160">
                  <c:v>2020-08-08</c:v>
                </c:pt>
                <c:pt idx="161">
                  <c:v>2020-08-09</c:v>
                </c:pt>
                <c:pt idx="162">
                  <c:v>2020-08-10</c:v>
                </c:pt>
                <c:pt idx="163">
                  <c:v>2020-08-11</c:v>
                </c:pt>
                <c:pt idx="164">
                  <c:v>2020-08-12</c:v>
                </c:pt>
                <c:pt idx="165">
                  <c:v>2020-08-13</c:v>
                </c:pt>
                <c:pt idx="166">
                  <c:v>2020-08-14</c:v>
                </c:pt>
                <c:pt idx="167">
                  <c:v>2020-08-15</c:v>
                </c:pt>
                <c:pt idx="168">
                  <c:v>2020-08-16</c:v>
                </c:pt>
                <c:pt idx="169">
                  <c:v>2020-08-17</c:v>
                </c:pt>
                <c:pt idx="170">
                  <c:v>2020-08-18</c:v>
                </c:pt>
                <c:pt idx="171">
                  <c:v>2020-08-19</c:v>
                </c:pt>
                <c:pt idx="172">
                  <c:v>2020-08-20</c:v>
                </c:pt>
                <c:pt idx="173">
                  <c:v>2020-08-21</c:v>
                </c:pt>
                <c:pt idx="174">
                  <c:v>2020-08-22</c:v>
                </c:pt>
                <c:pt idx="175">
                  <c:v>2020-08-23</c:v>
                </c:pt>
                <c:pt idx="176">
                  <c:v>2020-08-24</c:v>
                </c:pt>
                <c:pt idx="177">
                  <c:v>2020-08-25</c:v>
                </c:pt>
                <c:pt idx="178">
                  <c:v>2020-08-26</c:v>
                </c:pt>
                <c:pt idx="179">
                  <c:v>2020-08-27</c:v>
                </c:pt>
                <c:pt idx="180">
                  <c:v>2020-08-28</c:v>
                </c:pt>
                <c:pt idx="181">
                  <c:v>2020-08-29</c:v>
                </c:pt>
                <c:pt idx="182">
                  <c:v>2020-08-30</c:v>
                </c:pt>
                <c:pt idx="183">
                  <c:v>2020-08-31</c:v>
                </c:pt>
                <c:pt idx="184">
                  <c:v>2020-09-01</c:v>
                </c:pt>
                <c:pt idx="185">
                  <c:v>2020-09-02</c:v>
                </c:pt>
                <c:pt idx="186">
                  <c:v>2020-09-03</c:v>
                </c:pt>
                <c:pt idx="187">
                  <c:v>2020-09-04</c:v>
                </c:pt>
                <c:pt idx="188">
                  <c:v>2020-09-05</c:v>
                </c:pt>
                <c:pt idx="189">
                  <c:v>2020-09-06</c:v>
                </c:pt>
                <c:pt idx="190">
                  <c:v>2020-09-07</c:v>
                </c:pt>
                <c:pt idx="191">
                  <c:v>2020-09-08</c:v>
                </c:pt>
                <c:pt idx="192">
                  <c:v>2020-09-09</c:v>
                </c:pt>
                <c:pt idx="193">
                  <c:v>2020-09-10</c:v>
                </c:pt>
                <c:pt idx="194">
                  <c:v>2020-09-11</c:v>
                </c:pt>
                <c:pt idx="195">
                  <c:v>2020-09-12</c:v>
                </c:pt>
                <c:pt idx="196">
                  <c:v>2020-09-13</c:v>
                </c:pt>
                <c:pt idx="197">
                  <c:v>2020-09-14</c:v>
                </c:pt>
                <c:pt idx="198">
                  <c:v>2020-09-15</c:v>
                </c:pt>
                <c:pt idx="199">
                  <c:v>2020-09-16</c:v>
                </c:pt>
                <c:pt idx="200">
                  <c:v>2020-09-17</c:v>
                </c:pt>
                <c:pt idx="201">
                  <c:v>2020-09-18</c:v>
                </c:pt>
                <c:pt idx="202">
                  <c:v>2020-09-19</c:v>
                </c:pt>
                <c:pt idx="203">
                  <c:v>2020-09-20</c:v>
                </c:pt>
                <c:pt idx="204">
                  <c:v>2020-09-21</c:v>
                </c:pt>
                <c:pt idx="205">
                  <c:v>2020-09-22</c:v>
                </c:pt>
                <c:pt idx="206">
                  <c:v>2020-09-23</c:v>
                </c:pt>
                <c:pt idx="207">
                  <c:v>2020-09-24</c:v>
                </c:pt>
                <c:pt idx="208">
                  <c:v>2020-09-25</c:v>
                </c:pt>
                <c:pt idx="209">
                  <c:v>2020-09-26</c:v>
                </c:pt>
                <c:pt idx="210">
                  <c:v>2020-09-27</c:v>
                </c:pt>
                <c:pt idx="211">
                  <c:v>2020-09-28</c:v>
                </c:pt>
                <c:pt idx="212">
                  <c:v>2020-09-29</c:v>
                </c:pt>
                <c:pt idx="213">
                  <c:v>2020-09-30</c:v>
                </c:pt>
                <c:pt idx="214">
                  <c:v>2020-10-01</c:v>
                </c:pt>
                <c:pt idx="215">
                  <c:v>2020-10-02</c:v>
                </c:pt>
                <c:pt idx="216">
                  <c:v>2020-10-03</c:v>
                </c:pt>
                <c:pt idx="217">
                  <c:v>2020-10-04</c:v>
                </c:pt>
                <c:pt idx="218">
                  <c:v>2020-10-05</c:v>
                </c:pt>
                <c:pt idx="219">
                  <c:v>2020-10-06</c:v>
                </c:pt>
                <c:pt idx="220">
                  <c:v>2020-10-07</c:v>
                </c:pt>
                <c:pt idx="221">
                  <c:v>2020-10-08</c:v>
                </c:pt>
                <c:pt idx="222">
                  <c:v>2020-10-09</c:v>
                </c:pt>
                <c:pt idx="223">
                  <c:v>2020-10-10</c:v>
                </c:pt>
                <c:pt idx="224">
                  <c:v>2020-10-11</c:v>
                </c:pt>
                <c:pt idx="225">
                  <c:v>2020-10-12</c:v>
                </c:pt>
                <c:pt idx="226">
                  <c:v>2020-10-13</c:v>
                </c:pt>
                <c:pt idx="227">
                  <c:v>2020-10-14</c:v>
                </c:pt>
                <c:pt idx="228">
                  <c:v>2020-10-15</c:v>
                </c:pt>
                <c:pt idx="229">
                  <c:v>2020-10-16</c:v>
                </c:pt>
                <c:pt idx="230">
                  <c:v>2020-10-17</c:v>
                </c:pt>
                <c:pt idx="231">
                  <c:v>2020-10-18</c:v>
                </c:pt>
                <c:pt idx="232">
                  <c:v>2020-10-19</c:v>
                </c:pt>
                <c:pt idx="233">
                  <c:v>2020-10-20</c:v>
                </c:pt>
                <c:pt idx="234">
                  <c:v>2020-10-21</c:v>
                </c:pt>
                <c:pt idx="235">
                  <c:v>2020-10-22</c:v>
                </c:pt>
                <c:pt idx="236">
                  <c:v>2020-10-23</c:v>
                </c:pt>
                <c:pt idx="237">
                  <c:v>2020-10-24</c:v>
                </c:pt>
                <c:pt idx="238">
                  <c:v>2020-10-25</c:v>
                </c:pt>
                <c:pt idx="239">
                  <c:v>2020-10-26</c:v>
                </c:pt>
                <c:pt idx="240">
                  <c:v>2020-10-27</c:v>
                </c:pt>
                <c:pt idx="241">
                  <c:v>2020-10-28</c:v>
                </c:pt>
                <c:pt idx="242">
                  <c:v>2020-10-29</c:v>
                </c:pt>
                <c:pt idx="243">
                  <c:v>2020-10-30</c:v>
                </c:pt>
                <c:pt idx="244">
                  <c:v>2020-11-01</c:v>
                </c:pt>
                <c:pt idx="245">
                  <c:v>2020-11-02</c:v>
                </c:pt>
                <c:pt idx="246">
                  <c:v>2020-11-03</c:v>
                </c:pt>
                <c:pt idx="247">
                  <c:v>2020-11-04</c:v>
                </c:pt>
                <c:pt idx="248">
                  <c:v>(blank)</c:v>
                </c:pt>
              </c:strCache>
            </c:strRef>
          </c:cat>
          <c:val>
            <c:numRef>
              <c:f>SkewPivot!$F$4:$F$253</c:f>
              <c:numCache>
                <c:formatCode>General</c:formatCode>
                <c:ptCount val="2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90.017812033846425</c:v>
                </c:pt>
                <c:pt idx="8">
                  <c:v>145.6485142075648</c:v>
                </c:pt>
                <c:pt idx="9">
                  <c:v>233.83234704887099</c:v>
                </c:pt>
                <c:pt idx="10">
                  <c:v>314.06893672250322</c:v>
                </c:pt>
                <c:pt idx="11">
                  <c:v>308.41416754550443</c:v>
                </c:pt>
                <c:pt idx="12">
                  <c:v>738.48228819617293</c:v>
                </c:pt>
                <c:pt idx="13">
                  <c:v>900.33095193784254</c:v>
                </c:pt>
                <c:pt idx="14">
                  <c:v>1088.9251455707231</c:v>
                </c:pt>
                <c:pt idx="15">
                  <c:v>1355.4634548865599</c:v>
                </c:pt>
                <c:pt idx="16">
                  <c:v>1536.4160685505231</c:v>
                </c:pt>
                <c:pt idx="17">
                  <c:v>1777.8899955683121</c:v>
                </c:pt>
                <c:pt idx="18">
                  <c:v>2397.3164678487519</c:v>
                </c:pt>
                <c:pt idx="19">
                  <c:v>2319.6780153645518</c:v>
                </c:pt>
                <c:pt idx="20">
                  <c:v>2901.202250999163</c:v>
                </c:pt>
                <c:pt idx="21">
                  <c:v>3204.878638963939</c:v>
                </c:pt>
                <c:pt idx="22">
                  <c:v>3850.439314738077</c:v>
                </c:pt>
                <c:pt idx="23">
                  <c:v>4300.2227117085522</c:v>
                </c:pt>
                <c:pt idx="24">
                  <c:v>5441.5690958660489</c:v>
                </c:pt>
                <c:pt idx="25">
                  <c:v>6086.2127820439173</c:v>
                </c:pt>
                <c:pt idx="26">
                  <c:v>6924.6469362335292</c:v>
                </c:pt>
                <c:pt idx="27">
                  <c:v>7314.6731778470712</c:v>
                </c:pt>
                <c:pt idx="28">
                  <c:v>7846.6799752830984</c:v>
                </c:pt>
                <c:pt idx="29">
                  <c:v>8072.5650791642938</c:v>
                </c:pt>
                <c:pt idx="30">
                  <c:v>8564.3771659638151</c:v>
                </c:pt>
                <c:pt idx="31">
                  <c:v>8345.0638208558867</c:v>
                </c:pt>
                <c:pt idx="32">
                  <c:v>8295.546382657305</c:v>
                </c:pt>
                <c:pt idx="33">
                  <c:v>8173.4339347540044</c:v>
                </c:pt>
                <c:pt idx="34">
                  <c:v>8089.8350498940481</c:v>
                </c:pt>
                <c:pt idx="35">
                  <c:v>7876.3293055624972</c:v>
                </c:pt>
                <c:pt idx="36">
                  <c:v>7445.8026901136927</c:v>
                </c:pt>
                <c:pt idx="37">
                  <c:v>7033.1573717921556</c:v>
                </c:pt>
                <c:pt idx="38">
                  <c:v>6740.179195783865</c:v>
                </c:pt>
                <c:pt idx="39">
                  <c:v>6290.0901356146333</c:v>
                </c:pt>
                <c:pt idx="40">
                  <c:v>5971.7419141095361</c:v>
                </c:pt>
                <c:pt idx="41">
                  <c:v>5633.2199214864968</c:v>
                </c:pt>
                <c:pt idx="42">
                  <c:v>5377.3798241271434</c:v>
                </c:pt>
                <c:pt idx="43">
                  <c:v>5108.2433776218741</c:v>
                </c:pt>
                <c:pt idx="44">
                  <c:v>4676.4941093780444</c:v>
                </c:pt>
                <c:pt idx="45">
                  <c:v>4496.9169801084854</c:v>
                </c:pt>
                <c:pt idx="46">
                  <c:v>4848.7353218774397</c:v>
                </c:pt>
                <c:pt idx="47">
                  <c:v>4977.1138653552507</c:v>
                </c:pt>
                <c:pt idx="48">
                  <c:v>4386.1140705591824</c:v>
                </c:pt>
                <c:pt idx="49">
                  <c:v>4866.6166190047061</c:v>
                </c:pt>
                <c:pt idx="50">
                  <c:v>4601.912288881409</c:v>
                </c:pt>
                <c:pt idx="51">
                  <c:v>4835.1333095327664</c:v>
                </c:pt>
                <c:pt idx="52">
                  <c:v>4698.8075228872813</c:v>
                </c:pt>
                <c:pt idx="53">
                  <c:v>4290.8999841464729</c:v>
                </c:pt>
                <c:pt idx="54">
                  <c:v>1857.056764046295</c:v>
                </c:pt>
                <c:pt idx="55">
                  <c:v>2166.9992475855829</c:v>
                </c:pt>
                <c:pt idx="56">
                  <c:v>1369.3711304299891</c:v>
                </c:pt>
                <c:pt idx="57">
                  <c:v>1414.4564522466021</c:v>
                </c:pt>
                <c:pt idx="58">
                  <c:v>1007.924397900199</c:v>
                </c:pt>
                <c:pt idx="59">
                  <c:v>692.02148198515522</c:v>
                </c:pt>
                <c:pt idx="60">
                  <c:v>62.81378734450027</c:v>
                </c:pt>
                <c:pt idx="61">
                  <c:v>1868.5191339996711</c:v>
                </c:pt>
                <c:pt idx="62">
                  <c:v>1631.7829865626111</c:v>
                </c:pt>
                <c:pt idx="63">
                  <c:v>1502.6402850879081</c:v>
                </c:pt>
                <c:pt idx="64">
                  <c:v>1306.098848287354</c:v>
                </c:pt>
                <c:pt idx="65">
                  <c:v>1307.6271642811371</c:v>
                </c:pt>
                <c:pt idx="66">
                  <c:v>1132.176488194795</c:v>
                </c:pt>
                <c:pt idx="67">
                  <c:v>1224.486774219316</c:v>
                </c:pt>
                <c:pt idx="68">
                  <c:v>1167.78625084995</c:v>
                </c:pt>
                <c:pt idx="69">
                  <c:v>1069.209869250916</c:v>
                </c:pt>
                <c:pt idx="70">
                  <c:v>1052.0927301205411</c:v>
                </c:pt>
                <c:pt idx="71">
                  <c:v>1440.4378241409211</c:v>
                </c:pt>
                <c:pt idx="72">
                  <c:v>1329.787746190997</c:v>
                </c:pt>
                <c:pt idx="73">
                  <c:v>1278.5891603992511</c:v>
                </c:pt>
                <c:pt idx="74">
                  <c:v>1236.8661337689621</c:v>
                </c:pt>
                <c:pt idx="75">
                  <c:v>1119.6442970457699</c:v>
                </c:pt>
                <c:pt idx="76">
                  <c:v>1088.16098757383</c:v>
                </c:pt>
                <c:pt idx="77">
                  <c:v>970.17499285374652</c:v>
                </c:pt>
                <c:pt idx="78">
                  <c:v>637.30776940770659</c:v>
                </c:pt>
                <c:pt idx="79">
                  <c:v>612.39621870903591</c:v>
                </c:pt>
                <c:pt idx="80">
                  <c:v>590.54129999793236</c:v>
                </c:pt>
                <c:pt idx="81">
                  <c:v>534.45210302607904</c:v>
                </c:pt>
                <c:pt idx="82">
                  <c:v>709.29145271490802</c:v>
                </c:pt>
                <c:pt idx="83">
                  <c:v>701.80270434536908</c:v>
                </c:pt>
                <c:pt idx="84">
                  <c:v>775.46753524573239</c:v>
                </c:pt>
                <c:pt idx="85">
                  <c:v>579.84308804144814</c:v>
                </c:pt>
                <c:pt idx="86">
                  <c:v>645.25501257538065</c:v>
                </c:pt>
                <c:pt idx="87">
                  <c:v>566.0882440973968</c:v>
                </c:pt>
                <c:pt idx="88">
                  <c:v>744.13705737317116</c:v>
                </c:pt>
                <c:pt idx="89">
                  <c:v>571.59018167501733</c:v>
                </c:pt>
                <c:pt idx="90">
                  <c:v>601.85083835193007</c:v>
                </c:pt>
                <c:pt idx="91">
                  <c:v>566.5467388955318</c:v>
                </c:pt>
                <c:pt idx="92">
                  <c:v>647.70031816543417</c:v>
                </c:pt>
                <c:pt idx="93">
                  <c:v>561.3504645166679</c:v>
                </c:pt>
                <c:pt idx="94">
                  <c:v>621.56611467173673</c:v>
                </c:pt>
                <c:pt idx="95">
                  <c:v>420.89822468796689</c:v>
                </c:pt>
                <c:pt idx="96">
                  <c:v>368.93548089932898</c:v>
                </c:pt>
                <c:pt idx="97">
                  <c:v>318.19538990571772</c:v>
                </c:pt>
                <c:pt idx="98">
                  <c:v>316.51424231255589</c:v>
                </c:pt>
                <c:pt idx="99">
                  <c:v>317.73689510758271</c:v>
                </c:pt>
                <c:pt idx="100">
                  <c:v>310.85947313555698</c:v>
                </c:pt>
                <c:pt idx="101">
                  <c:v>298.63294518528932</c:v>
                </c:pt>
                <c:pt idx="102">
                  <c:v>312.84628392747561</c:v>
                </c:pt>
                <c:pt idx="103">
                  <c:v>340.9672982130914</c:v>
                </c:pt>
                <c:pt idx="104">
                  <c:v>350.7485205733056</c:v>
                </c:pt>
                <c:pt idx="105">
                  <c:v>363.43354332170838</c:v>
                </c:pt>
                <c:pt idx="106">
                  <c:v>365.57318571300527</c:v>
                </c:pt>
                <c:pt idx="107">
                  <c:v>360.98823773165492</c:v>
                </c:pt>
                <c:pt idx="108">
                  <c:v>367.25433330616721</c:v>
                </c:pt>
                <c:pt idx="109">
                  <c:v>391.40172600794602</c:v>
                </c:pt>
                <c:pt idx="110">
                  <c:v>361.5995641291683</c:v>
                </c:pt>
                <c:pt idx="111">
                  <c:v>356.55612134968283</c:v>
                </c:pt>
                <c:pt idx="112">
                  <c:v>358.23726894284448</c:v>
                </c:pt>
                <c:pt idx="113">
                  <c:v>366.03168051114028</c:v>
                </c:pt>
                <c:pt idx="114">
                  <c:v>370.46379689311237</c:v>
                </c:pt>
                <c:pt idx="115">
                  <c:v>367.25433330616698</c:v>
                </c:pt>
                <c:pt idx="116">
                  <c:v>338.98048742117282</c:v>
                </c:pt>
                <c:pt idx="117">
                  <c:v>356.09762655154771</c:v>
                </c:pt>
                <c:pt idx="118">
                  <c:v>386.81677802659539</c:v>
                </c:pt>
                <c:pt idx="119">
                  <c:v>381.77333524711003</c:v>
                </c:pt>
                <c:pt idx="120">
                  <c:v>376.88272406700293</c:v>
                </c:pt>
                <c:pt idx="121">
                  <c:v>384.9827988340553</c:v>
                </c:pt>
                <c:pt idx="122">
                  <c:v>393.23570520048611</c:v>
                </c:pt>
                <c:pt idx="123">
                  <c:v>399.96029557313341</c:v>
                </c:pt>
                <c:pt idx="124">
                  <c:v>403.47542235883532</c:v>
                </c:pt>
                <c:pt idx="125">
                  <c:v>317.27840030944748</c:v>
                </c:pt>
                <c:pt idx="126">
                  <c:v>271.27608889656511</c:v>
                </c:pt>
                <c:pt idx="127">
                  <c:v>430.83227864755929</c:v>
                </c:pt>
                <c:pt idx="128">
                  <c:v>436.94554262269332</c:v>
                </c:pt>
                <c:pt idx="129">
                  <c:v>436.18138462580151</c:v>
                </c:pt>
                <c:pt idx="130">
                  <c:v>451.31171296425788</c:v>
                </c:pt>
                <c:pt idx="131">
                  <c:v>513.97266870938017</c:v>
                </c:pt>
                <c:pt idx="132">
                  <c:v>513.97266870938017</c:v>
                </c:pt>
                <c:pt idx="133">
                  <c:v>513.97266870938017</c:v>
                </c:pt>
                <c:pt idx="134">
                  <c:v>636.39077981143623</c:v>
                </c:pt>
                <c:pt idx="135">
                  <c:v>686.06104960939899</c:v>
                </c:pt>
                <c:pt idx="136">
                  <c:v>761.25419650354593</c:v>
                </c:pt>
                <c:pt idx="137">
                  <c:v>886.27044479503377</c:v>
                </c:pt>
                <c:pt idx="138">
                  <c:v>970.02216125436803</c:v>
                </c:pt>
                <c:pt idx="139">
                  <c:v>970.02216125436803</c:v>
                </c:pt>
                <c:pt idx="140">
                  <c:v>970.02216125436803</c:v>
                </c:pt>
                <c:pt idx="141">
                  <c:v>1357.603097277856</c:v>
                </c:pt>
                <c:pt idx="142">
                  <c:v>1463.3625640476721</c:v>
                </c:pt>
                <c:pt idx="143">
                  <c:v>1537.0273949480361</c:v>
                </c:pt>
                <c:pt idx="144">
                  <c:v>1728.6782205684831</c:v>
                </c:pt>
                <c:pt idx="145">
                  <c:v>1859.3492380369701</c:v>
                </c:pt>
                <c:pt idx="146">
                  <c:v>1859.3492380369701</c:v>
                </c:pt>
                <c:pt idx="147">
                  <c:v>1859.3492380369701</c:v>
                </c:pt>
                <c:pt idx="148">
                  <c:v>2131.389484930427</c:v>
                </c:pt>
                <c:pt idx="149">
                  <c:v>2203.220336638251</c:v>
                </c:pt>
                <c:pt idx="150">
                  <c:v>2306.2288346192572</c:v>
                </c:pt>
                <c:pt idx="151">
                  <c:v>2332.821532911089</c:v>
                </c:pt>
                <c:pt idx="152">
                  <c:v>2460.7415815907648</c:v>
                </c:pt>
                <c:pt idx="153">
                  <c:v>2460.7415815907648</c:v>
                </c:pt>
                <c:pt idx="154">
                  <c:v>2460.7415815907648</c:v>
                </c:pt>
                <c:pt idx="155">
                  <c:v>2792.538983841157</c:v>
                </c:pt>
                <c:pt idx="156">
                  <c:v>3393.4728325968172</c:v>
                </c:pt>
                <c:pt idx="157">
                  <c:v>3534.3835672236528</c:v>
                </c:pt>
                <c:pt idx="158">
                  <c:v>3732.911814816126</c:v>
                </c:pt>
                <c:pt idx="159">
                  <c:v>3949.168527936487</c:v>
                </c:pt>
                <c:pt idx="160">
                  <c:v>3949.168527936487</c:v>
                </c:pt>
                <c:pt idx="161">
                  <c:v>3949.168527936487</c:v>
                </c:pt>
                <c:pt idx="162">
                  <c:v>3962.312045483025</c:v>
                </c:pt>
                <c:pt idx="163">
                  <c:v>3637.086402005903</c:v>
                </c:pt>
                <c:pt idx="164">
                  <c:v>3670.556522269761</c:v>
                </c:pt>
                <c:pt idx="165">
                  <c:v>4199.6595193175981</c:v>
                </c:pt>
                <c:pt idx="166">
                  <c:v>4348.2118339133522</c:v>
                </c:pt>
                <c:pt idx="167">
                  <c:v>4348.2118339133522</c:v>
                </c:pt>
                <c:pt idx="168">
                  <c:v>4348.2118339133522</c:v>
                </c:pt>
                <c:pt idx="169">
                  <c:v>5517.5264007570859</c:v>
                </c:pt>
                <c:pt idx="170">
                  <c:v>5744.0228310357952</c:v>
                </c:pt>
                <c:pt idx="171">
                  <c:v>6278.780597260632</c:v>
                </c:pt>
                <c:pt idx="172">
                  <c:v>6200.6836499782967</c:v>
                </c:pt>
                <c:pt idx="173">
                  <c:v>6608.591188719105</c:v>
                </c:pt>
                <c:pt idx="174">
                  <c:v>6608.591188719105</c:v>
                </c:pt>
                <c:pt idx="175">
                  <c:v>6608.591188719105</c:v>
                </c:pt>
                <c:pt idx="176">
                  <c:v>7084.3559575838981</c:v>
                </c:pt>
                <c:pt idx="177">
                  <c:v>7390.4776511387272</c:v>
                </c:pt>
                <c:pt idx="178">
                  <c:v>7485.9974007501942</c:v>
                </c:pt>
                <c:pt idx="179">
                  <c:v>7886.2633595220841</c:v>
                </c:pt>
                <c:pt idx="180">
                  <c:v>8135.5316981081687</c:v>
                </c:pt>
                <c:pt idx="181">
                  <c:v>8135.5316981081687</c:v>
                </c:pt>
                <c:pt idx="182">
                  <c:v>8135.5316981081687</c:v>
                </c:pt>
                <c:pt idx="183">
                  <c:v>8775.8960995034431</c:v>
                </c:pt>
                <c:pt idx="184">
                  <c:v>8928.4220356830319</c:v>
                </c:pt>
                <c:pt idx="185">
                  <c:v>9124.8106408842104</c:v>
                </c:pt>
                <c:pt idx="186">
                  <c:v>9017.9813529187468</c:v>
                </c:pt>
                <c:pt idx="187">
                  <c:v>9124.5049776854539</c:v>
                </c:pt>
                <c:pt idx="188">
                  <c:v>9124.5049776854539</c:v>
                </c:pt>
                <c:pt idx="189">
                  <c:v>9124.5049776854539</c:v>
                </c:pt>
                <c:pt idx="190">
                  <c:v>9581.1657966279563</c:v>
                </c:pt>
                <c:pt idx="191">
                  <c:v>9710.9198245001735</c:v>
                </c:pt>
                <c:pt idx="192">
                  <c:v>9754.476830323003</c:v>
                </c:pt>
                <c:pt idx="193">
                  <c:v>10030.33786720092</c:v>
                </c:pt>
                <c:pt idx="194">
                  <c:v>10291.221407339761</c:v>
                </c:pt>
                <c:pt idx="195">
                  <c:v>10291.221407339761</c:v>
                </c:pt>
                <c:pt idx="196">
                  <c:v>10291.221407339761</c:v>
                </c:pt>
                <c:pt idx="197">
                  <c:v>10420.211277215079</c:v>
                </c:pt>
                <c:pt idx="198">
                  <c:v>10492.50062372104</c:v>
                </c:pt>
                <c:pt idx="199">
                  <c:v>10848.139755474451</c:v>
                </c:pt>
                <c:pt idx="200">
                  <c:v>10928.682008346839</c:v>
                </c:pt>
                <c:pt idx="201">
                  <c:v>11265.828516575481</c:v>
                </c:pt>
                <c:pt idx="202">
                  <c:v>11265.828516575481</c:v>
                </c:pt>
                <c:pt idx="203">
                  <c:v>11265.828516575481</c:v>
                </c:pt>
                <c:pt idx="204">
                  <c:v>11880.822872473949</c:v>
                </c:pt>
                <c:pt idx="205">
                  <c:v>12088.97951082725</c:v>
                </c:pt>
                <c:pt idx="206">
                  <c:v>12103.651344367579</c:v>
                </c:pt>
                <c:pt idx="207">
                  <c:v>12006.14478396419</c:v>
                </c:pt>
                <c:pt idx="208">
                  <c:v>11682.60028808023</c:v>
                </c:pt>
                <c:pt idx="209">
                  <c:v>11682.60028808023</c:v>
                </c:pt>
                <c:pt idx="210">
                  <c:v>11682.60028808023</c:v>
                </c:pt>
                <c:pt idx="211">
                  <c:v>11737.161169058299</c:v>
                </c:pt>
                <c:pt idx="212">
                  <c:v>10086.732727371529</c:v>
                </c:pt>
                <c:pt idx="213">
                  <c:v>11558.959524183139</c:v>
                </c:pt>
                <c:pt idx="214">
                  <c:v>11370.365330550259</c:v>
                </c:pt>
                <c:pt idx="215">
                  <c:v>11225.633805938971</c:v>
                </c:pt>
                <c:pt idx="216">
                  <c:v>11225.633805938971</c:v>
                </c:pt>
                <c:pt idx="217">
                  <c:v>11225.633805938971</c:v>
                </c:pt>
                <c:pt idx="218">
                  <c:v>9956.3673731017952</c:v>
                </c:pt>
                <c:pt idx="219">
                  <c:v>11790.040902443199</c:v>
                </c:pt>
                <c:pt idx="220">
                  <c:v>10195.85448932767</c:v>
                </c:pt>
                <c:pt idx="221">
                  <c:v>10654.960613860219</c:v>
                </c:pt>
                <c:pt idx="222">
                  <c:v>10878.553243750741</c:v>
                </c:pt>
                <c:pt idx="223">
                  <c:v>10878.553243750741</c:v>
                </c:pt>
                <c:pt idx="224">
                  <c:v>10878.553243750741</c:v>
                </c:pt>
                <c:pt idx="225">
                  <c:v>11547.34432263039</c:v>
                </c:pt>
                <c:pt idx="226">
                  <c:v>10801.52611766406</c:v>
                </c:pt>
                <c:pt idx="227">
                  <c:v>11027.564053144641</c:v>
                </c:pt>
                <c:pt idx="228">
                  <c:v>11164.34833458826</c:v>
                </c:pt>
                <c:pt idx="229">
                  <c:v>11530.83850989753</c:v>
                </c:pt>
                <c:pt idx="230">
                  <c:v>11530.83850989753</c:v>
                </c:pt>
                <c:pt idx="231">
                  <c:v>11530.83850989753</c:v>
                </c:pt>
                <c:pt idx="232">
                  <c:v>13064.19794646049</c:v>
                </c:pt>
                <c:pt idx="233">
                  <c:v>14096.575400261219</c:v>
                </c:pt>
                <c:pt idx="234">
                  <c:v>14861.19189195109</c:v>
                </c:pt>
                <c:pt idx="235">
                  <c:v>16033.10459598426</c:v>
                </c:pt>
                <c:pt idx="236">
                  <c:v>16746.064007084249</c:v>
                </c:pt>
                <c:pt idx="237">
                  <c:v>16746.064007084249</c:v>
                </c:pt>
                <c:pt idx="238">
                  <c:v>16746.064007084249</c:v>
                </c:pt>
                <c:pt idx="239">
                  <c:v>18931.403046595231</c:v>
                </c:pt>
                <c:pt idx="240">
                  <c:v>19626.022665769819</c:v>
                </c:pt>
                <c:pt idx="241">
                  <c:v>20052.72849123416</c:v>
                </c:pt>
                <c:pt idx="242">
                  <c:v>20449.173660021599</c:v>
                </c:pt>
                <c:pt idx="243">
                  <c:v>21327.038366850818</c:v>
                </c:pt>
                <c:pt idx="244">
                  <c:v>21327.038366850818</c:v>
                </c:pt>
                <c:pt idx="245">
                  <c:v>21759.704624690919</c:v>
                </c:pt>
                <c:pt idx="246">
                  <c:v>21798.065356134892</c:v>
                </c:pt>
                <c:pt idx="247">
                  <c:v>22604.55770605442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C5-4D04-9745-0E51A0C91FCC}"/>
            </c:ext>
          </c:extLst>
        </c:ser>
        <c:ser>
          <c:idx val="5"/>
          <c:order val="5"/>
          <c:tx>
            <c:strRef>
              <c:f>SkewPivot!$G$3</c:f>
              <c:strCache>
                <c:ptCount val="1"/>
                <c:pt idx="0">
                  <c:v>Sum of Sweden-Cases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SkewPivot!$A$4:$A$253</c:f>
              <c:strCache>
                <c:ptCount val="249"/>
                <c:pt idx="0">
                  <c:v>2020-03-01</c:v>
                </c:pt>
                <c:pt idx="1">
                  <c:v>2020-03-02</c:v>
                </c:pt>
                <c:pt idx="2">
                  <c:v>2020-03-03</c:v>
                </c:pt>
                <c:pt idx="3">
                  <c:v>2020-03-04</c:v>
                </c:pt>
                <c:pt idx="4">
                  <c:v>2020-03-05</c:v>
                </c:pt>
                <c:pt idx="5">
                  <c:v>2020-03-06</c:v>
                </c:pt>
                <c:pt idx="6">
                  <c:v>2020-03-07</c:v>
                </c:pt>
                <c:pt idx="7">
                  <c:v>2020-03-08</c:v>
                </c:pt>
                <c:pt idx="8">
                  <c:v>2020-03-09</c:v>
                </c:pt>
                <c:pt idx="9">
                  <c:v>2020-03-10</c:v>
                </c:pt>
                <c:pt idx="10">
                  <c:v>2020-03-11</c:v>
                </c:pt>
                <c:pt idx="11">
                  <c:v>2020-03-12</c:v>
                </c:pt>
                <c:pt idx="12">
                  <c:v>2020-03-13</c:v>
                </c:pt>
                <c:pt idx="13">
                  <c:v>2020-03-14</c:v>
                </c:pt>
                <c:pt idx="14">
                  <c:v>2020-03-15</c:v>
                </c:pt>
                <c:pt idx="15">
                  <c:v>2020-03-16</c:v>
                </c:pt>
                <c:pt idx="16">
                  <c:v>2020-03-17</c:v>
                </c:pt>
                <c:pt idx="17">
                  <c:v>2020-03-18</c:v>
                </c:pt>
                <c:pt idx="18">
                  <c:v>2020-03-19</c:v>
                </c:pt>
                <c:pt idx="19">
                  <c:v>2020-03-20</c:v>
                </c:pt>
                <c:pt idx="20">
                  <c:v>2020-03-21</c:v>
                </c:pt>
                <c:pt idx="21">
                  <c:v>2020-03-22</c:v>
                </c:pt>
                <c:pt idx="22">
                  <c:v>2020-03-23</c:v>
                </c:pt>
                <c:pt idx="23">
                  <c:v>2020-03-24</c:v>
                </c:pt>
                <c:pt idx="24">
                  <c:v>2020-03-25</c:v>
                </c:pt>
                <c:pt idx="25">
                  <c:v>2020-03-26</c:v>
                </c:pt>
                <c:pt idx="26">
                  <c:v>2020-03-27</c:v>
                </c:pt>
                <c:pt idx="27">
                  <c:v>2020-03-28</c:v>
                </c:pt>
                <c:pt idx="28">
                  <c:v>2020-03-29</c:v>
                </c:pt>
                <c:pt idx="29">
                  <c:v>2020-03-30</c:v>
                </c:pt>
                <c:pt idx="30">
                  <c:v>2020-03-31</c:v>
                </c:pt>
                <c:pt idx="31">
                  <c:v>2020-04-01</c:v>
                </c:pt>
                <c:pt idx="32">
                  <c:v>2020-04-02</c:v>
                </c:pt>
                <c:pt idx="33">
                  <c:v>2020-04-03</c:v>
                </c:pt>
                <c:pt idx="34">
                  <c:v>2020-04-04</c:v>
                </c:pt>
                <c:pt idx="35">
                  <c:v>2020-04-05</c:v>
                </c:pt>
                <c:pt idx="36">
                  <c:v>2020-04-06</c:v>
                </c:pt>
                <c:pt idx="37">
                  <c:v>2020-04-07</c:v>
                </c:pt>
                <c:pt idx="38">
                  <c:v>2020-04-08</c:v>
                </c:pt>
                <c:pt idx="39">
                  <c:v>2020-04-09</c:v>
                </c:pt>
                <c:pt idx="40">
                  <c:v>2020-04-10</c:v>
                </c:pt>
                <c:pt idx="41">
                  <c:v>2020-04-11</c:v>
                </c:pt>
                <c:pt idx="42">
                  <c:v>2020-04-12</c:v>
                </c:pt>
                <c:pt idx="43">
                  <c:v>2020-04-13</c:v>
                </c:pt>
                <c:pt idx="44">
                  <c:v>2020-04-14</c:v>
                </c:pt>
                <c:pt idx="45">
                  <c:v>2020-04-15</c:v>
                </c:pt>
                <c:pt idx="46">
                  <c:v>2020-04-16</c:v>
                </c:pt>
                <c:pt idx="47">
                  <c:v>2020-04-17</c:v>
                </c:pt>
                <c:pt idx="48">
                  <c:v>2020-04-18</c:v>
                </c:pt>
                <c:pt idx="49">
                  <c:v>2020-04-19</c:v>
                </c:pt>
                <c:pt idx="50">
                  <c:v>2020-04-20</c:v>
                </c:pt>
                <c:pt idx="51">
                  <c:v>2020-04-21</c:v>
                </c:pt>
                <c:pt idx="52">
                  <c:v>2020-04-22</c:v>
                </c:pt>
                <c:pt idx="53">
                  <c:v>2020-04-23</c:v>
                </c:pt>
                <c:pt idx="54">
                  <c:v>2020-04-24</c:v>
                </c:pt>
                <c:pt idx="55">
                  <c:v>2020-04-25</c:v>
                </c:pt>
                <c:pt idx="56">
                  <c:v>2020-04-26</c:v>
                </c:pt>
                <c:pt idx="57">
                  <c:v>2020-04-27</c:v>
                </c:pt>
                <c:pt idx="58">
                  <c:v>2020-04-28</c:v>
                </c:pt>
                <c:pt idx="59">
                  <c:v>2020-04-29</c:v>
                </c:pt>
                <c:pt idx="60">
                  <c:v>2020-04-30</c:v>
                </c:pt>
                <c:pt idx="61">
                  <c:v>2020-05-01</c:v>
                </c:pt>
                <c:pt idx="62">
                  <c:v>2020-05-02</c:v>
                </c:pt>
                <c:pt idx="63">
                  <c:v>2020-05-03</c:v>
                </c:pt>
                <c:pt idx="64">
                  <c:v>2020-05-04</c:v>
                </c:pt>
                <c:pt idx="65">
                  <c:v>2020-05-05</c:v>
                </c:pt>
                <c:pt idx="66">
                  <c:v>2020-05-06</c:v>
                </c:pt>
                <c:pt idx="67">
                  <c:v>2020-05-07</c:v>
                </c:pt>
                <c:pt idx="68">
                  <c:v>2020-05-08</c:v>
                </c:pt>
                <c:pt idx="69">
                  <c:v>2020-05-09</c:v>
                </c:pt>
                <c:pt idx="70">
                  <c:v>2020-05-10</c:v>
                </c:pt>
                <c:pt idx="71">
                  <c:v>2020-05-11</c:v>
                </c:pt>
                <c:pt idx="72">
                  <c:v>2020-05-12</c:v>
                </c:pt>
                <c:pt idx="73">
                  <c:v>2020-05-13</c:v>
                </c:pt>
                <c:pt idx="74">
                  <c:v>2020-05-14</c:v>
                </c:pt>
                <c:pt idx="75">
                  <c:v>2020-05-15</c:v>
                </c:pt>
                <c:pt idx="76">
                  <c:v>2020-05-16</c:v>
                </c:pt>
                <c:pt idx="77">
                  <c:v>2020-05-17</c:v>
                </c:pt>
                <c:pt idx="78">
                  <c:v>2020-05-18</c:v>
                </c:pt>
                <c:pt idx="79">
                  <c:v>2020-05-19</c:v>
                </c:pt>
                <c:pt idx="80">
                  <c:v>2020-05-20</c:v>
                </c:pt>
                <c:pt idx="81">
                  <c:v>2020-05-21</c:v>
                </c:pt>
                <c:pt idx="82">
                  <c:v>2020-05-22</c:v>
                </c:pt>
                <c:pt idx="83">
                  <c:v>2020-05-23</c:v>
                </c:pt>
                <c:pt idx="84">
                  <c:v>2020-05-24</c:v>
                </c:pt>
                <c:pt idx="85">
                  <c:v>2020-05-25</c:v>
                </c:pt>
                <c:pt idx="86">
                  <c:v>2020-05-26</c:v>
                </c:pt>
                <c:pt idx="87">
                  <c:v>2020-05-27</c:v>
                </c:pt>
                <c:pt idx="88">
                  <c:v>2020-05-28</c:v>
                </c:pt>
                <c:pt idx="89">
                  <c:v>2020-05-29</c:v>
                </c:pt>
                <c:pt idx="90">
                  <c:v>2020-05-30</c:v>
                </c:pt>
                <c:pt idx="91">
                  <c:v>2020-05-31</c:v>
                </c:pt>
                <c:pt idx="92">
                  <c:v>2020-06-01</c:v>
                </c:pt>
                <c:pt idx="93">
                  <c:v>2020-06-02</c:v>
                </c:pt>
                <c:pt idx="94">
                  <c:v>2020-06-03</c:v>
                </c:pt>
                <c:pt idx="95">
                  <c:v>2020-06-04</c:v>
                </c:pt>
                <c:pt idx="96">
                  <c:v>2020-06-05</c:v>
                </c:pt>
                <c:pt idx="97">
                  <c:v>2020-06-06</c:v>
                </c:pt>
                <c:pt idx="98">
                  <c:v>2020-06-07</c:v>
                </c:pt>
                <c:pt idx="99">
                  <c:v>2020-06-08</c:v>
                </c:pt>
                <c:pt idx="100">
                  <c:v>2020-06-09</c:v>
                </c:pt>
                <c:pt idx="101">
                  <c:v>2020-06-10</c:v>
                </c:pt>
                <c:pt idx="102">
                  <c:v>2020-06-11</c:v>
                </c:pt>
                <c:pt idx="103">
                  <c:v>2020-06-12</c:v>
                </c:pt>
                <c:pt idx="104">
                  <c:v>2020-06-13</c:v>
                </c:pt>
                <c:pt idx="105">
                  <c:v>2020-06-14</c:v>
                </c:pt>
                <c:pt idx="106">
                  <c:v>2020-06-15</c:v>
                </c:pt>
                <c:pt idx="107">
                  <c:v>2020-06-16</c:v>
                </c:pt>
                <c:pt idx="108">
                  <c:v>2020-06-17</c:v>
                </c:pt>
                <c:pt idx="109">
                  <c:v>2020-06-18</c:v>
                </c:pt>
                <c:pt idx="110">
                  <c:v>2020-06-19</c:v>
                </c:pt>
                <c:pt idx="111">
                  <c:v>2020-06-20</c:v>
                </c:pt>
                <c:pt idx="112">
                  <c:v>2020-06-21</c:v>
                </c:pt>
                <c:pt idx="113">
                  <c:v>2020-06-22</c:v>
                </c:pt>
                <c:pt idx="114">
                  <c:v>2020-06-23</c:v>
                </c:pt>
                <c:pt idx="115">
                  <c:v>2020-06-24</c:v>
                </c:pt>
                <c:pt idx="116">
                  <c:v>2020-06-25</c:v>
                </c:pt>
                <c:pt idx="117">
                  <c:v>2020-06-26</c:v>
                </c:pt>
                <c:pt idx="118">
                  <c:v>2020-06-27</c:v>
                </c:pt>
                <c:pt idx="119">
                  <c:v>2020-06-28</c:v>
                </c:pt>
                <c:pt idx="120">
                  <c:v>2020-06-29</c:v>
                </c:pt>
                <c:pt idx="121">
                  <c:v>2020-06-30</c:v>
                </c:pt>
                <c:pt idx="122">
                  <c:v>2020-07-01</c:v>
                </c:pt>
                <c:pt idx="123">
                  <c:v>2020-07-02</c:v>
                </c:pt>
                <c:pt idx="124">
                  <c:v>2020-07-03</c:v>
                </c:pt>
                <c:pt idx="125">
                  <c:v>2020-07-04</c:v>
                </c:pt>
                <c:pt idx="126">
                  <c:v>2020-07-05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2020-07-11</c:v>
                </c:pt>
                <c:pt idx="133">
                  <c:v>2020-07-12</c:v>
                </c:pt>
                <c:pt idx="134">
                  <c:v>2020-07-13</c:v>
                </c:pt>
                <c:pt idx="135">
                  <c:v>2020-07-14</c:v>
                </c:pt>
                <c:pt idx="136">
                  <c:v>2020-07-15</c:v>
                </c:pt>
                <c:pt idx="137">
                  <c:v>2020-07-16</c:v>
                </c:pt>
                <c:pt idx="138">
                  <c:v>2020-07-17</c:v>
                </c:pt>
                <c:pt idx="139">
                  <c:v>2020-07-18</c:v>
                </c:pt>
                <c:pt idx="140">
                  <c:v>2020-07-19</c:v>
                </c:pt>
                <c:pt idx="141">
                  <c:v>2020-07-20</c:v>
                </c:pt>
                <c:pt idx="142">
                  <c:v>2020-07-21</c:v>
                </c:pt>
                <c:pt idx="143">
                  <c:v>2020-07-22</c:v>
                </c:pt>
                <c:pt idx="144">
                  <c:v>2020-07-23</c:v>
                </c:pt>
                <c:pt idx="145">
                  <c:v>2020-07-24</c:v>
                </c:pt>
                <c:pt idx="146">
                  <c:v>2020-07-25</c:v>
                </c:pt>
                <c:pt idx="147">
                  <c:v>2020-07-26</c:v>
                </c:pt>
                <c:pt idx="148">
                  <c:v>2020-07-27</c:v>
                </c:pt>
                <c:pt idx="149">
                  <c:v>2020-07-28</c:v>
                </c:pt>
                <c:pt idx="150">
                  <c:v>2020-07-29</c:v>
                </c:pt>
                <c:pt idx="151">
                  <c:v>2020-07-30</c:v>
                </c:pt>
                <c:pt idx="152">
                  <c:v>2020-07-31</c:v>
                </c:pt>
                <c:pt idx="153">
                  <c:v>2020-08-01</c:v>
                </c:pt>
                <c:pt idx="154">
                  <c:v>2020-08-02</c:v>
                </c:pt>
                <c:pt idx="155">
                  <c:v>2020-08-03</c:v>
                </c:pt>
                <c:pt idx="156">
                  <c:v>2020-08-04</c:v>
                </c:pt>
                <c:pt idx="157">
                  <c:v>2020-08-05</c:v>
                </c:pt>
                <c:pt idx="158">
                  <c:v>2020-08-06</c:v>
                </c:pt>
                <c:pt idx="159">
                  <c:v>2020-08-07</c:v>
                </c:pt>
                <c:pt idx="160">
                  <c:v>2020-08-08</c:v>
                </c:pt>
                <c:pt idx="161">
                  <c:v>2020-08-09</c:v>
                </c:pt>
                <c:pt idx="162">
                  <c:v>2020-08-10</c:v>
                </c:pt>
                <c:pt idx="163">
                  <c:v>2020-08-11</c:v>
                </c:pt>
                <c:pt idx="164">
                  <c:v>2020-08-12</c:v>
                </c:pt>
                <c:pt idx="165">
                  <c:v>2020-08-13</c:v>
                </c:pt>
                <c:pt idx="166">
                  <c:v>2020-08-14</c:v>
                </c:pt>
                <c:pt idx="167">
                  <c:v>2020-08-15</c:v>
                </c:pt>
                <c:pt idx="168">
                  <c:v>2020-08-16</c:v>
                </c:pt>
                <c:pt idx="169">
                  <c:v>2020-08-17</c:v>
                </c:pt>
                <c:pt idx="170">
                  <c:v>2020-08-18</c:v>
                </c:pt>
                <c:pt idx="171">
                  <c:v>2020-08-19</c:v>
                </c:pt>
                <c:pt idx="172">
                  <c:v>2020-08-20</c:v>
                </c:pt>
                <c:pt idx="173">
                  <c:v>2020-08-21</c:v>
                </c:pt>
                <c:pt idx="174">
                  <c:v>2020-08-22</c:v>
                </c:pt>
                <c:pt idx="175">
                  <c:v>2020-08-23</c:v>
                </c:pt>
                <c:pt idx="176">
                  <c:v>2020-08-24</c:v>
                </c:pt>
                <c:pt idx="177">
                  <c:v>2020-08-25</c:v>
                </c:pt>
                <c:pt idx="178">
                  <c:v>2020-08-26</c:v>
                </c:pt>
                <c:pt idx="179">
                  <c:v>2020-08-27</c:v>
                </c:pt>
                <c:pt idx="180">
                  <c:v>2020-08-28</c:v>
                </c:pt>
                <c:pt idx="181">
                  <c:v>2020-08-29</c:v>
                </c:pt>
                <c:pt idx="182">
                  <c:v>2020-08-30</c:v>
                </c:pt>
                <c:pt idx="183">
                  <c:v>2020-08-31</c:v>
                </c:pt>
                <c:pt idx="184">
                  <c:v>2020-09-01</c:v>
                </c:pt>
                <c:pt idx="185">
                  <c:v>2020-09-02</c:v>
                </c:pt>
                <c:pt idx="186">
                  <c:v>2020-09-03</c:v>
                </c:pt>
                <c:pt idx="187">
                  <c:v>2020-09-04</c:v>
                </c:pt>
                <c:pt idx="188">
                  <c:v>2020-09-05</c:v>
                </c:pt>
                <c:pt idx="189">
                  <c:v>2020-09-06</c:v>
                </c:pt>
                <c:pt idx="190">
                  <c:v>2020-09-07</c:v>
                </c:pt>
                <c:pt idx="191">
                  <c:v>2020-09-08</c:v>
                </c:pt>
                <c:pt idx="192">
                  <c:v>2020-09-09</c:v>
                </c:pt>
                <c:pt idx="193">
                  <c:v>2020-09-10</c:v>
                </c:pt>
                <c:pt idx="194">
                  <c:v>2020-09-11</c:v>
                </c:pt>
                <c:pt idx="195">
                  <c:v>2020-09-12</c:v>
                </c:pt>
                <c:pt idx="196">
                  <c:v>2020-09-13</c:v>
                </c:pt>
                <c:pt idx="197">
                  <c:v>2020-09-14</c:v>
                </c:pt>
                <c:pt idx="198">
                  <c:v>2020-09-15</c:v>
                </c:pt>
                <c:pt idx="199">
                  <c:v>2020-09-16</c:v>
                </c:pt>
                <c:pt idx="200">
                  <c:v>2020-09-17</c:v>
                </c:pt>
                <c:pt idx="201">
                  <c:v>2020-09-18</c:v>
                </c:pt>
                <c:pt idx="202">
                  <c:v>2020-09-19</c:v>
                </c:pt>
                <c:pt idx="203">
                  <c:v>2020-09-20</c:v>
                </c:pt>
                <c:pt idx="204">
                  <c:v>2020-09-21</c:v>
                </c:pt>
                <c:pt idx="205">
                  <c:v>2020-09-22</c:v>
                </c:pt>
                <c:pt idx="206">
                  <c:v>2020-09-23</c:v>
                </c:pt>
                <c:pt idx="207">
                  <c:v>2020-09-24</c:v>
                </c:pt>
                <c:pt idx="208">
                  <c:v>2020-09-25</c:v>
                </c:pt>
                <c:pt idx="209">
                  <c:v>2020-09-26</c:v>
                </c:pt>
                <c:pt idx="210">
                  <c:v>2020-09-27</c:v>
                </c:pt>
                <c:pt idx="211">
                  <c:v>2020-09-28</c:v>
                </c:pt>
                <c:pt idx="212">
                  <c:v>2020-09-29</c:v>
                </c:pt>
                <c:pt idx="213">
                  <c:v>2020-09-30</c:v>
                </c:pt>
                <c:pt idx="214">
                  <c:v>2020-10-01</c:v>
                </c:pt>
                <c:pt idx="215">
                  <c:v>2020-10-02</c:v>
                </c:pt>
                <c:pt idx="216">
                  <c:v>2020-10-03</c:v>
                </c:pt>
                <c:pt idx="217">
                  <c:v>2020-10-04</c:v>
                </c:pt>
                <c:pt idx="218">
                  <c:v>2020-10-05</c:v>
                </c:pt>
                <c:pt idx="219">
                  <c:v>2020-10-06</c:v>
                </c:pt>
                <c:pt idx="220">
                  <c:v>2020-10-07</c:v>
                </c:pt>
                <c:pt idx="221">
                  <c:v>2020-10-08</c:v>
                </c:pt>
                <c:pt idx="222">
                  <c:v>2020-10-09</c:v>
                </c:pt>
                <c:pt idx="223">
                  <c:v>2020-10-10</c:v>
                </c:pt>
                <c:pt idx="224">
                  <c:v>2020-10-11</c:v>
                </c:pt>
                <c:pt idx="225">
                  <c:v>2020-10-12</c:v>
                </c:pt>
                <c:pt idx="226">
                  <c:v>2020-10-13</c:v>
                </c:pt>
                <c:pt idx="227">
                  <c:v>2020-10-14</c:v>
                </c:pt>
                <c:pt idx="228">
                  <c:v>2020-10-15</c:v>
                </c:pt>
                <c:pt idx="229">
                  <c:v>2020-10-16</c:v>
                </c:pt>
                <c:pt idx="230">
                  <c:v>2020-10-17</c:v>
                </c:pt>
                <c:pt idx="231">
                  <c:v>2020-10-18</c:v>
                </c:pt>
                <c:pt idx="232">
                  <c:v>2020-10-19</c:v>
                </c:pt>
                <c:pt idx="233">
                  <c:v>2020-10-20</c:v>
                </c:pt>
                <c:pt idx="234">
                  <c:v>2020-10-21</c:v>
                </c:pt>
                <c:pt idx="235">
                  <c:v>2020-10-22</c:v>
                </c:pt>
                <c:pt idx="236">
                  <c:v>2020-10-23</c:v>
                </c:pt>
                <c:pt idx="237">
                  <c:v>2020-10-24</c:v>
                </c:pt>
                <c:pt idx="238">
                  <c:v>2020-10-25</c:v>
                </c:pt>
                <c:pt idx="239">
                  <c:v>2020-10-26</c:v>
                </c:pt>
                <c:pt idx="240">
                  <c:v>2020-10-27</c:v>
                </c:pt>
                <c:pt idx="241">
                  <c:v>2020-10-28</c:v>
                </c:pt>
                <c:pt idx="242">
                  <c:v>2020-10-29</c:v>
                </c:pt>
                <c:pt idx="243">
                  <c:v>2020-10-30</c:v>
                </c:pt>
                <c:pt idx="244">
                  <c:v>2020-11-01</c:v>
                </c:pt>
                <c:pt idx="245">
                  <c:v>2020-11-02</c:v>
                </c:pt>
                <c:pt idx="246">
                  <c:v>2020-11-03</c:v>
                </c:pt>
                <c:pt idx="247">
                  <c:v>2020-11-04</c:v>
                </c:pt>
                <c:pt idx="248">
                  <c:v>(blank)</c:v>
                </c:pt>
              </c:strCache>
            </c:strRef>
          </c:cat>
          <c:val>
            <c:numRef>
              <c:f>SkewPivot!$G$4:$G$253</c:f>
              <c:numCache>
                <c:formatCode>General</c:formatCode>
                <c:ptCount val="2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150.16781003678079</c:v>
                </c:pt>
                <c:pt idx="8">
                  <c:v>218.49060512460531</c:v>
                </c:pt>
                <c:pt idx="9">
                  <c:v>278.9847466086166</c:v>
                </c:pt>
                <c:pt idx="10">
                  <c:v>397.12624644797972</c:v>
                </c:pt>
                <c:pt idx="11">
                  <c:v>486.79991500074942</c:v>
                </c:pt>
                <c:pt idx="12">
                  <c:v>552.98762274207922</c:v>
                </c:pt>
                <c:pt idx="13">
                  <c:v>580.03206246434308</c:v>
                </c:pt>
                <c:pt idx="14">
                  <c:v>596.40106545413425</c:v>
                </c:pt>
                <c:pt idx="15">
                  <c:v>583.59054137516716</c:v>
                </c:pt>
                <c:pt idx="16">
                  <c:v>598.53615280062877</c:v>
                </c:pt>
                <c:pt idx="17">
                  <c:v>562.23966791022201</c:v>
                </c:pt>
                <c:pt idx="18">
                  <c:v>556.5461016529033</c:v>
                </c:pt>
                <c:pt idx="19">
                  <c:v>576.47358355351867</c:v>
                </c:pt>
                <c:pt idx="20">
                  <c:v>622.02211361206832</c:v>
                </c:pt>
                <c:pt idx="21">
                  <c:v>656.89520693814541</c:v>
                </c:pt>
                <c:pt idx="22">
                  <c:v>727.3530893724643</c:v>
                </c:pt>
                <c:pt idx="23">
                  <c:v>806.35132119276125</c:v>
                </c:pt>
                <c:pt idx="24">
                  <c:v>926.62790837861905</c:v>
                </c:pt>
                <c:pt idx="25">
                  <c:v>1028.4004052281909</c:v>
                </c:pt>
                <c:pt idx="26">
                  <c:v>1160.0641249286859</c:v>
                </c:pt>
                <c:pt idx="27">
                  <c:v>1277.4939289858839</c:v>
                </c:pt>
                <c:pt idx="28">
                  <c:v>1392.788645696588</c:v>
                </c:pt>
                <c:pt idx="29">
                  <c:v>1559.32545872316</c:v>
                </c:pt>
                <c:pt idx="30">
                  <c:v>1733.690925353545</c:v>
                </c:pt>
                <c:pt idx="31">
                  <c:v>1856.102599885897</c:v>
                </c:pt>
                <c:pt idx="32">
                  <c:v>2046.8370695060739</c:v>
                </c:pt>
                <c:pt idx="33">
                  <c:v>2214.7972740969758</c:v>
                </c:pt>
                <c:pt idx="34">
                  <c:v>2255.3639336803722</c:v>
                </c:pt>
                <c:pt idx="35">
                  <c:v>2298.065680610262</c:v>
                </c:pt>
                <c:pt idx="36">
                  <c:v>2278.849894491811</c:v>
                </c:pt>
                <c:pt idx="37">
                  <c:v>2466.0258852011639</c:v>
                </c:pt>
                <c:pt idx="38">
                  <c:v>2586.3024723870221</c:v>
                </c:pt>
                <c:pt idx="39">
                  <c:v>2651.0667885640219</c:v>
                </c:pt>
                <c:pt idx="40">
                  <c:v>2546.4475085857912</c:v>
                </c:pt>
                <c:pt idx="41">
                  <c:v>2573.4919483080539</c:v>
                </c:pt>
                <c:pt idx="42">
                  <c:v>2661.7422252964939</c:v>
                </c:pt>
                <c:pt idx="43">
                  <c:v>2695.9036228404061</c:v>
                </c:pt>
                <c:pt idx="44">
                  <c:v>2511.5744152597131</c:v>
                </c:pt>
                <c:pt idx="45">
                  <c:v>2475.277930369306</c:v>
                </c:pt>
                <c:pt idx="46">
                  <c:v>2459.6206231616789</c:v>
                </c:pt>
                <c:pt idx="47">
                  <c:v>2626.1574361882522</c:v>
                </c:pt>
                <c:pt idx="48">
                  <c:v>2723.6597583448352</c:v>
                </c:pt>
                <c:pt idx="49">
                  <c:v>2669.570878900307</c:v>
                </c:pt>
                <c:pt idx="50">
                  <c:v>2686.6515776722631</c:v>
                </c:pt>
                <c:pt idx="51">
                  <c:v>2848.9182160058472</c:v>
                </c:pt>
                <c:pt idx="52">
                  <c:v>2932.898318301297</c:v>
                </c:pt>
                <c:pt idx="53">
                  <c:v>3028.977248893551</c:v>
                </c:pt>
                <c:pt idx="54">
                  <c:v>3093.7415650705511</c:v>
                </c:pt>
                <c:pt idx="55">
                  <c:v>3051.7515139228258</c:v>
                </c:pt>
                <c:pt idx="56">
                  <c:v>2989.12228509232</c:v>
                </c:pt>
                <c:pt idx="57">
                  <c:v>3061.7152548731328</c:v>
                </c:pt>
                <c:pt idx="58">
                  <c:v>3086.624607248903</c:v>
                </c:pt>
                <c:pt idx="59">
                  <c:v>3140.7134866934312</c:v>
                </c:pt>
                <c:pt idx="60">
                  <c:v>3053.1749054871548</c:v>
                </c:pt>
                <c:pt idx="61">
                  <c:v>2877.3860472924398</c:v>
                </c:pt>
                <c:pt idx="62">
                  <c:v>2753.5509811957591</c:v>
                </c:pt>
                <c:pt idx="63">
                  <c:v>2725.79484569133</c:v>
                </c:pt>
                <c:pt idx="64">
                  <c:v>2663.8773126429892</c:v>
                </c:pt>
                <c:pt idx="65">
                  <c:v>2603.3831711589778</c:v>
                </c:pt>
                <c:pt idx="66">
                  <c:v>2566.3749904864062</c:v>
                </c:pt>
                <c:pt idx="67">
                  <c:v>2674.5527493754612</c:v>
                </c:pt>
                <c:pt idx="68">
                  <c:v>2794.117640779154</c:v>
                </c:pt>
                <c:pt idx="69">
                  <c:v>2943.5737550337699</c:v>
                </c:pt>
                <c:pt idx="70">
                  <c:v>2955.6725833305718</c:v>
                </c:pt>
                <c:pt idx="71">
                  <c:v>2940.726971905111</c:v>
                </c:pt>
                <c:pt idx="72">
                  <c:v>3009.7614627751</c:v>
                </c:pt>
                <c:pt idx="73">
                  <c:v>2977.0234567955172</c:v>
                </c:pt>
                <c:pt idx="74">
                  <c:v>2886.6380924605828</c:v>
                </c:pt>
                <c:pt idx="75">
                  <c:v>2878.0977430746052</c:v>
                </c:pt>
                <c:pt idx="76">
                  <c:v>2770.6316799677138</c:v>
                </c:pt>
                <c:pt idx="77">
                  <c:v>2757.109460106582</c:v>
                </c:pt>
                <c:pt idx="78">
                  <c:v>2740.0287613346259</c:v>
                </c:pt>
                <c:pt idx="79">
                  <c:v>2678.111228286285</c:v>
                </c:pt>
                <c:pt idx="80">
                  <c:v>2754.974372760088</c:v>
                </c:pt>
                <c:pt idx="81">
                  <c:v>2719.389583651845</c:v>
                </c:pt>
                <c:pt idx="82">
                  <c:v>2608.3650416341311</c:v>
                </c:pt>
                <c:pt idx="83">
                  <c:v>2640.391351831548</c:v>
                </c:pt>
                <c:pt idx="84">
                  <c:v>2605.5182585054708</c:v>
                </c:pt>
                <c:pt idx="85">
                  <c:v>2647.5083096531971</c:v>
                </c:pt>
                <c:pt idx="86">
                  <c:v>2703.7322764442192</c:v>
                </c:pt>
                <c:pt idx="87">
                  <c:v>2698.038710186901</c:v>
                </c:pt>
                <c:pt idx="88">
                  <c:v>2814.756818461934</c:v>
                </c:pt>
                <c:pt idx="89">
                  <c:v>2986.2755019636602</c:v>
                </c:pt>
                <c:pt idx="90">
                  <c:v>3006.9146796464402</c:v>
                </c:pt>
                <c:pt idx="91">
                  <c:v>3046.0579476655071</c:v>
                </c:pt>
                <c:pt idx="92">
                  <c:v>3158.5058812475509</c:v>
                </c:pt>
                <c:pt idx="93">
                  <c:v>3268.8187274830998</c:v>
                </c:pt>
                <c:pt idx="94">
                  <c:v>3443.8958898956512</c:v>
                </c:pt>
                <c:pt idx="95">
                  <c:v>3632.495272169333</c:v>
                </c:pt>
                <c:pt idx="96">
                  <c:v>3897.957798916817</c:v>
                </c:pt>
                <c:pt idx="97">
                  <c:v>4147.7630184566751</c:v>
                </c:pt>
                <c:pt idx="98">
                  <c:v>4287.9670875431484</c:v>
                </c:pt>
                <c:pt idx="99">
                  <c:v>4308.6062652259288</c:v>
                </c:pt>
                <c:pt idx="100">
                  <c:v>4333.5156176016972</c:v>
                </c:pt>
                <c:pt idx="101">
                  <c:v>4611.7886684281484</c:v>
                </c:pt>
                <c:pt idx="102">
                  <c:v>4793.2710928801816</c:v>
                </c:pt>
                <c:pt idx="103">
                  <c:v>4929.2049872736661</c:v>
                </c:pt>
                <c:pt idx="104">
                  <c:v>5113.5341948543582</c:v>
                </c:pt>
                <c:pt idx="105">
                  <c:v>5082.2195804391058</c:v>
                </c:pt>
                <c:pt idx="106">
                  <c:v>5087.20145091426</c:v>
                </c:pt>
                <c:pt idx="107">
                  <c:v>5287.8996614847438</c:v>
                </c:pt>
                <c:pt idx="108">
                  <c:v>5302.133577128041</c:v>
                </c:pt>
                <c:pt idx="109">
                  <c:v>5445.8961251253386</c:v>
                </c:pt>
                <c:pt idx="110">
                  <c:v>5357.6458481368991</c:v>
                </c:pt>
                <c:pt idx="111">
                  <c:v>5115.6692822008536</c:v>
                </c:pt>
                <c:pt idx="112">
                  <c:v>5046.6347913308646</c:v>
                </c:pt>
                <c:pt idx="113">
                  <c:v>5129.1915020619854</c:v>
                </c:pt>
                <c:pt idx="114">
                  <c:v>5196.09090558548</c:v>
                </c:pt>
                <c:pt idx="115">
                  <c:v>5367.6095890872048</c:v>
                </c:pt>
                <c:pt idx="116">
                  <c:v>5214.5949959217642</c:v>
                </c:pt>
                <c:pt idx="117">
                  <c:v>5207.4780381001156</c:v>
                </c:pt>
                <c:pt idx="118">
                  <c:v>5248.7563934656773</c:v>
                </c:pt>
                <c:pt idx="119">
                  <c:v>5319.2142758999962</c:v>
                </c:pt>
                <c:pt idx="120">
                  <c:v>5267.2604838019633</c:v>
                </c:pt>
                <c:pt idx="121">
                  <c:v>4906.4307222443904</c:v>
                </c:pt>
                <c:pt idx="122">
                  <c:v>4184.7711991292445</c:v>
                </c:pt>
                <c:pt idx="123">
                  <c:v>3763.447296087661</c:v>
                </c:pt>
                <c:pt idx="124">
                  <c:v>3404.752621876582</c:v>
                </c:pt>
                <c:pt idx="125">
                  <c:v>3127.1912668322962</c:v>
                </c:pt>
                <c:pt idx="126">
                  <c:v>3052.463209704988</c:v>
                </c:pt>
                <c:pt idx="127">
                  <c:v>2713.6960173945249</c:v>
                </c:pt>
                <c:pt idx="128">
                  <c:v>2338.6323401936561</c:v>
                </c:pt>
                <c:pt idx="129">
                  <c:v>2234.013060215425</c:v>
                </c:pt>
                <c:pt idx="130">
                  <c:v>1982.072753329071</c:v>
                </c:pt>
                <c:pt idx="131">
                  <c:v>1752.906711471994</c:v>
                </c:pt>
                <c:pt idx="132">
                  <c:v>1713.051747670763</c:v>
                </c:pt>
                <c:pt idx="133">
                  <c:v>1564.307329198311</c:v>
                </c:pt>
                <c:pt idx="134">
                  <c:v>1506.6599708429601</c:v>
                </c:pt>
                <c:pt idx="135">
                  <c:v>1532.992714783059</c:v>
                </c:pt>
                <c:pt idx="136">
                  <c:v>1363.609118627827</c:v>
                </c:pt>
                <c:pt idx="137">
                  <c:v>1319.483980133607</c:v>
                </c:pt>
                <c:pt idx="138">
                  <c:v>1263.9717091247501</c:v>
                </c:pt>
                <c:pt idx="139">
                  <c:v>1182.838389957958</c:v>
                </c:pt>
                <c:pt idx="140">
                  <c:v>1185.6851730866181</c:v>
                </c:pt>
                <c:pt idx="141">
                  <c:v>1157.929037582189</c:v>
                </c:pt>
                <c:pt idx="142">
                  <c:v>1094.5881129695181</c:v>
                </c:pt>
                <c:pt idx="143">
                  <c:v>1093.1647214051891</c:v>
                </c:pt>
                <c:pt idx="144">
                  <c:v>1055.4448449504521</c:v>
                </c:pt>
                <c:pt idx="145">
                  <c:v>1029.1121010103529</c:v>
                </c:pt>
                <c:pt idx="146">
                  <c:v>984.98696251613308</c:v>
                </c:pt>
                <c:pt idx="147">
                  <c:v>936.59164932892418</c:v>
                </c:pt>
                <c:pt idx="148">
                  <c:v>893.88990239903376</c:v>
                </c:pt>
                <c:pt idx="149">
                  <c:v>934.45656198242955</c:v>
                </c:pt>
                <c:pt idx="150">
                  <c:v>937.30334511108879</c:v>
                </c:pt>
                <c:pt idx="151">
                  <c:v>995.66239924860554</c:v>
                </c:pt>
                <c:pt idx="152">
                  <c:v>992.81561611994618</c:v>
                </c:pt>
                <c:pt idx="153">
                  <c:v>1110.245420177145</c:v>
                </c:pt>
                <c:pt idx="154">
                  <c:v>1107.3986370484849</c:v>
                </c:pt>
                <c:pt idx="155">
                  <c:v>1174.29804057198</c:v>
                </c:pt>
                <c:pt idx="156">
                  <c:v>1210.5945254623859</c:v>
                </c:pt>
                <c:pt idx="157">
                  <c:v>1298.844802450827</c:v>
                </c:pt>
                <c:pt idx="158">
                  <c:v>1352.9336818953541</c:v>
                </c:pt>
                <c:pt idx="159">
                  <c:v>1439.7605673194651</c:v>
                </c:pt>
                <c:pt idx="160">
                  <c:v>1409.157648686376</c:v>
                </c:pt>
                <c:pt idx="161">
                  <c:v>1434.0670010621459</c:v>
                </c:pt>
                <c:pt idx="162">
                  <c:v>1456.129570309256</c:v>
                </c:pt>
                <c:pt idx="163">
                  <c:v>1515.200320228937</c:v>
                </c:pt>
                <c:pt idx="164">
                  <c:v>1528.7225400900691</c:v>
                </c:pt>
                <c:pt idx="165">
                  <c:v>1517.3354075754321</c:v>
                </c:pt>
                <c:pt idx="166">
                  <c:v>1491.714359417497</c:v>
                </c:pt>
                <c:pt idx="167">
                  <c:v>1467.516702823893</c:v>
                </c:pt>
                <c:pt idx="168">
                  <c:v>1460.399745002245</c:v>
                </c:pt>
                <c:pt idx="169">
                  <c:v>1444.7424377946179</c:v>
                </c:pt>
                <c:pt idx="170">
                  <c:v>1371.4377722316401</c:v>
                </c:pt>
                <c:pt idx="171">
                  <c:v>1305.25006449031</c:v>
                </c:pt>
                <c:pt idx="172">
                  <c:v>1284.6108868075289</c:v>
                </c:pt>
                <c:pt idx="173">
                  <c:v>1251.872880827947</c:v>
                </c:pt>
                <c:pt idx="174">
                  <c:v>1204.9009592050679</c:v>
                </c:pt>
                <c:pt idx="175">
                  <c:v>1200.6307845120789</c:v>
                </c:pt>
                <c:pt idx="176">
                  <c:v>1206.3243507693969</c:v>
                </c:pt>
                <c:pt idx="177">
                  <c:v>1142.9834261567271</c:v>
                </c:pt>
                <c:pt idx="178">
                  <c:v>1068.2553690294189</c:v>
                </c:pt>
                <c:pt idx="179">
                  <c:v>926.62790837861633</c:v>
                </c:pt>
                <c:pt idx="180">
                  <c:v>714.54256529349448</c:v>
                </c:pt>
                <c:pt idx="181">
                  <c:v>600.67124014712033</c:v>
                </c:pt>
                <c:pt idx="182">
                  <c:v>560.10458056372454</c:v>
                </c:pt>
                <c:pt idx="183">
                  <c:v>730.19987250112092</c:v>
                </c:pt>
                <c:pt idx="184">
                  <c:v>671.12912258143933</c:v>
                </c:pt>
                <c:pt idx="185">
                  <c:v>503.88061377270242</c:v>
                </c:pt>
                <c:pt idx="186">
                  <c:v>548.71744804908724</c:v>
                </c:pt>
                <c:pt idx="187">
                  <c:v>730.91156828328587</c:v>
                </c:pt>
                <c:pt idx="188">
                  <c:v>730.91156828328587</c:v>
                </c:pt>
                <c:pt idx="189">
                  <c:v>730.91156828328587</c:v>
                </c:pt>
                <c:pt idx="190">
                  <c:v>839.08932717234109</c:v>
                </c:pt>
                <c:pt idx="191">
                  <c:v>844.07119764749507</c:v>
                </c:pt>
                <c:pt idx="192">
                  <c:v>959.36591435819889</c:v>
                </c:pt>
                <c:pt idx="193">
                  <c:v>1042.634320871485</c:v>
                </c:pt>
                <c:pt idx="194">
                  <c:v>1081.777588890551</c:v>
                </c:pt>
                <c:pt idx="195">
                  <c:v>1081.777588890551</c:v>
                </c:pt>
                <c:pt idx="196">
                  <c:v>1081.777588890551</c:v>
                </c:pt>
                <c:pt idx="197">
                  <c:v>673.97590571009846</c:v>
                </c:pt>
                <c:pt idx="198">
                  <c:v>1165.7576911860019</c:v>
                </c:pt>
                <c:pt idx="199">
                  <c:v>1206.3243507693981</c:v>
                </c:pt>
                <c:pt idx="200">
                  <c:v>1203.477567640738</c:v>
                </c:pt>
                <c:pt idx="201">
                  <c:v>1232.657094709497</c:v>
                </c:pt>
                <c:pt idx="202">
                  <c:v>1232.657094709497</c:v>
                </c:pt>
                <c:pt idx="203">
                  <c:v>1232.657094709497</c:v>
                </c:pt>
                <c:pt idx="204">
                  <c:v>1232.657094709497</c:v>
                </c:pt>
                <c:pt idx="205">
                  <c:v>1488.1558805066741</c:v>
                </c:pt>
                <c:pt idx="206">
                  <c:v>1552.2085009015091</c:v>
                </c:pt>
                <c:pt idx="207">
                  <c:v>1710.9166603242679</c:v>
                </c:pt>
                <c:pt idx="208">
                  <c:v>1911.6148708947519</c:v>
                </c:pt>
                <c:pt idx="209">
                  <c:v>1911.6148708947519</c:v>
                </c:pt>
                <c:pt idx="210">
                  <c:v>1911.6148708947519</c:v>
                </c:pt>
                <c:pt idx="211">
                  <c:v>1911.6148708947519</c:v>
                </c:pt>
                <c:pt idx="212">
                  <c:v>2156.438219959457</c:v>
                </c:pt>
                <c:pt idx="213">
                  <c:v>2211.2387951861492</c:v>
                </c:pt>
                <c:pt idx="214">
                  <c:v>2367.1001714802492</c:v>
                </c:pt>
                <c:pt idx="215">
                  <c:v>2391.297828073853</c:v>
                </c:pt>
                <c:pt idx="216">
                  <c:v>2391.297828073853</c:v>
                </c:pt>
                <c:pt idx="217">
                  <c:v>2391.297828073853</c:v>
                </c:pt>
                <c:pt idx="218">
                  <c:v>2391.297828073853</c:v>
                </c:pt>
                <c:pt idx="219">
                  <c:v>2618.3287825844368</c:v>
                </c:pt>
                <c:pt idx="220">
                  <c:v>2714.4077131766899</c:v>
                </c:pt>
                <c:pt idx="221">
                  <c:v>2787.712378739669</c:v>
                </c:pt>
                <c:pt idx="222">
                  <c:v>2966.3480200630429</c:v>
                </c:pt>
                <c:pt idx="223">
                  <c:v>2966.3480200630429</c:v>
                </c:pt>
                <c:pt idx="224">
                  <c:v>2966.3480200630429</c:v>
                </c:pt>
                <c:pt idx="225">
                  <c:v>2966.3480200630429</c:v>
                </c:pt>
                <c:pt idx="226">
                  <c:v>3209.0362817812529</c:v>
                </c:pt>
                <c:pt idx="227">
                  <c:v>3312.94386597732</c:v>
                </c:pt>
                <c:pt idx="228">
                  <c:v>3469.516938053584</c:v>
                </c:pt>
                <c:pt idx="229">
                  <c:v>3379.843269500815</c:v>
                </c:pt>
                <c:pt idx="230">
                  <c:v>3379.843269500815</c:v>
                </c:pt>
                <c:pt idx="231">
                  <c:v>3379.843269500815</c:v>
                </c:pt>
                <c:pt idx="232">
                  <c:v>3379.843269500815</c:v>
                </c:pt>
                <c:pt idx="233">
                  <c:v>4075.1700486758609</c:v>
                </c:pt>
                <c:pt idx="234">
                  <c:v>4286.5436959788194</c:v>
                </c:pt>
                <c:pt idx="235">
                  <c:v>4670.1477225656663</c:v>
                </c:pt>
                <c:pt idx="236">
                  <c:v>5262.2786133268119</c:v>
                </c:pt>
                <c:pt idx="237">
                  <c:v>5262.2786133268119</c:v>
                </c:pt>
                <c:pt idx="238">
                  <c:v>5262.2786133268119</c:v>
                </c:pt>
                <c:pt idx="239">
                  <c:v>5262.2786133268119</c:v>
                </c:pt>
                <c:pt idx="240">
                  <c:v>6693.4988312603018</c:v>
                </c:pt>
                <c:pt idx="241">
                  <c:v>7514.0840680963602</c:v>
                </c:pt>
                <c:pt idx="242">
                  <c:v>8681.2651508466952</c:v>
                </c:pt>
                <c:pt idx="243">
                  <c:v>9793.6456583703366</c:v>
                </c:pt>
                <c:pt idx="244">
                  <c:v>9793.6456583703366</c:v>
                </c:pt>
                <c:pt idx="245">
                  <c:v>9793.6456583703366</c:v>
                </c:pt>
                <c:pt idx="246">
                  <c:v>13342.160828244219</c:v>
                </c:pt>
                <c:pt idx="247">
                  <c:v>14103.675315160601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C5-4D04-9745-0E51A0C91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0774184"/>
        <c:axId val="1200774840"/>
      </c:lineChart>
      <c:lineChart>
        <c:grouping val="standard"/>
        <c:varyColors val="0"/>
        <c:ser>
          <c:idx val="0"/>
          <c:order val="0"/>
          <c:tx>
            <c:strRef>
              <c:f>SkewPivot!$B$3</c:f>
              <c:strCache>
                <c:ptCount val="1"/>
                <c:pt idx="0">
                  <c:v>Sum of UK-Deaths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SkewPivot!$A$4:$A$253</c:f>
              <c:strCache>
                <c:ptCount val="249"/>
                <c:pt idx="0">
                  <c:v>2020-03-01</c:v>
                </c:pt>
                <c:pt idx="1">
                  <c:v>2020-03-02</c:v>
                </c:pt>
                <c:pt idx="2">
                  <c:v>2020-03-03</c:v>
                </c:pt>
                <c:pt idx="3">
                  <c:v>2020-03-04</c:v>
                </c:pt>
                <c:pt idx="4">
                  <c:v>2020-03-05</c:v>
                </c:pt>
                <c:pt idx="5">
                  <c:v>2020-03-06</c:v>
                </c:pt>
                <c:pt idx="6">
                  <c:v>2020-03-07</c:v>
                </c:pt>
                <c:pt idx="7">
                  <c:v>2020-03-08</c:v>
                </c:pt>
                <c:pt idx="8">
                  <c:v>2020-03-09</c:v>
                </c:pt>
                <c:pt idx="9">
                  <c:v>2020-03-10</c:v>
                </c:pt>
                <c:pt idx="10">
                  <c:v>2020-03-11</c:v>
                </c:pt>
                <c:pt idx="11">
                  <c:v>2020-03-12</c:v>
                </c:pt>
                <c:pt idx="12">
                  <c:v>2020-03-13</c:v>
                </c:pt>
                <c:pt idx="13">
                  <c:v>2020-03-14</c:v>
                </c:pt>
                <c:pt idx="14">
                  <c:v>2020-03-15</c:v>
                </c:pt>
                <c:pt idx="15">
                  <c:v>2020-03-16</c:v>
                </c:pt>
                <c:pt idx="16">
                  <c:v>2020-03-17</c:v>
                </c:pt>
                <c:pt idx="17">
                  <c:v>2020-03-18</c:v>
                </c:pt>
                <c:pt idx="18">
                  <c:v>2020-03-19</c:v>
                </c:pt>
                <c:pt idx="19">
                  <c:v>2020-03-20</c:v>
                </c:pt>
                <c:pt idx="20">
                  <c:v>2020-03-21</c:v>
                </c:pt>
                <c:pt idx="21">
                  <c:v>2020-03-22</c:v>
                </c:pt>
                <c:pt idx="22">
                  <c:v>2020-03-23</c:v>
                </c:pt>
                <c:pt idx="23">
                  <c:v>2020-03-24</c:v>
                </c:pt>
                <c:pt idx="24">
                  <c:v>2020-03-25</c:v>
                </c:pt>
                <c:pt idx="25">
                  <c:v>2020-03-26</c:v>
                </c:pt>
                <c:pt idx="26">
                  <c:v>2020-03-27</c:v>
                </c:pt>
                <c:pt idx="27">
                  <c:v>2020-03-28</c:v>
                </c:pt>
                <c:pt idx="28">
                  <c:v>2020-03-29</c:v>
                </c:pt>
                <c:pt idx="29">
                  <c:v>2020-03-30</c:v>
                </c:pt>
                <c:pt idx="30">
                  <c:v>2020-03-31</c:v>
                </c:pt>
                <c:pt idx="31">
                  <c:v>2020-04-01</c:v>
                </c:pt>
                <c:pt idx="32">
                  <c:v>2020-04-02</c:v>
                </c:pt>
                <c:pt idx="33">
                  <c:v>2020-04-03</c:v>
                </c:pt>
                <c:pt idx="34">
                  <c:v>2020-04-04</c:v>
                </c:pt>
                <c:pt idx="35">
                  <c:v>2020-04-05</c:v>
                </c:pt>
                <c:pt idx="36">
                  <c:v>2020-04-06</c:v>
                </c:pt>
                <c:pt idx="37">
                  <c:v>2020-04-07</c:v>
                </c:pt>
                <c:pt idx="38">
                  <c:v>2020-04-08</c:v>
                </c:pt>
                <c:pt idx="39">
                  <c:v>2020-04-09</c:v>
                </c:pt>
                <c:pt idx="40">
                  <c:v>2020-04-10</c:v>
                </c:pt>
                <c:pt idx="41">
                  <c:v>2020-04-11</c:v>
                </c:pt>
                <c:pt idx="42">
                  <c:v>2020-04-12</c:v>
                </c:pt>
                <c:pt idx="43">
                  <c:v>2020-04-13</c:v>
                </c:pt>
                <c:pt idx="44">
                  <c:v>2020-04-14</c:v>
                </c:pt>
                <c:pt idx="45">
                  <c:v>2020-04-15</c:v>
                </c:pt>
                <c:pt idx="46">
                  <c:v>2020-04-16</c:v>
                </c:pt>
                <c:pt idx="47">
                  <c:v>2020-04-17</c:v>
                </c:pt>
                <c:pt idx="48">
                  <c:v>2020-04-18</c:v>
                </c:pt>
                <c:pt idx="49">
                  <c:v>2020-04-19</c:v>
                </c:pt>
                <c:pt idx="50">
                  <c:v>2020-04-20</c:v>
                </c:pt>
                <c:pt idx="51">
                  <c:v>2020-04-21</c:v>
                </c:pt>
                <c:pt idx="52">
                  <c:v>2020-04-22</c:v>
                </c:pt>
                <c:pt idx="53">
                  <c:v>2020-04-23</c:v>
                </c:pt>
                <c:pt idx="54">
                  <c:v>2020-04-24</c:v>
                </c:pt>
                <c:pt idx="55">
                  <c:v>2020-04-25</c:v>
                </c:pt>
                <c:pt idx="56">
                  <c:v>2020-04-26</c:v>
                </c:pt>
                <c:pt idx="57">
                  <c:v>2020-04-27</c:v>
                </c:pt>
                <c:pt idx="58">
                  <c:v>2020-04-28</c:v>
                </c:pt>
                <c:pt idx="59">
                  <c:v>2020-04-29</c:v>
                </c:pt>
                <c:pt idx="60">
                  <c:v>2020-04-30</c:v>
                </c:pt>
                <c:pt idx="61">
                  <c:v>2020-05-01</c:v>
                </c:pt>
                <c:pt idx="62">
                  <c:v>2020-05-02</c:v>
                </c:pt>
                <c:pt idx="63">
                  <c:v>2020-05-03</c:v>
                </c:pt>
                <c:pt idx="64">
                  <c:v>2020-05-04</c:v>
                </c:pt>
                <c:pt idx="65">
                  <c:v>2020-05-05</c:v>
                </c:pt>
                <c:pt idx="66">
                  <c:v>2020-05-06</c:v>
                </c:pt>
                <c:pt idx="67">
                  <c:v>2020-05-07</c:v>
                </c:pt>
                <c:pt idx="68">
                  <c:v>2020-05-08</c:v>
                </c:pt>
                <c:pt idx="69">
                  <c:v>2020-05-09</c:v>
                </c:pt>
                <c:pt idx="70">
                  <c:v>2020-05-10</c:v>
                </c:pt>
                <c:pt idx="71">
                  <c:v>2020-05-11</c:v>
                </c:pt>
                <c:pt idx="72">
                  <c:v>2020-05-12</c:v>
                </c:pt>
                <c:pt idx="73">
                  <c:v>2020-05-13</c:v>
                </c:pt>
                <c:pt idx="74">
                  <c:v>2020-05-14</c:v>
                </c:pt>
                <c:pt idx="75">
                  <c:v>2020-05-15</c:v>
                </c:pt>
                <c:pt idx="76">
                  <c:v>2020-05-16</c:v>
                </c:pt>
                <c:pt idx="77">
                  <c:v>2020-05-17</c:v>
                </c:pt>
                <c:pt idx="78">
                  <c:v>2020-05-18</c:v>
                </c:pt>
                <c:pt idx="79">
                  <c:v>2020-05-19</c:v>
                </c:pt>
                <c:pt idx="80">
                  <c:v>2020-05-20</c:v>
                </c:pt>
                <c:pt idx="81">
                  <c:v>2020-05-21</c:v>
                </c:pt>
                <c:pt idx="82">
                  <c:v>2020-05-22</c:v>
                </c:pt>
                <c:pt idx="83">
                  <c:v>2020-05-23</c:v>
                </c:pt>
                <c:pt idx="84">
                  <c:v>2020-05-24</c:v>
                </c:pt>
                <c:pt idx="85">
                  <c:v>2020-05-25</c:v>
                </c:pt>
                <c:pt idx="86">
                  <c:v>2020-05-26</c:v>
                </c:pt>
                <c:pt idx="87">
                  <c:v>2020-05-27</c:v>
                </c:pt>
                <c:pt idx="88">
                  <c:v>2020-05-28</c:v>
                </c:pt>
                <c:pt idx="89">
                  <c:v>2020-05-29</c:v>
                </c:pt>
                <c:pt idx="90">
                  <c:v>2020-05-30</c:v>
                </c:pt>
                <c:pt idx="91">
                  <c:v>2020-05-31</c:v>
                </c:pt>
                <c:pt idx="92">
                  <c:v>2020-06-01</c:v>
                </c:pt>
                <c:pt idx="93">
                  <c:v>2020-06-02</c:v>
                </c:pt>
                <c:pt idx="94">
                  <c:v>2020-06-03</c:v>
                </c:pt>
                <c:pt idx="95">
                  <c:v>2020-06-04</c:v>
                </c:pt>
                <c:pt idx="96">
                  <c:v>2020-06-05</c:v>
                </c:pt>
                <c:pt idx="97">
                  <c:v>2020-06-06</c:v>
                </c:pt>
                <c:pt idx="98">
                  <c:v>2020-06-07</c:v>
                </c:pt>
                <c:pt idx="99">
                  <c:v>2020-06-08</c:v>
                </c:pt>
                <c:pt idx="100">
                  <c:v>2020-06-09</c:v>
                </c:pt>
                <c:pt idx="101">
                  <c:v>2020-06-10</c:v>
                </c:pt>
                <c:pt idx="102">
                  <c:v>2020-06-11</c:v>
                </c:pt>
                <c:pt idx="103">
                  <c:v>2020-06-12</c:v>
                </c:pt>
                <c:pt idx="104">
                  <c:v>2020-06-13</c:v>
                </c:pt>
                <c:pt idx="105">
                  <c:v>2020-06-14</c:v>
                </c:pt>
                <c:pt idx="106">
                  <c:v>2020-06-15</c:v>
                </c:pt>
                <c:pt idx="107">
                  <c:v>2020-06-16</c:v>
                </c:pt>
                <c:pt idx="108">
                  <c:v>2020-06-17</c:v>
                </c:pt>
                <c:pt idx="109">
                  <c:v>2020-06-18</c:v>
                </c:pt>
                <c:pt idx="110">
                  <c:v>2020-06-19</c:v>
                </c:pt>
                <c:pt idx="111">
                  <c:v>2020-06-20</c:v>
                </c:pt>
                <c:pt idx="112">
                  <c:v>2020-06-21</c:v>
                </c:pt>
                <c:pt idx="113">
                  <c:v>2020-06-22</c:v>
                </c:pt>
                <c:pt idx="114">
                  <c:v>2020-06-23</c:v>
                </c:pt>
                <c:pt idx="115">
                  <c:v>2020-06-24</c:v>
                </c:pt>
                <c:pt idx="116">
                  <c:v>2020-06-25</c:v>
                </c:pt>
                <c:pt idx="117">
                  <c:v>2020-06-26</c:v>
                </c:pt>
                <c:pt idx="118">
                  <c:v>2020-06-27</c:v>
                </c:pt>
                <c:pt idx="119">
                  <c:v>2020-06-28</c:v>
                </c:pt>
                <c:pt idx="120">
                  <c:v>2020-06-29</c:v>
                </c:pt>
                <c:pt idx="121">
                  <c:v>2020-06-30</c:v>
                </c:pt>
                <c:pt idx="122">
                  <c:v>2020-07-01</c:v>
                </c:pt>
                <c:pt idx="123">
                  <c:v>2020-07-02</c:v>
                </c:pt>
                <c:pt idx="124">
                  <c:v>2020-07-03</c:v>
                </c:pt>
                <c:pt idx="125">
                  <c:v>2020-07-04</c:v>
                </c:pt>
                <c:pt idx="126">
                  <c:v>2020-07-05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2020-07-11</c:v>
                </c:pt>
                <c:pt idx="133">
                  <c:v>2020-07-12</c:v>
                </c:pt>
                <c:pt idx="134">
                  <c:v>2020-07-13</c:v>
                </c:pt>
                <c:pt idx="135">
                  <c:v>2020-07-14</c:v>
                </c:pt>
                <c:pt idx="136">
                  <c:v>2020-07-15</c:v>
                </c:pt>
                <c:pt idx="137">
                  <c:v>2020-07-16</c:v>
                </c:pt>
                <c:pt idx="138">
                  <c:v>2020-07-17</c:v>
                </c:pt>
                <c:pt idx="139">
                  <c:v>2020-07-18</c:v>
                </c:pt>
                <c:pt idx="140">
                  <c:v>2020-07-19</c:v>
                </c:pt>
                <c:pt idx="141">
                  <c:v>2020-07-20</c:v>
                </c:pt>
                <c:pt idx="142">
                  <c:v>2020-07-21</c:v>
                </c:pt>
                <c:pt idx="143">
                  <c:v>2020-07-22</c:v>
                </c:pt>
                <c:pt idx="144">
                  <c:v>2020-07-23</c:v>
                </c:pt>
                <c:pt idx="145">
                  <c:v>2020-07-24</c:v>
                </c:pt>
                <c:pt idx="146">
                  <c:v>2020-07-25</c:v>
                </c:pt>
                <c:pt idx="147">
                  <c:v>2020-07-26</c:v>
                </c:pt>
                <c:pt idx="148">
                  <c:v>2020-07-27</c:v>
                </c:pt>
                <c:pt idx="149">
                  <c:v>2020-07-28</c:v>
                </c:pt>
                <c:pt idx="150">
                  <c:v>2020-07-29</c:v>
                </c:pt>
                <c:pt idx="151">
                  <c:v>2020-07-30</c:v>
                </c:pt>
                <c:pt idx="152">
                  <c:v>2020-07-31</c:v>
                </c:pt>
                <c:pt idx="153">
                  <c:v>2020-08-01</c:v>
                </c:pt>
                <c:pt idx="154">
                  <c:v>2020-08-02</c:v>
                </c:pt>
                <c:pt idx="155">
                  <c:v>2020-08-03</c:v>
                </c:pt>
                <c:pt idx="156">
                  <c:v>2020-08-04</c:v>
                </c:pt>
                <c:pt idx="157">
                  <c:v>2020-08-05</c:v>
                </c:pt>
                <c:pt idx="158">
                  <c:v>2020-08-06</c:v>
                </c:pt>
                <c:pt idx="159">
                  <c:v>2020-08-07</c:v>
                </c:pt>
                <c:pt idx="160">
                  <c:v>2020-08-08</c:v>
                </c:pt>
                <c:pt idx="161">
                  <c:v>2020-08-09</c:v>
                </c:pt>
                <c:pt idx="162">
                  <c:v>2020-08-10</c:v>
                </c:pt>
                <c:pt idx="163">
                  <c:v>2020-08-11</c:v>
                </c:pt>
                <c:pt idx="164">
                  <c:v>2020-08-12</c:v>
                </c:pt>
                <c:pt idx="165">
                  <c:v>2020-08-13</c:v>
                </c:pt>
                <c:pt idx="166">
                  <c:v>2020-08-14</c:v>
                </c:pt>
                <c:pt idx="167">
                  <c:v>2020-08-15</c:v>
                </c:pt>
                <c:pt idx="168">
                  <c:v>2020-08-16</c:v>
                </c:pt>
                <c:pt idx="169">
                  <c:v>2020-08-17</c:v>
                </c:pt>
                <c:pt idx="170">
                  <c:v>2020-08-18</c:v>
                </c:pt>
                <c:pt idx="171">
                  <c:v>2020-08-19</c:v>
                </c:pt>
                <c:pt idx="172">
                  <c:v>2020-08-20</c:v>
                </c:pt>
                <c:pt idx="173">
                  <c:v>2020-08-21</c:v>
                </c:pt>
                <c:pt idx="174">
                  <c:v>2020-08-22</c:v>
                </c:pt>
                <c:pt idx="175">
                  <c:v>2020-08-23</c:v>
                </c:pt>
                <c:pt idx="176">
                  <c:v>2020-08-24</c:v>
                </c:pt>
                <c:pt idx="177">
                  <c:v>2020-08-25</c:v>
                </c:pt>
                <c:pt idx="178">
                  <c:v>2020-08-26</c:v>
                </c:pt>
                <c:pt idx="179">
                  <c:v>2020-08-27</c:v>
                </c:pt>
                <c:pt idx="180">
                  <c:v>2020-08-28</c:v>
                </c:pt>
                <c:pt idx="181">
                  <c:v>2020-08-29</c:v>
                </c:pt>
                <c:pt idx="182">
                  <c:v>2020-08-30</c:v>
                </c:pt>
                <c:pt idx="183">
                  <c:v>2020-08-31</c:v>
                </c:pt>
                <c:pt idx="184">
                  <c:v>2020-09-01</c:v>
                </c:pt>
                <c:pt idx="185">
                  <c:v>2020-09-02</c:v>
                </c:pt>
                <c:pt idx="186">
                  <c:v>2020-09-03</c:v>
                </c:pt>
                <c:pt idx="187">
                  <c:v>2020-09-04</c:v>
                </c:pt>
                <c:pt idx="188">
                  <c:v>2020-09-05</c:v>
                </c:pt>
                <c:pt idx="189">
                  <c:v>2020-09-06</c:v>
                </c:pt>
                <c:pt idx="190">
                  <c:v>2020-09-07</c:v>
                </c:pt>
                <c:pt idx="191">
                  <c:v>2020-09-08</c:v>
                </c:pt>
                <c:pt idx="192">
                  <c:v>2020-09-09</c:v>
                </c:pt>
                <c:pt idx="193">
                  <c:v>2020-09-10</c:v>
                </c:pt>
                <c:pt idx="194">
                  <c:v>2020-09-11</c:v>
                </c:pt>
                <c:pt idx="195">
                  <c:v>2020-09-12</c:v>
                </c:pt>
                <c:pt idx="196">
                  <c:v>2020-09-13</c:v>
                </c:pt>
                <c:pt idx="197">
                  <c:v>2020-09-14</c:v>
                </c:pt>
                <c:pt idx="198">
                  <c:v>2020-09-15</c:v>
                </c:pt>
                <c:pt idx="199">
                  <c:v>2020-09-16</c:v>
                </c:pt>
                <c:pt idx="200">
                  <c:v>2020-09-17</c:v>
                </c:pt>
                <c:pt idx="201">
                  <c:v>2020-09-18</c:v>
                </c:pt>
                <c:pt idx="202">
                  <c:v>2020-09-19</c:v>
                </c:pt>
                <c:pt idx="203">
                  <c:v>2020-09-20</c:v>
                </c:pt>
                <c:pt idx="204">
                  <c:v>2020-09-21</c:v>
                </c:pt>
                <c:pt idx="205">
                  <c:v>2020-09-22</c:v>
                </c:pt>
                <c:pt idx="206">
                  <c:v>2020-09-23</c:v>
                </c:pt>
                <c:pt idx="207">
                  <c:v>2020-09-24</c:v>
                </c:pt>
                <c:pt idx="208">
                  <c:v>2020-09-25</c:v>
                </c:pt>
                <c:pt idx="209">
                  <c:v>2020-09-26</c:v>
                </c:pt>
                <c:pt idx="210">
                  <c:v>2020-09-27</c:v>
                </c:pt>
                <c:pt idx="211">
                  <c:v>2020-09-28</c:v>
                </c:pt>
                <c:pt idx="212">
                  <c:v>2020-09-29</c:v>
                </c:pt>
                <c:pt idx="213">
                  <c:v>2020-09-30</c:v>
                </c:pt>
                <c:pt idx="214">
                  <c:v>2020-10-01</c:v>
                </c:pt>
                <c:pt idx="215">
                  <c:v>2020-10-02</c:v>
                </c:pt>
                <c:pt idx="216">
                  <c:v>2020-10-03</c:v>
                </c:pt>
                <c:pt idx="217">
                  <c:v>2020-10-04</c:v>
                </c:pt>
                <c:pt idx="218">
                  <c:v>2020-10-05</c:v>
                </c:pt>
                <c:pt idx="219">
                  <c:v>2020-10-06</c:v>
                </c:pt>
                <c:pt idx="220">
                  <c:v>2020-10-07</c:v>
                </c:pt>
                <c:pt idx="221">
                  <c:v>2020-10-08</c:v>
                </c:pt>
                <c:pt idx="222">
                  <c:v>2020-10-09</c:v>
                </c:pt>
                <c:pt idx="223">
                  <c:v>2020-10-10</c:v>
                </c:pt>
                <c:pt idx="224">
                  <c:v>2020-10-11</c:v>
                </c:pt>
                <c:pt idx="225">
                  <c:v>2020-10-12</c:v>
                </c:pt>
                <c:pt idx="226">
                  <c:v>2020-10-13</c:v>
                </c:pt>
                <c:pt idx="227">
                  <c:v>2020-10-14</c:v>
                </c:pt>
                <c:pt idx="228">
                  <c:v>2020-10-15</c:v>
                </c:pt>
                <c:pt idx="229">
                  <c:v>2020-10-16</c:v>
                </c:pt>
                <c:pt idx="230">
                  <c:v>2020-10-17</c:v>
                </c:pt>
                <c:pt idx="231">
                  <c:v>2020-10-18</c:v>
                </c:pt>
                <c:pt idx="232">
                  <c:v>2020-10-19</c:v>
                </c:pt>
                <c:pt idx="233">
                  <c:v>2020-10-20</c:v>
                </c:pt>
                <c:pt idx="234">
                  <c:v>2020-10-21</c:v>
                </c:pt>
                <c:pt idx="235">
                  <c:v>2020-10-22</c:v>
                </c:pt>
                <c:pt idx="236">
                  <c:v>2020-10-23</c:v>
                </c:pt>
                <c:pt idx="237">
                  <c:v>2020-10-24</c:v>
                </c:pt>
                <c:pt idx="238">
                  <c:v>2020-10-25</c:v>
                </c:pt>
                <c:pt idx="239">
                  <c:v>2020-10-26</c:v>
                </c:pt>
                <c:pt idx="240">
                  <c:v>2020-10-27</c:v>
                </c:pt>
                <c:pt idx="241">
                  <c:v>2020-10-28</c:v>
                </c:pt>
                <c:pt idx="242">
                  <c:v>2020-10-29</c:v>
                </c:pt>
                <c:pt idx="243">
                  <c:v>2020-10-30</c:v>
                </c:pt>
                <c:pt idx="244">
                  <c:v>2020-11-01</c:v>
                </c:pt>
                <c:pt idx="245">
                  <c:v>2020-11-02</c:v>
                </c:pt>
                <c:pt idx="246">
                  <c:v>2020-11-03</c:v>
                </c:pt>
                <c:pt idx="247">
                  <c:v>2020-11-04</c:v>
                </c:pt>
                <c:pt idx="248">
                  <c:v>(blank)</c:v>
                </c:pt>
              </c:strCache>
            </c:strRef>
          </c:cat>
          <c:val>
            <c:numRef>
              <c:f>SkewPivot!$B$4:$B$253</c:f>
              <c:numCache>
                <c:formatCode>General</c:formatCode>
                <c:ptCount val="249"/>
                <c:pt idx="0">
                  <c:v>25.914346628020041</c:v>
                </c:pt>
                <c:pt idx="1">
                  <c:v>31.62608017052241</c:v>
                </c:pt>
                <c:pt idx="2">
                  <c:v>45.482322653259651</c:v>
                </c:pt>
                <c:pt idx="3">
                  <c:v>62.088659063868413</c:v>
                </c:pt>
                <c:pt idx="4">
                  <c:v>76.367992920124351</c:v>
                </c:pt>
                <c:pt idx="5">
                  <c:v>103.4458408253208</c:v>
                </c:pt>
                <c:pt idx="6">
                  <c:v>128.19668617616441</c:v>
                </c:pt>
                <c:pt idx="7">
                  <c:v>146.81270661098699</c:v>
                </c:pt>
                <c:pt idx="8">
                  <c:v>178.33301393812971</c:v>
                </c:pt>
                <c:pt idx="9">
                  <c:v>205.30508899994649</c:v>
                </c:pt>
                <c:pt idx="10">
                  <c:v>256.18182666556947</c:v>
                </c:pt>
                <c:pt idx="11">
                  <c:v>306.52970011429409</c:v>
                </c:pt>
                <c:pt idx="12">
                  <c:v>353.91593394838787</c:v>
                </c:pt>
                <c:pt idx="13">
                  <c:v>402.99453327655652</c:v>
                </c:pt>
                <c:pt idx="14">
                  <c:v>443.9286236644902</c:v>
                </c:pt>
                <c:pt idx="15">
                  <c:v>464.34278243676721</c:v>
                </c:pt>
                <c:pt idx="16">
                  <c:v>538.59531848929805</c:v>
                </c:pt>
                <c:pt idx="17">
                  <c:v>576.46199641922124</c:v>
                </c:pt>
                <c:pt idx="18">
                  <c:v>625.01173153049149</c:v>
                </c:pt>
                <c:pt idx="19">
                  <c:v>665.8400490750455</c:v>
                </c:pt>
                <c:pt idx="20">
                  <c:v>675.04228644907721</c:v>
                </c:pt>
                <c:pt idx="21">
                  <c:v>681.17711136509831</c:v>
                </c:pt>
                <c:pt idx="22">
                  <c:v>697.78344777570703</c:v>
                </c:pt>
                <c:pt idx="23">
                  <c:v>694.71603531769654</c:v>
                </c:pt>
                <c:pt idx="24">
                  <c:v>678.85010881074538</c:v>
                </c:pt>
                <c:pt idx="25">
                  <c:v>670.38828134037158</c:v>
                </c:pt>
                <c:pt idx="26">
                  <c:v>648.28175707401977</c:v>
                </c:pt>
                <c:pt idx="27">
                  <c:v>675.99424203949422</c:v>
                </c:pt>
                <c:pt idx="28">
                  <c:v>652.19535227906761</c:v>
                </c:pt>
                <c:pt idx="29">
                  <c:v>635.90633439859801</c:v>
                </c:pt>
                <c:pt idx="30">
                  <c:v>651.56071521878971</c:v>
                </c:pt>
                <c:pt idx="31">
                  <c:v>648.07021138726043</c:v>
                </c:pt>
                <c:pt idx="32">
                  <c:v>610.62662483085592</c:v>
                </c:pt>
                <c:pt idx="33">
                  <c:v>620.8865906386842</c:v>
                </c:pt>
                <c:pt idx="34">
                  <c:v>590.2124660585788</c:v>
                </c:pt>
                <c:pt idx="35">
                  <c:v>583.01991270876101</c:v>
                </c:pt>
                <c:pt idx="36">
                  <c:v>556.57670186384269</c:v>
                </c:pt>
                <c:pt idx="37">
                  <c:v>529.60462680202579</c:v>
                </c:pt>
                <c:pt idx="38">
                  <c:v>521.35434501841132</c:v>
                </c:pt>
                <c:pt idx="39">
                  <c:v>516.27724853618713</c:v>
                </c:pt>
                <c:pt idx="40">
                  <c:v>483.27612140172897</c:v>
                </c:pt>
                <c:pt idx="41">
                  <c:v>458.84259458102429</c:v>
                </c:pt>
                <c:pt idx="42">
                  <c:v>447.10180896588048</c:v>
                </c:pt>
                <c:pt idx="43">
                  <c:v>442.02471248365617</c:v>
                </c:pt>
                <c:pt idx="44">
                  <c:v>416.32191154239553</c:v>
                </c:pt>
                <c:pt idx="45">
                  <c:v>403.41762465007531</c:v>
                </c:pt>
                <c:pt idx="46">
                  <c:v>384.80160421525278</c:v>
                </c:pt>
                <c:pt idx="47">
                  <c:v>372.21463585307163</c:v>
                </c:pt>
                <c:pt idx="48">
                  <c:v>339.53082724875242</c:v>
                </c:pt>
                <c:pt idx="49">
                  <c:v>335.72300488708419</c:v>
                </c:pt>
                <c:pt idx="50">
                  <c:v>326.73231319981193</c:v>
                </c:pt>
                <c:pt idx="51">
                  <c:v>314.88575474128851</c:v>
                </c:pt>
                <c:pt idx="52">
                  <c:v>293.73118606535371</c:v>
                </c:pt>
                <c:pt idx="53">
                  <c:v>282.51926466710842</c:v>
                </c:pt>
                <c:pt idx="54">
                  <c:v>258.29728353316312</c:v>
                </c:pt>
                <c:pt idx="55">
                  <c:v>272.6823902327987</c:v>
                </c:pt>
                <c:pt idx="56">
                  <c:v>256.81646372584771</c:v>
                </c:pt>
                <c:pt idx="57">
                  <c:v>252.479777147281</c:v>
                </c:pt>
                <c:pt idx="58">
                  <c:v>240.42167300199819</c:v>
                </c:pt>
                <c:pt idx="59">
                  <c:v>227.83470463981709</c:v>
                </c:pt>
                <c:pt idx="60">
                  <c:v>219.47865001282281</c:v>
                </c:pt>
                <c:pt idx="61">
                  <c:v>213.2380522534221</c:v>
                </c:pt>
                <c:pt idx="62">
                  <c:v>193.03543916790451</c:v>
                </c:pt>
                <c:pt idx="63">
                  <c:v>226.03656630236259</c:v>
                </c:pt>
                <c:pt idx="64">
                  <c:v>221.59410688041629</c:v>
                </c:pt>
                <c:pt idx="65">
                  <c:v>182.56392767331681</c:v>
                </c:pt>
                <c:pt idx="66">
                  <c:v>192.50657495100609</c:v>
                </c:pt>
                <c:pt idx="67">
                  <c:v>199.91067398758329</c:v>
                </c:pt>
                <c:pt idx="68">
                  <c:v>198.11253565012879</c:v>
                </c:pt>
                <c:pt idx="69">
                  <c:v>191.13152798707031</c:v>
                </c:pt>
                <c:pt idx="70">
                  <c:v>157.38999094895451</c:v>
                </c:pt>
                <c:pt idx="71">
                  <c:v>155.48607976812039</c:v>
                </c:pt>
                <c:pt idx="72">
                  <c:v>167.96727528692179</c:v>
                </c:pt>
                <c:pt idx="73">
                  <c:v>150.19743759913669</c:v>
                </c:pt>
                <c:pt idx="74">
                  <c:v>127.66782195926621</c:v>
                </c:pt>
                <c:pt idx="75">
                  <c:v>125.9754564651914</c:v>
                </c:pt>
                <c:pt idx="76">
                  <c:v>124.81195518801501</c:v>
                </c:pt>
                <c:pt idx="77">
                  <c:v>124.177318127737</c:v>
                </c:pt>
                <c:pt idx="78">
                  <c:v>120.0521772359297</c:v>
                </c:pt>
                <c:pt idx="79">
                  <c:v>114.3404436934273</c:v>
                </c:pt>
                <c:pt idx="80">
                  <c:v>104.8208877892567</c:v>
                </c:pt>
                <c:pt idx="81">
                  <c:v>99.109154246754315</c:v>
                </c:pt>
                <c:pt idx="82">
                  <c:v>85.676003137535773</c:v>
                </c:pt>
                <c:pt idx="83">
                  <c:v>81.868180775867515</c:v>
                </c:pt>
                <c:pt idx="84">
                  <c:v>79.012314004616329</c:v>
                </c:pt>
                <c:pt idx="85">
                  <c:v>77.1084028237822</c:v>
                </c:pt>
                <c:pt idx="86">
                  <c:v>69.175439570306679</c:v>
                </c:pt>
                <c:pt idx="87">
                  <c:v>63.463706027804299</c:v>
                </c:pt>
                <c:pt idx="88">
                  <c:v>62.511750437387242</c:v>
                </c:pt>
                <c:pt idx="89">
                  <c:v>57.540426798542583</c:v>
                </c:pt>
                <c:pt idx="90">
                  <c:v>53.732604436874333</c:v>
                </c:pt>
                <c:pt idx="91">
                  <c:v>54.155695810393013</c:v>
                </c:pt>
                <c:pt idx="92">
                  <c:v>52.56910315969791</c:v>
                </c:pt>
                <c:pt idx="93">
                  <c:v>49.819009231826399</c:v>
                </c:pt>
                <c:pt idx="94">
                  <c:v>47.386233834093908</c:v>
                </c:pt>
                <c:pt idx="95">
                  <c:v>50.770964822243457</c:v>
                </c:pt>
                <c:pt idx="96">
                  <c:v>50.030554918585743</c:v>
                </c:pt>
                <c:pt idx="97">
                  <c:v>46.751596773815862</c:v>
                </c:pt>
                <c:pt idx="98">
                  <c:v>46.751596773815862</c:v>
                </c:pt>
                <c:pt idx="99">
                  <c:v>47.492006677473583</c:v>
                </c:pt>
                <c:pt idx="100">
                  <c:v>43.155320098906962</c:v>
                </c:pt>
                <c:pt idx="101">
                  <c:v>44.213048532703702</c:v>
                </c:pt>
                <c:pt idx="102">
                  <c:v>38.078223616682628</c:v>
                </c:pt>
                <c:pt idx="103">
                  <c:v>35.116584002051773</c:v>
                </c:pt>
                <c:pt idx="104">
                  <c:v>34.27040125501437</c:v>
                </c:pt>
                <c:pt idx="105">
                  <c:v>33.001127134458287</c:v>
                </c:pt>
                <c:pt idx="106">
                  <c:v>31.94339870066155</c:v>
                </c:pt>
                <c:pt idx="107">
                  <c:v>32.049171544041222</c:v>
                </c:pt>
                <c:pt idx="108">
                  <c:v>27.81825780885428</c:v>
                </c:pt>
                <c:pt idx="109">
                  <c:v>26.760529375057541</c:v>
                </c:pt>
                <c:pt idx="110">
                  <c:v>25.173936724362441</c:v>
                </c:pt>
                <c:pt idx="111">
                  <c:v>23.587344073667332</c:v>
                </c:pt>
                <c:pt idx="112">
                  <c:v>22.529615639870599</c:v>
                </c:pt>
                <c:pt idx="113">
                  <c:v>22.42384279649092</c:v>
                </c:pt>
                <c:pt idx="114">
                  <c:v>21.366114362694191</c:v>
                </c:pt>
                <c:pt idx="115">
                  <c:v>18.08715621792431</c:v>
                </c:pt>
                <c:pt idx="116">
                  <c:v>17.346746314266589</c:v>
                </c:pt>
                <c:pt idx="117">
                  <c:v>16.5005635672292</c:v>
                </c:pt>
                <c:pt idx="118">
                  <c:v>15.654380820191809</c:v>
                </c:pt>
                <c:pt idx="119">
                  <c:v>15.86592650695116</c:v>
                </c:pt>
                <c:pt idx="120">
                  <c:v>15.86592650695116</c:v>
                </c:pt>
                <c:pt idx="121">
                  <c:v>13.856242482737359</c:v>
                </c:pt>
                <c:pt idx="122">
                  <c:v>12.9042868923203</c:v>
                </c:pt>
                <c:pt idx="123">
                  <c:v>11.317694241625199</c:v>
                </c:pt>
                <c:pt idx="124">
                  <c:v>11.952331301903239</c:v>
                </c:pt>
                <c:pt idx="125">
                  <c:v>12.586968362181279</c:v>
                </c:pt>
                <c:pt idx="126">
                  <c:v>12.26964983204226</c:v>
                </c:pt>
                <c:pt idx="127">
                  <c:v>11.529239928384539</c:v>
                </c:pt>
                <c:pt idx="128">
                  <c:v>11.10614855486585</c:v>
                </c:pt>
                <c:pt idx="129">
                  <c:v>12.9042868923203</c:v>
                </c:pt>
                <c:pt idx="130">
                  <c:v>11.952331301903239</c:v>
                </c:pt>
                <c:pt idx="131">
                  <c:v>10.68305718134715</c:v>
                </c:pt>
                <c:pt idx="132">
                  <c:v>10.4715114945878</c:v>
                </c:pt>
                <c:pt idx="133">
                  <c:v>10.154192964448781</c:v>
                </c:pt>
                <c:pt idx="134">
                  <c:v>9.9426472776894368</c:v>
                </c:pt>
                <c:pt idx="135">
                  <c:v>9.6253287475504159</c:v>
                </c:pt>
                <c:pt idx="136">
                  <c:v>7.5098718799569451</c:v>
                </c:pt>
                <c:pt idx="137">
                  <c:v>9.4137830607910704</c:v>
                </c:pt>
                <c:pt idx="138">
                  <c:v>8.5676003137536796</c:v>
                </c:pt>
                <c:pt idx="139">
                  <c:v>7.5098718799569442</c:v>
                </c:pt>
                <c:pt idx="140">
                  <c:v>7.5098718799569442</c:v>
                </c:pt>
                <c:pt idx="141">
                  <c:v>9.308010217411395</c:v>
                </c:pt>
                <c:pt idx="142">
                  <c:v>8.7791460005130268</c:v>
                </c:pt>
                <c:pt idx="143">
                  <c:v>9.4137830607910669</c:v>
                </c:pt>
                <c:pt idx="144">
                  <c:v>9.4137830607910669</c:v>
                </c:pt>
                <c:pt idx="145">
                  <c:v>9.308010217411395</c:v>
                </c:pt>
                <c:pt idx="146">
                  <c:v>9.308010217411395</c:v>
                </c:pt>
                <c:pt idx="147">
                  <c:v>9.308010217411395</c:v>
                </c:pt>
                <c:pt idx="148">
                  <c:v>7.7214175667162914</c:v>
                </c:pt>
                <c:pt idx="149">
                  <c:v>7.6156447233366178</c:v>
                </c:pt>
                <c:pt idx="150">
                  <c:v>7.1925533498179224</c:v>
                </c:pt>
                <c:pt idx="151">
                  <c:v>5.9232792292618388</c:v>
                </c:pt>
                <c:pt idx="152">
                  <c:v>4.9713236388447752</c:v>
                </c:pt>
                <c:pt idx="153">
                  <c:v>6.5579162895398797</c:v>
                </c:pt>
                <c:pt idx="154">
                  <c:v>6.6636891329195516</c:v>
                </c:pt>
                <c:pt idx="155">
                  <c:v>6.7694619762992261</c:v>
                </c:pt>
                <c:pt idx="156">
                  <c:v>7.1925533498179206</c:v>
                </c:pt>
                <c:pt idx="157">
                  <c:v>7.1925533498179206</c:v>
                </c:pt>
                <c:pt idx="158">
                  <c:v>7.8271904100959633</c:v>
                </c:pt>
                <c:pt idx="159">
                  <c:v>8.5676003137536778</c:v>
                </c:pt>
                <c:pt idx="160">
                  <c:v>7.932963253475636</c:v>
                </c:pt>
                <c:pt idx="161">
                  <c:v>7.4040990365772688</c:v>
                </c:pt>
                <c:pt idx="162">
                  <c:v>7.1925533498179206</c:v>
                </c:pt>
                <c:pt idx="163">
                  <c:v>5.8175063858821634</c:v>
                </c:pt>
                <c:pt idx="164">
                  <c:v>5.1828693256041216</c:v>
                </c:pt>
                <c:pt idx="165">
                  <c:v>5.2886421689837944</c:v>
                </c:pt>
                <c:pt idx="166">
                  <c:v>5.394415012363468</c:v>
                </c:pt>
                <c:pt idx="167">
                  <c:v>5.394415012363468</c:v>
                </c:pt>
                <c:pt idx="168">
                  <c:v>5.5001878557431416</c:v>
                </c:pt>
                <c:pt idx="169">
                  <c:v>5.6059606991228161</c:v>
                </c:pt>
                <c:pt idx="170">
                  <c:v>8.6733731571333514</c:v>
                </c:pt>
                <c:pt idx="171">
                  <c:v>8.4618274703740042</c:v>
                </c:pt>
                <c:pt idx="172">
                  <c:v>8.5676003137536778</c:v>
                </c:pt>
                <c:pt idx="173">
                  <c:v>8.1445089402349851</c:v>
                </c:pt>
                <c:pt idx="174">
                  <c:v>7.8271904100959642</c:v>
                </c:pt>
                <c:pt idx="175">
                  <c:v>8.1445089402349851</c:v>
                </c:pt>
                <c:pt idx="176">
                  <c:v>8.7791460005130268</c:v>
                </c:pt>
                <c:pt idx="177">
                  <c:v>8.2502817836146569</c:v>
                </c:pt>
                <c:pt idx="178">
                  <c:v>9.5195559041707405</c:v>
                </c:pt>
                <c:pt idx="179">
                  <c:v>10.259965807828451</c:v>
                </c:pt>
                <c:pt idx="180">
                  <c:v>12.4811955188016</c:v>
                </c:pt>
                <c:pt idx="181">
                  <c:v>14.385106699635729</c:v>
                </c:pt>
                <c:pt idx="182">
                  <c:v>15.760153663571479</c:v>
                </c:pt>
                <c:pt idx="183">
                  <c:v>15.97169935033083</c:v>
                </c:pt>
                <c:pt idx="184">
                  <c:v>17.02942778412757</c:v>
                </c:pt>
                <c:pt idx="185">
                  <c:v>18.82756612158202</c:v>
                </c:pt>
                <c:pt idx="186">
                  <c:v>20.837250145795821</c:v>
                </c:pt>
                <c:pt idx="187">
                  <c:v>21.577660049453531</c:v>
                </c:pt>
                <c:pt idx="188">
                  <c:v>22.42384279649092</c:v>
                </c:pt>
                <c:pt idx="189">
                  <c:v>22.318069953111241</c:v>
                </c:pt>
                <c:pt idx="190">
                  <c:v>22.529615639870599</c:v>
                </c:pt>
                <c:pt idx="191">
                  <c:v>26.125892314779499</c:v>
                </c:pt>
                <c:pt idx="192">
                  <c:v>29.722168989688409</c:v>
                </c:pt>
                <c:pt idx="193">
                  <c:v>31.731853013902199</c:v>
                </c:pt>
                <c:pt idx="194">
                  <c:v>35.116584002051759</c:v>
                </c:pt>
                <c:pt idx="195">
                  <c:v>36.597403809367187</c:v>
                </c:pt>
                <c:pt idx="196">
                  <c:v>38.289769303441972</c:v>
                </c:pt>
                <c:pt idx="197">
                  <c:v>38.924406363720017</c:v>
                </c:pt>
                <c:pt idx="198">
                  <c:v>39.453270580618387</c:v>
                </c:pt>
                <c:pt idx="199">
                  <c:v>39.347497737238719</c:v>
                </c:pt>
                <c:pt idx="200">
                  <c:v>41.25140891807284</c:v>
                </c:pt>
                <c:pt idx="201">
                  <c:v>43.472638629045989</c:v>
                </c:pt>
                <c:pt idx="202">
                  <c:v>46.857369617195538</c:v>
                </c:pt>
                <c:pt idx="203">
                  <c:v>50.242100605345087</c:v>
                </c:pt>
                <c:pt idx="204">
                  <c:v>53.521058750114982</c:v>
                </c:pt>
                <c:pt idx="205">
                  <c:v>60.607839256553113</c:v>
                </c:pt>
                <c:pt idx="206">
                  <c:v>67.694619762991238</c:v>
                </c:pt>
                <c:pt idx="207">
                  <c:v>74.146763209151331</c:v>
                </c:pt>
                <c:pt idx="208">
                  <c:v>79.329632534755319</c:v>
                </c:pt>
                <c:pt idx="209">
                  <c:v>86.627958727952802</c:v>
                </c:pt>
                <c:pt idx="210">
                  <c:v>86.839504414712152</c:v>
                </c:pt>
                <c:pt idx="211">
                  <c:v>90.012689716102372</c:v>
                </c:pt>
                <c:pt idx="212">
                  <c:v>100.37842836731041</c:v>
                </c:pt>
                <c:pt idx="213">
                  <c:v>106.09016190981269</c:v>
                </c:pt>
                <c:pt idx="214">
                  <c:v>111.4845769221761</c:v>
                </c:pt>
                <c:pt idx="215">
                  <c:v>120.7925871395874</c:v>
                </c:pt>
                <c:pt idx="216">
                  <c:v>123.33113538069949</c:v>
                </c:pt>
                <c:pt idx="217">
                  <c:v>132.21605422459211</c:v>
                </c:pt>
                <c:pt idx="218">
                  <c:v>134.5430567789449</c:v>
                </c:pt>
                <c:pt idx="219">
                  <c:v>147.87043504478379</c:v>
                </c:pt>
                <c:pt idx="220">
                  <c:v>160.45740340696489</c:v>
                </c:pt>
                <c:pt idx="221">
                  <c:v>170.0827321545153</c:v>
                </c:pt>
                <c:pt idx="222">
                  <c:v>175.37137432349891</c:v>
                </c:pt>
                <c:pt idx="223">
                  <c:v>192.61234779438581</c:v>
                </c:pt>
                <c:pt idx="224">
                  <c:v>196.20862446929459</c:v>
                </c:pt>
                <c:pt idx="225">
                  <c:v>199.3818097706849</c:v>
                </c:pt>
                <c:pt idx="226">
                  <c:v>218.63246726578541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41-419B-8853-689110771EA8}"/>
            </c:ext>
          </c:extLst>
        </c:ser>
        <c:ser>
          <c:idx val="3"/>
          <c:order val="3"/>
          <c:tx>
            <c:strRef>
              <c:f>SkewPivot!$E$3</c:f>
              <c:strCache>
                <c:ptCount val="1"/>
                <c:pt idx="0">
                  <c:v>Sum of France-Deaths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SkewPivot!$A$4:$A$253</c:f>
              <c:strCache>
                <c:ptCount val="249"/>
                <c:pt idx="0">
                  <c:v>2020-03-01</c:v>
                </c:pt>
                <c:pt idx="1">
                  <c:v>2020-03-02</c:v>
                </c:pt>
                <c:pt idx="2">
                  <c:v>2020-03-03</c:v>
                </c:pt>
                <c:pt idx="3">
                  <c:v>2020-03-04</c:v>
                </c:pt>
                <c:pt idx="4">
                  <c:v>2020-03-05</c:v>
                </c:pt>
                <c:pt idx="5">
                  <c:v>2020-03-06</c:v>
                </c:pt>
                <c:pt idx="6">
                  <c:v>2020-03-07</c:v>
                </c:pt>
                <c:pt idx="7">
                  <c:v>2020-03-08</c:v>
                </c:pt>
                <c:pt idx="8">
                  <c:v>2020-03-09</c:v>
                </c:pt>
                <c:pt idx="9">
                  <c:v>2020-03-10</c:v>
                </c:pt>
                <c:pt idx="10">
                  <c:v>2020-03-11</c:v>
                </c:pt>
                <c:pt idx="11">
                  <c:v>2020-03-12</c:v>
                </c:pt>
                <c:pt idx="12">
                  <c:v>2020-03-13</c:v>
                </c:pt>
                <c:pt idx="13">
                  <c:v>2020-03-14</c:v>
                </c:pt>
                <c:pt idx="14">
                  <c:v>2020-03-15</c:v>
                </c:pt>
                <c:pt idx="15">
                  <c:v>2020-03-16</c:v>
                </c:pt>
                <c:pt idx="16">
                  <c:v>2020-03-17</c:v>
                </c:pt>
                <c:pt idx="17">
                  <c:v>2020-03-18</c:v>
                </c:pt>
                <c:pt idx="18">
                  <c:v>2020-03-19</c:v>
                </c:pt>
                <c:pt idx="19">
                  <c:v>2020-03-20</c:v>
                </c:pt>
                <c:pt idx="20">
                  <c:v>2020-03-21</c:v>
                </c:pt>
                <c:pt idx="21">
                  <c:v>2020-03-22</c:v>
                </c:pt>
                <c:pt idx="22">
                  <c:v>2020-03-23</c:v>
                </c:pt>
                <c:pt idx="23">
                  <c:v>2020-03-24</c:v>
                </c:pt>
                <c:pt idx="24">
                  <c:v>2020-03-25</c:v>
                </c:pt>
                <c:pt idx="25">
                  <c:v>2020-03-26</c:v>
                </c:pt>
                <c:pt idx="26">
                  <c:v>2020-03-27</c:v>
                </c:pt>
                <c:pt idx="27">
                  <c:v>2020-03-28</c:v>
                </c:pt>
                <c:pt idx="28">
                  <c:v>2020-03-29</c:v>
                </c:pt>
                <c:pt idx="29">
                  <c:v>2020-03-30</c:v>
                </c:pt>
                <c:pt idx="30">
                  <c:v>2020-03-31</c:v>
                </c:pt>
                <c:pt idx="31">
                  <c:v>2020-04-01</c:v>
                </c:pt>
                <c:pt idx="32">
                  <c:v>2020-04-02</c:v>
                </c:pt>
                <c:pt idx="33">
                  <c:v>2020-04-03</c:v>
                </c:pt>
                <c:pt idx="34">
                  <c:v>2020-04-04</c:v>
                </c:pt>
                <c:pt idx="35">
                  <c:v>2020-04-05</c:v>
                </c:pt>
                <c:pt idx="36">
                  <c:v>2020-04-06</c:v>
                </c:pt>
                <c:pt idx="37">
                  <c:v>2020-04-07</c:v>
                </c:pt>
                <c:pt idx="38">
                  <c:v>2020-04-08</c:v>
                </c:pt>
                <c:pt idx="39">
                  <c:v>2020-04-09</c:v>
                </c:pt>
                <c:pt idx="40">
                  <c:v>2020-04-10</c:v>
                </c:pt>
                <c:pt idx="41">
                  <c:v>2020-04-11</c:v>
                </c:pt>
                <c:pt idx="42">
                  <c:v>2020-04-12</c:v>
                </c:pt>
                <c:pt idx="43">
                  <c:v>2020-04-13</c:v>
                </c:pt>
                <c:pt idx="44">
                  <c:v>2020-04-14</c:v>
                </c:pt>
                <c:pt idx="45">
                  <c:v>2020-04-15</c:v>
                </c:pt>
                <c:pt idx="46">
                  <c:v>2020-04-16</c:v>
                </c:pt>
                <c:pt idx="47">
                  <c:v>2020-04-17</c:v>
                </c:pt>
                <c:pt idx="48">
                  <c:v>2020-04-18</c:v>
                </c:pt>
                <c:pt idx="49">
                  <c:v>2020-04-19</c:v>
                </c:pt>
                <c:pt idx="50">
                  <c:v>2020-04-20</c:v>
                </c:pt>
                <c:pt idx="51">
                  <c:v>2020-04-21</c:v>
                </c:pt>
                <c:pt idx="52">
                  <c:v>2020-04-22</c:v>
                </c:pt>
                <c:pt idx="53">
                  <c:v>2020-04-23</c:v>
                </c:pt>
                <c:pt idx="54">
                  <c:v>2020-04-24</c:v>
                </c:pt>
                <c:pt idx="55">
                  <c:v>2020-04-25</c:v>
                </c:pt>
                <c:pt idx="56">
                  <c:v>2020-04-26</c:v>
                </c:pt>
                <c:pt idx="57">
                  <c:v>2020-04-27</c:v>
                </c:pt>
                <c:pt idx="58">
                  <c:v>2020-04-28</c:v>
                </c:pt>
                <c:pt idx="59">
                  <c:v>2020-04-29</c:v>
                </c:pt>
                <c:pt idx="60">
                  <c:v>2020-04-30</c:v>
                </c:pt>
                <c:pt idx="61">
                  <c:v>2020-05-01</c:v>
                </c:pt>
                <c:pt idx="62">
                  <c:v>2020-05-02</c:v>
                </c:pt>
                <c:pt idx="63">
                  <c:v>2020-05-03</c:v>
                </c:pt>
                <c:pt idx="64">
                  <c:v>2020-05-04</c:v>
                </c:pt>
                <c:pt idx="65">
                  <c:v>2020-05-05</c:v>
                </c:pt>
                <c:pt idx="66">
                  <c:v>2020-05-06</c:v>
                </c:pt>
                <c:pt idx="67">
                  <c:v>2020-05-07</c:v>
                </c:pt>
                <c:pt idx="68">
                  <c:v>2020-05-08</c:v>
                </c:pt>
                <c:pt idx="69">
                  <c:v>2020-05-09</c:v>
                </c:pt>
                <c:pt idx="70">
                  <c:v>2020-05-10</c:v>
                </c:pt>
                <c:pt idx="71">
                  <c:v>2020-05-11</c:v>
                </c:pt>
                <c:pt idx="72">
                  <c:v>2020-05-12</c:v>
                </c:pt>
                <c:pt idx="73">
                  <c:v>2020-05-13</c:v>
                </c:pt>
                <c:pt idx="74">
                  <c:v>2020-05-14</c:v>
                </c:pt>
                <c:pt idx="75">
                  <c:v>2020-05-15</c:v>
                </c:pt>
                <c:pt idx="76">
                  <c:v>2020-05-16</c:v>
                </c:pt>
                <c:pt idx="77">
                  <c:v>2020-05-17</c:v>
                </c:pt>
                <c:pt idx="78">
                  <c:v>2020-05-18</c:v>
                </c:pt>
                <c:pt idx="79">
                  <c:v>2020-05-19</c:v>
                </c:pt>
                <c:pt idx="80">
                  <c:v>2020-05-20</c:v>
                </c:pt>
                <c:pt idx="81">
                  <c:v>2020-05-21</c:v>
                </c:pt>
                <c:pt idx="82">
                  <c:v>2020-05-22</c:v>
                </c:pt>
                <c:pt idx="83">
                  <c:v>2020-05-23</c:v>
                </c:pt>
                <c:pt idx="84">
                  <c:v>2020-05-24</c:v>
                </c:pt>
                <c:pt idx="85">
                  <c:v>2020-05-25</c:v>
                </c:pt>
                <c:pt idx="86">
                  <c:v>2020-05-26</c:v>
                </c:pt>
                <c:pt idx="87">
                  <c:v>2020-05-27</c:v>
                </c:pt>
                <c:pt idx="88">
                  <c:v>2020-05-28</c:v>
                </c:pt>
                <c:pt idx="89">
                  <c:v>2020-05-29</c:v>
                </c:pt>
                <c:pt idx="90">
                  <c:v>2020-05-30</c:v>
                </c:pt>
                <c:pt idx="91">
                  <c:v>2020-05-31</c:v>
                </c:pt>
                <c:pt idx="92">
                  <c:v>2020-06-01</c:v>
                </c:pt>
                <c:pt idx="93">
                  <c:v>2020-06-02</c:v>
                </c:pt>
                <c:pt idx="94">
                  <c:v>2020-06-03</c:v>
                </c:pt>
                <c:pt idx="95">
                  <c:v>2020-06-04</c:v>
                </c:pt>
                <c:pt idx="96">
                  <c:v>2020-06-05</c:v>
                </c:pt>
                <c:pt idx="97">
                  <c:v>2020-06-06</c:v>
                </c:pt>
                <c:pt idx="98">
                  <c:v>2020-06-07</c:v>
                </c:pt>
                <c:pt idx="99">
                  <c:v>2020-06-08</c:v>
                </c:pt>
                <c:pt idx="100">
                  <c:v>2020-06-09</c:v>
                </c:pt>
                <c:pt idx="101">
                  <c:v>2020-06-10</c:v>
                </c:pt>
                <c:pt idx="102">
                  <c:v>2020-06-11</c:v>
                </c:pt>
                <c:pt idx="103">
                  <c:v>2020-06-12</c:v>
                </c:pt>
                <c:pt idx="104">
                  <c:v>2020-06-13</c:v>
                </c:pt>
                <c:pt idx="105">
                  <c:v>2020-06-14</c:v>
                </c:pt>
                <c:pt idx="106">
                  <c:v>2020-06-15</c:v>
                </c:pt>
                <c:pt idx="107">
                  <c:v>2020-06-16</c:v>
                </c:pt>
                <c:pt idx="108">
                  <c:v>2020-06-17</c:v>
                </c:pt>
                <c:pt idx="109">
                  <c:v>2020-06-18</c:v>
                </c:pt>
                <c:pt idx="110">
                  <c:v>2020-06-19</c:v>
                </c:pt>
                <c:pt idx="111">
                  <c:v>2020-06-20</c:v>
                </c:pt>
                <c:pt idx="112">
                  <c:v>2020-06-21</c:v>
                </c:pt>
                <c:pt idx="113">
                  <c:v>2020-06-22</c:v>
                </c:pt>
                <c:pt idx="114">
                  <c:v>2020-06-23</c:v>
                </c:pt>
                <c:pt idx="115">
                  <c:v>2020-06-24</c:v>
                </c:pt>
                <c:pt idx="116">
                  <c:v>2020-06-25</c:v>
                </c:pt>
                <c:pt idx="117">
                  <c:v>2020-06-26</c:v>
                </c:pt>
                <c:pt idx="118">
                  <c:v>2020-06-27</c:v>
                </c:pt>
                <c:pt idx="119">
                  <c:v>2020-06-28</c:v>
                </c:pt>
                <c:pt idx="120">
                  <c:v>2020-06-29</c:v>
                </c:pt>
                <c:pt idx="121">
                  <c:v>2020-06-30</c:v>
                </c:pt>
                <c:pt idx="122">
                  <c:v>2020-07-01</c:v>
                </c:pt>
                <c:pt idx="123">
                  <c:v>2020-07-02</c:v>
                </c:pt>
                <c:pt idx="124">
                  <c:v>2020-07-03</c:v>
                </c:pt>
                <c:pt idx="125">
                  <c:v>2020-07-04</c:v>
                </c:pt>
                <c:pt idx="126">
                  <c:v>2020-07-05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2020-07-11</c:v>
                </c:pt>
                <c:pt idx="133">
                  <c:v>2020-07-12</c:v>
                </c:pt>
                <c:pt idx="134">
                  <c:v>2020-07-13</c:v>
                </c:pt>
                <c:pt idx="135">
                  <c:v>2020-07-14</c:v>
                </c:pt>
                <c:pt idx="136">
                  <c:v>2020-07-15</c:v>
                </c:pt>
                <c:pt idx="137">
                  <c:v>2020-07-16</c:v>
                </c:pt>
                <c:pt idx="138">
                  <c:v>2020-07-17</c:v>
                </c:pt>
                <c:pt idx="139">
                  <c:v>2020-07-18</c:v>
                </c:pt>
                <c:pt idx="140">
                  <c:v>2020-07-19</c:v>
                </c:pt>
                <c:pt idx="141">
                  <c:v>2020-07-20</c:v>
                </c:pt>
                <c:pt idx="142">
                  <c:v>2020-07-21</c:v>
                </c:pt>
                <c:pt idx="143">
                  <c:v>2020-07-22</c:v>
                </c:pt>
                <c:pt idx="144">
                  <c:v>2020-07-23</c:v>
                </c:pt>
                <c:pt idx="145">
                  <c:v>2020-07-24</c:v>
                </c:pt>
                <c:pt idx="146">
                  <c:v>2020-07-25</c:v>
                </c:pt>
                <c:pt idx="147">
                  <c:v>2020-07-26</c:v>
                </c:pt>
                <c:pt idx="148">
                  <c:v>2020-07-27</c:v>
                </c:pt>
                <c:pt idx="149">
                  <c:v>2020-07-28</c:v>
                </c:pt>
                <c:pt idx="150">
                  <c:v>2020-07-29</c:v>
                </c:pt>
                <c:pt idx="151">
                  <c:v>2020-07-30</c:v>
                </c:pt>
                <c:pt idx="152">
                  <c:v>2020-07-31</c:v>
                </c:pt>
                <c:pt idx="153">
                  <c:v>2020-08-01</c:v>
                </c:pt>
                <c:pt idx="154">
                  <c:v>2020-08-02</c:v>
                </c:pt>
                <c:pt idx="155">
                  <c:v>2020-08-03</c:v>
                </c:pt>
                <c:pt idx="156">
                  <c:v>2020-08-04</c:v>
                </c:pt>
                <c:pt idx="157">
                  <c:v>2020-08-05</c:v>
                </c:pt>
                <c:pt idx="158">
                  <c:v>2020-08-06</c:v>
                </c:pt>
                <c:pt idx="159">
                  <c:v>2020-08-07</c:v>
                </c:pt>
                <c:pt idx="160">
                  <c:v>2020-08-08</c:v>
                </c:pt>
                <c:pt idx="161">
                  <c:v>2020-08-09</c:v>
                </c:pt>
                <c:pt idx="162">
                  <c:v>2020-08-10</c:v>
                </c:pt>
                <c:pt idx="163">
                  <c:v>2020-08-11</c:v>
                </c:pt>
                <c:pt idx="164">
                  <c:v>2020-08-12</c:v>
                </c:pt>
                <c:pt idx="165">
                  <c:v>2020-08-13</c:v>
                </c:pt>
                <c:pt idx="166">
                  <c:v>2020-08-14</c:v>
                </c:pt>
                <c:pt idx="167">
                  <c:v>2020-08-15</c:v>
                </c:pt>
                <c:pt idx="168">
                  <c:v>2020-08-16</c:v>
                </c:pt>
                <c:pt idx="169">
                  <c:v>2020-08-17</c:v>
                </c:pt>
                <c:pt idx="170">
                  <c:v>2020-08-18</c:v>
                </c:pt>
                <c:pt idx="171">
                  <c:v>2020-08-19</c:v>
                </c:pt>
                <c:pt idx="172">
                  <c:v>2020-08-20</c:v>
                </c:pt>
                <c:pt idx="173">
                  <c:v>2020-08-21</c:v>
                </c:pt>
                <c:pt idx="174">
                  <c:v>2020-08-22</c:v>
                </c:pt>
                <c:pt idx="175">
                  <c:v>2020-08-23</c:v>
                </c:pt>
                <c:pt idx="176">
                  <c:v>2020-08-24</c:v>
                </c:pt>
                <c:pt idx="177">
                  <c:v>2020-08-25</c:v>
                </c:pt>
                <c:pt idx="178">
                  <c:v>2020-08-26</c:v>
                </c:pt>
                <c:pt idx="179">
                  <c:v>2020-08-27</c:v>
                </c:pt>
                <c:pt idx="180">
                  <c:v>2020-08-28</c:v>
                </c:pt>
                <c:pt idx="181">
                  <c:v>2020-08-29</c:v>
                </c:pt>
                <c:pt idx="182">
                  <c:v>2020-08-30</c:v>
                </c:pt>
                <c:pt idx="183">
                  <c:v>2020-08-31</c:v>
                </c:pt>
                <c:pt idx="184">
                  <c:v>2020-09-01</c:v>
                </c:pt>
                <c:pt idx="185">
                  <c:v>2020-09-02</c:v>
                </c:pt>
                <c:pt idx="186">
                  <c:v>2020-09-03</c:v>
                </c:pt>
                <c:pt idx="187">
                  <c:v>2020-09-04</c:v>
                </c:pt>
                <c:pt idx="188">
                  <c:v>2020-09-05</c:v>
                </c:pt>
                <c:pt idx="189">
                  <c:v>2020-09-06</c:v>
                </c:pt>
                <c:pt idx="190">
                  <c:v>2020-09-07</c:v>
                </c:pt>
                <c:pt idx="191">
                  <c:v>2020-09-08</c:v>
                </c:pt>
                <c:pt idx="192">
                  <c:v>2020-09-09</c:v>
                </c:pt>
                <c:pt idx="193">
                  <c:v>2020-09-10</c:v>
                </c:pt>
                <c:pt idx="194">
                  <c:v>2020-09-11</c:v>
                </c:pt>
                <c:pt idx="195">
                  <c:v>2020-09-12</c:v>
                </c:pt>
                <c:pt idx="196">
                  <c:v>2020-09-13</c:v>
                </c:pt>
                <c:pt idx="197">
                  <c:v>2020-09-14</c:v>
                </c:pt>
                <c:pt idx="198">
                  <c:v>2020-09-15</c:v>
                </c:pt>
                <c:pt idx="199">
                  <c:v>2020-09-16</c:v>
                </c:pt>
                <c:pt idx="200">
                  <c:v>2020-09-17</c:v>
                </c:pt>
                <c:pt idx="201">
                  <c:v>2020-09-18</c:v>
                </c:pt>
                <c:pt idx="202">
                  <c:v>2020-09-19</c:v>
                </c:pt>
                <c:pt idx="203">
                  <c:v>2020-09-20</c:v>
                </c:pt>
                <c:pt idx="204">
                  <c:v>2020-09-21</c:v>
                </c:pt>
                <c:pt idx="205">
                  <c:v>2020-09-22</c:v>
                </c:pt>
                <c:pt idx="206">
                  <c:v>2020-09-23</c:v>
                </c:pt>
                <c:pt idx="207">
                  <c:v>2020-09-24</c:v>
                </c:pt>
                <c:pt idx="208">
                  <c:v>2020-09-25</c:v>
                </c:pt>
                <c:pt idx="209">
                  <c:v>2020-09-26</c:v>
                </c:pt>
                <c:pt idx="210">
                  <c:v>2020-09-27</c:v>
                </c:pt>
                <c:pt idx="211">
                  <c:v>2020-09-28</c:v>
                </c:pt>
                <c:pt idx="212">
                  <c:v>2020-09-29</c:v>
                </c:pt>
                <c:pt idx="213">
                  <c:v>2020-09-30</c:v>
                </c:pt>
                <c:pt idx="214">
                  <c:v>2020-10-01</c:v>
                </c:pt>
                <c:pt idx="215">
                  <c:v>2020-10-02</c:v>
                </c:pt>
                <c:pt idx="216">
                  <c:v>2020-10-03</c:v>
                </c:pt>
                <c:pt idx="217">
                  <c:v>2020-10-04</c:v>
                </c:pt>
                <c:pt idx="218">
                  <c:v>2020-10-05</c:v>
                </c:pt>
                <c:pt idx="219">
                  <c:v>2020-10-06</c:v>
                </c:pt>
                <c:pt idx="220">
                  <c:v>2020-10-07</c:v>
                </c:pt>
                <c:pt idx="221">
                  <c:v>2020-10-08</c:v>
                </c:pt>
                <c:pt idx="222">
                  <c:v>2020-10-09</c:v>
                </c:pt>
                <c:pt idx="223">
                  <c:v>2020-10-10</c:v>
                </c:pt>
                <c:pt idx="224">
                  <c:v>2020-10-11</c:v>
                </c:pt>
                <c:pt idx="225">
                  <c:v>2020-10-12</c:v>
                </c:pt>
                <c:pt idx="226">
                  <c:v>2020-10-13</c:v>
                </c:pt>
                <c:pt idx="227">
                  <c:v>2020-10-14</c:v>
                </c:pt>
                <c:pt idx="228">
                  <c:v>2020-10-15</c:v>
                </c:pt>
                <c:pt idx="229">
                  <c:v>2020-10-16</c:v>
                </c:pt>
                <c:pt idx="230">
                  <c:v>2020-10-17</c:v>
                </c:pt>
                <c:pt idx="231">
                  <c:v>2020-10-18</c:v>
                </c:pt>
                <c:pt idx="232">
                  <c:v>2020-10-19</c:v>
                </c:pt>
                <c:pt idx="233">
                  <c:v>2020-10-20</c:v>
                </c:pt>
                <c:pt idx="234">
                  <c:v>2020-10-21</c:v>
                </c:pt>
                <c:pt idx="235">
                  <c:v>2020-10-22</c:v>
                </c:pt>
                <c:pt idx="236">
                  <c:v>2020-10-23</c:v>
                </c:pt>
                <c:pt idx="237">
                  <c:v>2020-10-24</c:v>
                </c:pt>
                <c:pt idx="238">
                  <c:v>2020-10-25</c:v>
                </c:pt>
                <c:pt idx="239">
                  <c:v>2020-10-26</c:v>
                </c:pt>
                <c:pt idx="240">
                  <c:v>2020-10-27</c:v>
                </c:pt>
                <c:pt idx="241">
                  <c:v>2020-10-28</c:v>
                </c:pt>
                <c:pt idx="242">
                  <c:v>2020-10-29</c:v>
                </c:pt>
                <c:pt idx="243">
                  <c:v>2020-10-30</c:v>
                </c:pt>
                <c:pt idx="244">
                  <c:v>2020-11-01</c:v>
                </c:pt>
                <c:pt idx="245">
                  <c:v>2020-11-02</c:v>
                </c:pt>
                <c:pt idx="246">
                  <c:v>2020-11-03</c:v>
                </c:pt>
                <c:pt idx="247">
                  <c:v>2020-11-04</c:v>
                </c:pt>
                <c:pt idx="248">
                  <c:v>(blank)</c:v>
                </c:pt>
              </c:strCache>
            </c:strRef>
          </c:cat>
          <c:val>
            <c:numRef>
              <c:f>SkewPivot!$E$4:$E$253</c:f>
              <c:numCache>
                <c:formatCode>General</c:formatCode>
                <c:ptCount val="249"/>
                <c:pt idx="0">
                  <c:v>63.938322028164279</c:v>
                </c:pt>
                <c:pt idx="1">
                  <c:v>78.085909578135457</c:v>
                </c:pt>
                <c:pt idx="2">
                  <c:v>104.4070026943609</c:v>
                </c:pt>
                <c:pt idx="3">
                  <c:v>129.74105481872789</c:v>
                </c:pt>
                <c:pt idx="4">
                  <c:v>159.3522845744815</c:v>
                </c:pt>
                <c:pt idx="5">
                  <c:v>169.4420369357012</c:v>
                </c:pt>
                <c:pt idx="6">
                  <c:v>192.14397974844559</c:v>
                </c:pt>
                <c:pt idx="7">
                  <c:v>211.8847995856147</c:v>
                </c:pt>
                <c:pt idx="8">
                  <c:v>237.32852293129929</c:v>
                </c:pt>
                <c:pt idx="9">
                  <c:v>265.73336925255921</c:v>
                </c:pt>
                <c:pt idx="10">
                  <c:v>336.90999188768552</c:v>
                </c:pt>
                <c:pt idx="11">
                  <c:v>404.79647788328361</c:v>
                </c:pt>
                <c:pt idx="12">
                  <c:v>494.83655058503803</c:v>
                </c:pt>
                <c:pt idx="13">
                  <c:v>575.33522703216079</c:v>
                </c:pt>
                <c:pt idx="14">
                  <c:v>600.12092304993973</c:v>
                </c:pt>
                <c:pt idx="15">
                  <c:v>645.63447989674626</c:v>
                </c:pt>
                <c:pt idx="16">
                  <c:v>746.31266106630858</c:v>
                </c:pt>
                <c:pt idx="17">
                  <c:v>709.13411703964016</c:v>
                </c:pt>
                <c:pt idx="18">
                  <c:v>748.28674305002551</c:v>
                </c:pt>
                <c:pt idx="19">
                  <c:v>733.70047061478385</c:v>
                </c:pt>
                <c:pt idx="20">
                  <c:v>687.85790010402457</c:v>
                </c:pt>
                <c:pt idx="21">
                  <c:v>692.57376262068169</c:v>
                </c:pt>
                <c:pt idx="22">
                  <c:v>664.16891629942165</c:v>
                </c:pt>
                <c:pt idx="23">
                  <c:v>590.46985557399034</c:v>
                </c:pt>
                <c:pt idx="24">
                  <c:v>688.62559865324761</c:v>
                </c:pt>
                <c:pt idx="25">
                  <c:v>624.13892051849518</c:v>
                </c:pt>
                <c:pt idx="26">
                  <c:v>599.24355327939861</c:v>
                </c:pt>
                <c:pt idx="27">
                  <c:v>600.01125182862177</c:v>
                </c:pt>
                <c:pt idx="28">
                  <c:v>581.36714420462886</c:v>
                </c:pt>
                <c:pt idx="29">
                  <c:v>578.2963500077359</c:v>
                </c:pt>
                <c:pt idx="30">
                  <c:v>554.16868131786259</c:v>
                </c:pt>
                <c:pt idx="31">
                  <c:v>456.34195190255798</c:v>
                </c:pt>
                <c:pt idx="32">
                  <c:v>430.34987245028537</c:v>
                </c:pt>
                <c:pt idx="33">
                  <c:v>389.66184934145349</c:v>
                </c:pt>
                <c:pt idx="34">
                  <c:v>359.72160592174708</c:v>
                </c:pt>
                <c:pt idx="35">
                  <c:v>343.38059394542381</c:v>
                </c:pt>
                <c:pt idx="36">
                  <c:v>331.42643082180479</c:v>
                </c:pt>
                <c:pt idx="37">
                  <c:v>314.09837785362299</c:v>
                </c:pt>
                <c:pt idx="38">
                  <c:v>301.26684495946313</c:v>
                </c:pt>
                <c:pt idx="39">
                  <c:v>276.37147772036661</c:v>
                </c:pt>
                <c:pt idx="40">
                  <c:v>257.61769887505602</c:v>
                </c:pt>
                <c:pt idx="41">
                  <c:v>235.35444094758191</c:v>
                </c:pt>
                <c:pt idx="42">
                  <c:v>223.6196202665981</c:v>
                </c:pt>
                <c:pt idx="43">
                  <c:v>209.03334783135651</c:v>
                </c:pt>
                <c:pt idx="44">
                  <c:v>204.97551264260511</c:v>
                </c:pt>
                <c:pt idx="45">
                  <c:v>188.19581578101139</c:v>
                </c:pt>
                <c:pt idx="46">
                  <c:v>175.91263899343949</c:v>
                </c:pt>
                <c:pt idx="47">
                  <c:v>178.65441952637971</c:v>
                </c:pt>
                <c:pt idx="48">
                  <c:v>169.11302327174801</c:v>
                </c:pt>
                <c:pt idx="49">
                  <c:v>161.98439388610359</c:v>
                </c:pt>
                <c:pt idx="50">
                  <c:v>157.48787381208169</c:v>
                </c:pt>
                <c:pt idx="51">
                  <c:v>159.35228457448099</c:v>
                </c:pt>
                <c:pt idx="52">
                  <c:v>138.18573886018311</c:v>
                </c:pt>
                <c:pt idx="53">
                  <c:v>157.0491889268113</c:v>
                </c:pt>
                <c:pt idx="54">
                  <c:v>141.80488916366409</c:v>
                </c:pt>
                <c:pt idx="55">
                  <c:v>132.92152023693799</c:v>
                </c:pt>
                <c:pt idx="56">
                  <c:v>188.74417188759941</c:v>
                </c:pt>
                <c:pt idx="57">
                  <c:v>174.26757067367541</c:v>
                </c:pt>
                <c:pt idx="58">
                  <c:v>112.4130018505456</c:v>
                </c:pt>
                <c:pt idx="59">
                  <c:v>115.374124826121</c:v>
                </c:pt>
                <c:pt idx="60">
                  <c:v>86.201579955637797</c:v>
                </c:pt>
                <c:pt idx="61">
                  <c:v>82.911443316109612</c:v>
                </c:pt>
                <c:pt idx="62">
                  <c:v>87.84664827540189</c:v>
                </c:pt>
                <c:pt idx="63">
                  <c:v>27.966161435989029</c:v>
                </c:pt>
                <c:pt idx="64">
                  <c:v>23.469641361967181</c:v>
                </c:pt>
                <c:pt idx="65">
                  <c:v>55.27429554407292</c:v>
                </c:pt>
                <c:pt idx="66">
                  <c:v>50.668104248733471</c:v>
                </c:pt>
                <c:pt idx="67">
                  <c:v>48.694022265016557</c:v>
                </c:pt>
                <c:pt idx="68">
                  <c:v>46.281255396029223</c:v>
                </c:pt>
                <c:pt idx="69">
                  <c:v>47.816652494475711</c:v>
                </c:pt>
                <c:pt idx="70">
                  <c:v>47.597310051840502</c:v>
                </c:pt>
                <c:pt idx="71">
                  <c:v>40.797694330148943</c:v>
                </c:pt>
                <c:pt idx="72">
                  <c:v>44.52651585494754</c:v>
                </c:pt>
                <c:pt idx="73">
                  <c:v>46.171584174711633</c:v>
                </c:pt>
                <c:pt idx="74">
                  <c:v>43.7588173057243</c:v>
                </c:pt>
                <c:pt idx="75">
                  <c:v>43.100789977818671</c:v>
                </c:pt>
                <c:pt idx="76">
                  <c:v>40.249338223560912</c:v>
                </c:pt>
                <c:pt idx="77">
                  <c:v>38.275256239843998</c:v>
                </c:pt>
                <c:pt idx="78">
                  <c:v>41.017036772784152</c:v>
                </c:pt>
                <c:pt idx="79">
                  <c:v>38.494598682479207</c:v>
                </c:pt>
                <c:pt idx="80">
                  <c:v>32.133667846058067</c:v>
                </c:pt>
                <c:pt idx="81">
                  <c:v>30.37892830497637</c:v>
                </c:pt>
                <c:pt idx="82">
                  <c:v>28.40484632125947</c:v>
                </c:pt>
                <c:pt idx="83">
                  <c:v>27.637147772036229</c:v>
                </c:pt>
                <c:pt idx="84">
                  <c:v>26.97912044413059</c:v>
                </c:pt>
                <c:pt idx="85">
                  <c:v>24.34701113250804</c:v>
                </c:pt>
                <c:pt idx="86">
                  <c:v>27.088791665448191</c:v>
                </c:pt>
                <c:pt idx="87">
                  <c:v>27.637147772036219</c:v>
                </c:pt>
                <c:pt idx="88">
                  <c:v>27.746818993353831</c:v>
                </c:pt>
                <c:pt idx="89">
                  <c:v>26.21142189490735</c:v>
                </c:pt>
                <c:pt idx="90">
                  <c:v>25.114709681731291</c:v>
                </c:pt>
                <c:pt idx="91">
                  <c:v>25.00503846041368</c:v>
                </c:pt>
                <c:pt idx="92">
                  <c:v>24.127668689872841</c:v>
                </c:pt>
                <c:pt idx="93">
                  <c:v>18.42476518135733</c:v>
                </c:pt>
                <c:pt idx="94">
                  <c:v>16.341011976322811</c:v>
                </c:pt>
                <c:pt idx="95">
                  <c:v>15.353970984464359</c:v>
                </c:pt>
                <c:pt idx="96">
                  <c:v>16.560354418958031</c:v>
                </c:pt>
                <c:pt idx="97">
                  <c:v>14.91528609919394</c:v>
                </c:pt>
                <c:pt idx="98">
                  <c:v>14.257258771288299</c:v>
                </c:pt>
                <c:pt idx="99">
                  <c:v>15.463642205781969</c:v>
                </c:pt>
                <c:pt idx="100">
                  <c:v>12.173505566253789</c:v>
                </c:pt>
                <c:pt idx="101">
                  <c:v>13.050875336794631</c:v>
                </c:pt>
                <c:pt idx="102">
                  <c:v>12.5025192302066</c:v>
                </c:pt>
                <c:pt idx="103">
                  <c:v>11.73482068098336</c:v>
                </c:pt>
                <c:pt idx="104">
                  <c:v>11.84449190230097</c:v>
                </c:pt>
                <c:pt idx="105">
                  <c:v>11.954163123618571</c:v>
                </c:pt>
                <c:pt idx="106">
                  <c:v>10.967122131760121</c:v>
                </c:pt>
                <c:pt idx="107">
                  <c:v>9.2123825906784269</c:v>
                </c:pt>
                <c:pt idx="108">
                  <c:v>7.238300606961519</c:v>
                </c:pt>
                <c:pt idx="109">
                  <c:v>10.41876602517209</c:v>
                </c:pt>
                <c:pt idx="110">
                  <c:v>10.967122131760121</c:v>
                </c:pt>
                <c:pt idx="111">
                  <c:v>10.638108467807299</c:v>
                </c:pt>
                <c:pt idx="112">
                  <c:v>10.5284372464897</c:v>
                </c:pt>
                <c:pt idx="113">
                  <c:v>10.41876602517209</c:v>
                </c:pt>
                <c:pt idx="114">
                  <c:v>8.9930401480432156</c:v>
                </c:pt>
                <c:pt idx="115">
                  <c:v>18.863450066627749</c:v>
                </c:pt>
                <c:pt idx="116">
                  <c:v>16.01199831237</c:v>
                </c:pt>
                <c:pt idx="117">
                  <c:v>15.02495732051154</c:v>
                </c:pt>
                <c:pt idx="118">
                  <c:v>15.02495732051154</c:v>
                </c:pt>
                <c:pt idx="119">
                  <c:v>15.02495732051154</c:v>
                </c:pt>
                <c:pt idx="120">
                  <c:v>15.13462854182915</c:v>
                </c:pt>
                <c:pt idx="121">
                  <c:v>13.92824510733548</c:v>
                </c:pt>
                <c:pt idx="122">
                  <c:v>4.935204959291795</c:v>
                </c:pt>
                <c:pt idx="123">
                  <c:v>4.0578351887509481</c:v>
                </c:pt>
                <c:pt idx="124">
                  <c:v>3.509479082162918</c:v>
                </c:pt>
                <c:pt idx="125">
                  <c:v>3.8384927461157359</c:v>
                </c:pt>
                <c:pt idx="126">
                  <c:v>3.8384927461157359</c:v>
                </c:pt>
                <c:pt idx="127">
                  <c:v>2.961122975574888</c:v>
                </c:pt>
                <c:pt idx="128">
                  <c:v>5.8125747298326429</c:v>
                </c:pt>
                <c:pt idx="129">
                  <c:v>4.9352049592917959</c:v>
                </c:pt>
                <c:pt idx="130">
                  <c:v>5.5932322871974316</c:v>
                </c:pt>
                <c:pt idx="131">
                  <c:v>7.5673142709143386</c:v>
                </c:pt>
                <c:pt idx="132">
                  <c:v>7.5673142709143386</c:v>
                </c:pt>
                <c:pt idx="133">
                  <c:v>7.5673142709143386</c:v>
                </c:pt>
                <c:pt idx="134">
                  <c:v>5.8125747298326429</c:v>
                </c:pt>
                <c:pt idx="135">
                  <c:v>7.4576430495967321</c:v>
                </c:pt>
                <c:pt idx="136">
                  <c:v>7.238300606961519</c:v>
                </c:pt>
                <c:pt idx="137">
                  <c:v>6.7996157216910964</c:v>
                </c:pt>
                <c:pt idx="138">
                  <c:v>5.812574729832642</c:v>
                </c:pt>
                <c:pt idx="139">
                  <c:v>5.7029035085150364</c:v>
                </c:pt>
                <c:pt idx="140">
                  <c:v>5.7029035085150364</c:v>
                </c:pt>
                <c:pt idx="141">
                  <c:v>5.7029035085150364</c:v>
                </c:pt>
                <c:pt idx="142">
                  <c:v>2.6321093116220702</c:v>
                </c:pt>
                <c:pt idx="143">
                  <c:v>8.0059991561847621</c:v>
                </c:pt>
                <c:pt idx="144">
                  <c:v>8.554355262772793</c:v>
                </c:pt>
                <c:pt idx="145">
                  <c:v>8.3350128201375799</c:v>
                </c:pt>
                <c:pt idx="146">
                  <c:v>8.4446840414551865</c:v>
                </c:pt>
                <c:pt idx="147">
                  <c:v>8.4446840414551865</c:v>
                </c:pt>
                <c:pt idx="148">
                  <c:v>11.076793353077729</c:v>
                </c:pt>
                <c:pt idx="149">
                  <c:v>10.967122131760121</c:v>
                </c:pt>
                <c:pt idx="150">
                  <c:v>5.812574729832642</c:v>
                </c:pt>
                <c:pt idx="151">
                  <c:v>4.0578351887509472</c:v>
                </c:pt>
                <c:pt idx="152">
                  <c:v>10.309094803854491</c:v>
                </c:pt>
                <c:pt idx="153">
                  <c:v>11.186464574395339</c:v>
                </c:pt>
                <c:pt idx="154">
                  <c:v>11.29613579571294</c:v>
                </c:pt>
                <c:pt idx="155">
                  <c:v>10.309094803854491</c:v>
                </c:pt>
                <c:pt idx="156">
                  <c:v>12.173505566253789</c:v>
                </c:pt>
                <c:pt idx="157">
                  <c:v>12.283176787571399</c:v>
                </c:pt>
                <c:pt idx="158">
                  <c:v>15.463642205781969</c:v>
                </c:pt>
                <c:pt idx="159">
                  <c:v>9.5413962546312483</c:v>
                </c:pt>
                <c:pt idx="160">
                  <c:v>8.6640264840903995</c:v>
                </c:pt>
                <c:pt idx="161">
                  <c:v>9.6510674759488531</c:v>
                </c:pt>
                <c:pt idx="162">
                  <c:v>10.85745091044252</c:v>
                </c:pt>
                <c:pt idx="163">
                  <c:v>11.62514945966576</c:v>
                </c:pt>
                <c:pt idx="164">
                  <c:v>13.92824510733549</c:v>
                </c:pt>
                <c:pt idx="165">
                  <c:v>12.94120411547703</c:v>
                </c:pt>
                <c:pt idx="166">
                  <c:v>12.72186167284182</c:v>
                </c:pt>
                <c:pt idx="167">
                  <c:v>12.612190451524221</c:v>
                </c:pt>
                <c:pt idx="168">
                  <c:v>11.29613579571294</c:v>
                </c:pt>
                <c:pt idx="169">
                  <c:v>8.7736977054080079</c:v>
                </c:pt>
                <c:pt idx="170">
                  <c:v>10.418766025172101</c:v>
                </c:pt>
                <c:pt idx="171">
                  <c:v>11.405807017030551</c:v>
                </c:pt>
                <c:pt idx="172">
                  <c:v>10.63810846780731</c:v>
                </c:pt>
                <c:pt idx="173">
                  <c:v>17.43772418949888</c:v>
                </c:pt>
                <c:pt idx="174">
                  <c:v>17.547395410816481</c:v>
                </c:pt>
                <c:pt idx="175">
                  <c:v>17.766737853451701</c:v>
                </c:pt>
                <c:pt idx="176">
                  <c:v>23.579312583284811</c:v>
                </c:pt>
                <c:pt idx="177">
                  <c:v>24.676024796460869</c:v>
                </c:pt>
                <c:pt idx="178">
                  <c:v>26.43076433754257</c:v>
                </c:pt>
                <c:pt idx="179">
                  <c:v>30.159585862341171</c:v>
                </c:pt>
                <c:pt idx="180">
                  <c:v>38.384927461161617</c:v>
                </c:pt>
                <c:pt idx="181">
                  <c:v>38.384927461161617</c:v>
                </c:pt>
                <c:pt idx="182">
                  <c:v>38.384927461161617</c:v>
                </c:pt>
                <c:pt idx="183">
                  <c:v>42.113748985960228</c:v>
                </c:pt>
                <c:pt idx="184">
                  <c:v>45.403885625488407</c:v>
                </c:pt>
                <c:pt idx="185">
                  <c:v>40.359009444878538</c:v>
                </c:pt>
                <c:pt idx="186">
                  <c:v>44.087830969677142</c:v>
                </c:pt>
                <c:pt idx="187">
                  <c:v>43.649146084406723</c:v>
                </c:pt>
                <c:pt idx="188">
                  <c:v>43.649146084406723</c:v>
                </c:pt>
                <c:pt idx="189">
                  <c:v>43.649146084406723</c:v>
                </c:pt>
                <c:pt idx="190">
                  <c:v>41.126707994101771</c:v>
                </c:pt>
                <c:pt idx="191">
                  <c:v>50.339090584780671</c:v>
                </c:pt>
                <c:pt idx="192">
                  <c:v>56.700021421201818</c:v>
                </c:pt>
                <c:pt idx="193">
                  <c:v>52.97119989640322</c:v>
                </c:pt>
                <c:pt idx="194">
                  <c:v>51.43580279795674</c:v>
                </c:pt>
                <c:pt idx="195">
                  <c:v>51.43580279795674</c:v>
                </c:pt>
                <c:pt idx="196">
                  <c:v>51.43580279795674</c:v>
                </c:pt>
                <c:pt idx="197">
                  <c:v>59.990158060730018</c:v>
                </c:pt>
                <c:pt idx="198">
                  <c:v>47.048953945252507</c:v>
                </c:pt>
                <c:pt idx="199">
                  <c:v>49.352049592922228</c:v>
                </c:pt>
                <c:pt idx="200">
                  <c:v>52.532515011132809</c:v>
                </c:pt>
                <c:pt idx="201">
                  <c:v>44.307173412312359</c:v>
                </c:pt>
                <c:pt idx="202">
                  <c:v>44.307173412312359</c:v>
                </c:pt>
                <c:pt idx="203">
                  <c:v>44.307173412312359</c:v>
                </c:pt>
                <c:pt idx="204">
                  <c:v>39.481639674337693</c:v>
                </c:pt>
                <c:pt idx="205">
                  <c:v>62.951281036305367</c:v>
                </c:pt>
                <c:pt idx="206">
                  <c:v>62.402924929717337</c:v>
                </c:pt>
                <c:pt idx="207">
                  <c:v>63.718979585528608</c:v>
                </c:pt>
                <c:pt idx="208">
                  <c:v>76.550512479688521</c:v>
                </c:pt>
                <c:pt idx="209">
                  <c:v>76.550512479688521</c:v>
                </c:pt>
                <c:pt idx="210">
                  <c:v>76.550512479688521</c:v>
                </c:pt>
                <c:pt idx="211">
                  <c:v>100.6781811695618</c:v>
                </c:pt>
                <c:pt idx="212">
                  <c:v>101.1168660548323</c:v>
                </c:pt>
                <c:pt idx="213">
                  <c:v>108.4648378831119</c:v>
                </c:pt>
                <c:pt idx="214">
                  <c:v>116.58050826061471</c:v>
                </c:pt>
                <c:pt idx="215">
                  <c:v>129.63138359740981</c:v>
                </c:pt>
                <c:pt idx="216">
                  <c:v>129.63138359740981</c:v>
                </c:pt>
                <c:pt idx="217">
                  <c:v>144.6563409179218</c:v>
                </c:pt>
                <c:pt idx="218">
                  <c:v>150.46891564775501</c:v>
                </c:pt>
                <c:pt idx="219">
                  <c:v>178.98343319033251</c:v>
                </c:pt>
                <c:pt idx="220">
                  <c:v>188.19581578101139</c:v>
                </c:pt>
                <c:pt idx="221">
                  <c:v>196.20181493719659</c:v>
                </c:pt>
                <c:pt idx="222">
                  <c:v>223.40027782396291</c:v>
                </c:pt>
                <c:pt idx="223">
                  <c:v>272.97166985952077</c:v>
                </c:pt>
                <c:pt idx="224">
                  <c:v>262.6625750556658</c:v>
                </c:pt>
                <c:pt idx="225">
                  <c:v>205.4141975278755</c:v>
                </c:pt>
                <c:pt idx="226">
                  <c:v>315.5241037307519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D41-419B-8853-689110771EA8}"/>
            </c:ext>
          </c:extLst>
        </c:ser>
        <c:ser>
          <c:idx val="6"/>
          <c:order val="6"/>
          <c:tx>
            <c:strRef>
              <c:f>SkewPivot!$H$3</c:f>
              <c:strCache>
                <c:ptCount val="1"/>
                <c:pt idx="0">
                  <c:v>Sum of Spain-Deaths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SkewPivot!$A$4:$A$253</c:f>
              <c:strCache>
                <c:ptCount val="249"/>
                <c:pt idx="0">
                  <c:v>2020-03-01</c:v>
                </c:pt>
                <c:pt idx="1">
                  <c:v>2020-03-02</c:v>
                </c:pt>
                <c:pt idx="2">
                  <c:v>2020-03-03</c:v>
                </c:pt>
                <c:pt idx="3">
                  <c:v>2020-03-04</c:v>
                </c:pt>
                <c:pt idx="4">
                  <c:v>2020-03-05</c:v>
                </c:pt>
                <c:pt idx="5">
                  <c:v>2020-03-06</c:v>
                </c:pt>
                <c:pt idx="6">
                  <c:v>2020-03-07</c:v>
                </c:pt>
                <c:pt idx="7">
                  <c:v>2020-03-08</c:v>
                </c:pt>
                <c:pt idx="8">
                  <c:v>2020-03-09</c:v>
                </c:pt>
                <c:pt idx="9">
                  <c:v>2020-03-10</c:v>
                </c:pt>
                <c:pt idx="10">
                  <c:v>2020-03-11</c:v>
                </c:pt>
                <c:pt idx="11">
                  <c:v>2020-03-12</c:v>
                </c:pt>
                <c:pt idx="12">
                  <c:v>2020-03-13</c:v>
                </c:pt>
                <c:pt idx="13">
                  <c:v>2020-03-14</c:v>
                </c:pt>
                <c:pt idx="14">
                  <c:v>2020-03-15</c:v>
                </c:pt>
                <c:pt idx="15">
                  <c:v>2020-03-16</c:v>
                </c:pt>
                <c:pt idx="16">
                  <c:v>2020-03-17</c:v>
                </c:pt>
                <c:pt idx="17">
                  <c:v>2020-03-18</c:v>
                </c:pt>
                <c:pt idx="18">
                  <c:v>2020-03-19</c:v>
                </c:pt>
                <c:pt idx="19">
                  <c:v>2020-03-20</c:v>
                </c:pt>
                <c:pt idx="20">
                  <c:v>2020-03-21</c:v>
                </c:pt>
                <c:pt idx="21">
                  <c:v>2020-03-22</c:v>
                </c:pt>
                <c:pt idx="22">
                  <c:v>2020-03-23</c:v>
                </c:pt>
                <c:pt idx="23">
                  <c:v>2020-03-24</c:v>
                </c:pt>
                <c:pt idx="24">
                  <c:v>2020-03-25</c:v>
                </c:pt>
                <c:pt idx="25">
                  <c:v>2020-03-26</c:v>
                </c:pt>
                <c:pt idx="26">
                  <c:v>2020-03-27</c:v>
                </c:pt>
                <c:pt idx="27">
                  <c:v>2020-03-28</c:v>
                </c:pt>
                <c:pt idx="28">
                  <c:v>2020-03-29</c:v>
                </c:pt>
                <c:pt idx="29">
                  <c:v>2020-03-30</c:v>
                </c:pt>
                <c:pt idx="30">
                  <c:v>2020-03-31</c:v>
                </c:pt>
                <c:pt idx="31">
                  <c:v>2020-04-01</c:v>
                </c:pt>
                <c:pt idx="32">
                  <c:v>2020-04-02</c:v>
                </c:pt>
                <c:pt idx="33">
                  <c:v>2020-04-03</c:v>
                </c:pt>
                <c:pt idx="34">
                  <c:v>2020-04-04</c:v>
                </c:pt>
                <c:pt idx="35">
                  <c:v>2020-04-05</c:v>
                </c:pt>
                <c:pt idx="36">
                  <c:v>2020-04-06</c:v>
                </c:pt>
                <c:pt idx="37">
                  <c:v>2020-04-07</c:v>
                </c:pt>
                <c:pt idx="38">
                  <c:v>2020-04-08</c:v>
                </c:pt>
                <c:pt idx="39">
                  <c:v>2020-04-09</c:v>
                </c:pt>
                <c:pt idx="40">
                  <c:v>2020-04-10</c:v>
                </c:pt>
                <c:pt idx="41">
                  <c:v>2020-04-11</c:v>
                </c:pt>
                <c:pt idx="42">
                  <c:v>2020-04-12</c:v>
                </c:pt>
                <c:pt idx="43">
                  <c:v>2020-04-13</c:v>
                </c:pt>
                <c:pt idx="44">
                  <c:v>2020-04-14</c:v>
                </c:pt>
                <c:pt idx="45">
                  <c:v>2020-04-15</c:v>
                </c:pt>
                <c:pt idx="46">
                  <c:v>2020-04-16</c:v>
                </c:pt>
                <c:pt idx="47">
                  <c:v>2020-04-17</c:v>
                </c:pt>
                <c:pt idx="48">
                  <c:v>2020-04-18</c:v>
                </c:pt>
                <c:pt idx="49">
                  <c:v>2020-04-19</c:v>
                </c:pt>
                <c:pt idx="50">
                  <c:v>2020-04-20</c:v>
                </c:pt>
                <c:pt idx="51">
                  <c:v>2020-04-21</c:v>
                </c:pt>
                <c:pt idx="52">
                  <c:v>2020-04-22</c:v>
                </c:pt>
                <c:pt idx="53">
                  <c:v>2020-04-23</c:v>
                </c:pt>
                <c:pt idx="54">
                  <c:v>2020-04-24</c:v>
                </c:pt>
                <c:pt idx="55">
                  <c:v>2020-04-25</c:v>
                </c:pt>
                <c:pt idx="56">
                  <c:v>2020-04-26</c:v>
                </c:pt>
                <c:pt idx="57">
                  <c:v>2020-04-27</c:v>
                </c:pt>
                <c:pt idx="58">
                  <c:v>2020-04-28</c:v>
                </c:pt>
                <c:pt idx="59">
                  <c:v>2020-04-29</c:v>
                </c:pt>
                <c:pt idx="60">
                  <c:v>2020-04-30</c:v>
                </c:pt>
                <c:pt idx="61">
                  <c:v>2020-05-01</c:v>
                </c:pt>
                <c:pt idx="62">
                  <c:v>2020-05-02</c:v>
                </c:pt>
                <c:pt idx="63">
                  <c:v>2020-05-03</c:v>
                </c:pt>
                <c:pt idx="64">
                  <c:v>2020-05-04</c:v>
                </c:pt>
                <c:pt idx="65">
                  <c:v>2020-05-05</c:v>
                </c:pt>
                <c:pt idx="66">
                  <c:v>2020-05-06</c:v>
                </c:pt>
                <c:pt idx="67">
                  <c:v>2020-05-07</c:v>
                </c:pt>
                <c:pt idx="68">
                  <c:v>2020-05-08</c:v>
                </c:pt>
                <c:pt idx="69">
                  <c:v>2020-05-09</c:v>
                </c:pt>
                <c:pt idx="70">
                  <c:v>2020-05-10</c:v>
                </c:pt>
                <c:pt idx="71">
                  <c:v>2020-05-11</c:v>
                </c:pt>
                <c:pt idx="72">
                  <c:v>2020-05-12</c:v>
                </c:pt>
                <c:pt idx="73">
                  <c:v>2020-05-13</c:v>
                </c:pt>
                <c:pt idx="74">
                  <c:v>2020-05-14</c:v>
                </c:pt>
                <c:pt idx="75">
                  <c:v>2020-05-15</c:v>
                </c:pt>
                <c:pt idx="76">
                  <c:v>2020-05-16</c:v>
                </c:pt>
                <c:pt idx="77">
                  <c:v>2020-05-17</c:v>
                </c:pt>
                <c:pt idx="78">
                  <c:v>2020-05-18</c:v>
                </c:pt>
                <c:pt idx="79">
                  <c:v>2020-05-19</c:v>
                </c:pt>
                <c:pt idx="80">
                  <c:v>2020-05-20</c:v>
                </c:pt>
                <c:pt idx="81">
                  <c:v>2020-05-21</c:v>
                </c:pt>
                <c:pt idx="82">
                  <c:v>2020-05-22</c:v>
                </c:pt>
                <c:pt idx="83">
                  <c:v>2020-05-23</c:v>
                </c:pt>
                <c:pt idx="84">
                  <c:v>2020-05-24</c:v>
                </c:pt>
                <c:pt idx="85">
                  <c:v>2020-05-25</c:v>
                </c:pt>
                <c:pt idx="86">
                  <c:v>2020-05-26</c:v>
                </c:pt>
                <c:pt idx="87">
                  <c:v>2020-05-27</c:v>
                </c:pt>
                <c:pt idx="88">
                  <c:v>2020-05-28</c:v>
                </c:pt>
                <c:pt idx="89">
                  <c:v>2020-05-29</c:v>
                </c:pt>
                <c:pt idx="90">
                  <c:v>2020-05-30</c:v>
                </c:pt>
                <c:pt idx="91">
                  <c:v>2020-05-31</c:v>
                </c:pt>
                <c:pt idx="92">
                  <c:v>2020-06-01</c:v>
                </c:pt>
                <c:pt idx="93">
                  <c:v>2020-06-02</c:v>
                </c:pt>
                <c:pt idx="94">
                  <c:v>2020-06-03</c:v>
                </c:pt>
                <c:pt idx="95">
                  <c:v>2020-06-04</c:v>
                </c:pt>
                <c:pt idx="96">
                  <c:v>2020-06-05</c:v>
                </c:pt>
                <c:pt idx="97">
                  <c:v>2020-06-06</c:v>
                </c:pt>
                <c:pt idx="98">
                  <c:v>2020-06-07</c:v>
                </c:pt>
                <c:pt idx="99">
                  <c:v>2020-06-08</c:v>
                </c:pt>
                <c:pt idx="100">
                  <c:v>2020-06-09</c:v>
                </c:pt>
                <c:pt idx="101">
                  <c:v>2020-06-10</c:v>
                </c:pt>
                <c:pt idx="102">
                  <c:v>2020-06-11</c:v>
                </c:pt>
                <c:pt idx="103">
                  <c:v>2020-06-12</c:v>
                </c:pt>
                <c:pt idx="104">
                  <c:v>2020-06-13</c:v>
                </c:pt>
                <c:pt idx="105">
                  <c:v>2020-06-14</c:v>
                </c:pt>
                <c:pt idx="106">
                  <c:v>2020-06-15</c:v>
                </c:pt>
                <c:pt idx="107">
                  <c:v>2020-06-16</c:v>
                </c:pt>
                <c:pt idx="108">
                  <c:v>2020-06-17</c:v>
                </c:pt>
                <c:pt idx="109">
                  <c:v>2020-06-18</c:v>
                </c:pt>
                <c:pt idx="110">
                  <c:v>2020-06-19</c:v>
                </c:pt>
                <c:pt idx="111">
                  <c:v>2020-06-20</c:v>
                </c:pt>
                <c:pt idx="112">
                  <c:v>2020-06-21</c:v>
                </c:pt>
                <c:pt idx="113">
                  <c:v>2020-06-22</c:v>
                </c:pt>
                <c:pt idx="114">
                  <c:v>2020-06-23</c:v>
                </c:pt>
                <c:pt idx="115">
                  <c:v>2020-06-24</c:v>
                </c:pt>
                <c:pt idx="116">
                  <c:v>2020-06-25</c:v>
                </c:pt>
                <c:pt idx="117">
                  <c:v>2020-06-26</c:v>
                </c:pt>
                <c:pt idx="118">
                  <c:v>2020-06-27</c:v>
                </c:pt>
                <c:pt idx="119">
                  <c:v>2020-06-28</c:v>
                </c:pt>
                <c:pt idx="120">
                  <c:v>2020-06-29</c:v>
                </c:pt>
                <c:pt idx="121">
                  <c:v>2020-06-30</c:v>
                </c:pt>
                <c:pt idx="122">
                  <c:v>2020-07-01</c:v>
                </c:pt>
                <c:pt idx="123">
                  <c:v>2020-07-02</c:v>
                </c:pt>
                <c:pt idx="124">
                  <c:v>2020-07-03</c:v>
                </c:pt>
                <c:pt idx="125">
                  <c:v>2020-07-04</c:v>
                </c:pt>
                <c:pt idx="126">
                  <c:v>2020-07-05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2020-07-11</c:v>
                </c:pt>
                <c:pt idx="133">
                  <c:v>2020-07-12</c:v>
                </c:pt>
                <c:pt idx="134">
                  <c:v>2020-07-13</c:v>
                </c:pt>
                <c:pt idx="135">
                  <c:v>2020-07-14</c:v>
                </c:pt>
                <c:pt idx="136">
                  <c:v>2020-07-15</c:v>
                </c:pt>
                <c:pt idx="137">
                  <c:v>2020-07-16</c:v>
                </c:pt>
                <c:pt idx="138">
                  <c:v>2020-07-17</c:v>
                </c:pt>
                <c:pt idx="139">
                  <c:v>2020-07-18</c:v>
                </c:pt>
                <c:pt idx="140">
                  <c:v>2020-07-19</c:v>
                </c:pt>
                <c:pt idx="141">
                  <c:v>2020-07-20</c:v>
                </c:pt>
                <c:pt idx="142">
                  <c:v>2020-07-21</c:v>
                </c:pt>
                <c:pt idx="143">
                  <c:v>2020-07-22</c:v>
                </c:pt>
                <c:pt idx="144">
                  <c:v>2020-07-23</c:v>
                </c:pt>
                <c:pt idx="145">
                  <c:v>2020-07-24</c:v>
                </c:pt>
                <c:pt idx="146">
                  <c:v>2020-07-25</c:v>
                </c:pt>
                <c:pt idx="147">
                  <c:v>2020-07-26</c:v>
                </c:pt>
                <c:pt idx="148">
                  <c:v>2020-07-27</c:v>
                </c:pt>
                <c:pt idx="149">
                  <c:v>2020-07-28</c:v>
                </c:pt>
                <c:pt idx="150">
                  <c:v>2020-07-29</c:v>
                </c:pt>
                <c:pt idx="151">
                  <c:v>2020-07-30</c:v>
                </c:pt>
                <c:pt idx="152">
                  <c:v>2020-07-31</c:v>
                </c:pt>
                <c:pt idx="153">
                  <c:v>2020-08-01</c:v>
                </c:pt>
                <c:pt idx="154">
                  <c:v>2020-08-02</c:v>
                </c:pt>
                <c:pt idx="155">
                  <c:v>2020-08-03</c:v>
                </c:pt>
                <c:pt idx="156">
                  <c:v>2020-08-04</c:v>
                </c:pt>
                <c:pt idx="157">
                  <c:v>2020-08-05</c:v>
                </c:pt>
                <c:pt idx="158">
                  <c:v>2020-08-06</c:v>
                </c:pt>
                <c:pt idx="159">
                  <c:v>2020-08-07</c:v>
                </c:pt>
                <c:pt idx="160">
                  <c:v>2020-08-08</c:v>
                </c:pt>
                <c:pt idx="161">
                  <c:v>2020-08-09</c:v>
                </c:pt>
                <c:pt idx="162">
                  <c:v>2020-08-10</c:v>
                </c:pt>
                <c:pt idx="163">
                  <c:v>2020-08-11</c:v>
                </c:pt>
                <c:pt idx="164">
                  <c:v>2020-08-12</c:v>
                </c:pt>
                <c:pt idx="165">
                  <c:v>2020-08-13</c:v>
                </c:pt>
                <c:pt idx="166">
                  <c:v>2020-08-14</c:v>
                </c:pt>
                <c:pt idx="167">
                  <c:v>2020-08-15</c:v>
                </c:pt>
                <c:pt idx="168">
                  <c:v>2020-08-16</c:v>
                </c:pt>
                <c:pt idx="169">
                  <c:v>2020-08-17</c:v>
                </c:pt>
                <c:pt idx="170">
                  <c:v>2020-08-18</c:v>
                </c:pt>
                <c:pt idx="171">
                  <c:v>2020-08-19</c:v>
                </c:pt>
                <c:pt idx="172">
                  <c:v>2020-08-20</c:v>
                </c:pt>
                <c:pt idx="173">
                  <c:v>2020-08-21</c:v>
                </c:pt>
                <c:pt idx="174">
                  <c:v>2020-08-22</c:v>
                </c:pt>
                <c:pt idx="175">
                  <c:v>2020-08-23</c:v>
                </c:pt>
                <c:pt idx="176">
                  <c:v>2020-08-24</c:v>
                </c:pt>
                <c:pt idx="177">
                  <c:v>2020-08-25</c:v>
                </c:pt>
                <c:pt idx="178">
                  <c:v>2020-08-26</c:v>
                </c:pt>
                <c:pt idx="179">
                  <c:v>2020-08-27</c:v>
                </c:pt>
                <c:pt idx="180">
                  <c:v>2020-08-28</c:v>
                </c:pt>
                <c:pt idx="181">
                  <c:v>2020-08-29</c:v>
                </c:pt>
                <c:pt idx="182">
                  <c:v>2020-08-30</c:v>
                </c:pt>
                <c:pt idx="183">
                  <c:v>2020-08-31</c:v>
                </c:pt>
                <c:pt idx="184">
                  <c:v>2020-09-01</c:v>
                </c:pt>
                <c:pt idx="185">
                  <c:v>2020-09-02</c:v>
                </c:pt>
                <c:pt idx="186">
                  <c:v>2020-09-03</c:v>
                </c:pt>
                <c:pt idx="187">
                  <c:v>2020-09-04</c:v>
                </c:pt>
                <c:pt idx="188">
                  <c:v>2020-09-05</c:v>
                </c:pt>
                <c:pt idx="189">
                  <c:v>2020-09-06</c:v>
                </c:pt>
                <c:pt idx="190">
                  <c:v>2020-09-07</c:v>
                </c:pt>
                <c:pt idx="191">
                  <c:v>2020-09-08</c:v>
                </c:pt>
                <c:pt idx="192">
                  <c:v>2020-09-09</c:v>
                </c:pt>
                <c:pt idx="193">
                  <c:v>2020-09-10</c:v>
                </c:pt>
                <c:pt idx="194">
                  <c:v>2020-09-11</c:v>
                </c:pt>
                <c:pt idx="195">
                  <c:v>2020-09-12</c:v>
                </c:pt>
                <c:pt idx="196">
                  <c:v>2020-09-13</c:v>
                </c:pt>
                <c:pt idx="197">
                  <c:v>2020-09-14</c:v>
                </c:pt>
                <c:pt idx="198">
                  <c:v>2020-09-15</c:v>
                </c:pt>
                <c:pt idx="199">
                  <c:v>2020-09-16</c:v>
                </c:pt>
                <c:pt idx="200">
                  <c:v>2020-09-17</c:v>
                </c:pt>
                <c:pt idx="201">
                  <c:v>2020-09-18</c:v>
                </c:pt>
                <c:pt idx="202">
                  <c:v>2020-09-19</c:v>
                </c:pt>
                <c:pt idx="203">
                  <c:v>2020-09-20</c:v>
                </c:pt>
                <c:pt idx="204">
                  <c:v>2020-09-21</c:v>
                </c:pt>
                <c:pt idx="205">
                  <c:v>2020-09-22</c:v>
                </c:pt>
                <c:pt idx="206">
                  <c:v>2020-09-23</c:v>
                </c:pt>
                <c:pt idx="207">
                  <c:v>2020-09-24</c:v>
                </c:pt>
                <c:pt idx="208">
                  <c:v>2020-09-25</c:v>
                </c:pt>
                <c:pt idx="209">
                  <c:v>2020-09-26</c:v>
                </c:pt>
                <c:pt idx="210">
                  <c:v>2020-09-27</c:v>
                </c:pt>
                <c:pt idx="211">
                  <c:v>2020-09-28</c:v>
                </c:pt>
                <c:pt idx="212">
                  <c:v>2020-09-29</c:v>
                </c:pt>
                <c:pt idx="213">
                  <c:v>2020-09-30</c:v>
                </c:pt>
                <c:pt idx="214">
                  <c:v>2020-10-01</c:v>
                </c:pt>
                <c:pt idx="215">
                  <c:v>2020-10-02</c:v>
                </c:pt>
                <c:pt idx="216">
                  <c:v>2020-10-03</c:v>
                </c:pt>
                <c:pt idx="217">
                  <c:v>2020-10-04</c:v>
                </c:pt>
                <c:pt idx="218">
                  <c:v>2020-10-05</c:v>
                </c:pt>
                <c:pt idx="219">
                  <c:v>2020-10-06</c:v>
                </c:pt>
                <c:pt idx="220">
                  <c:v>2020-10-07</c:v>
                </c:pt>
                <c:pt idx="221">
                  <c:v>2020-10-08</c:v>
                </c:pt>
                <c:pt idx="222">
                  <c:v>2020-10-09</c:v>
                </c:pt>
                <c:pt idx="223">
                  <c:v>2020-10-10</c:v>
                </c:pt>
                <c:pt idx="224">
                  <c:v>2020-10-11</c:v>
                </c:pt>
                <c:pt idx="225">
                  <c:v>2020-10-12</c:v>
                </c:pt>
                <c:pt idx="226">
                  <c:v>2020-10-13</c:v>
                </c:pt>
                <c:pt idx="227">
                  <c:v>2020-10-14</c:v>
                </c:pt>
                <c:pt idx="228">
                  <c:v>2020-10-15</c:v>
                </c:pt>
                <c:pt idx="229">
                  <c:v>2020-10-16</c:v>
                </c:pt>
                <c:pt idx="230">
                  <c:v>2020-10-17</c:v>
                </c:pt>
                <c:pt idx="231">
                  <c:v>2020-10-18</c:v>
                </c:pt>
                <c:pt idx="232">
                  <c:v>2020-10-19</c:v>
                </c:pt>
                <c:pt idx="233">
                  <c:v>2020-10-20</c:v>
                </c:pt>
                <c:pt idx="234">
                  <c:v>2020-10-21</c:v>
                </c:pt>
                <c:pt idx="235">
                  <c:v>2020-10-22</c:v>
                </c:pt>
                <c:pt idx="236">
                  <c:v>2020-10-23</c:v>
                </c:pt>
                <c:pt idx="237">
                  <c:v>2020-10-24</c:v>
                </c:pt>
                <c:pt idx="238">
                  <c:v>2020-10-25</c:v>
                </c:pt>
                <c:pt idx="239">
                  <c:v>2020-10-26</c:v>
                </c:pt>
                <c:pt idx="240">
                  <c:v>2020-10-27</c:v>
                </c:pt>
                <c:pt idx="241">
                  <c:v>2020-10-28</c:v>
                </c:pt>
                <c:pt idx="242">
                  <c:v>2020-10-29</c:v>
                </c:pt>
                <c:pt idx="243">
                  <c:v>2020-10-30</c:v>
                </c:pt>
                <c:pt idx="244">
                  <c:v>2020-11-01</c:v>
                </c:pt>
                <c:pt idx="245">
                  <c:v>2020-11-02</c:v>
                </c:pt>
                <c:pt idx="246">
                  <c:v>2020-11-03</c:v>
                </c:pt>
                <c:pt idx="247">
                  <c:v>2020-11-04</c:v>
                </c:pt>
                <c:pt idx="248">
                  <c:v>(blank)</c:v>
                </c:pt>
              </c:strCache>
            </c:strRef>
          </c:cat>
          <c:val>
            <c:numRef>
              <c:f>SkewPivot!$H$4:$H$253</c:f>
              <c:numCache>
                <c:formatCode>General</c:formatCode>
                <c:ptCount val="249"/>
                <c:pt idx="0">
                  <c:v>226.64926187808871</c:v>
                </c:pt>
                <c:pt idx="1">
                  <c:v>300.92541917596537</c:v>
                </c:pt>
                <c:pt idx="2">
                  <c:v>347.69188858573949</c:v>
                </c:pt>
                <c:pt idx="3">
                  <c:v>462.16275652012149</c:v>
                </c:pt>
                <c:pt idx="4">
                  <c:v>540.25970380245678</c:v>
                </c:pt>
                <c:pt idx="5">
                  <c:v>625.8453994543313</c:v>
                </c:pt>
                <c:pt idx="6">
                  <c:v>704.09517833604502</c:v>
                </c:pt>
                <c:pt idx="7">
                  <c:v>768.89577647246404</c:v>
                </c:pt>
                <c:pt idx="8">
                  <c:v>826.05479463996585</c:v>
                </c:pt>
                <c:pt idx="9">
                  <c:v>864.4155260839309</c:v>
                </c:pt>
                <c:pt idx="10">
                  <c:v>877.25338043171212</c:v>
                </c:pt>
                <c:pt idx="11">
                  <c:v>914.39145908065052</c:v>
                </c:pt>
                <c:pt idx="12">
                  <c:v>926.15949223278324</c:v>
                </c:pt>
                <c:pt idx="13">
                  <c:v>911.64049029184025</c:v>
                </c:pt>
                <c:pt idx="14">
                  <c:v>892.23087717079022</c:v>
                </c:pt>
                <c:pt idx="15">
                  <c:v>859.67774650320223</c:v>
                </c:pt>
                <c:pt idx="16">
                  <c:v>852.95315613055504</c:v>
                </c:pt>
                <c:pt idx="17">
                  <c:v>826.05479463996585</c:v>
                </c:pt>
                <c:pt idx="18">
                  <c:v>779.28832523019173</c:v>
                </c:pt>
                <c:pt idx="19">
                  <c:v>746.27669976446873</c:v>
                </c:pt>
                <c:pt idx="20">
                  <c:v>712.04242150371897</c:v>
                </c:pt>
                <c:pt idx="21">
                  <c:v>698.13474596028937</c:v>
                </c:pt>
                <c:pt idx="22">
                  <c:v>674.75151125540219</c:v>
                </c:pt>
                <c:pt idx="23">
                  <c:v>613.00754510654986</c:v>
                </c:pt>
                <c:pt idx="24">
                  <c:v>598.48854316560698</c:v>
                </c:pt>
                <c:pt idx="25">
                  <c:v>591.15262639544642</c:v>
                </c:pt>
                <c:pt idx="26">
                  <c:v>599.25270116249874</c:v>
                </c:pt>
                <c:pt idx="27">
                  <c:v>525.28220706337879</c:v>
                </c:pt>
                <c:pt idx="28">
                  <c:v>495.78570838335781</c:v>
                </c:pt>
                <c:pt idx="29">
                  <c:v>473.16663167536251</c:v>
                </c:pt>
                <c:pt idx="30">
                  <c:v>493.0347395945476</c:v>
                </c:pt>
                <c:pt idx="31">
                  <c:v>459.87028252944617</c:v>
                </c:pt>
                <c:pt idx="32">
                  <c:v>434.34740543326228</c:v>
                </c:pt>
                <c:pt idx="33">
                  <c:v>385.44129363219122</c:v>
                </c:pt>
                <c:pt idx="34">
                  <c:v>436.94554262269418</c:v>
                </c:pt>
                <c:pt idx="35">
                  <c:v>418.3000874985359</c:v>
                </c:pt>
                <c:pt idx="36">
                  <c:v>407.90753874080832</c:v>
                </c:pt>
                <c:pt idx="37">
                  <c:v>388.19226242100149</c:v>
                </c:pt>
                <c:pt idx="38">
                  <c:v>390.9432312098117</c:v>
                </c:pt>
                <c:pt idx="39">
                  <c:v>364.656196116736</c:v>
                </c:pt>
                <c:pt idx="40">
                  <c:v>308.56699914488257</c:v>
                </c:pt>
                <c:pt idx="41">
                  <c:v>335.92385543360672</c:v>
                </c:pt>
                <c:pt idx="42">
                  <c:v>316.97273711069158</c:v>
                </c:pt>
                <c:pt idx="43">
                  <c:v>291.44986001450769</c:v>
                </c:pt>
                <c:pt idx="44">
                  <c:v>273.72139448661937</c:v>
                </c:pt>
                <c:pt idx="45">
                  <c:v>241.7795902165449</c:v>
                </c:pt>
                <c:pt idx="46">
                  <c:v>233.37385225073581</c:v>
                </c:pt>
                <c:pt idx="47">
                  <c:v>268.37228850837732</c:v>
                </c:pt>
                <c:pt idx="48">
                  <c:v>210.6019439433621</c:v>
                </c:pt>
                <c:pt idx="49">
                  <c:v>207.39248035641691</c:v>
                </c:pt>
                <c:pt idx="50">
                  <c:v>201.12638478190459</c:v>
                </c:pt>
                <c:pt idx="51">
                  <c:v>199.75090038749951</c:v>
                </c:pt>
                <c:pt idx="52">
                  <c:v>190.58100442479869</c:v>
                </c:pt>
                <c:pt idx="53">
                  <c:v>191.1923308223121</c:v>
                </c:pt>
                <c:pt idx="54">
                  <c:v>177.2846552788825</c:v>
                </c:pt>
                <c:pt idx="55">
                  <c:v>165.8222853255065</c:v>
                </c:pt>
                <c:pt idx="56">
                  <c:v>143.96736661440281</c:v>
                </c:pt>
                <c:pt idx="57">
                  <c:v>147.4824934001048</c:v>
                </c:pt>
                <c:pt idx="58">
                  <c:v>131.1295122666217</c:v>
                </c:pt>
                <c:pt idx="59">
                  <c:v>119.81997391262399</c:v>
                </c:pt>
                <c:pt idx="60">
                  <c:v>94.602760015196736</c:v>
                </c:pt>
                <c:pt idx="61">
                  <c:v>178.6601396732876</c:v>
                </c:pt>
                <c:pt idx="62">
                  <c:v>170.40723330685691</c:v>
                </c:pt>
                <c:pt idx="63">
                  <c:v>181.71677166085459</c:v>
                </c:pt>
                <c:pt idx="64">
                  <c:v>-133.7276494560538</c:v>
                </c:pt>
                <c:pt idx="65">
                  <c:v>-101.0216871890875</c:v>
                </c:pt>
                <c:pt idx="66">
                  <c:v>-117.83316312070571</c:v>
                </c:pt>
                <c:pt idx="67">
                  <c:v>-125.4747430896231</c:v>
                </c:pt>
                <c:pt idx="68">
                  <c:v>-230.31722026316919</c:v>
                </c:pt>
                <c:pt idx="69">
                  <c:v>-237.34747383457309</c:v>
                </c:pt>
                <c:pt idx="70">
                  <c:v>-248.35134898981411</c:v>
                </c:pt>
                <c:pt idx="71">
                  <c:v>44.779658617855567</c:v>
                </c:pt>
                <c:pt idx="72">
                  <c:v>1.5283159937833459</c:v>
                </c:pt>
                <c:pt idx="73">
                  <c:v>1.681147593161693</c:v>
                </c:pt>
                <c:pt idx="74">
                  <c:v>2.1396423912967339</c:v>
                </c:pt>
                <c:pt idx="75">
                  <c:v>1.9868107919183871</c:v>
                </c:pt>
                <c:pt idx="76">
                  <c:v>1.5283159937833459</c:v>
                </c:pt>
                <c:pt idx="77">
                  <c:v>1.375484394404999</c:v>
                </c:pt>
                <c:pt idx="78">
                  <c:v>1.375484394404999</c:v>
                </c:pt>
                <c:pt idx="79">
                  <c:v>1.375484394404999</c:v>
                </c:pt>
                <c:pt idx="80">
                  <c:v>1.2226527950266519</c:v>
                </c:pt>
                <c:pt idx="81">
                  <c:v>0.45849479813491628</c:v>
                </c:pt>
                <c:pt idx="82">
                  <c:v>0.30566319875656928</c:v>
                </c:pt>
                <c:pt idx="83">
                  <c:v>0.15283159937822219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180.18845566707111</c:v>
                </c:pt>
                <c:pt idx="90">
                  <c:v>181.2582768627195</c:v>
                </c:pt>
                <c:pt idx="91">
                  <c:v>181.4111084620979</c:v>
                </c:pt>
                <c:pt idx="92">
                  <c:v>181.56394006147619</c:v>
                </c:pt>
                <c:pt idx="93">
                  <c:v>181.71677166085459</c:v>
                </c:pt>
                <c:pt idx="94">
                  <c:v>182.02243485961131</c:v>
                </c:pt>
                <c:pt idx="95">
                  <c:v>182.48092965774629</c:v>
                </c:pt>
                <c:pt idx="96">
                  <c:v>3.51512678570186</c:v>
                </c:pt>
                <c:pt idx="97">
                  <c:v>2.903800388188472</c:v>
                </c:pt>
                <c:pt idx="98">
                  <c:v>3.0566319875668202</c:v>
                </c:pt>
                <c:pt idx="99">
                  <c:v>3.362295186323514</c:v>
                </c:pt>
                <c:pt idx="100">
                  <c:v>4.5849479813502896</c:v>
                </c:pt>
                <c:pt idx="101">
                  <c:v>5.6547691769987214</c:v>
                </c:pt>
                <c:pt idx="102">
                  <c:v>5.8076007763770674</c:v>
                </c:pt>
                <c:pt idx="103">
                  <c:v>7.1830851707821921</c:v>
                </c:pt>
                <c:pt idx="104">
                  <c:v>6.7245903726471514</c:v>
                </c:pt>
                <c:pt idx="105">
                  <c:v>6.4189271738904567</c:v>
                </c:pt>
                <c:pt idx="106">
                  <c:v>6.4189271738904567</c:v>
                </c:pt>
                <c:pt idx="107">
                  <c:v>5.6547691769987214</c:v>
                </c:pt>
                <c:pt idx="108">
                  <c:v>4.8906111801069851</c:v>
                </c:pt>
                <c:pt idx="109">
                  <c:v>5.043442779485332</c:v>
                </c:pt>
                <c:pt idx="110">
                  <c:v>2.750968788810126</c:v>
                </c:pt>
                <c:pt idx="111">
                  <c:v>2.750968788810126</c:v>
                </c:pt>
                <c:pt idx="112">
                  <c:v>2.750968788810126</c:v>
                </c:pt>
                <c:pt idx="113">
                  <c:v>2.750968788810126</c:v>
                </c:pt>
                <c:pt idx="114">
                  <c:v>2.5981371894317791</c:v>
                </c:pt>
                <c:pt idx="115">
                  <c:v>2.5981371894317791</c:v>
                </c:pt>
                <c:pt idx="116">
                  <c:v>2.292473990675084</c:v>
                </c:pt>
                <c:pt idx="117">
                  <c:v>2.5981371894317791</c:v>
                </c:pt>
                <c:pt idx="118">
                  <c:v>2.5981371894317791</c:v>
                </c:pt>
                <c:pt idx="119">
                  <c:v>2.5981371894317791</c:v>
                </c:pt>
                <c:pt idx="120">
                  <c:v>2.4453055900534322</c:v>
                </c:pt>
                <c:pt idx="121">
                  <c:v>2.292473990675084</c:v>
                </c:pt>
                <c:pt idx="122">
                  <c:v>1.9868107919183899</c:v>
                </c:pt>
                <c:pt idx="123">
                  <c:v>1.9868107919183899</c:v>
                </c:pt>
                <c:pt idx="124">
                  <c:v>1.833979192540043</c:v>
                </c:pt>
                <c:pt idx="125">
                  <c:v>1.833979192540043</c:v>
                </c:pt>
                <c:pt idx="126">
                  <c:v>1.833979192540043</c:v>
                </c:pt>
                <c:pt idx="127">
                  <c:v>1.833979192540043</c:v>
                </c:pt>
                <c:pt idx="128">
                  <c:v>1.833979192540043</c:v>
                </c:pt>
                <c:pt idx="129">
                  <c:v>2.292473990675084</c:v>
                </c:pt>
                <c:pt idx="130">
                  <c:v>2.1396423912967379</c:v>
                </c:pt>
                <c:pt idx="131">
                  <c:v>1.9868107919183899</c:v>
                </c:pt>
                <c:pt idx="132">
                  <c:v>1.9868107919183899</c:v>
                </c:pt>
                <c:pt idx="133">
                  <c:v>1.9868107919183899</c:v>
                </c:pt>
                <c:pt idx="134">
                  <c:v>5.8076007763770674</c:v>
                </c:pt>
                <c:pt idx="135">
                  <c:v>9.4755591614573973</c:v>
                </c:pt>
                <c:pt idx="136">
                  <c:v>8.8642327639440079</c:v>
                </c:pt>
                <c:pt idx="137">
                  <c:v>8.711401164565661</c:v>
                </c:pt>
                <c:pt idx="138">
                  <c:v>8.8642327639440079</c:v>
                </c:pt>
                <c:pt idx="139">
                  <c:v>8.8642327639440079</c:v>
                </c:pt>
                <c:pt idx="140">
                  <c:v>8.8642327639440079</c:v>
                </c:pt>
                <c:pt idx="141">
                  <c:v>15.89448633534797</c:v>
                </c:pt>
                <c:pt idx="142">
                  <c:v>12.685022748402689</c:v>
                </c:pt>
                <c:pt idx="143">
                  <c:v>12.22652795026764</c:v>
                </c:pt>
                <c:pt idx="144">
                  <c:v>16.047317934726319</c:v>
                </c:pt>
                <c:pt idx="145">
                  <c:v>17.42280232913145</c:v>
                </c:pt>
                <c:pt idx="146">
                  <c:v>17.42280232913145</c:v>
                </c:pt>
                <c:pt idx="147">
                  <c:v>17.42280232913145</c:v>
                </c:pt>
                <c:pt idx="148">
                  <c:v>10.698211956484171</c:v>
                </c:pt>
                <c:pt idx="149">
                  <c:v>13.602012344672771</c:v>
                </c:pt>
                <c:pt idx="150">
                  <c:v>33.317288664479541</c:v>
                </c:pt>
                <c:pt idx="151">
                  <c:v>31.788972670696069</c:v>
                </c:pt>
                <c:pt idx="152">
                  <c:v>33.775783462614577</c:v>
                </c:pt>
                <c:pt idx="153">
                  <c:v>33.775783462614577</c:v>
                </c:pt>
                <c:pt idx="154">
                  <c:v>33.775783462614577</c:v>
                </c:pt>
                <c:pt idx="155">
                  <c:v>34.539941459506323</c:v>
                </c:pt>
                <c:pt idx="156">
                  <c:v>38.819226242100036</c:v>
                </c:pt>
                <c:pt idx="157">
                  <c:v>26.592698291832271</c:v>
                </c:pt>
                <c:pt idx="158">
                  <c:v>27.968182686237391</c:v>
                </c:pt>
                <c:pt idx="159">
                  <c:v>26.439866692453911</c:v>
                </c:pt>
                <c:pt idx="160">
                  <c:v>26.439866692453911</c:v>
                </c:pt>
                <c:pt idx="161">
                  <c:v>26.439866692453911</c:v>
                </c:pt>
                <c:pt idx="162">
                  <c:v>33.928615061992922</c:v>
                </c:pt>
                <c:pt idx="163">
                  <c:v>34.845604658263007</c:v>
                </c:pt>
                <c:pt idx="164">
                  <c:v>34.081446661371267</c:v>
                </c:pt>
                <c:pt idx="165">
                  <c:v>36.373920652046493</c:v>
                </c:pt>
                <c:pt idx="166">
                  <c:v>62.202460946987138</c:v>
                </c:pt>
                <c:pt idx="167">
                  <c:v>62.202460946987138</c:v>
                </c:pt>
                <c:pt idx="168">
                  <c:v>62.202460946987138</c:v>
                </c:pt>
                <c:pt idx="169">
                  <c:v>64.49493493766235</c:v>
                </c:pt>
                <c:pt idx="170">
                  <c:v>67.551566925229295</c:v>
                </c:pt>
                <c:pt idx="171">
                  <c:v>66.328914130202506</c:v>
                </c:pt>
                <c:pt idx="172">
                  <c:v>71.066693710931276</c:v>
                </c:pt>
                <c:pt idx="173">
                  <c:v>50.281596195476077</c:v>
                </c:pt>
                <c:pt idx="174">
                  <c:v>50.281596195476077</c:v>
                </c:pt>
                <c:pt idx="175">
                  <c:v>50.281596195476077</c:v>
                </c:pt>
                <c:pt idx="176">
                  <c:v>50.740090993611112</c:v>
                </c:pt>
                <c:pt idx="177">
                  <c:v>62.660955745122187</c:v>
                </c:pt>
                <c:pt idx="178">
                  <c:v>93.991433617683342</c:v>
                </c:pt>
                <c:pt idx="179">
                  <c:v>107.8991091611129</c:v>
                </c:pt>
                <c:pt idx="180">
                  <c:v>114.3180363350035</c:v>
                </c:pt>
                <c:pt idx="181">
                  <c:v>114.3180363350035</c:v>
                </c:pt>
                <c:pt idx="182">
                  <c:v>114.3180363350035</c:v>
                </c:pt>
                <c:pt idx="183">
                  <c:v>124.55775349335271</c:v>
                </c:pt>
                <c:pt idx="184">
                  <c:v>137.54843944051231</c:v>
                </c:pt>
                <c:pt idx="185">
                  <c:v>120.88979510827239</c:v>
                </c:pt>
                <c:pt idx="186">
                  <c:v>108.96893035676131</c:v>
                </c:pt>
                <c:pt idx="187">
                  <c:v>112.6368887418417</c:v>
                </c:pt>
                <c:pt idx="188">
                  <c:v>112.6368887418417</c:v>
                </c:pt>
                <c:pt idx="189">
                  <c:v>112.6368887418417</c:v>
                </c:pt>
                <c:pt idx="190">
                  <c:v>114.3180363350035</c:v>
                </c:pt>
                <c:pt idx="191">
                  <c:v>77.485620884821856</c:v>
                </c:pt>
                <c:pt idx="192">
                  <c:v>115.6935207294086</c:v>
                </c:pt>
                <c:pt idx="193">
                  <c:v>130.67101746848661</c:v>
                </c:pt>
                <c:pt idx="194">
                  <c:v>130.51818586910829</c:v>
                </c:pt>
                <c:pt idx="195">
                  <c:v>130.51818586910829</c:v>
                </c:pt>
                <c:pt idx="196">
                  <c:v>130.51818586910829</c:v>
                </c:pt>
                <c:pt idx="197">
                  <c:v>124.4049218939744</c:v>
                </c:pt>
                <c:pt idx="198">
                  <c:v>164.29396933172299</c:v>
                </c:pt>
                <c:pt idx="199">
                  <c:v>117.83316312070551</c:v>
                </c:pt>
                <c:pt idx="200">
                  <c:v>109.274593555518</c:v>
                </c:pt>
                <c:pt idx="201">
                  <c:v>128.83703827594641</c:v>
                </c:pt>
                <c:pt idx="202">
                  <c:v>128.83703827594641</c:v>
                </c:pt>
                <c:pt idx="203">
                  <c:v>128.83703827594641</c:v>
                </c:pt>
                <c:pt idx="204">
                  <c:v>137.39560784113391</c:v>
                </c:pt>
                <c:pt idx="205">
                  <c:v>109.7330883536531</c:v>
                </c:pt>
                <c:pt idx="206">
                  <c:v>130.0596910709732</c:v>
                </c:pt>
                <c:pt idx="207">
                  <c:v>132.19933346227009</c:v>
                </c:pt>
                <c:pt idx="208">
                  <c:v>129.2955330740815</c:v>
                </c:pt>
                <c:pt idx="209">
                  <c:v>129.2955330740815</c:v>
                </c:pt>
                <c:pt idx="210">
                  <c:v>129.2955330740815</c:v>
                </c:pt>
                <c:pt idx="211">
                  <c:v>132.65782826040521</c:v>
                </c:pt>
                <c:pt idx="212">
                  <c:v>153.74858897461701</c:v>
                </c:pt>
                <c:pt idx="213">
                  <c:v>145.64851420756469</c:v>
                </c:pt>
                <c:pt idx="214">
                  <c:v>147.94098819823989</c:v>
                </c:pt>
                <c:pt idx="215">
                  <c:v>149.316472592645</c:v>
                </c:pt>
                <c:pt idx="216">
                  <c:v>149.316472592645</c:v>
                </c:pt>
                <c:pt idx="217">
                  <c:v>149.316472592645</c:v>
                </c:pt>
                <c:pt idx="218">
                  <c:v>158.79203175410251</c:v>
                </c:pt>
                <c:pt idx="219">
                  <c:v>166.28078012364151</c:v>
                </c:pt>
                <c:pt idx="220">
                  <c:v>168.11475931618159</c:v>
                </c:pt>
                <c:pt idx="221">
                  <c:v>170.86572810499189</c:v>
                </c:pt>
                <c:pt idx="222">
                  <c:v>172.08838090001871</c:v>
                </c:pt>
                <c:pt idx="223">
                  <c:v>172.08838090001871</c:v>
                </c:pt>
                <c:pt idx="224">
                  <c:v>187.37154083785339</c:v>
                </c:pt>
                <c:pt idx="225">
                  <c:v>182.93942445588141</c:v>
                </c:pt>
                <c:pt idx="226">
                  <c:v>405.30940155137642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C5-4D04-9745-0E51A0C91FCC}"/>
            </c:ext>
          </c:extLst>
        </c:ser>
        <c:ser>
          <c:idx val="7"/>
          <c:order val="7"/>
          <c:tx>
            <c:strRef>
              <c:f>SkewPivot!$I$3</c:f>
              <c:strCache>
                <c:ptCount val="1"/>
                <c:pt idx="0">
                  <c:v>Sum of Sweden-Deaths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SkewPivot!$A$4:$A$253</c:f>
              <c:strCache>
                <c:ptCount val="249"/>
                <c:pt idx="0">
                  <c:v>2020-03-01</c:v>
                </c:pt>
                <c:pt idx="1">
                  <c:v>2020-03-02</c:v>
                </c:pt>
                <c:pt idx="2">
                  <c:v>2020-03-03</c:v>
                </c:pt>
                <c:pt idx="3">
                  <c:v>2020-03-04</c:v>
                </c:pt>
                <c:pt idx="4">
                  <c:v>2020-03-05</c:v>
                </c:pt>
                <c:pt idx="5">
                  <c:v>2020-03-06</c:v>
                </c:pt>
                <c:pt idx="6">
                  <c:v>2020-03-07</c:v>
                </c:pt>
                <c:pt idx="7">
                  <c:v>2020-03-08</c:v>
                </c:pt>
                <c:pt idx="8">
                  <c:v>2020-03-09</c:v>
                </c:pt>
                <c:pt idx="9">
                  <c:v>2020-03-10</c:v>
                </c:pt>
                <c:pt idx="10">
                  <c:v>2020-03-11</c:v>
                </c:pt>
                <c:pt idx="11">
                  <c:v>2020-03-12</c:v>
                </c:pt>
                <c:pt idx="12">
                  <c:v>2020-03-13</c:v>
                </c:pt>
                <c:pt idx="13">
                  <c:v>2020-03-14</c:v>
                </c:pt>
                <c:pt idx="14">
                  <c:v>2020-03-15</c:v>
                </c:pt>
                <c:pt idx="15">
                  <c:v>2020-03-16</c:v>
                </c:pt>
                <c:pt idx="16">
                  <c:v>2020-03-17</c:v>
                </c:pt>
                <c:pt idx="17">
                  <c:v>2020-03-18</c:v>
                </c:pt>
                <c:pt idx="18">
                  <c:v>2020-03-19</c:v>
                </c:pt>
                <c:pt idx="19">
                  <c:v>2020-03-20</c:v>
                </c:pt>
                <c:pt idx="20">
                  <c:v>2020-03-21</c:v>
                </c:pt>
                <c:pt idx="21">
                  <c:v>2020-03-22</c:v>
                </c:pt>
                <c:pt idx="22">
                  <c:v>2020-03-23</c:v>
                </c:pt>
                <c:pt idx="23">
                  <c:v>2020-03-24</c:v>
                </c:pt>
                <c:pt idx="24">
                  <c:v>2020-03-25</c:v>
                </c:pt>
                <c:pt idx="25">
                  <c:v>2020-03-26</c:v>
                </c:pt>
                <c:pt idx="26">
                  <c:v>2020-03-27</c:v>
                </c:pt>
                <c:pt idx="27">
                  <c:v>2020-03-28</c:v>
                </c:pt>
                <c:pt idx="28">
                  <c:v>2020-03-29</c:v>
                </c:pt>
                <c:pt idx="29">
                  <c:v>2020-03-30</c:v>
                </c:pt>
                <c:pt idx="30">
                  <c:v>2020-03-31</c:v>
                </c:pt>
                <c:pt idx="31">
                  <c:v>2020-04-01</c:v>
                </c:pt>
                <c:pt idx="32">
                  <c:v>2020-04-02</c:v>
                </c:pt>
                <c:pt idx="33">
                  <c:v>2020-04-03</c:v>
                </c:pt>
                <c:pt idx="34">
                  <c:v>2020-04-04</c:v>
                </c:pt>
                <c:pt idx="35">
                  <c:v>2020-04-05</c:v>
                </c:pt>
                <c:pt idx="36">
                  <c:v>2020-04-06</c:v>
                </c:pt>
                <c:pt idx="37">
                  <c:v>2020-04-07</c:v>
                </c:pt>
                <c:pt idx="38">
                  <c:v>2020-04-08</c:v>
                </c:pt>
                <c:pt idx="39">
                  <c:v>2020-04-09</c:v>
                </c:pt>
                <c:pt idx="40">
                  <c:v>2020-04-10</c:v>
                </c:pt>
                <c:pt idx="41">
                  <c:v>2020-04-11</c:v>
                </c:pt>
                <c:pt idx="42">
                  <c:v>2020-04-12</c:v>
                </c:pt>
                <c:pt idx="43">
                  <c:v>2020-04-13</c:v>
                </c:pt>
                <c:pt idx="44">
                  <c:v>2020-04-14</c:v>
                </c:pt>
                <c:pt idx="45">
                  <c:v>2020-04-15</c:v>
                </c:pt>
                <c:pt idx="46">
                  <c:v>2020-04-16</c:v>
                </c:pt>
                <c:pt idx="47">
                  <c:v>2020-04-17</c:v>
                </c:pt>
                <c:pt idx="48">
                  <c:v>2020-04-18</c:v>
                </c:pt>
                <c:pt idx="49">
                  <c:v>2020-04-19</c:v>
                </c:pt>
                <c:pt idx="50">
                  <c:v>2020-04-20</c:v>
                </c:pt>
                <c:pt idx="51">
                  <c:v>2020-04-21</c:v>
                </c:pt>
                <c:pt idx="52">
                  <c:v>2020-04-22</c:v>
                </c:pt>
                <c:pt idx="53">
                  <c:v>2020-04-23</c:v>
                </c:pt>
                <c:pt idx="54">
                  <c:v>2020-04-24</c:v>
                </c:pt>
                <c:pt idx="55">
                  <c:v>2020-04-25</c:v>
                </c:pt>
                <c:pt idx="56">
                  <c:v>2020-04-26</c:v>
                </c:pt>
                <c:pt idx="57">
                  <c:v>2020-04-27</c:v>
                </c:pt>
                <c:pt idx="58">
                  <c:v>2020-04-28</c:v>
                </c:pt>
                <c:pt idx="59">
                  <c:v>2020-04-29</c:v>
                </c:pt>
                <c:pt idx="60">
                  <c:v>2020-04-30</c:v>
                </c:pt>
                <c:pt idx="61">
                  <c:v>2020-05-01</c:v>
                </c:pt>
                <c:pt idx="62">
                  <c:v>2020-05-02</c:v>
                </c:pt>
                <c:pt idx="63">
                  <c:v>2020-05-03</c:v>
                </c:pt>
                <c:pt idx="64">
                  <c:v>2020-05-04</c:v>
                </c:pt>
                <c:pt idx="65">
                  <c:v>2020-05-05</c:v>
                </c:pt>
                <c:pt idx="66">
                  <c:v>2020-05-06</c:v>
                </c:pt>
                <c:pt idx="67">
                  <c:v>2020-05-07</c:v>
                </c:pt>
                <c:pt idx="68">
                  <c:v>2020-05-08</c:v>
                </c:pt>
                <c:pt idx="69">
                  <c:v>2020-05-09</c:v>
                </c:pt>
                <c:pt idx="70">
                  <c:v>2020-05-10</c:v>
                </c:pt>
                <c:pt idx="71">
                  <c:v>2020-05-11</c:v>
                </c:pt>
                <c:pt idx="72">
                  <c:v>2020-05-12</c:v>
                </c:pt>
                <c:pt idx="73">
                  <c:v>2020-05-13</c:v>
                </c:pt>
                <c:pt idx="74">
                  <c:v>2020-05-14</c:v>
                </c:pt>
                <c:pt idx="75">
                  <c:v>2020-05-15</c:v>
                </c:pt>
                <c:pt idx="76">
                  <c:v>2020-05-16</c:v>
                </c:pt>
                <c:pt idx="77">
                  <c:v>2020-05-17</c:v>
                </c:pt>
                <c:pt idx="78">
                  <c:v>2020-05-18</c:v>
                </c:pt>
                <c:pt idx="79">
                  <c:v>2020-05-19</c:v>
                </c:pt>
                <c:pt idx="80">
                  <c:v>2020-05-20</c:v>
                </c:pt>
                <c:pt idx="81">
                  <c:v>2020-05-21</c:v>
                </c:pt>
                <c:pt idx="82">
                  <c:v>2020-05-22</c:v>
                </c:pt>
                <c:pt idx="83">
                  <c:v>2020-05-23</c:v>
                </c:pt>
                <c:pt idx="84">
                  <c:v>2020-05-24</c:v>
                </c:pt>
                <c:pt idx="85">
                  <c:v>2020-05-25</c:v>
                </c:pt>
                <c:pt idx="86">
                  <c:v>2020-05-26</c:v>
                </c:pt>
                <c:pt idx="87">
                  <c:v>2020-05-27</c:v>
                </c:pt>
                <c:pt idx="88">
                  <c:v>2020-05-28</c:v>
                </c:pt>
                <c:pt idx="89">
                  <c:v>2020-05-29</c:v>
                </c:pt>
                <c:pt idx="90">
                  <c:v>2020-05-30</c:v>
                </c:pt>
                <c:pt idx="91">
                  <c:v>2020-05-31</c:v>
                </c:pt>
                <c:pt idx="92">
                  <c:v>2020-06-01</c:v>
                </c:pt>
                <c:pt idx="93">
                  <c:v>2020-06-02</c:v>
                </c:pt>
                <c:pt idx="94">
                  <c:v>2020-06-03</c:v>
                </c:pt>
                <c:pt idx="95">
                  <c:v>2020-06-04</c:v>
                </c:pt>
                <c:pt idx="96">
                  <c:v>2020-06-05</c:v>
                </c:pt>
                <c:pt idx="97">
                  <c:v>2020-06-06</c:v>
                </c:pt>
                <c:pt idx="98">
                  <c:v>2020-06-07</c:v>
                </c:pt>
                <c:pt idx="99">
                  <c:v>2020-06-08</c:v>
                </c:pt>
                <c:pt idx="100">
                  <c:v>2020-06-09</c:v>
                </c:pt>
                <c:pt idx="101">
                  <c:v>2020-06-10</c:v>
                </c:pt>
                <c:pt idx="102">
                  <c:v>2020-06-11</c:v>
                </c:pt>
                <c:pt idx="103">
                  <c:v>2020-06-12</c:v>
                </c:pt>
                <c:pt idx="104">
                  <c:v>2020-06-13</c:v>
                </c:pt>
                <c:pt idx="105">
                  <c:v>2020-06-14</c:v>
                </c:pt>
                <c:pt idx="106">
                  <c:v>2020-06-15</c:v>
                </c:pt>
                <c:pt idx="107">
                  <c:v>2020-06-16</c:v>
                </c:pt>
                <c:pt idx="108">
                  <c:v>2020-06-17</c:v>
                </c:pt>
                <c:pt idx="109">
                  <c:v>2020-06-18</c:v>
                </c:pt>
                <c:pt idx="110">
                  <c:v>2020-06-19</c:v>
                </c:pt>
                <c:pt idx="111">
                  <c:v>2020-06-20</c:v>
                </c:pt>
                <c:pt idx="112">
                  <c:v>2020-06-21</c:v>
                </c:pt>
                <c:pt idx="113">
                  <c:v>2020-06-22</c:v>
                </c:pt>
                <c:pt idx="114">
                  <c:v>2020-06-23</c:v>
                </c:pt>
                <c:pt idx="115">
                  <c:v>2020-06-24</c:v>
                </c:pt>
                <c:pt idx="116">
                  <c:v>2020-06-25</c:v>
                </c:pt>
                <c:pt idx="117">
                  <c:v>2020-06-26</c:v>
                </c:pt>
                <c:pt idx="118">
                  <c:v>2020-06-27</c:v>
                </c:pt>
                <c:pt idx="119">
                  <c:v>2020-06-28</c:v>
                </c:pt>
                <c:pt idx="120">
                  <c:v>2020-06-29</c:v>
                </c:pt>
                <c:pt idx="121">
                  <c:v>2020-06-30</c:v>
                </c:pt>
                <c:pt idx="122">
                  <c:v>2020-07-01</c:v>
                </c:pt>
                <c:pt idx="123">
                  <c:v>2020-07-02</c:v>
                </c:pt>
                <c:pt idx="124">
                  <c:v>2020-07-03</c:v>
                </c:pt>
                <c:pt idx="125">
                  <c:v>2020-07-04</c:v>
                </c:pt>
                <c:pt idx="126">
                  <c:v>2020-07-05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2020-07-11</c:v>
                </c:pt>
                <c:pt idx="133">
                  <c:v>2020-07-12</c:v>
                </c:pt>
                <c:pt idx="134">
                  <c:v>2020-07-13</c:v>
                </c:pt>
                <c:pt idx="135">
                  <c:v>2020-07-14</c:v>
                </c:pt>
                <c:pt idx="136">
                  <c:v>2020-07-15</c:v>
                </c:pt>
                <c:pt idx="137">
                  <c:v>2020-07-16</c:v>
                </c:pt>
                <c:pt idx="138">
                  <c:v>2020-07-17</c:v>
                </c:pt>
                <c:pt idx="139">
                  <c:v>2020-07-18</c:v>
                </c:pt>
                <c:pt idx="140">
                  <c:v>2020-07-19</c:v>
                </c:pt>
                <c:pt idx="141">
                  <c:v>2020-07-20</c:v>
                </c:pt>
                <c:pt idx="142">
                  <c:v>2020-07-21</c:v>
                </c:pt>
                <c:pt idx="143">
                  <c:v>2020-07-22</c:v>
                </c:pt>
                <c:pt idx="144">
                  <c:v>2020-07-23</c:v>
                </c:pt>
                <c:pt idx="145">
                  <c:v>2020-07-24</c:v>
                </c:pt>
                <c:pt idx="146">
                  <c:v>2020-07-25</c:v>
                </c:pt>
                <c:pt idx="147">
                  <c:v>2020-07-26</c:v>
                </c:pt>
                <c:pt idx="148">
                  <c:v>2020-07-27</c:v>
                </c:pt>
                <c:pt idx="149">
                  <c:v>2020-07-28</c:v>
                </c:pt>
                <c:pt idx="150">
                  <c:v>2020-07-29</c:v>
                </c:pt>
                <c:pt idx="151">
                  <c:v>2020-07-30</c:v>
                </c:pt>
                <c:pt idx="152">
                  <c:v>2020-07-31</c:v>
                </c:pt>
                <c:pt idx="153">
                  <c:v>2020-08-01</c:v>
                </c:pt>
                <c:pt idx="154">
                  <c:v>2020-08-02</c:v>
                </c:pt>
                <c:pt idx="155">
                  <c:v>2020-08-03</c:v>
                </c:pt>
                <c:pt idx="156">
                  <c:v>2020-08-04</c:v>
                </c:pt>
                <c:pt idx="157">
                  <c:v>2020-08-05</c:v>
                </c:pt>
                <c:pt idx="158">
                  <c:v>2020-08-06</c:v>
                </c:pt>
                <c:pt idx="159">
                  <c:v>2020-08-07</c:v>
                </c:pt>
                <c:pt idx="160">
                  <c:v>2020-08-08</c:v>
                </c:pt>
                <c:pt idx="161">
                  <c:v>2020-08-09</c:v>
                </c:pt>
                <c:pt idx="162">
                  <c:v>2020-08-10</c:v>
                </c:pt>
                <c:pt idx="163">
                  <c:v>2020-08-11</c:v>
                </c:pt>
                <c:pt idx="164">
                  <c:v>2020-08-12</c:v>
                </c:pt>
                <c:pt idx="165">
                  <c:v>2020-08-13</c:v>
                </c:pt>
                <c:pt idx="166">
                  <c:v>2020-08-14</c:v>
                </c:pt>
                <c:pt idx="167">
                  <c:v>2020-08-15</c:v>
                </c:pt>
                <c:pt idx="168">
                  <c:v>2020-08-16</c:v>
                </c:pt>
                <c:pt idx="169">
                  <c:v>2020-08-17</c:v>
                </c:pt>
                <c:pt idx="170">
                  <c:v>2020-08-18</c:v>
                </c:pt>
                <c:pt idx="171">
                  <c:v>2020-08-19</c:v>
                </c:pt>
                <c:pt idx="172">
                  <c:v>2020-08-20</c:v>
                </c:pt>
                <c:pt idx="173">
                  <c:v>2020-08-21</c:v>
                </c:pt>
                <c:pt idx="174">
                  <c:v>2020-08-22</c:v>
                </c:pt>
                <c:pt idx="175">
                  <c:v>2020-08-23</c:v>
                </c:pt>
                <c:pt idx="176">
                  <c:v>2020-08-24</c:v>
                </c:pt>
                <c:pt idx="177">
                  <c:v>2020-08-25</c:v>
                </c:pt>
                <c:pt idx="178">
                  <c:v>2020-08-26</c:v>
                </c:pt>
                <c:pt idx="179">
                  <c:v>2020-08-27</c:v>
                </c:pt>
                <c:pt idx="180">
                  <c:v>2020-08-28</c:v>
                </c:pt>
                <c:pt idx="181">
                  <c:v>2020-08-29</c:v>
                </c:pt>
                <c:pt idx="182">
                  <c:v>2020-08-30</c:v>
                </c:pt>
                <c:pt idx="183">
                  <c:v>2020-08-31</c:v>
                </c:pt>
                <c:pt idx="184">
                  <c:v>2020-09-01</c:v>
                </c:pt>
                <c:pt idx="185">
                  <c:v>2020-09-02</c:v>
                </c:pt>
                <c:pt idx="186">
                  <c:v>2020-09-03</c:v>
                </c:pt>
                <c:pt idx="187">
                  <c:v>2020-09-04</c:v>
                </c:pt>
                <c:pt idx="188">
                  <c:v>2020-09-05</c:v>
                </c:pt>
                <c:pt idx="189">
                  <c:v>2020-09-06</c:v>
                </c:pt>
                <c:pt idx="190">
                  <c:v>2020-09-07</c:v>
                </c:pt>
                <c:pt idx="191">
                  <c:v>2020-09-08</c:v>
                </c:pt>
                <c:pt idx="192">
                  <c:v>2020-09-09</c:v>
                </c:pt>
                <c:pt idx="193">
                  <c:v>2020-09-10</c:v>
                </c:pt>
                <c:pt idx="194">
                  <c:v>2020-09-11</c:v>
                </c:pt>
                <c:pt idx="195">
                  <c:v>2020-09-12</c:v>
                </c:pt>
                <c:pt idx="196">
                  <c:v>2020-09-13</c:v>
                </c:pt>
                <c:pt idx="197">
                  <c:v>2020-09-14</c:v>
                </c:pt>
                <c:pt idx="198">
                  <c:v>2020-09-15</c:v>
                </c:pt>
                <c:pt idx="199">
                  <c:v>2020-09-16</c:v>
                </c:pt>
                <c:pt idx="200">
                  <c:v>2020-09-17</c:v>
                </c:pt>
                <c:pt idx="201">
                  <c:v>2020-09-18</c:v>
                </c:pt>
                <c:pt idx="202">
                  <c:v>2020-09-19</c:v>
                </c:pt>
                <c:pt idx="203">
                  <c:v>2020-09-20</c:v>
                </c:pt>
                <c:pt idx="204">
                  <c:v>2020-09-21</c:v>
                </c:pt>
                <c:pt idx="205">
                  <c:v>2020-09-22</c:v>
                </c:pt>
                <c:pt idx="206">
                  <c:v>2020-09-23</c:v>
                </c:pt>
                <c:pt idx="207">
                  <c:v>2020-09-24</c:v>
                </c:pt>
                <c:pt idx="208">
                  <c:v>2020-09-25</c:v>
                </c:pt>
                <c:pt idx="209">
                  <c:v>2020-09-26</c:v>
                </c:pt>
                <c:pt idx="210">
                  <c:v>2020-09-27</c:v>
                </c:pt>
                <c:pt idx="211">
                  <c:v>2020-09-28</c:v>
                </c:pt>
                <c:pt idx="212">
                  <c:v>2020-09-29</c:v>
                </c:pt>
                <c:pt idx="213">
                  <c:v>2020-09-30</c:v>
                </c:pt>
                <c:pt idx="214">
                  <c:v>2020-10-01</c:v>
                </c:pt>
                <c:pt idx="215">
                  <c:v>2020-10-02</c:v>
                </c:pt>
                <c:pt idx="216">
                  <c:v>2020-10-03</c:v>
                </c:pt>
                <c:pt idx="217">
                  <c:v>2020-10-04</c:v>
                </c:pt>
                <c:pt idx="218">
                  <c:v>2020-10-05</c:v>
                </c:pt>
                <c:pt idx="219">
                  <c:v>2020-10-06</c:v>
                </c:pt>
                <c:pt idx="220">
                  <c:v>2020-10-07</c:v>
                </c:pt>
                <c:pt idx="221">
                  <c:v>2020-10-08</c:v>
                </c:pt>
                <c:pt idx="222">
                  <c:v>2020-10-09</c:v>
                </c:pt>
                <c:pt idx="223">
                  <c:v>2020-10-10</c:v>
                </c:pt>
                <c:pt idx="224">
                  <c:v>2020-10-11</c:v>
                </c:pt>
                <c:pt idx="225">
                  <c:v>2020-10-12</c:v>
                </c:pt>
                <c:pt idx="226">
                  <c:v>2020-10-13</c:v>
                </c:pt>
                <c:pt idx="227">
                  <c:v>2020-10-14</c:v>
                </c:pt>
                <c:pt idx="228">
                  <c:v>2020-10-15</c:v>
                </c:pt>
                <c:pt idx="229">
                  <c:v>2020-10-16</c:v>
                </c:pt>
                <c:pt idx="230">
                  <c:v>2020-10-17</c:v>
                </c:pt>
                <c:pt idx="231">
                  <c:v>2020-10-18</c:v>
                </c:pt>
                <c:pt idx="232">
                  <c:v>2020-10-19</c:v>
                </c:pt>
                <c:pt idx="233">
                  <c:v>2020-10-20</c:v>
                </c:pt>
                <c:pt idx="234">
                  <c:v>2020-10-21</c:v>
                </c:pt>
                <c:pt idx="235">
                  <c:v>2020-10-22</c:v>
                </c:pt>
                <c:pt idx="236">
                  <c:v>2020-10-23</c:v>
                </c:pt>
                <c:pt idx="237">
                  <c:v>2020-10-24</c:v>
                </c:pt>
                <c:pt idx="238">
                  <c:v>2020-10-25</c:v>
                </c:pt>
                <c:pt idx="239">
                  <c:v>2020-10-26</c:v>
                </c:pt>
                <c:pt idx="240">
                  <c:v>2020-10-27</c:v>
                </c:pt>
                <c:pt idx="241">
                  <c:v>2020-10-28</c:v>
                </c:pt>
                <c:pt idx="242">
                  <c:v>2020-10-29</c:v>
                </c:pt>
                <c:pt idx="243">
                  <c:v>2020-10-30</c:v>
                </c:pt>
                <c:pt idx="244">
                  <c:v>2020-11-01</c:v>
                </c:pt>
                <c:pt idx="245">
                  <c:v>2020-11-02</c:v>
                </c:pt>
                <c:pt idx="246">
                  <c:v>2020-11-03</c:v>
                </c:pt>
                <c:pt idx="247">
                  <c:v>2020-11-04</c:v>
                </c:pt>
                <c:pt idx="248">
                  <c:v>(blank)</c:v>
                </c:pt>
              </c:strCache>
            </c:strRef>
          </c:cat>
          <c:val>
            <c:numRef>
              <c:f>SkewPivot!$I$4:$I$253</c:f>
              <c:numCache>
                <c:formatCode>General</c:formatCode>
                <c:ptCount val="249"/>
                <c:pt idx="0">
                  <c:v>37.719876454736422</c:v>
                </c:pt>
                <c:pt idx="1">
                  <c:v>51.953792098033183</c:v>
                </c:pt>
                <c:pt idx="2">
                  <c:v>63.340924612670577</c:v>
                </c:pt>
                <c:pt idx="3">
                  <c:v>80.421623384626713</c:v>
                </c:pt>
                <c:pt idx="4">
                  <c:v>96.790626374417982</c:v>
                </c:pt>
                <c:pt idx="5">
                  <c:v>116.00641249286861</c:v>
                </c:pt>
                <c:pt idx="6">
                  <c:v>135.22219861131919</c:v>
                </c:pt>
                <c:pt idx="7">
                  <c:v>159.41985520492381</c:v>
                </c:pt>
                <c:pt idx="8">
                  <c:v>178.63564132337439</c:v>
                </c:pt>
                <c:pt idx="9">
                  <c:v>200.69821057048441</c:v>
                </c:pt>
                <c:pt idx="10">
                  <c:v>228.4543460749131</c:v>
                </c:pt>
                <c:pt idx="11">
                  <c:v>262.61574361882532</c:v>
                </c:pt>
                <c:pt idx="12">
                  <c:v>287.52509599459461</c:v>
                </c:pt>
                <c:pt idx="13">
                  <c:v>320.97479775634201</c:v>
                </c:pt>
                <c:pt idx="14">
                  <c:v>353.00110795375969</c:v>
                </c:pt>
                <c:pt idx="15">
                  <c:v>378.62215611169393</c:v>
                </c:pt>
                <c:pt idx="16">
                  <c:v>422.74729460591391</c:v>
                </c:pt>
                <c:pt idx="17">
                  <c:v>434.13442712055132</c:v>
                </c:pt>
                <c:pt idx="18">
                  <c:v>441.25138494219959</c:v>
                </c:pt>
                <c:pt idx="19">
                  <c:v>464.73734575363932</c:v>
                </c:pt>
                <c:pt idx="20">
                  <c:v>473.27769513961732</c:v>
                </c:pt>
                <c:pt idx="21">
                  <c:v>469.71921622879319</c:v>
                </c:pt>
                <c:pt idx="22">
                  <c:v>474.701086703947</c:v>
                </c:pt>
                <c:pt idx="23">
                  <c:v>474.701086703947</c:v>
                </c:pt>
                <c:pt idx="24">
                  <c:v>492.4934812580679</c:v>
                </c:pt>
                <c:pt idx="25">
                  <c:v>486.79991500074919</c:v>
                </c:pt>
                <c:pt idx="26">
                  <c:v>474.701086703947</c:v>
                </c:pt>
                <c:pt idx="27">
                  <c:v>468.29582466446351</c:v>
                </c:pt>
                <c:pt idx="28">
                  <c:v>467.58412888229861</c:v>
                </c:pt>
                <c:pt idx="29">
                  <c:v>446.94495119951841</c:v>
                </c:pt>
                <c:pt idx="30">
                  <c:v>419.9005114772545</c:v>
                </c:pt>
                <c:pt idx="31">
                  <c:v>402.10811692313348</c:v>
                </c:pt>
                <c:pt idx="32">
                  <c:v>407.08998739828752</c:v>
                </c:pt>
                <c:pt idx="33">
                  <c:v>397.83794223014462</c:v>
                </c:pt>
                <c:pt idx="34">
                  <c:v>388.58589706200161</c:v>
                </c:pt>
                <c:pt idx="35">
                  <c:v>380.75724345818838</c:v>
                </c:pt>
                <c:pt idx="36">
                  <c:v>394.99115910148521</c:v>
                </c:pt>
                <c:pt idx="37">
                  <c:v>399.97302957663902</c:v>
                </c:pt>
                <c:pt idx="38">
                  <c:v>394.27946331932031</c:v>
                </c:pt>
                <c:pt idx="39">
                  <c:v>386.45080971550709</c:v>
                </c:pt>
                <c:pt idx="40">
                  <c:v>386.45080971550709</c:v>
                </c:pt>
                <c:pt idx="41">
                  <c:v>386.45080971550709</c:v>
                </c:pt>
                <c:pt idx="42">
                  <c:v>394.27946331932031</c:v>
                </c:pt>
                <c:pt idx="43">
                  <c:v>387.16250549767199</c:v>
                </c:pt>
                <c:pt idx="44">
                  <c:v>379.33385189385871</c:v>
                </c:pt>
                <c:pt idx="45">
                  <c:v>380.75724345818838</c:v>
                </c:pt>
                <c:pt idx="46">
                  <c:v>367.94671937922141</c:v>
                </c:pt>
                <c:pt idx="47">
                  <c:v>365.09993625056211</c:v>
                </c:pt>
                <c:pt idx="48">
                  <c:v>364.38824046839721</c:v>
                </c:pt>
                <c:pt idx="49">
                  <c:v>350.15432482510039</c:v>
                </c:pt>
                <c:pt idx="50">
                  <c:v>342.32567122128711</c:v>
                </c:pt>
                <c:pt idx="51">
                  <c:v>325.95666823149583</c:v>
                </c:pt>
                <c:pt idx="52">
                  <c:v>301.75901163789132</c:v>
                </c:pt>
                <c:pt idx="53">
                  <c:v>300.33562007356159</c:v>
                </c:pt>
                <c:pt idx="54">
                  <c:v>286.10170443026482</c:v>
                </c:pt>
                <c:pt idx="55">
                  <c:v>271.15609300480321</c:v>
                </c:pt>
                <c:pt idx="56">
                  <c:v>269.0210056583087</c:v>
                </c:pt>
                <c:pt idx="57">
                  <c:v>254.07539423284709</c:v>
                </c:pt>
                <c:pt idx="58">
                  <c:v>256.92217736150639</c:v>
                </c:pt>
                <c:pt idx="59">
                  <c:v>262.61574361882509</c:v>
                </c:pt>
                <c:pt idx="60">
                  <c:v>261.19235205449547</c:v>
                </c:pt>
                <c:pt idx="61">
                  <c:v>266.17422252964928</c:v>
                </c:pt>
                <c:pt idx="62">
                  <c:v>259.7689604901658</c:v>
                </c:pt>
                <c:pt idx="63">
                  <c:v>246.24674062903389</c:v>
                </c:pt>
                <c:pt idx="64">
                  <c:v>237.7063912430558</c:v>
                </c:pt>
                <c:pt idx="65">
                  <c:v>227.03095451058331</c:v>
                </c:pt>
                <c:pt idx="66">
                  <c:v>217.0672135602756</c:v>
                </c:pt>
                <c:pt idx="67">
                  <c:v>205.68008104563819</c:v>
                </c:pt>
                <c:pt idx="68">
                  <c:v>193.58125274883591</c:v>
                </c:pt>
                <c:pt idx="69">
                  <c:v>194.29294853100069</c:v>
                </c:pt>
                <c:pt idx="70">
                  <c:v>192.8695569666711</c:v>
                </c:pt>
                <c:pt idx="71">
                  <c:v>199.27481900615459</c:v>
                </c:pt>
                <c:pt idx="72">
                  <c:v>190.02277383801169</c:v>
                </c:pt>
                <c:pt idx="73">
                  <c:v>193.58125274883591</c:v>
                </c:pt>
                <c:pt idx="74">
                  <c:v>192.1578611845062</c:v>
                </c:pt>
                <c:pt idx="75">
                  <c:v>186.4642949271875</c:v>
                </c:pt>
                <c:pt idx="76">
                  <c:v>177.92394554120941</c:v>
                </c:pt>
                <c:pt idx="77">
                  <c:v>176.50055397687979</c:v>
                </c:pt>
                <c:pt idx="78">
                  <c:v>173.6537708482204</c:v>
                </c:pt>
                <c:pt idx="79">
                  <c:v>183.61751179852811</c:v>
                </c:pt>
                <c:pt idx="80">
                  <c:v>177.2122497590446</c:v>
                </c:pt>
                <c:pt idx="81">
                  <c:v>171.51868350172589</c:v>
                </c:pt>
                <c:pt idx="82">
                  <c:v>172.94207506605559</c:v>
                </c:pt>
                <c:pt idx="83">
                  <c:v>168.67190037306659</c:v>
                </c:pt>
                <c:pt idx="84">
                  <c:v>163.69002989791269</c:v>
                </c:pt>
                <c:pt idx="85">
                  <c:v>160.1315509870885</c:v>
                </c:pt>
                <c:pt idx="86">
                  <c:v>155.1496805119346</c:v>
                </c:pt>
                <c:pt idx="87">
                  <c:v>150.16781003678071</c:v>
                </c:pt>
                <c:pt idx="88">
                  <c:v>149.4561142546159</c:v>
                </c:pt>
                <c:pt idx="89">
                  <c:v>146.60933112595649</c:v>
                </c:pt>
                <c:pt idx="90">
                  <c:v>142.33915643296751</c:v>
                </c:pt>
                <c:pt idx="91">
                  <c:v>135.2221986113191</c:v>
                </c:pt>
                <c:pt idx="92">
                  <c:v>133.08711126482461</c:v>
                </c:pt>
                <c:pt idx="93">
                  <c:v>125.25845766101141</c:v>
                </c:pt>
                <c:pt idx="94">
                  <c:v>121.6999787501872</c:v>
                </c:pt>
                <c:pt idx="95">
                  <c:v>109.601150453385</c:v>
                </c:pt>
                <c:pt idx="96">
                  <c:v>98.925713720912398</c:v>
                </c:pt>
                <c:pt idx="97">
                  <c:v>99.637409503077237</c:v>
                </c:pt>
                <c:pt idx="98">
                  <c:v>97.502322156582721</c:v>
                </c:pt>
                <c:pt idx="99">
                  <c:v>93.943843245758529</c:v>
                </c:pt>
                <c:pt idx="100">
                  <c:v>90.385364334934337</c:v>
                </c:pt>
                <c:pt idx="101">
                  <c:v>83.980102295450791</c:v>
                </c:pt>
                <c:pt idx="102">
                  <c:v>81.133319166791438</c:v>
                </c:pt>
                <c:pt idx="103">
                  <c:v>81.845014948956276</c:v>
                </c:pt>
                <c:pt idx="104">
                  <c:v>72.592969780813377</c:v>
                </c:pt>
                <c:pt idx="105">
                  <c:v>71.1695782164837</c:v>
                </c:pt>
                <c:pt idx="106">
                  <c:v>65.476011959164993</c:v>
                </c:pt>
                <c:pt idx="107">
                  <c:v>61.205837266175948</c:v>
                </c:pt>
                <c:pt idx="108">
                  <c:v>61.205837266175948</c:v>
                </c:pt>
                <c:pt idx="109">
                  <c:v>65.476011959164993</c:v>
                </c:pt>
                <c:pt idx="110">
                  <c:v>62.629228830505632</c:v>
                </c:pt>
                <c:pt idx="111">
                  <c:v>62.629228830505632</c:v>
                </c:pt>
                <c:pt idx="112">
                  <c:v>61.205837266175948</c:v>
                </c:pt>
                <c:pt idx="113">
                  <c:v>58.359054137516601</c:v>
                </c:pt>
                <c:pt idx="114">
                  <c:v>54.800575226692409</c:v>
                </c:pt>
                <c:pt idx="115">
                  <c:v>49.81870475153854</c:v>
                </c:pt>
                <c:pt idx="116">
                  <c:v>45.54853005854951</c:v>
                </c:pt>
                <c:pt idx="117">
                  <c:v>45.54853005854951</c:v>
                </c:pt>
                <c:pt idx="118">
                  <c:v>46.260225840714348</c:v>
                </c:pt>
                <c:pt idx="119">
                  <c:v>41.278355365560479</c:v>
                </c:pt>
                <c:pt idx="120">
                  <c:v>40.566659583395641</c:v>
                </c:pt>
                <c:pt idx="121">
                  <c:v>41.278355365560479</c:v>
                </c:pt>
                <c:pt idx="122">
                  <c:v>39.854963801230802</c:v>
                </c:pt>
                <c:pt idx="123">
                  <c:v>37.008180672571449</c:v>
                </c:pt>
                <c:pt idx="124">
                  <c:v>29.891222850923072</c:v>
                </c:pt>
                <c:pt idx="125">
                  <c:v>24.197656593604371</c:v>
                </c:pt>
                <c:pt idx="126">
                  <c:v>23.485960811439529</c:v>
                </c:pt>
                <c:pt idx="127">
                  <c:v>21.35087346494501</c:v>
                </c:pt>
                <c:pt idx="128">
                  <c:v>17.080698771955991</c:v>
                </c:pt>
                <c:pt idx="129">
                  <c:v>12.81052407896696</c:v>
                </c:pt>
                <c:pt idx="130">
                  <c:v>12.09882829680212</c:v>
                </c:pt>
                <c:pt idx="131">
                  <c:v>13.5222198611318</c:v>
                </c:pt>
                <c:pt idx="132">
                  <c:v>12.81052407896696</c:v>
                </c:pt>
                <c:pt idx="133">
                  <c:v>12.09882829680212</c:v>
                </c:pt>
                <c:pt idx="134">
                  <c:v>10.67543673247245</c:v>
                </c:pt>
                <c:pt idx="135">
                  <c:v>10.67543673247245</c:v>
                </c:pt>
                <c:pt idx="136">
                  <c:v>14.23391564329664</c:v>
                </c:pt>
                <c:pt idx="137">
                  <c:v>14.23391564329664</c:v>
                </c:pt>
                <c:pt idx="138">
                  <c:v>13.5222198611318</c:v>
                </c:pt>
                <c:pt idx="139">
                  <c:v>15.657307207626319</c:v>
                </c:pt>
                <c:pt idx="140">
                  <c:v>13.5222198611318</c:v>
                </c:pt>
                <c:pt idx="141">
                  <c:v>14.945611425461481</c:v>
                </c:pt>
                <c:pt idx="142">
                  <c:v>16.369002989791149</c:v>
                </c:pt>
                <c:pt idx="143">
                  <c:v>16.369002989791149</c:v>
                </c:pt>
                <c:pt idx="144">
                  <c:v>14.23391564329664</c:v>
                </c:pt>
                <c:pt idx="145">
                  <c:v>13.5222198611318</c:v>
                </c:pt>
                <c:pt idx="146">
                  <c:v>10.67543673247245</c:v>
                </c:pt>
                <c:pt idx="147">
                  <c:v>10.67543673247245</c:v>
                </c:pt>
                <c:pt idx="148">
                  <c:v>12.09882829680212</c:v>
                </c:pt>
                <c:pt idx="149">
                  <c:v>10.67543673247245</c:v>
                </c:pt>
                <c:pt idx="150">
                  <c:v>7.8286536038130938</c:v>
                </c:pt>
                <c:pt idx="151">
                  <c:v>8.5403493859779314</c:v>
                </c:pt>
                <c:pt idx="152">
                  <c:v>8.5403493859779314</c:v>
                </c:pt>
                <c:pt idx="153">
                  <c:v>8.5403493859779314</c:v>
                </c:pt>
                <c:pt idx="154">
                  <c:v>7.1169578216482554</c:v>
                </c:pt>
                <c:pt idx="155">
                  <c:v>2.8467831286592249</c:v>
                </c:pt>
                <c:pt idx="156">
                  <c:v>2.1350873464943869</c:v>
                </c:pt>
                <c:pt idx="157">
                  <c:v>1.4233915643295489</c:v>
                </c:pt>
                <c:pt idx="158">
                  <c:v>3.5584789108240629</c:v>
                </c:pt>
                <c:pt idx="159">
                  <c:v>3.5584789108240629</c:v>
                </c:pt>
                <c:pt idx="160">
                  <c:v>3.5584789108240629</c:v>
                </c:pt>
                <c:pt idx="161">
                  <c:v>3.5584789108240629</c:v>
                </c:pt>
                <c:pt idx="162">
                  <c:v>-5.6935662573188326</c:v>
                </c:pt>
                <c:pt idx="163">
                  <c:v>-2.1350873464946409</c:v>
                </c:pt>
                <c:pt idx="164">
                  <c:v>2.8467831286592258</c:v>
                </c:pt>
                <c:pt idx="165">
                  <c:v>8.5403493859779314</c:v>
                </c:pt>
                <c:pt idx="166">
                  <c:v>9.9637409503076082</c:v>
                </c:pt>
                <c:pt idx="167">
                  <c:v>9.9637409503076082</c:v>
                </c:pt>
                <c:pt idx="168">
                  <c:v>9.9637409503076082</c:v>
                </c:pt>
                <c:pt idx="169">
                  <c:v>20.639177682780179</c:v>
                </c:pt>
                <c:pt idx="170">
                  <c:v>17.792394554120829</c:v>
                </c:pt>
                <c:pt idx="171">
                  <c:v>15.65730720762631</c:v>
                </c:pt>
                <c:pt idx="172">
                  <c:v>7.8286536038130938</c:v>
                </c:pt>
                <c:pt idx="173">
                  <c:v>7.8286536038130938</c:v>
                </c:pt>
                <c:pt idx="174">
                  <c:v>7.8286536038130938</c:v>
                </c:pt>
                <c:pt idx="175">
                  <c:v>7.8286536038130938</c:v>
                </c:pt>
                <c:pt idx="176">
                  <c:v>6.4052620394834179</c:v>
                </c:pt>
                <c:pt idx="177">
                  <c:v>9.2520451681427698</c:v>
                </c:pt>
                <c:pt idx="178">
                  <c:v>12.81052407896696</c:v>
                </c:pt>
                <c:pt idx="179">
                  <c:v>14.945611425461481</c:v>
                </c:pt>
                <c:pt idx="180">
                  <c:v>13.5222198611318</c:v>
                </c:pt>
                <c:pt idx="181">
                  <c:v>13.5222198611318</c:v>
                </c:pt>
                <c:pt idx="182">
                  <c:v>13.5222198611318</c:v>
                </c:pt>
                <c:pt idx="183">
                  <c:v>13.5222198611318</c:v>
                </c:pt>
                <c:pt idx="184">
                  <c:v>13.5222198611318</c:v>
                </c:pt>
                <c:pt idx="185">
                  <c:v>11.38713251463729</c:v>
                </c:pt>
                <c:pt idx="186">
                  <c:v>9.9637409503076082</c:v>
                </c:pt>
                <c:pt idx="187">
                  <c:v>10.67543673247245</c:v>
                </c:pt>
                <c:pt idx="188">
                  <c:v>10.67543673247245</c:v>
                </c:pt>
                <c:pt idx="189">
                  <c:v>10.67543673247245</c:v>
                </c:pt>
                <c:pt idx="190">
                  <c:v>10.67543673247245</c:v>
                </c:pt>
                <c:pt idx="191">
                  <c:v>14.23391564329664</c:v>
                </c:pt>
                <c:pt idx="192">
                  <c:v>12.098828296802131</c:v>
                </c:pt>
                <c:pt idx="193">
                  <c:v>10.67543673247245</c:v>
                </c:pt>
                <c:pt idx="194">
                  <c:v>10.67543673247245</c:v>
                </c:pt>
                <c:pt idx="195">
                  <c:v>10.67543673247245</c:v>
                </c:pt>
                <c:pt idx="196">
                  <c:v>10.67543673247245</c:v>
                </c:pt>
                <c:pt idx="197">
                  <c:v>10.67543673247245</c:v>
                </c:pt>
                <c:pt idx="198">
                  <c:v>-4.9818704751539924</c:v>
                </c:pt>
                <c:pt idx="199">
                  <c:v>-0.71169578216496254</c:v>
                </c:pt>
                <c:pt idx="200">
                  <c:v>-0.71169578216496254</c:v>
                </c:pt>
                <c:pt idx="201">
                  <c:v>-0.71169578216496254</c:v>
                </c:pt>
                <c:pt idx="202">
                  <c:v>-0.71169578216496254</c:v>
                </c:pt>
                <c:pt idx="203">
                  <c:v>-0.71169578216496254</c:v>
                </c:pt>
                <c:pt idx="204">
                  <c:v>-0.71169578216496254</c:v>
                </c:pt>
                <c:pt idx="205">
                  <c:v>11.38713251463729</c:v>
                </c:pt>
                <c:pt idx="206">
                  <c:v>10.67543673247245</c:v>
                </c:pt>
                <c:pt idx="207">
                  <c:v>12.81052407896696</c:v>
                </c:pt>
                <c:pt idx="208">
                  <c:v>17.080698771955991</c:v>
                </c:pt>
                <c:pt idx="209">
                  <c:v>17.080698771955991</c:v>
                </c:pt>
                <c:pt idx="210">
                  <c:v>17.080698771955991</c:v>
                </c:pt>
                <c:pt idx="211">
                  <c:v>17.080698771955991</c:v>
                </c:pt>
                <c:pt idx="212">
                  <c:v>16.369002989791149</c:v>
                </c:pt>
                <c:pt idx="213">
                  <c:v>15.657307207626319</c:v>
                </c:pt>
                <c:pt idx="214">
                  <c:v>14.23391564329664</c:v>
                </c:pt>
                <c:pt idx="215">
                  <c:v>10.67543673247245</c:v>
                </c:pt>
                <c:pt idx="216">
                  <c:v>10.67543673247245</c:v>
                </c:pt>
                <c:pt idx="217">
                  <c:v>10.67543673247245</c:v>
                </c:pt>
                <c:pt idx="218">
                  <c:v>10.67543673247245</c:v>
                </c:pt>
                <c:pt idx="219">
                  <c:v>-2.846783128659474</c:v>
                </c:pt>
                <c:pt idx="220">
                  <c:v>-1.4233915643297981</c:v>
                </c:pt>
                <c:pt idx="221">
                  <c:v>2.8467831286592311</c:v>
                </c:pt>
                <c:pt idx="222">
                  <c:v>3.5584789108240691</c:v>
                </c:pt>
                <c:pt idx="223">
                  <c:v>3.5584789108240691</c:v>
                </c:pt>
                <c:pt idx="224">
                  <c:v>3.5584789108240691</c:v>
                </c:pt>
                <c:pt idx="225">
                  <c:v>36.296484890406617</c:v>
                </c:pt>
                <c:pt idx="226">
                  <c:v>49.81870475153854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C5-4D04-9745-0E51A0C91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7265280"/>
        <c:axId val="719391096"/>
      </c:lineChart>
      <c:catAx>
        <c:axId val="1200774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774840"/>
        <c:crosses val="autoZero"/>
        <c:auto val="1"/>
        <c:lblAlgn val="ctr"/>
        <c:lblOffset val="100"/>
        <c:noMultiLvlLbl val="0"/>
      </c:catAx>
      <c:valAx>
        <c:axId val="1200774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774184"/>
        <c:crosses val="autoZero"/>
        <c:crossBetween val="between"/>
      </c:valAx>
      <c:valAx>
        <c:axId val="719391096"/>
        <c:scaling>
          <c:orientation val="minMax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265280"/>
        <c:crosses val="max"/>
        <c:crossBetween val="between"/>
      </c:valAx>
      <c:catAx>
        <c:axId val="7172652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19391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[Covid-19 Analysis - Cases.xlsx]UK Healthcare (1)!PivotTable42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UK Healthcare Status</a:t>
            </a:r>
          </a:p>
          <a:p>
            <a:pPr>
              <a:defRPr/>
            </a:pPr>
            <a:r>
              <a:rPr lang="en-GB" sz="1100"/>
              <a:t>OccupiedBeds,</a:t>
            </a:r>
            <a:r>
              <a:rPr lang="en-GB" sz="1100" baseline="0"/>
              <a:t> Admissions LH axis</a:t>
            </a:r>
          </a:p>
          <a:p>
            <a:pPr>
              <a:defRPr/>
            </a:pPr>
            <a:r>
              <a:rPr lang="en-GB" sz="1100" baseline="0"/>
              <a:t>MVBeds and Deaths RH axis</a:t>
            </a:r>
            <a:endParaRPr lang="en-GB" sz="1100"/>
          </a:p>
        </c:rich>
      </c:tx>
      <c:layout>
        <c:manualLayout>
          <c:xMode val="edge"/>
          <c:yMode val="edge"/>
          <c:x val="0.37512428284513666"/>
          <c:y val="1.37168245629236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00206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4"/>
          <c:order val="4"/>
          <c:tx>
            <c:strRef>
              <c:f>'UK Healthcare (1)'!$N$3:$N$4</c:f>
              <c:strCache>
                <c:ptCount val="1"/>
                <c:pt idx="0">
                  <c:v>OccupiedBeds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'UK Healthcare (1)'!$I$5:$I$313</c:f>
              <c:strCache>
                <c:ptCount val="308"/>
                <c:pt idx="0">
                  <c:v>2020-01-02</c:v>
                </c:pt>
                <c:pt idx="1">
                  <c:v>2020-01-03</c:v>
                </c:pt>
                <c:pt idx="2">
                  <c:v>2020-01-04</c:v>
                </c:pt>
                <c:pt idx="3">
                  <c:v>2020-01-05</c:v>
                </c:pt>
                <c:pt idx="4">
                  <c:v>2020-01-06</c:v>
                </c:pt>
                <c:pt idx="5">
                  <c:v>2020-01-07</c:v>
                </c:pt>
                <c:pt idx="6">
                  <c:v>2020-01-08</c:v>
                </c:pt>
                <c:pt idx="7">
                  <c:v>2020-01-09</c:v>
                </c:pt>
                <c:pt idx="8">
                  <c:v>2020-01-10</c:v>
                </c:pt>
                <c:pt idx="9">
                  <c:v>2020-01-11</c:v>
                </c:pt>
                <c:pt idx="10">
                  <c:v>2020-01-12</c:v>
                </c:pt>
                <c:pt idx="11">
                  <c:v>2020-01-13</c:v>
                </c:pt>
                <c:pt idx="12">
                  <c:v>2020-01-14</c:v>
                </c:pt>
                <c:pt idx="13">
                  <c:v>2020-01-15</c:v>
                </c:pt>
                <c:pt idx="14">
                  <c:v>2020-01-16</c:v>
                </c:pt>
                <c:pt idx="15">
                  <c:v>2020-01-17</c:v>
                </c:pt>
                <c:pt idx="16">
                  <c:v>2020-01-18</c:v>
                </c:pt>
                <c:pt idx="17">
                  <c:v>2020-01-19</c:v>
                </c:pt>
                <c:pt idx="18">
                  <c:v>2020-01-20</c:v>
                </c:pt>
                <c:pt idx="19">
                  <c:v>2020-01-21</c:v>
                </c:pt>
                <c:pt idx="20">
                  <c:v>2020-01-22</c:v>
                </c:pt>
                <c:pt idx="21">
                  <c:v>2020-01-23</c:v>
                </c:pt>
                <c:pt idx="22">
                  <c:v>2020-01-24</c:v>
                </c:pt>
                <c:pt idx="23">
                  <c:v>2020-01-25</c:v>
                </c:pt>
                <c:pt idx="24">
                  <c:v>2020-01-26</c:v>
                </c:pt>
                <c:pt idx="25">
                  <c:v>2020-01-27</c:v>
                </c:pt>
                <c:pt idx="26">
                  <c:v>2020-01-28</c:v>
                </c:pt>
                <c:pt idx="27">
                  <c:v>2020-01-29</c:v>
                </c:pt>
                <c:pt idx="28">
                  <c:v>2020-01-30</c:v>
                </c:pt>
                <c:pt idx="29">
                  <c:v>2020-01-31</c:v>
                </c:pt>
                <c:pt idx="30">
                  <c:v>2020-02-01</c:v>
                </c:pt>
                <c:pt idx="31">
                  <c:v>2020-02-02</c:v>
                </c:pt>
                <c:pt idx="32">
                  <c:v>2020-02-03</c:v>
                </c:pt>
                <c:pt idx="33">
                  <c:v>2020-02-04</c:v>
                </c:pt>
                <c:pt idx="34">
                  <c:v>2020-02-05</c:v>
                </c:pt>
                <c:pt idx="35">
                  <c:v>2020-02-06</c:v>
                </c:pt>
                <c:pt idx="36">
                  <c:v>2020-02-07</c:v>
                </c:pt>
                <c:pt idx="37">
                  <c:v>2020-02-08</c:v>
                </c:pt>
                <c:pt idx="38">
                  <c:v>2020-02-09</c:v>
                </c:pt>
                <c:pt idx="39">
                  <c:v>2020-02-10</c:v>
                </c:pt>
                <c:pt idx="40">
                  <c:v>2020-02-11</c:v>
                </c:pt>
                <c:pt idx="41">
                  <c:v>2020-02-12</c:v>
                </c:pt>
                <c:pt idx="42">
                  <c:v>2020-02-13</c:v>
                </c:pt>
                <c:pt idx="43">
                  <c:v>2020-02-14</c:v>
                </c:pt>
                <c:pt idx="44">
                  <c:v>2020-02-15</c:v>
                </c:pt>
                <c:pt idx="45">
                  <c:v>2020-02-16</c:v>
                </c:pt>
                <c:pt idx="46">
                  <c:v>2020-02-17</c:v>
                </c:pt>
                <c:pt idx="47">
                  <c:v>2020-02-18</c:v>
                </c:pt>
                <c:pt idx="48">
                  <c:v>2020-02-19</c:v>
                </c:pt>
                <c:pt idx="49">
                  <c:v>2020-02-20</c:v>
                </c:pt>
                <c:pt idx="50">
                  <c:v>2020-02-21</c:v>
                </c:pt>
                <c:pt idx="51">
                  <c:v>2020-02-22</c:v>
                </c:pt>
                <c:pt idx="52">
                  <c:v>2020-02-23</c:v>
                </c:pt>
                <c:pt idx="53">
                  <c:v>2020-02-24</c:v>
                </c:pt>
                <c:pt idx="54">
                  <c:v>2020-02-25</c:v>
                </c:pt>
                <c:pt idx="55">
                  <c:v>2020-02-26</c:v>
                </c:pt>
                <c:pt idx="56">
                  <c:v>2020-02-27</c:v>
                </c:pt>
                <c:pt idx="57">
                  <c:v>2020-02-28</c:v>
                </c:pt>
                <c:pt idx="58">
                  <c:v>2020-02-29</c:v>
                </c:pt>
                <c:pt idx="59">
                  <c:v>2020-03-01</c:v>
                </c:pt>
                <c:pt idx="60">
                  <c:v>2020-03-02</c:v>
                </c:pt>
                <c:pt idx="61">
                  <c:v>2020-03-03</c:v>
                </c:pt>
                <c:pt idx="62">
                  <c:v>2020-03-04</c:v>
                </c:pt>
                <c:pt idx="63">
                  <c:v>2020-03-05</c:v>
                </c:pt>
                <c:pt idx="64">
                  <c:v>2020-03-06</c:v>
                </c:pt>
                <c:pt idx="65">
                  <c:v>2020-03-07</c:v>
                </c:pt>
                <c:pt idx="66">
                  <c:v>2020-03-08</c:v>
                </c:pt>
                <c:pt idx="67">
                  <c:v>2020-03-09</c:v>
                </c:pt>
                <c:pt idx="68">
                  <c:v>2020-03-10</c:v>
                </c:pt>
                <c:pt idx="69">
                  <c:v>2020-03-11</c:v>
                </c:pt>
                <c:pt idx="70">
                  <c:v>2020-03-12</c:v>
                </c:pt>
                <c:pt idx="71">
                  <c:v>2020-03-13</c:v>
                </c:pt>
                <c:pt idx="72">
                  <c:v>2020-03-14</c:v>
                </c:pt>
                <c:pt idx="73">
                  <c:v>2020-03-15</c:v>
                </c:pt>
                <c:pt idx="74">
                  <c:v>2020-03-16</c:v>
                </c:pt>
                <c:pt idx="75">
                  <c:v>2020-03-17</c:v>
                </c:pt>
                <c:pt idx="76">
                  <c:v>2020-03-18</c:v>
                </c:pt>
                <c:pt idx="77">
                  <c:v>2020-03-19</c:v>
                </c:pt>
                <c:pt idx="78">
                  <c:v>2020-03-20</c:v>
                </c:pt>
                <c:pt idx="79">
                  <c:v>2020-03-21</c:v>
                </c:pt>
                <c:pt idx="80">
                  <c:v>2020-03-22</c:v>
                </c:pt>
                <c:pt idx="81">
                  <c:v>2020-03-23</c:v>
                </c:pt>
                <c:pt idx="82">
                  <c:v>2020-03-24</c:v>
                </c:pt>
                <c:pt idx="83">
                  <c:v>2020-03-25</c:v>
                </c:pt>
                <c:pt idx="84">
                  <c:v>2020-03-26</c:v>
                </c:pt>
                <c:pt idx="85">
                  <c:v>2020-03-27</c:v>
                </c:pt>
                <c:pt idx="86">
                  <c:v>2020-03-28</c:v>
                </c:pt>
                <c:pt idx="87">
                  <c:v>2020-03-29</c:v>
                </c:pt>
                <c:pt idx="88">
                  <c:v>2020-03-30</c:v>
                </c:pt>
                <c:pt idx="89">
                  <c:v>2020-03-31</c:v>
                </c:pt>
                <c:pt idx="90">
                  <c:v>2020-04-01</c:v>
                </c:pt>
                <c:pt idx="91">
                  <c:v>2020-04-02</c:v>
                </c:pt>
                <c:pt idx="92">
                  <c:v>2020-04-03</c:v>
                </c:pt>
                <c:pt idx="93">
                  <c:v>2020-04-04</c:v>
                </c:pt>
                <c:pt idx="94">
                  <c:v>2020-04-05</c:v>
                </c:pt>
                <c:pt idx="95">
                  <c:v>2020-04-06</c:v>
                </c:pt>
                <c:pt idx="96">
                  <c:v>2020-04-07</c:v>
                </c:pt>
                <c:pt idx="97">
                  <c:v>2020-04-08</c:v>
                </c:pt>
                <c:pt idx="98">
                  <c:v>2020-04-09</c:v>
                </c:pt>
                <c:pt idx="99">
                  <c:v>2020-04-10</c:v>
                </c:pt>
                <c:pt idx="100">
                  <c:v>2020-04-11</c:v>
                </c:pt>
                <c:pt idx="101">
                  <c:v>2020-04-12</c:v>
                </c:pt>
                <c:pt idx="102">
                  <c:v>2020-04-13</c:v>
                </c:pt>
                <c:pt idx="103">
                  <c:v>2020-04-14</c:v>
                </c:pt>
                <c:pt idx="104">
                  <c:v>2020-04-15</c:v>
                </c:pt>
                <c:pt idx="105">
                  <c:v>2020-04-16</c:v>
                </c:pt>
                <c:pt idx="106">
                  <c:v>2020-04-17</c:v>
                </c:pt>
                <c:pt idx="107">
                  <c:v>2020-04-18</c:v>
                </c:pt>
                <c:pt idx="108">
                  <c:v>2020-04-19</c:v>
                </c:pt>
                <c:pt idx="109">
                  <c:v>2020-04-20</c:v>
                </c:pt>
                <c:pt idx="110">
                  <c:v>2020-04-21</c:v>
                </c:pt>
                <c:pt idx="111">
                  <c:v>2020-04-22</c:v>
                </c:pt>
                <c:pt idx="112">
                  <c:v>2020-04-23</c:v>
                </c:pt>
                <c:pt idx="113">
                  <c:v>2020-04-24</c:v>
                </c:pt>
                <c:pt idx="114">
                  <c:v>2020-04-25</c:v>
                </c:pt>
                <c:pt idx="115">
                  <c:v>2020-04-26</c:v>
                </c:pt>
                <c:pt idx="116">
                  <c:v>2020-04-27</c:v>
                </c:pt>
                <c:pt idx="117">
                  <c:v>2020-04-28</c:v>
                </c:pt>
                <c:pt idx="118">
                  <c:v>2020-04-29</c:v>
                </c:pt>
                <c:pt idx="119">
                  <c:v>2020-04-30</c:v>
                </c:pt>
                <c:pt idx="120">
                  <c:v>2020-05-01</c:v>
                </c:pt>
                <c:pt idx="121">
                  <c:v>2020-05-02</c:v>
                </c:pt>
                <c:pt idx="122">
                  <c:v>2020-05-03</c:v>
                </c:pt>
                <c:pt idx="123">
                  <c:v>2020-05-04</c:v>
                </c:pt>
                <c:pt idx="124">
                  <c:v>2020-05-05</c:v>
                </c:pt>
                <c:pt idx="125">
                  <c:v>2020-05-06</c:v>
                </c:pt>
                <c:pt idx="126">
                  <c:v>2020-05-07</c:v>
                </c:pt>
                <c:pt idx="127">
                  <c:v>2020-05-08</c:v>
                </c:pt>
                <c:pt idx="128">
                  <c:v>2020-05-09</c:v>
                </c:pt>
                <c:pt idx="129">
                  <c:v>2020-05-10</c:v>
                </c:pt>
                <c:pt idx="130">
                  <c:v>2020-05-11</c:v>
                </c:pt>
                <c:pt idx="131">
                  <c:v>2020-05-12</c:v>
                </c:pt>
                <c:pt idx="132">
                  <c:v>2020-05-13</c:v>
                </c:pt>
                <c:pt idx="133">
                  <c:v>2020-05-14</c:v>
                </c:pt>
                <c:pt idx="134">
                  <c:v>2020-05-15</c:v>
                </c:pt>
                <c:pt idx="135">
                  <c:v>2020-05-16</c:v>
                </c:pt>
                <c:pt idx="136">
                  <c:v>2020-05-17</c:v>
                </c:pt>
                <c:pt idx="137">
                  <c:v>2020-05-18</c:v>
                </c:pt>
                <c:pt idx="138">
                  <c:v>2020-05-19</c:v>
                </c:pt>
                <c:pt idx="139">
                  <c:v>2020-05-20</c:v>
                </c:pt>
                <c:pt idx="140">
                  <c:v>2020-05-21</c:v>
                </c:pt>
                <c:pt idx="141">
                  <c:v>2020-05-22</c:v>
                </c:pt>
                <c:pt idx="142">
                  <c:v>2020-05-23</c:v>
                </c:pt>
                <c:pt idx="143">
                  <c:v>2020-05-24</c:v>
                </c:pt>
                <c:pt idx="144">
                  <c:v>2020-05-25</c:v>
                </c:pt>
                <c:pt idx="145">
                  <c:v>2020-05-26</c:v>
                </c:pt>
                <c:pt idx="146">
                  <c:v>2020-05-27</c:v>
                </c:pt>
                <c:pt idx="147">
                  <c:v>2020-05-28</c:v>
                </c:pt>
                <c:pt idx="148">
                  <c:v>2020-05-29</c:v>
                </c:pt>
                <c:pt idx="149">
                  <c:v>2020-05-30</c:v>
                </c:pt>
                <c:pt idx="150">
                  <c:v>2020-05-31</c:v>
                </c:pt>
                <c:pt idx="151">
                  <c:v>2020-06-01</c:v>
                </c:pt>
                <c:pt idx="152">
                  <c:v>2020-06-02</c:v>
                </c:pt>
                <c:pt idx="153">
                  <c:v>2020-06-03</c:v>
                </c:pt>
                <c:pt idx="154">
                  <c:v>2020-06-04</c:v>
                </c:pt>
                <c:pt idx="155">
                  <c:v>2020-06-05</c:v>
                </c:pt>
                <c:pt idx="156">
                  <c:v>2020-06-06</c:v>
                </c:pt>
                <c:pt idx="157">
                  <c:v>2020-06-07</c:v>
                </c:pt>
                <c:pt idx="158">
                  <c:v>2020-06-08</c:v>
                </c:pt>
                <c:pt idx="159">
                  <c:v>2020-06-09</c:v>
                </c:pt>
                <c:pt idx="160">
                  <c:v>2020-06-10</c:v>
                </c:pt>
                <c:pt idx="161">
                  <c:v>2020-06-11</c:v>
                </c:pt>
                <c:pt idx="162">
                  <c:v>2020-06-12</c:v>
                </c:pt>
                <c:pt idx="163">
                  <c:v>2020-06-13</c:v>
                </c:pt>
                <c:pt idx="164">
                  <c:v>2020-06-14</c:v>
                </c:pt>
                <c:pt idx="165">
                  <c:v>2020-06-15</c:v>
                </c:pt>
                <c:pt idx="166">
                  <c:v>2020-06-16</c:v>
                </c:pt>
                <c:pt idx="167">
                  <c:v>2020-06-17</c:v>
                </c:pt>
                <c:pt idx="168">
                  <c:v>2020-06-18</c:v>
                </c:pt>
                <c:pt idx="169">
                  <c:v>2020-06-19</c:v>
                </c:pt>
                <c:pt idx="170">
                  <c:v>2020-06-20</c:v>
                </c:pt>
                <c:pt idx="171">
                  <c:v>2020-06-21</c:v>
                </c:pt>
                <c:pt idx="172">
                  <c:v>2020-06-22</c:v>
                </c:pt>
                <c:pt idx="173">
                  <c:v>2020-06-23</c:v>
                </c:pt>
                <c:pt idx="174">
                  <c:v>2020-06-24</c:v>
                </c:pt>
                <c:pt idx="175">
                  <c:v>2020-06-25</c:v>
                </c:pt>
                <c:pt idx="176">
                  <c:v>2020-06-26</c:v>
                </c:pt>
                <c:pt idx="177">
                  <c:v>2020-06-27</c:v>
                </c:pt>
                <c:pt idx="178">
                  <c:v>2020-06-28</c:v>
                </c:pt>
                <c:pt idx="179">
                  <c:v>2020-06-29</c:v>
                </c:pt>
                <c:pt idx="180">
                  <c:v>2020-06-30</c:v>
                </c:pt>
                <c:pt idx="181">
                  <c:v>2020-07-01</c:v>
                </c:pt>
                <c:pt idx="182">
                  <c:v>2020-07-02</c:v>
                </c:pt>
                <c:pt idx="183">
                  <c:v>2020-07-03</c:v>
                </c:pt>
                <c:pt idx="184">
                  <c:v>2020-07-04</c:v>
                </c:pt>
                <c:pt idx="185">
                  <c:v>2020-07-05</c:v>
                </c:pt>
                <c:pt idx="186">
                  <c:v>2020-07-06</c:v>
                </c:pt>
                <c:pt idx="187">
                  <c:v>2020-07-07</c:v>
                </c:pt>
                <c:pt idx="188">
                  <c:v>2020-07-08</c:v>
                </c:pt>
                <c:pt idx="189">
                  <c:v>2020-07-09</c:v>
                </c:pt>
                <c:pt idx="190">
                  <c:v>2020-07-10</c:v>
                </c:pt>
                <c:pt idx="191">
                  <c:v>2020-07-11</c:v>
                </c:pt>
                <c:pt idx="192">
                  <c:v>2020-07-12</c:v>
                </c:pt>
                <c:pt idx="193">
                  <c:v>2020-07-13</c:v>
                </c:pt>
                <c:pt idx="194">
                  <c:v>2020-07-14</c:v>
                </c:pt>
                <c:pt idx="195">
                  <c:v>2020-07-15</c:v>
                </c:pt>
                <c:pt idx="196">
                  <c:v>2020-07-16</c:v>
                </c:pt>
                <c:pt idx="197">
                  <c:v>2020-07-17</c:v>
                </c:pt>
                <c:pt idx="198">
                  <c:v>2020-07-18</c:v>
                </c:pt>
                <c:pt idx="199">
                  <c:v>2020-07-19</c:v>
                </c:pt>
                <c:pt idx="200">
                  <c:v>2020-07-20</c:v>
                </c:pt>
                <c:pt idx="201">
                  <c:v>2020-07-21</c:v>
                </c:pt>
                <c:pt idx="202">
                  <c:v>2020-07-22</c:v>
                </c:pt>
                <c:pt idx="203">
                  <c:v>2020-07-23</c:v>
                </c:pt>
                <c:pt idx="204">
                  <c:v>2020-07-24</c:v>
                </c:pt>
                <c:pt idx="205">
                  <c:v>2020-07-25</c:v>
                </c:pt>
                <c:pt idx="206">
                  <c:v>2020-07-26</c:v>
                </c:pt>
                <c:pt idx="207">
                  <c:v>2020-07-27</c:v>
                </c:pt>
                <c:pt idx="208">
                  <c:v>2020-07-28</c:v>
                </c:pt>
                <c:pt idx="209">
                  <c:v>2020-07-29</c:v>
                </c:pt>
                <c:pt idx="210">
                  <c:v>2020-07-30</c:v>
                </c:pt>
                <c:pt idx="211">
                  <c:v>2020-07-31</c:v>
                </c:pt>
                <c:pt idx="212">
                  <c:v>2020-08-01</c:v>
                </c:pt>
                <c:pt idx="213">
                  <c:v>2020-08-02</c:v>
                </c:pt>
                <c:pt idx="214">
                  <c:v>2020-08-03</c:v>
                </c:pt>
                <c:pt idx="215">
                  <c:v>2020-08-04</c:v>
                </c:pt>
                <c:pt idx="216">
                  <c:v>2020-08-05</c:v>
                </c:pt>
                <c:pt idx="217">
                  <c:v>2020-08-06</c:v>
                </c:pt>
                <c:pt idx="218">
                  <c:v>2020-08-07</c:v>
                </c:pt>
                <c:pt idx="219">
                  <c:v>2020-08-08</c:v>
                </c:pt>
                <c:pt idx="220">
                  <c:v>2020-08-09</c:v>
                </c:pt>
                <c:pt idx="221">
                  <c:v>2020-08-10</c:v>
                </c:pt>
                <c:pt idx="222">
                  <c:v>2020-08-11</c:v>
                </c:pt>
                <c:pt idx="223">
                  <c:v>2020-08-12</c:v>
                </c:pt>
                <c:pt idx="224">
                  <c:v>2020-08-13</c:v>
                </c:pt>
                <c:pt idx="225">
                  <c:v>2020-08-14</c:v>
                </c:pt>
                <c:pt idx="226">
                  <c:v>2020-08-15</c:v>
                </c:pt>
                <c:pt idx="227">
                  <c:v>2020-08-16</c:v>
                </c:pt>
                <c:pt idx="228">
                  <c:v>2020-08-17</c:v>
                </c:pt>
                <c:pt idx="229">
                  <c:v>2020-08-18</c:v>
                </c:pt>
                <c:pt idx="230">
                  <c:v>2020-08-19</c:v>
                </c:pt>
                <c:pt idx="231">
                  <c:v>2020-08-20</c:v>
                </c:pt>
                <c:pt idx="232">
                  <c:v>2020-08-21</c:v>
                </c:pt>
                <c:pt idx="233">
                  <c:v>2020-08-22</c:v>
                </c:pt>
                <c:pt idx="234">
                  <c:v>2020-08-23</c:v>
                </c:pt>
                <c:pt idx="235">
                  <c:v>2020-08-24</c:v>
                </c:pt>
                <c:pt idx="236">
                  <c:v>2020-08-25</c:v>
                </c:pt>
                <c:pt idx="237">
                  <c:v>2020-08-26</c:v>
                </c:pt>
                <c:pt idx="238">
                  <c:v>2020-08-27</c:v>
                </c:pt>
                <c:pt idx="239">
                  <c:v>2020-08-28</c:v>
                </c:pt>
                <c:pt idx="240">
                  <c:v>2020-08-29</c:v>
                </c:pt>
                <c:pt idx="241">
                  <c:v>2020-08-30</c:v>
                </c:pt>
                <c:pt idx="242">
                  <c:v>2020-08-31</c:v>
                </c:pt>
                <c:pt idx="243">
                  <c:v>2020-09-01</c:v>
                </c:pt>
                <c:pt idx="244">
                  <c:v>2020-09-02</c:v>
                </c:pt>
                <c:pt idx="245">
                  <c:v>2020-09-03</c:v>
                </c:pt>
                <c:pt idx="246">
                  <c:v>2020-09-04</c:v>
                </c:pt>
                <c:pt idx="247">
                  <c:v>2020-09-05</c:v>
                </c:pt>
                <c:pt idx="248">
                  <c:v>2020-09-06</c:v>
                </c:pt>
                <c:pt idx="249">
                  <c:v>2020-09-07</c:v>
                </c:pt>
                <c:pt idx="250">
                  <c:v>2020-09-08</c:v>
                </c:pt>
                <c:pt idx="251">
                  <c:v>2020-09-09</c:v>
                </c:pt>
                <c:pt idx="252">
                  <c:v>2020-09-10</c:v>
                </c:pt>
                <c:pt idx="253">
                  <c:v>2020-09-11</c:v>
                </c:pt>
                <c:pt idx="254">
                  <c:v>2020-09-12</c:v>
                </c:pt>
                <c:pt idx="255">
                  <c:v>2020-09-13</c:v>
                </c:pt>
                <c:pt idx="256">
                  <c:v>2020-09-14</c:v>
                </c:pt>
                <c:pt idx="257">
                  <c:v>2020-09-15</c:v>
                </c:pt>
                <c:pt idx="258">
                  <c:v>2020-09-16</c:v>
                </c:pt>
                <c:pt idx="259">
                  <c:v>2020-09-17</c:v>
                </c:pt>
                <c:pt idx="260">
                  <c:v>2020-09-18</c:v>
                </c:pt>
                <c:pt idx="261">
                  <c:v>2020-09-19</c:v>
                </c:pt>
                <c:pt idx="262">
                  <c:v>2020-09-20</c:v>
                </c:pt>
                <c:pt idx="263">
                  <c:v>2020-09-21</c:v>
                </c:pt>
                <c:pt idx="264">
                  <c:v>2020-09-22</c:v>
                </c:pt>
                <c:pt idx="265">
                  <c:v>2020-09-23</c:v>
                </c:pt>
                <c:pt idx="266">
                  <c:v>2020-09-24</c:v>
                </c:pt>
                <c:pt idx="267">
                  <c:v>2020-09-25</c:v>
                </c:pt>
                <c:pt idx="268">
                  <c:v>2020-09-26</c:v>
                </c:pt>
                <c:pt idx="269">
                  <c:v>2020-09-27</c:v>
                </c:pt>
                <c:pt idx="270">
                  <c:v>2020-09-28</c:v>
                </c:pt>
                <c:pt idx="271">
                  <c:v>2020-09-29</c:v>
                </c:pt>
                <c:pt idx="272">
                  <c:v>2020-09-30</c:v>
                </c:pt>
                <c:pt idx="273">
                  <c:v>2020-10-01</c:v>
                </c:pt>
                <c:pt idx="274">
                  <c:v>2020-10-02</c:v>
                </c:pt>
                <c:pt idx="275">
                  <c:v>2020-10-03</c:v>
                </c:pt>
                <c:pt idx="276">
                  <c:v>2020-10-04</c:v>
                </c:pt>
                <c:pt idx="277">
                  <c:v>2020-10-05</c:v>
                </c:pt>
                <c:pt idx="278">
                  <c:v>2020-10-06</c:v>
                </c:pt>
                <c:pt idx="279">
                  <c:v>2020-10-07</c:v>
                </c:pt>
                <c:pt idx="280">
                  <c:v>2020-10-08</c:v>
                </c:pt>
                <c:pt idx="281">
                  <c:v>2020-10-09</c:v>
                </c:pt>
                <c:pt idx="282">
                  <c:v>2020-10-10</c:v>
                </c:pt>
                <c:pt idx="283">
                  <c:v>2020-10-11</c:v>
                </c:pt>
                <c:pt idx="284">
                  <c:v>2020-10-12</c:v>
                </c:pt>
                <c:pt idx="285">
                  <c:v>2020-10-13</c:v>
                </c:pt>
                <c:pt idx="286">
                  <c:v>2020-10-14</c:v>
                </c:pt>
                <c:pt idx="287">
                  <c:v>2020-10-15</c:v>
                </c:pt>
                <c:pt idx="288">
                  <c:v>2020-10-16</c:v>
                </c:pt>
                <c:pt idx="289">
                  <c:v>2020-10-17</c:v>
                </c:pt>
                <c:pt idx="290">
                  <c:v>2020-10-18</c:v>
                </c:pt>
                <c:pt idx="291">
                  <c:v>2020-10-19</c:v>
                </c:pt>
                <c:pt idx="292">
                  <c:v>2020-10-20</c:v>
                </c:pt>
                <c:pt idx="293">
                  <c:v>2020-10-21</c:v>
                </c:pt>
                <c:pt idx="294">
                  <c:v>2020-10-22</c:v>
                </c:pt>
                <c:pt idx="295">
                  <c:v>2020-10-23</c:v>
                </c:pt>
                <c:pt idx="296">
                  <c:v>2020-10-24</c:v>
                </c:pt>
                <c:pt idx="297">
                  <c:v>2020-10-25</c:v>
                </c:pt>
                <c:pt idx="298">
                  <c:v>2020-10-26</c:v>
                </c:pt>
                <c:pt idx="299">
                  <c:v>2020-10-27</c:v>
                </c:pt>
                <c:pt idx="300">
                  <c:v>2020-10-28</c:v>
                </c:pt>
                <c:pt idx="301">
                  <c:v>2020-10-29</c:v>
                </c:pt>
                <c:pt idx="302">
                  <c:v>2020-10-30</c:v>
                </c:pt>
                <c:pt idx="303">
                  <c:v>2020-10-31</c:v>
                </c:pt>
                <c:pt idx="304">
                  <c:v>2020-11-01</c:v>
                </c:pt>
                <c:pt idx="305">
                  <c:v>2020-11-02</c:v>
                </c:pt>
                <c:pt idx="306">
                  <c:v>2020-11-03</c:v>
                </c:pt>
                <c:pt idx="307">
                  <c:v>2020-11-04</c:v>
                </c:pt>
              </c:strCache>
            </c:strRef>
          </c:cat>
          <c:val>
            <c:numRef>
              <c:f>'UK Healthcare (1)'!$N$5:$N$313</c:f>
              <c:numCache>
                <c:formatCode>General</c:formatCode>
                <c:ptCount val="308"/>
                <c:pt idx="78">
                  <c:v>1541</c:v>
                </c:pt>
                <c:pt idx="79">
                  <c:v>2092</c:v>
                </c:pt>
                <c:pt idx="80">
                  <c:v>2588</c:v>
                </c:pt>
                <c:pt idx="81">
                  <c:v>3097</c:v>
                </c:pt>
                <c:pt idx="82">
                  <c:v>3492</c:v>
                </c:pt>
                <c:pt idx="83">
                  <c:v>4262</c:v>
                </c:pt>
                <c:pt idx="84">
                  <c:v>5045</c:v>
                </c:pt>
                <c:pt idx="85">
                  <c:v>6245</c:v>
                </c:pt>
                <c:pt idx="86">
                  <c:v>7017</c:v>
                </c:pt>
                <c:pt idx="87">
                  <c:v>8143</c:v>
                </c:pt>
                <c:pt idx="88">
                  <c:v>9498</c:v>
                </c:pt>
                <c:pt idx="89">
                  <c:v>10767</c:v>
                </c:pt>
                <c:pt idx="90">
                  <c:v>11540</c:v>
                </c:pt>
                <c:pt idx="91">
                  <c:v>11533</c:v>
                </c:pt>
                <c:pt idx="92">
                  <c:v>12844</c:v>
                </c:pt>
                <c:pt idx="93">
                  <c:v>14582</c:v>
                </c:pt>
                <c:pt idx="94">
                  <c:v>15613</c:v>
                </c:pt>
                <c:pt idx="95">
                  <c:v>15952</c:v>
                </c:pt>
                <c:pt idx="96">
                  <c:v>16570</c:v>
                </c:pt>
                <c:pt idx="97">
                  <c:v>16784</c:v>
                </c:pt>
                <c:pt idx="98">
                  <c:v>16952</c:v>
                </c:pt>
                <c:pt idx="99">
                  <c:v>17047</c:v>
                </c:pt>
                <c:pt idx="100">
                  <c:v>16881</c:v>
                </c:pt>
                <c:pt idx="101">
                  <c:v>17172</c:v>
                </c:pt>
                <c:pt idx="102">
                  <c:v>16722</c:v>
                </c:pt>
                <c:pt idx="103">
                  <c:v>16540</c:v>
                </c:pt>
                <c:pt idx="104">
                  <c:v>15917</c:v>
                </c:pt>
                <c:pt idx="105">
                  <c:v>15685</c:v>
                </c:pt>
                <c:pt idx="106">
                  <c:v>14733</c:v>
                </c:pt>
                <c:pt idx="107">
                  <c:v>14868</c:v>
                </c:pt>
                <c:pt idx="108">
                  <c:v>14841</c:v>
                </c:pt>
                <c:pt idx="109">
                  <c:v>14690</c:v>
                </c:pt>
                <c:pt idx="110">
                  <c:v>14487</c:v>
                </c:pt>
                <c:pt idx="111">
                  <c:v>14022</c:v>
                </c:pt>
                <c:pt idx="112">
                  <c:v>13507</c:v>
                </c:pt>
                <c:pt idx="113">
                  <c:v>12931</c:v>
                </c:pt>
                <c:pt idx="114">
                  <c:v>12412</c:v>
                </c:pt>
                <c:pt idx="115">
                  <c:v>12328</c:v>
                </c:pt>
                <c:pt idx="116">
                  <c:v>12398</c:v>
                </c:pt>
                <c:pt idx="117">
                  <c:v>11818</c:v>
                </c:pt>
                <c:pt idx="118">
                  <c:v>11573</c:v>
                </c:pt>
                <c:pt idx="119">
                  <c:v>11253</c:v>
                </c:pt>
                <c:pt idx="120">
                  <c:v>10970</c:v>
                </c:pt>
                <c:pt idx="121">
                  <c:v>10719</c:v>
                </c:pt>
                <c:pt idx="122">
                  <c:v>10559</c:v>
                </c:pt>
                <c:pt idx="123">
                  <c:v>10438</c:v>
                </c:pt>
                <c:pt idx="124">
                  <c:v>10215</c:v>
                </c:pt>
                <c:pt idx="125">
                  <c:v>9782</c:v>
                </c:pt>
                <c:pt idx="126">
                  <c:v>9281</c:v>
                </c:pt>
                <c:pt idx="127">
                  <c:v>8904</c:v>
                </c:pt>
                <c:pt idx="128">
                  <c:v>8876</c:v>
                </c:pt>
                <c:pt idx="129">
                  <c:v>8617</c:v>
                </c:pt>
                <c:pt idx="130">
                  <c:v>8819</c:v>
                </c:pt>
                <c:pt idx="131">
                  <c:v>8560</c:v>
                </c:pt>
                <c:pt idx="132">
                  <c:v>8365</c:v>
                </c:pt>
                <c:pt idx="133">
                  <c:v>8029</c:v>
                </c:pt>
                <c:pt idx="134">
                  <c:v>7902</c:v>
                </c:pt>
                <c:pt idx="135">
                  <c:v>7527</c:v>
                </c:pt>
                <c:pt idx="136">
                  <c:v>7553</c:v>
                </c:pt>
                <c:pt idx="137">
                  <c:v>7549</c:v>
                </c:pt>
                <c:pt idx="138">
                  <c:v>7436</c:v>
                </c:pt>
                <c:pt idx="139">
                  <c:v>7083</c:v>
                </c:pt>
                <c:pt idx="140">
                  <c:v>6896</c:v>
                </c:pt>
                <c:pt idx="141">
                  <c:v>6827</c:v>
                </c:pt>
                <c:pt idx="142">
                  <c:v>6499</c:v>
                </c:pt>
                <c:pt idx="143">
                  <c:v>6489</c:v>
                </c:pt>
                <c:pt idx="144">
                  <c:v>6523</c:v>
                </c:pt>
                <c:pt idx="145">
                  <c:v>6390</c:v>
                </c:pt>
                <c:pt idx="146">
                  <c:v>6109</c:v>
                </c:pt>
                <c:pt idx="147">
                  <c:v>5850</c:v>
                </c:pt>
                <c:pt idx="148">
                  <c:v>5589</c:v>
                </c:pt>
                <c:pt idx="149">
                  <c:v>5340</c:v>
                </c:pt>
                <c:pt idx="150">
                  <c:v>5298</c:v>
                </c:pt>
                <c:pt idx="151">
                  <c:v>5358</c:v>
                </c:pt>
                <c:pt idx="152">
                  <c:v>5208</c:v>
                </c:pt>
                <c:pt idx="153">
                  <c:v>5057</c:v>
                </c:pt>
                <c:pt idx="154">
                  <c:v>4835</c:v>
                </c:pt>
                <c:pt idx="155">
                  <c:v>4695</c:v>
                </c:pt>
                <c:pt idx="156">
                  <c:v>4506</c:v>
                </c:pt>
                <c:pt idx="157">
                  <c:v>4325</c:v>
                </c:pt>
                <c:pt idx="158">
                  <c:v>4326</c:v>
                </c:pt>
                <c:pt idx="159">
                  <c:v>4176</c:v>
                </c:pt>
                <c:pt idx="160">
                  <c:v>3960</c:v>
                </c:pt>
                <c:pt idx="161">
                  <c:v>3742</c:v>
                </c:pt>
                <c:pt idx="162">
                  <c:v>3718</c:v>
                </c:pt>
                <c:pt idx="163">
                  <c:v>3588</c:v>
                </c:pt>
                <c:pt idx="164">
                  <c:v>3593</c:v>
                </c:pt>
                <c:pt idx="165">
                  <c:v>3548</c:v>
                </c:pt>
                <c:pt idx="166">
                  <c:v>3569</c:v>
                </c:pt>
                <c:pt idx="167">
                  <c:v>3463</c:v>
                </c:pt>
                <c:pt idx="168">
                  <c:v>3346</c:v>
                </c:pt>
                <c:pt idx="169">
                  <c:v>3248</c:v>
                </c:pt>
                <c:pt idx="170">
                  <c:v>3106</c:v>
                </c:pt>
                <c:pt idx="171">
                  <c:v>3059</c:v>
                </c:pt>
                <c:pt idx="172">
                  <c:v>3108</c:v>
                </c:pt>
                <c:pt idx="173">
                  <c:v>3007</c:v>
                </c:pt>
                <c:pt idx="174">
                  <c:v>2936</c:v>
                </c:pt>
                <c:pt idx="175">
                  <c:v>2813</c:v>
                </c:pt>
                <c:pt idx="176">
                  <c:v>2613</c:v>
                </c:pt>
                <c:pt idx="177">
                  <c:v>2572</c:v>
                </c:pt>
                <c:pt idx="178">
                  <c:v>2582</c:v>
                </c:pt>
                <c:pt idx="179">
                  <c:v>2780</c:v>
                </c:pt>
                <c:pt idx="180">
                  <c:v>2441</c:v>
                </c:pt>
                <c:pt idx="181">
                  <c:v>2289</c:v>
                </c:pt>
                <c:pt idx="182">
                  <c:v>2189</c:v>
                </c:pt>
                <c:pt idx="183">
                  <c:v>2086</c:v>
                </c:pt>
                <c:pt idx="184">
                  <c:v>1954</c:v>
                </c:pt>
                <c:pt idx="185">
                  <c:v>1923</c:v>
                </c:pt>
                <c:pt idx="186">
                  <c:v>1911</c:v>
                </c:pt>
                <c:pt idx="187">
                  <c:v>1821</c:v>
                </c:pt>
                <c:pt idx="188">
                  <c:v>1704</c:v>
                </c:pt>
                <c:pt idx="189">
                  <c:v>1649</c:v>
                </c:pt>
                <c:pt idx="190">
                  <c:v>1608</c:v>
                </c:pt>
                <c:pt idx="191">
                  <c:v>1480</c:v>
                </c:pt>
                <c:pt idx="192">
                  <c:v>1477</c:v>
                </c:pt>
                <c:pt idx="193">
                  <c:v>1475</c:v>
                </c:pt>
                <c:pt idx="194">
                  <c:v>1392</c:v>
                </c:pt>
                <c:pt idx="195">
                  <c:v>1364</c:v>
                </c:pt>
                <c:pt idx="196">
                  <c:v>1226</c:v>
                </c:pt>
                <c:pt idx="197">
                  <c:v>1233</c:v>
                </c:pt>
                <c:pt idx="198">
                  <c:v>1211</c:v>
                </c:pt>
                <c:pt idx="199">
                  <c:v>1190</c:v>
                </c:pt>
                <c:pt idx="200">
                  <c:v>1162</c:v>
                </c:pt>
                <c:pt idx="201">
                  <c:v>1080</c:v>
                </c:pt>
                <c:pt idx="202">
                  <c:v>1210</c:v>
                </c:pt>
                <c:pt idx="203">
                  <c:v>1017</c:v>
                </c:pt>
                <c:pt idx="204">
                  <c:v>928</c:v>
                </c:pt>
                <c:pt idx="205">
                  <c:v>851</c:v>
                </c:pt>
                <c:pt idx="206">
                  <c:v>886</c:v>
                </c:pt>
                <c:pt idx="207">
                  <c:v>864</c:v>
                </c:pt>
                <c:pt idx="208">
                  <c:v>868</c:v>
                </c:pt>
                <c:pt idx="209">
                  <c:v>850</c:v>
                </c:pt>
                <c:pt idx="210">
                  <c:v>835</c:v>
                </c:pt>
                <c:pt idx="211">
                  <c:v>807</c:v>
                </c:pt>
                <c:pt idx="212">
                  <c:v>809</c:v>
                </c:pt>
                <c:pt idx="213">
                  <c:v>769</c:v>
                </c:pt>
                <c:pt idx="214">
                  <c:v>767</c:v>
                </c:pt>
                <c:pt idx="215">
                  <c:v>737</c:v>
                </c:pt>
                <c:pt idx="216">
                  <c:v>727</c:v>
                </c:pt>
                <c:pt idx="217">
                  <c:v>691</c:v>
                </c:pt>
                <c:pt idx="218">
                  <c:v>638</c:v>
                </c:pt>
                <c:pt idx="219">
                  <c:v>565</c:v>
                </c:pt>
                <c:pt idx="220">
                  <c:v>545</c:v>
                </c:pt>
                <c:pt idx="221">
                  <c:v>647</c:v>
                </c:pt>
                <c:pt idx="222">
                  <c:v>606</c:v>
                </c:pt>
                <c:pt idx="223">
                  <c:v>583</c:v>
                </c:pt>
                <c:pt idx="224">
                  <c:v>597</c:v>
                </c:pt>
                <c:pt idx="225">
                  <c:v>588</c:v>
                </c:pt>
                <c:pt idx="226">
                  <c:v>576</c:v>
                </c:pt>
                <c:pt idx="227">
                  <c:v>580</c:v>
                </c:pt>
                <c:pt idx="228">
                  <c:v>572</c:v>
                </c:pt>
                <c:pt idx="229">
                  <c:v>545</c:v>
                </c:pt>
                <c:pt idx="230">
                  <c:v>523</c:v>
                </c:pt>
                <c:pt idx="231">
                  <c:v>516</c:v>
                </c:pt>
                <c:pt idx="232">
                  <c:v>480</c:v>
                </c:pt>
                <c:pt idx="233">
                  <c:v>546</c:v>
                </c:pt>
                <c:pt idx="234">
                  <c:v>474</c:v>
                </c:pt>
                <c:pt idx="235">
                  <c:v>474</c:v>
                </c:pt>
                <c:pt idx="236">
                  <c:v>459</c:v>
                </c:pt>
                <c:pt idx="237">
                  <c:v>442</c:v>
                </c:pt>
                <c:pt idx="238">
                  <c:v>449</c:v>
                </c:pt>
                <c:pt idx="239">
                  <c:v>430</c:v>
                </c:pt>
                <c:pt idx="240">
                  <c:v>451</c:v>
                </c:pt>
                <c:pt idx="241">
                  <c:v>456</c:v>
                </c:pt>
                <c:pt idx="242">
                  <c:v>472</c:v>
                </c:pt>
                <c:pt idx="243">
                  <c:v>472</c:v>
                </c:pt>
                <c:pt idx="244">
                  <c:v>425</c:v>
                </c:pt>
                <c:pt idx="245">
                  <c:v>442</c:v>
                </c:pt>
                <c:pt idx="246">
                  <c:v>454</c:v>
                </c:pt>
                <c:pt idx="247">
                  <c:v>452</c:v>
                </c:pt>
                <c:pt idx="248">
                  <c:v>464</c:v>
                </c:pt>
                <c:pt idx="249">
                  <c:v>537</c:v>
                </c:pt>
                <c:pt idx="250">
                  <c:v>519</c:v>
                </c:pt>
                <c:pt idx="251">
                  <c:v>539</c:v>
                </c:pt>
                <c:pt idx="252">
                  <c:v>553</c:v>
                </c:pt>
                <c:pt idx="253">
                  <c:v>600</c:v>
                </c:pt>
                <c:pt idx="254">
                  <c:v>633</c:v>
                </c:pt>
                <c:pt idx="255">
                  <c:v>661</c:v>
                </c:pt>
                <c:pt idx="256">
                  <c:v>782</c:v>
                </c:pt>
                <c:pt idx="257">
                  <c:v>866</c:v>
                </c:pt>
                <c:pt idx="258">
                  <c:v>894</c:v>
                </c:pt>
                <c:pt idx="259">
                  <c:v>953</c:v>
                </c:pt>
                <c:pt idx="260">
                  <c:v>988</c:v>
                </c:pt>
                <c:pt idx="261">
                  <c:v>1048</c:v>
                </c:pt>
                <c:pt idx="262">
                  <c:v>1141</c:v>
                </c:pt>
                <c:pt idx="263">
                  <c:v>1261</c:v>
                </c:pt>
                <c:pt idx="264">
                  <c:v>1335</c:v>
                </c:pt>
                <c:pt idx="265">
                  <c:v>1381</c:v>
                </c:pt>
                <c:pt idx="266">
                  <c:v>1481</c:v>
                </c:pt>
                <c:pt idx="267">
                  <c:v>1615</c:v>
                </c:pt>
                <c:pt idx="268">
                  <c:v>1622</c:v>
                </c:pt>
                <c:pt idx="269">
                  <c:v>1721</c:v>
                </c:pt>
                <c:pt idx="270">
                  <c:v>1883</c:v>
                </c:pt>
                <c:pt idx="271">
                  <c:v>1881</c:v>
                </c:pt>
                <c:pt idx="272">
                  <c:v>1958</c:v>
                </c:pt>
                <c:pt idx="273">
                  <c:v>1995</c:v>
                </c:pt>
                <c:pt idx="274">
                  <c:v>2088</c:v>
                </c:pt>
                <c:pt idx="275">
                  <c:v>2194</c:v>
                </c:pt>
                <c:pt idx="276">
                  <c:v>2329</c:v>
                </c:pt>
                <c:pt idx="277">
                  <c:v>2593</c:v>
                </c:pt>
                <c:pt idx="278">
                  <c:v>2783</c:v>
                </c:pt>
                <c:pt idx="279">
                  <c:v>2944</c:v>
                </c:pt>
                <c:pt idx="280">
                  <c:v>3044</c:v>
                </c:pt>
                <c:pt idx="281">
                  <c:v>3090</c:v>
                </c:pt>
                <c:pt idx="282">
                  <c:v>3225</c:v>
                </c:pt>
                <c:pt idx="283">
                  <c:v>3451</c:v>
                </c:pt>
                <c:pt idx="284">
                  <c:v>3665</c:v>
                </c:pt>
                <c:pt idx="285">
                  <c:v>3905</c:v>
                </c:pt>
                <c:pt idx="286">
                  <c:v>4156</c:v>
                </c:pt>
                <c:pt idx="287">
                  <c:v>4379</c:v>
                </c:pt>
                <c:pt idx="288">
                  <c:v>4647</c:v>
                </c:pt>
                <c:pt idx="289">
                  <c:v>4814</c:v>
                </c:pt>
                <c:pt idx="290">
                  <c:v>4974</c:v>
                </c:pt>
                <c:pt idx="291">
                  <c:v>5402</c:v>
                </c:pt>
                <c:pt idx="292">
                  <c:v>5828</c:v>
                </c:pt>
                <c:pt idx="293">
                  <c:v>6018</c:v>
                </c:pt>
                <c:pt idx="294">
                  <c:v>6074</c:v>
                </c:pt>
                <c:pt idx="295">
                  <c:v>6518</c:v>
                </c:pt>
                <c:pt idx="296">
                  <c:v>6823</c:v>
                </c:pt>
                <c:pt idx="297">
                  <c:v>7225</c:v>
                </c:pt>
                <c:pt idx="298">
                  <c:v>7454</c:v>
                </c:pt>
                <c:pt idx="299">
                  <c:v>8171</c:v>
                </c:pt>
                <c:pt idx="300">
                  <c:v>8535</c:v>
                </c:pt>
                <c:pt idx="301">
                  <c:v>8681</c:v>
                </c:pt>
                <c:pt idx="302">
                  <c:v>8822</c:v>
                </c:pt>
                <c:pt idx="303">
                  <c:v>9213</c:v>
                </c:pt>
                <c:pt idx="304">
                  <c:v>9077</c:v>
                </c:pt>
                <c:pt idx="305">
                  <c:v>9816</c:v>
                </c:pt>
                <c:pt idx="306">
                  <c:v>10377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07-43FE-BCDA-66155B0BC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356104"/>
        <c:axId val="790363648"/>
      </c:lineChart>
      <c:lineChart>
        <c:grouping val="standard"/>
        <c:varyColors val="0"/>
        <c:ser>
          <c:idx val="0"/>
          <c:order val="0"/>
          <c:tx>
            <c:strRef>
              <c:f>'UK Healthcare (1)'!$J$3:$J$4</c:f>
              <c:strCache>
                <c:ptCount val="1"/>
                <c:pt idx="0">
                  <c:v>OccupiedMVBeds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'UK Healthcare (1)'!$I$5:$I$313</c:f>
              <c:strCache>
                <c:ptCount val="308"/>
                <c:pt idx="0">
                  <c:v>2020-01-02</c:v>
                </c:pt>
                <c:pt idx="1">
                  <c:v>2020-01-03</c:v>
                </c:pt>
                <c:pt idx="2">
                  <c:v>2020-01-04</c:v>
                </c:pt>
                <c:pt idx="3">
                  <c:v>2020-01-05</c:v>
                </c:pt>
                <c:pt idx="4">
                  <c:v>2020-01-06</c:v>
                </c:pt>
                <c:pt idx="5">
                  <c:v>2020-01-07</c:v>
                </c:pt>
                <c:pt idx="6">
                  <c:v>2020-01-08</c:v>
                </c:pt>
                <c:pt idx="7">
                  <c:v>2020-01-09</c:v>
                </c:pt>
                <c:pt idx="8">
                  <c:v>2020-01-10</c:v>
                </c:pt>
                <c:pt idx="9">
                  <c:v>2020-01-11</c:v>
                </c:pt>
                <c:pt idx="10">
                  <c:v>2020-01-12</c:v>
                </c:pt>
                <c:pt idx="11">
                  <c:v>2020-01-13</c:v>
                </c:pt>
                <c:pt idx="12">
                  <c:v>2020-01-14</c:v>
                </c:pt>
                <c:pt idx="13">
                  <c:v>2020-01-15</c:v>
                </c:pt>
                <c:pt idx="14">
                  <c:v>2020-01-16</c:v>
                </c:pt>
                <c:pt idx="15">
                  <c:v>2020-01-17</c:v>
                </c:pt>
                <c:pt idx="16">
                  <c:v>2020-01-18</c:v>
                </c:pt>
                <c:pt idx="17">
                  <c:v>2020-01-19</c:v>
                </c:pt>
                <c:pt idx="18">
                  <c:v>2020-01-20</c:v>
                </c:pt>
                <c:pt idx="19">
                  <c:v>2020-01-21</c:v>
                </c:pt>
                <c:pt idx="20">
                  <c:v>2020-01-22</c:v>
                </c:pt>
                <c:pt idx="21">
                  <c:v>2020-01-23</c:v>
                </c:pt>
                <c:pt idx="22">
                  <c:v>2020-01-24</c:v>
                </c:pt>
                <c:pt idx="23">
                  <c:v>2020-01-25</c:v>
                </c:pt>
                <c:pt idx="24">
                  <c:v>2020-01-26</c:v>
                </c:pt>
                <c:pt idx="25">
                  <c:v>2020-01-27</c:v>
                </c:pt>
                <c:pt idx="26">
                  <c:v>2020-01-28</c:v>
                </c:pt>
                <c:pt idx="27">
                  <c:v>2020-01-29</c:v>
                </c:pt>
                <c:pt idx="28">
                  <c:v>2020-01-30</c:v>
                </c:pt>
                <c:pt idx="29">
                  <c:v>2020-01-31</c:v>
                </c:pt>
                <c:pt idx="30">
                  <c:v>2020-02-01</c:v>
                </c:pt>
                <c:pt idx="31">
                  <c:v>2020-02-02</c:v>
                </c:pt>
                <c:pt idx="32">
                  <c:v>2020-02-03</c:v>
                </c:pt>
                <c:pt idx="33">
                  <c:v>2020-02-04</c:v>
                </c:pt>
                <c:pt idx="34">
                  <c:v>2020-02-05</c:v>
                </c:pt>
                <c:pt idx="35">
                  <c:v>2020-02-06</c:v>
                </c:pt>
                <c:pt idx="36">
                  <c:v>2020-02-07</c:v>
                </c:pt>
                <c:pt idx="37">
                  <c:v>2020-02-08</c:v>
                </c:pt>
                <c:pt idx="38">
                  <c:v>2020-02-09</c:v>
                </c:pt>
                <c:pt idx="39">
                  <c:v>2020-02-10</c:v>
                </c:pt>
                <c:pt idx="40">
                  <c:v>2020-02-11</c:v>
                </c:pt>
                <c:pt idx="41">
                  <c:v>2020-02-12</c:v>
                </c:pt>
                <c:pt idx="42">
                  <c:v>2020-02-13</c:v>
                </c:pt>
                <c:pt idx="43">
                  <c:v>2020-02-14</c:v>
                </c:pt>
                <c:pt idx="44">
                  <c:v>2020-02-15</c:v>
                </c:pt>
                <c:pt idx="45">
                  <c:v>2020-02-16</c:v>
                </c:pt>
                <c:pt idx="46">
                  <c:v>2020-02-17</c:v>
                </c:pt>
                <c:pt idx="47">
                  <c:v>2020-02-18</c:v>
                </c:pt>
                <c:pt idx="48">
                  <c:v>2020-02-19</c:v>
                </c:pt>
                <c:pt idx="49">
                  <c:v>2020-02-20</c:v>
                </c:pt>
                <c:pt idx="50">
                  <c:v>2020-02-21</c:v>
                </c:pt>
                <c:pt idx="51">
                  <c:v>2020-02-22</c:v>
                </c:pt>
                <c:pt idx="52">
                  <c:v>2020-02-23</c:v>
                </c:pt>
                <c:pt idx="53">
                  <c:v>2020-02-24</c:v>
                </c:pt>
                <c:pt idx="54">
                  <c:v>2020-02-25</c:v>
                </c:pt>
                <c:pt idx="55">
                  <c:v>2020-02-26</c:v>
                </c:pt>
                <c:pt idx="56">
                  <c:v>2020-02-27</c:v>
                </c:pt>
                <c:pt idx="57">
                  <c:v>2020-02-28</c:v>
                </c:pt>
                <c:pt idx="58">
                  <c:v>2020-02-29</c:v>
                </c:pt>
                <c:pt idx="59">
                  <c:v>2020-03-01</c:v>
                </c:pt>
                <c:pt idx="60">
                  <c:v>2020-03-02</c:v>
                </c:pt>
                <c:pt idx="61">
                  <c:v>2020-03-03</c:v>
                </c:pt>
                <c:pt idx="62">
                  <c:v>2020-03-04</c:v>
                </c:pt>
                <c:pt idx="63">
                  <c:v>2020-03-05</c:v>
                </c:pt>
                <c:pt idx="64">
                  <c:v>2020-03-06</c:v>
                </c:pt>
                <c:pt idx="65">
                  <c:v>2020-03-07</c:v>
                </c:pt>
                <c:pt idx="66">
                  <c:v>2020-03-08</c:v>
                </c:pt>
                <c:pt idx="67">
                  <c:v>2020-03-09</c:v>
                </c:pt>
                <c:pt idx="68">
                  <c:v>2020-03-10</c:v>
                </c:pt>
                <c:pt idx="69">
                  <c:v>2020-03-11</c:v>
                </c:pt>
                <c:pt idx="70">
                  <c:v>2020-03-12</c:v>
                </c:pt>
                <c:pt idx="71">
                  <c:v>2020-03-13</c:v>
                </c:pt>
                <c:pt idx="72">
                  <c:v>2020-03-14</c:v>
                </c:pt>
                <c:pt idx="73">
                  <c:v>2020-03-15</c:v>
                </c:pt>
                <c:pt idx="74">
                  <c:v>2020-03-16</c:v>
                </c:pt>
                <c:pt idx="75">
                  <c:v>2020-03-17</c:v>
                </c:pt>
                <c:pt idx="76">
                  <c:v>2020-03-18</c:v>
                </c:pt>
                <c:pt idx="77">
                  <c:v>2020-03-19</c:v>
                </c:pt>
                <c:pt idx="78">
                  <c:v>2020-03-20</c:v>
                </c:pt>
                <c:pt idx="79">
                  <c:v>2020-03-21</c:v>
                </c:pt>
                <c:pt idx="80">
                  <c:v>2020-03-22</c:v>
                </c:pt>
                <c:pt idx="81">
                  <c:v>2020-03-23</c:v>
                </c:pt>
                <c:pt idx="82">
                  <c:v>2020-03-24</c:v>
                </c:pt>
                <c:pt idx="83">
                  <c:v>2020-03-25</c:v>
                </c:pt>
                <c:pt idx="84">
                  <c:v>2020-03-26</c:v>
                </c:pt>
                <c:pt idx="85">
                  <c:v>2020-03-27</c:v>
                </c:pt>
                <c:pt idx="86">
                  <c:v>2020-03-28</c:v>
                </c:pt>
                <c:pt idx="87">
                  <c:v>2020-03-29</c:v>
                </c:pt>
                <c:pt idx="88">
                  <c:v>2020-03-30</c:v>
                </c:pt>
                <c:pt idx="89">
                  <c:v>2020-03-31</c:v>
                </c:pt>
                <c:pt idx="90">
                  <c:v>2020-04-01</c:v>
                </c:pt>
                <c:pt idx="91">
                  <c:v>2020-04-02</c:v>
                </c:pt>
                <c:pt idx="92">
                  <c:v>2020-04-03</c:v>
                </c:pt>
                <c:pt idx="93">
                  <c:v>2020-04-04</c:v>
                </c:pt>
                <c:pt idx="94">
                  <c:v>2020-04-05</c:v>
                </c:pt>
                <c:pt idx="95">
                  <c:v>2020-04-06</c:v>
                </c:pt>
                <c:pt idx="96">
                  <c:v>2020-04-07</c:v>
                </c:pt>
                <c:pt idx="97">
                  <c:v>2020-04-08</c:v>
                </c:pt>
                <c:pt idx="98">
                  <c:v>2020-04-09</c:v>
                </c:pt>
                <c:pt idx="99">
                  <c:v>2020-04-10</c:v>
                </c:pt>
                <c:pt idx="100">
                  <c:v>2020-04-11</c:v>
                </c:pt>
                <c:pt idx="101">
                  <c:v>2020-04-12</c:v>
                </c:pt>
                <c:pt idx="102">
                  <c:v>2020-04-13</c:v>
                </c:pt>
                <c:pt idx="103">
                  <c:v>2020-04-14</c:v>
                </c:pt>
                <c:pt idx="104">
                  <c:v>2020-04-15</c:v>
                </c:pt>
                <c:pt idx="105">
                  <c:v>2020-04-16</c:v>
                </c:pt>
                <c:pt idx="106">
                  <c:v>2020-04-17</c:v>
                </c:pt>
                <c:pt idx="107">
                  <c:v>2020-04-18</c:v>
                </c:pt>
                <c:pt idx="108">
                  <c:v>2020-04-19</c:v>
                </c:pt>
                <c:pt idx="109">
                  <c:v>2020-04-20</c:v>
                </c:pt>
                <c:pt idx="110">
                  <c:v>2020-04-21</c:v>
                </c:pt>
                <c:pt idx="111">
                  <c:v>2020-04-22</c:v>
                </c:pt>
                <c:pt idx="112">
                  <c:v>2020-04-23</c:v>
                </c:pt>
                <c:pt idx="113">
                  <c:v>2020-04-24</c:v>
                </c:pt>
                <c:pt idx="114">
                  <c:v>2020-04-25</c:v>
                </c:pt>
                <c:pt idx="115">
                  <c:v>2020-04-26</c:v>
                </c:pt>
                <c:pt idx="116">
                  <c:v>2020-04-27</c:v>
                </c:pt>
                <c:pt idx="117">
                  <c:v>2020-04-28</c:v>
                </c:pt>
                <c:pt idx="118">
                  <c:v>2020-04-29</c:v>
                </c:pt>
                <c:pt idx="119">
                  <c:v>2020-04-30</c:v>
                </c:pt>
                <c:pt idx="120">
                  <c:v>2020-05-01</c:v>
                </c:pt>
                <c:pt idx="121">
                  <c:v>2020-05-02</c:v>
                </c:pt>
                <c:pt idx="122">
                  <c:v>2020-05-03</c:v>
                </c:pt>
                <c:pt idx="123">
                  <c:v>2020-05-04</c:v>
                </c:pt>
                <c:pt idx="124">
                  <c:v>2020-05-05</c:v>
                </c:pt>
                <c:pt idx="125">
                  <c:v>2020-05-06</c:v>
                </c:pt>
                <c:pt idx="126">
                  <c:v>2020-05-07</c:v>
                </c:pt>
                <c:pt idx="127">
                  <c:v>2020-05-08</c:v>
                </c:pt>
                <c:pt idx="128">
                  <c:v>2020-05-09</c:v>
                </c:pt>
                <c:pt idx="129">
                  <c:v>2020-05-10</c:v>
                </c:pt>
                <c:pt idx="130">
                  <c:v>2020-05-11</c:v>
                </c:pt>
                <c:pt idx="131">
                  <c:v>2020-05-12</c:v>
                </c:pt>
                <c:pt idx="132">
                  <c:v>2020-05-13</c:v>
                </c:pt>
                <c:pt idx="133">
                  <c:v>2020-05-14</c:v>
                </c:pt>
                <c:pt idx="134">
                  <c:v>2020-05-15</c:v>
                </c:pt>
                <c:pt idx="135">
                  <c:v>2020-05-16</c:v>
                </c:pt>
                <c:pt idx="136">
                  <c:v>2020-05-17</c:v>
                </c:pt>
                <c:pt idx="137">
                  <c:v>2020-05-18</c:v>
                </c:pt>
                <c:pt idx="138">
                  <c:v>2020-05-19</c:v>
                </c:pt>
                <c:pt idx="139">
                  <c:v>2020-05-20</c:v>
                </c:pt>
                <c:pt idx="140">
                  <c:v>2020-05-21</c:v>
                </c:pt>
                <c:pt idx="141">
                  <c:v>2020-05-22</c:v>
                </c:pt>
                <c:pt idx="142">
                  <c:v>2020-05-23</c:v>
                </c:pt>
                <c:pt idx="143">
                  <c:v>2020-05-24</c:v>
                </c:pt>
                <c:pt idx="144">
                  <c:v>2020-05-25</c:v>
                </c:pt>
                <c:pt idx="145">
                  <c:v>2020-05-26</c:v>
                </c:pt>
                <c:pt idx="146">
                  <c:v>2020-05-27</c:v>
                </c:pt>
                <c:pt idx="147">
                  <c:v>2020-05-28</c:v>
                </c:pt>
                <c:pt idx="148">
                  <c:v>2020-05-29</c:v>
                </c:pt>
                <c:pt idx="149">
                  <c:v>2020-05-30</c:v>
                </c:pt>
                <c:pt idx="150">
                  <c:v>2020-05-31</c:v>
                </c:pt>
                <c:pt idx="151">
                  <c:v>2020-06-01</c:v>
                </c:pt>
                <c:pt idx="152">
                  <c:v>2020-06-02</c:v>
                </c:pt>
                <c:pt idx="153">
                  <c:v>2020-06-03</c:v>
                </c:pt>
                <c:pt idx="154">
                  <c:v>2020-06-04</c:v>
                </c:pt>
                <c:pt idx="155">
                  <c:v>2020-06-05</c:v>
                </c:pt>
                <c:pt idx="156">
                  <c:v>2020-06-06</c:v>
                </c:pt>
                <c:pt idx="157">
                  <c:v>2020-06-07</c:v>
                </c:pt>
                <c:pt idx="158">
                  <c:v>2020-06-08</c:v>
                </c:pt>
                <c:pt idx="159">
                  <c:v>2020-06-09</c:v>
                </c:pt>
                <c:pt idx="160">
                  <c:v>2020-06-10</c:v>
                </c:pt>
                <c:pt idx="161">
                  <c:v>2020-06-11</c:v>
                </c:pt>
                <c:pt idx="162">
                  <c:v>2020-06-12</c:v>
                </c:pt>
                <c:pt idx="163">
                  <c:v>2020-06-13</c:v>
                </c:pt>
                <c:pt idx="164">
                  <c:v>2020-06-14</c:v>
                </c:pt>
                <c:pt idx="165">
                  <c:v>2020-06-15</c:v>
                </c:pt>
                <c:pt idx="166">
                  <c:v>2020-06-16</c:v>
                </c:pt>
                <c:pt idx="167">
                  <c:v>2020-06-17</c:v>
                </c:pt>
                <c:pt idx="168">
                  <c:v>2020-06-18</c:v>
                </c:pt>
                <c:pt idx="169">
                  <c:v>2020-06-19</c:v>
                </c:pt>
                <c:pt idx="170">
                  <c:v>2020-06-20</c:v>
                </c:pt>
                <c:pt idx="171">
                  <c:v>2020-06-21</c:v>
                </c:pt>
                <c:pt idx="172">
                  <c:v>2020-06-22</c:v>
                </c:pt>
                <c:pt idx="173">
                  <c:v>2020-06-23</c:v>
                </c:pt>
                <c:pt idx="174">
                  <c:v>2020-06-24</c:v>
                </c:pt>
                <c:pt idx="175">
                  <c:v>2020-06-25</c:v>
                </c:pt>
                <c:pt idx="176">
                  <c:v>2020-06-26</c:v>
                </c:pt>
                <c:pt idx="177">
                  <c:v>2020-06-27</c:v>
                </c:pt>
                <c:pt idx="178">
                  <c:v>2020-06-28</c:v>
                </c:pt>
                <c:pt idx="179">
                  <c:v>2020-06-29</c:v>
                </c:pt>
                <c:pt idx="180">
                  <c:v>2020-06-30</c:v>
                </c:pt>
                <c:pt idx="181">
                  <c:v>2020-07-01</c:v>
                </c:pt>
                <c:pt idx="182">
                  <c:v>2020-07-02</c:v>
                </c:pt>
                <c:pt idx="183">
                  <c:v>2020-07-03</c:v>
                </c:pt>
                <c:pt idx="184">
                  <c:v>2020-07-04</c:v>
                </c:pt>
                <c:pt idx="185">
                  <c:v>2020-07-05</c:v>
                </c:pt>
                <c:pt idx="186">
                  <c:v>2020-07-06</c:v>
                </c:pt>
                <c:pt idx="187">
                  <c:v>2020-07-07</c:v>
                </c:pt>
                <c:pt idx="188">
                  <c:v>2020-07-08</c:v>
                </c:pt>
                <c:pt idx="189">
                  <c:v>2020-07-09</c:v>
                </c:pt>
                <c:pt idx="190">
                  <c:v>2020-07-10</c:v>
                </c:pt>
                <c:pt idx="191">
                  <c:v>2020-07-11</c:v>
                </c:pt>
                <c:pt idx="192">
                  <c:v>2020-07-12</c:v>
                </c:pt>
                <c:pt idx="193">
                  <c:v>2020-07-13</c:v>
                </c:pt>
                <c:pt idx="194">
                  <c:v>2020-07-14</c:v>
                </c:pt>
                <c:pt idx="195">
                  <c:v>2020-07-15</c:v>
                </c:pt>
                <c:pt idx="196">
                  <c:v>2020-07-16</c:v>
                </c:pt>
                <c:pt idx="197">
                  <c:v>2020-07-17</c:v>
                </c:pt>
                <c:pt idx="198">
                  <c:v>2020-07-18</c:v>
                </c:pt>
                <c:pt idx="199">
                  <c:v>2020-07-19</c:v>
                </c:pt>
                <c:pt idx="200">
                  <c:v>2020-07-20</c:v>
                </c:pt>
                <c:pt idx="201">
                  <c:v>2020-07-21</c:v>
                </c:pt>
                <c:pt idx="202">
                  <c:v>2020-07-22</c:v>
                </c:pt>
                <c:pt idx="203">
                  <c:v>2020-07-23</c:v>
                </c:pt>
                <c:pt idx="204">
                  <c:v>2020-07-24</c:v>
                </c:pt>
                <c:pt idx="205">
                  <c:v>2020-07-25</c:v>
                </c:pt>
                <c:pt idx="206">
                  <c:v>2020-07-26</c:v>
                </c:pt>
                <c:pt idx="207">
                  <c:v>2020-07-27</c:v>
                </c:pt>
                <c:pt idx="208">
                  <c:v>2020-07-28</c:v>
                </c:pt>
                <c:pt idx="209">
                  <c:v>2020-07-29</c:v>
                </c:pt>
                <c:pt idx="210">
                  <c:v>2020-07-30</c:v>
                </c:pt>
                <c:pt idx="211">
                  <c:v>2020-07-31</c:v>
                </c:pt>
                <c:pt idx="212">
                  <c:v>2020-08-01</c:v>
                </c:pt>
                <c:pt idx="213">
                  <c:v>2020-08-02</c:v>
                </c:pt>
                <c:pt idx="214">
                  <c:v>2020-08-03</c:v>
                </c:pt>
                <c:pt idx="215">
                  <c:v>2020-08-04</c:v>
                </c:pt>
                <c:pt idx="216">
                  <c:v>2020-08-05</c:v>
                </c:pt>
                <c:pt idx="217">
                  <c:v>2020-08-06</c:v>
                </c:pt>
                <c:pt idx="218">
                  <c:v>2020-08-07</c:v>
                </c:pt>
                <c:pt idx="219">
                  <c:v>2020-08-08</c:v>
                </c:pt>
                <c:pt idx="220">
                  <c:v>2020-08-09</c:v>
                </c:pt>
                <c:pt idx="221">
                  <c:v>2020-08-10</c:v>
                </c:pt>
                <c:pt idx="222">
                  <c:v>2020-08-11</c:v>
                </c:pt>
                <c:pt idx="223">
                  <c:v>2020-08-12</c:v>
                </c:pt>
                <c:pt idx="224">
                  <c:v>2020-08-13</c:v>
                </c:pt>
                <c:pt idx="225">
                  <c:v>2020-08-14</c:v>
                </c:pt>
                <c:pt idx="226">
                  <c:v>2020-08-15</c:v>
                </c:pt>
                <c:pt idx="227">
                  <c:v>2020-08-16</c:v>
                </c:pt>
                <c:pt idx="228">
                  <c:v>2020-08-17</c:v>
                </c:pt>
                <c:pt idx="229">
                  <c:v>2020-08-18</c:v>
                </c:pt>
                <c:pt idx="230">
                  <c:v>2020-08-19</c:v>
                </c:pt>
                <c:pt idx="231">
                  <c:v>2020-08-20</c:v>
                </c:pt>
                <c:pt idx="232">
                  <c:v>2020-08-21</c:v>
                </c:pt>
                <c:pt idx="233">
                  <c:v>2020-08-22</c:v>
                </c:pt>
                <c:pt idx="234">
                  <c:v>2020-08-23</c:v>
                </c:pt>
                <c:pt idx="235">
                  <c:v>2020-08-24</c:v>
                </c:pt>
                <c:pt idx="236">
                  <c:v>2020-08-25</c:v>
                </c:pt>
                <c:pt idx="237">
                  <c:v>2020-08-26</c:v>
                </c:pt>
                <c:pt idx="238">
                  <c:v>2020-08-27</c:v>
                </c:pt>
                <c:pt idx="239">
                  <c:v>2020-08-28</c:v>
                </c:pt>
                <c:pt idx="240">
                  <c:v>2020-08-29</c:v>
                </c:pt>
                <c:pt idx="241">
                  <c:v>2020-08-30</c:v>
                </c:pt>
                <c:pt idx="242">
                  <c:v>2020-08-31</c:v>
                </c:pt>
                <c:pt idx="243">
                  <c:v>2020-09-01</c:v>
                </c:pt>
                <c:pt idx="244">
                  <c:v>2020-09-02</c:v>
                </c:pt>
                <c:pt idx="245">
                  <c:v>2020-09-03</c:v>
                </c:pt>
                <c:pt idx="246">
                  <c:v>2020-09-04</c:v>
                </c:pt>
                <c:pt idx="247">
                  <c:v>2020-09-05</c:v>
                </c:pt>
                <c:pt idx="248">
                  <c:v>2020-09-06</c:v>
                </c:pt>
                <c:pt idx="249">
                  <c:v>2020-09-07</c:v>
                </c:pt>
                <c:pt idx="250">
                  <c:v>2020-09-08</c:v>
                </c:pt>
                <c:pt idx="251">
                  <c:v>2020-09-09</c:v>
                </c:pt>
                <c:pt idx="252">
                  <c:v>2020-09-10</c:v>
                </c:pt>
                <c:pt idx="253">
                  <c:v>2020-09-11</c:v>
                </c:pt>
                <c:pt idx="254">
                  <c:v>2020-09-12</c:v>
                </c:pt>
                <c:pt idx="255">
                  <c:v>2020-09-13</c:v>
                </c:pt>
                <c:pt idx="256">
                  <c:v>2020-09-14</c:v>
                </c:pt>
                <c:pt idx="257">
                  <c:v>2020-09-15</c:v>
                </c:pt>
                <c:pt idx="258">
                  <c:v>2020-09-16</c:v>
                </c:pt>
                <c:pt idx="259">
                  <c:v>2020-09-17</c:v>
                </c:pt>
                <c:pt idx="260">
                  <c:v>2020-09-18</c:v>
                </c:pt>
                <c:pt idx="261">
                  <c:v>2020-09-19</c:v>
                </c:pt>
                <c:pt idx="262">
                  <c:v>2020-09-20</c:v>
                </c:pt>
                <c:pt idx="263">
                  <c:v>2020-09-21</c:v>
                </c:pt>
                <c:pt idx="264">
                  <c:v>2020-09-22</c:v>
                </c:pt>
                <c:pt idx="265">
                  <c:v>2020-09-23</c:v>
                </c:pt>
                <c:pt idx="266">
                  <c:v>2020-09-24</c:v>
                </c:pt>
                <c:pt idx="267">
                  <c:v>2020-09-25</c:v>
                </c:pt>
                <c:pt idx="268">
                  <c:v>2020-09-26</c:v>
                </c:pt>
                <c:pt idx="269">
                  <c:v>2020-09-27</c:v>
                </c:pt>
                <c:pt idx="270">
                  <c:v>2020-09-28</c:v>
                </c:pt>
                <c:pt idx="271">
                  <c:v>2020-09-29</c:v>
                </c:pt>
                <c:pt idx="272">
                  <c:v>2020-09-30</c:v>
                </c:pt>
                <c:pt idx="273">
                  <c:v>2020-10-01</c:v>
                </c:pt>
                <c:pt idx="274">
                  <c:v>2020-10-02</c:v>
                </c:pt>
                <c:pt idx="275">
                  <c:v>2020-10-03</c:v>
                </c:pt>
                <c:pt idx="276">
                  <c:v>2020-10-04</c:v>
                </c:pt>
                <c:pt idx="277">
                  <c:v>2020-10-05</c:v>
                </c:pt>
                <c:pt idx="278">
                  <c:v>2020-10-06</c:v>
                </c:pt>
                <c:pt idx="279">
                  <c:v>2020-10-07</c:v>
                </c:pt>
                <c:pt idx="280">
                  <c:v>2020-10-08</c:v>
                </c:pt>
                <c:pt idx="281">
                  <c:v>2020-10-09</c:v>
                </c:pt>
                <c:pt idx="282">
                  <c:v>2020-10-10</c:v>
                </c:pt>
                <c:pt idx="283">
                  <c:v>2020-10-11</c:v>
                </c:pt>
                <c:pt idx="284">
                  <c:v>2020-10-12</c:v>
                </c:pt>
                <c:pt idx="285">
                  <c:v>2020-10-13</c:v>
                </c:pt>
                <c:pt idx="286">
                  <c:v>2020-10-14</c:v>
                </c:pt>
                <c:pt idx="287">
                  <c:v>2020-10-15</c:v>
                </c:pt>
                <c:pt idx="288">
                  <c:v>2020-10-16</c:v>
                </c:pt>
                <c:pt idx="289">
                  <c:v>2020-10-17</c:v>
                </c:pt>
                <c:pt idx="290">
                  <c:v>2020-10-18</c:v>
                </c:pt>
                <c:pt idx="291">
                  <c:v>2020-10-19</c:v>
                </c:pt>
                <c:pt idx="292">
                  <c:v>2020-10-20</c:v>
                </c:pt>
                <c:pt idx="293">
                  <c:v>2020-10-21</c:v>
                </c:pt>
                <c:pt idx="294">
                  <c:v>2020-10-22</c:v>
                </c:pt>
                <c:pt idx="295">
                  <c:v>2020-10-23</c:v>
                </c:pt>
                <c:pt idx="296">
                  <c:v>2020-10-24</c:v>
                </c:pt>
                <c:pt idx="297">
                  <c:v>2020-10-25</c:v>
                </c:pt>
                <c:pt idx="298">
                  <c:v>2020-10-26</c:v>
                </c:pt>
                <c:pt idx="299">
                  <c:v>2020-10-27</c:v>
                </c:pt>
                <c:pt idx="300">
                  <c:v>2020-10-28</c:v>
                </c:pt>
                <c:pt idx="301">
                  <c:v>2020-10-29</c:v>
                </c:pt>
                <c:pt idx="302">
                  <c:v>2020-10-30</c:v>
                </c:pt>
                <c:pt idx="303">
                  <c:v>2020-10-31</c:v>
                </c:pt>
                <c:pt idx="304">
                  <c:v>2020-11-01</c:v>
                </c:pt>
                <c:pt idx="305">
                  <c:v>2020-11-02</c:v>
                </c:pt>
                <c:pt idx="306">
                  <c:v>2020-11-03</c:v>
                </c:pt>
                <c:pt idx="307">
                  <c:v>2020-11-04</c:v>
                </c:pt>
              </c:strCache>
            </c:strRef>
          </c:cat>
          <c:val>
            <c:numRef>
              <c:f>'UK Healthcare (1)'!$J$5:$J$313</c:f>
              <c:numCache>
                <c:formatCode>General</c:formatCode>
                <c:ptCount val="308"/>
                <c:pt idx="91">
                  <c:v>1494</c:v>
                </c:pt>
                <c:pt idx="92">
                  <c:v>1788</c:v>
                </c:pt>
                <c:pt idx="93">
                  <c:v>1950</c:v>
                </c:pt>
                <c:pt idx="94">
                  <c:v>2097</c:v>
                </c:pt>
                <c:pt idx="95">
                  <c:v>2264</c:v>
                </c:pt>
                <c:pt idx="96">
                  <c:v>2472</c:v>
                </c:pt>
                <c:pt idx="97">
                  <c:v>2561</c:v>
                </c:pt>
                <c:pt idx="98">
                  <c:v>2546</c:v>
                </c:pt>
                <c:pt idx="99">
                  <c:v>2820</c:v>
                </c:pt>
                <c:pt idx="100">
                  <c:v>2865</c:v>
                </c:pt>
                <c:pt idx="101">
                  <c:v>2881</c:v>
                </c:pt>
                <c:pt idx="102">
                  <c:v>2872</c:v>
                </c:pt>
                <c:pt idx="103">
                  <c:v>2849</c:v>
                </c:pt>
                <c:pt idx="104">
                  <c:v>2847</c:v>
                </c:pt>
                <c:pt idx="105">
                  <c:v>2838</c:v>
                </c:pt>
                <c:pt idx="106">
                  <c:v>2780</c:v>
                </c:pt>
                <c:pt idx="107">
                  <c:v>2868</c:v>
                </c:pt>
                <c:pt idx="108">
                  <c:v>2820</c:v>
                </c:pt>
                <c:pt idx="109">
                  <c:v>2780</c:v>
                </c:pt>
                <c:pt idx="110">
                  <c:v>2701</c:v>
                </c:pt>
                <c:pt idx="111">
                  <c:v>2646</c:v>
                </c:pt>
                <c:pt idx="112">
                  <c:v>2563</c:v>
                </c:pt>
                <c:pt idx="113">
                  <c:v>2414</c:v>
                </c:pt>
                <c:pt idx="114">
                  <c:v>2405</c:v>
                </c:pt>
                <c:pt idx="115">
                  <c:v>2309</c:v>
                </c:pt>
                <c:pt idx="116">
                  <c:v>2188</c:v>
                </c:pt>
                <c:pt idx="117">
                  <c:v>2087</c:v>
                </c:pt>
                <c:pt idx="118">
                  <c:v>2045</c:v>
                </c:pt>
                <c:pt idx="119">
                  <c:v>1991</c:v>
                </c:pt>
                <c:pt idx="120">
                  <c:v>1954</c:v>
                </c:pt>
                <c:pt idx="121">
                  <c:v>1844</c:v>
                </c:pt>
                <c:pt idx="122">
                  <c:v>1795</c:v>
                </c:pt>
                <c:pt idx="123">
                  <c:v>1724</c:v>
                </c:pt>
                <c:pt idx="124">
                  <c:v>1662</c:v>
                </c:pt>
                <c:pt idx="125">
                  <c:v>1610</c:v>
                </c:pt>
                <c:pt idx="126">
                  <c:v>1493</c:v>
                </c:pt>
                <c:pt idx="127">
                  <c:v>1445</c:v>
                </c:pt>
                <c:pt idx="128">
                  <c:v>1398</c:v>
                </c:pt>
                <c:pt idx="129">
                  <c:v>1362</c:v>
                </c:pt>
                <c:pt idx="130">
                  <c:v>1316</c:v>
                </c:pt>
                <c:pt idx="131">
                  <c:v>1247</c:v>
                </c:pt>
                <c:pt idx="132">
                  <c:v>1198</c:v>
                </c:pt>
                <c:pt idx="133">
                  <c:v>1162</c:v>
                </c:pt>
                <c:pt idx="134">
                  <c:v>1165</c:v>
                </c:pt>
                <c:pt idx="135">
                  <c:v>1101</c:v>
                </c:pt>
                <c:pt idx="136">
                  <c:v>1064</c:v>
                </c:pt>
                <c:pt idx="137">
                  <c:v>1010</c:v>
                </c:pt>
                <c:pt idx="138">
                  <c:v>976</c:v>
                </c:pt>
                <c:pt idx="139">
                  <c:v>921</c:v>
                </c:pt>
                <c:pt idx="140">
                  <c:v>894</c:v>
                </c:pt>
                <c:pt idx="141">
                  <c:v>852</c:v>
                </c:pt>
                <c:pt idx="142">
                  <c:v>813</c:v>
                </c:pt>
                <c:pt idx="143">
                  <c:v>786</c:v>
                </c:pt>
                <c:pt idx="144">
                  <c:v>771</c:v>
                </c:pt>
                <c:pt idx="145">
                  <c:v>756</c:v>
                </c:pt>
                <c:pt idx="146">
                  <c:v>696</c:v>
                </c:pt>
                <c:pt idx="147">
                  <c:v>663</c:v>
                </c:pt>
                <c:pt idx="148">
                  <c:v>630</c:v>
                </c:pt>
                <c:pt idx="149">
                  <c:v>628</c:v>
                </c:pt>
                <c:pt idx="150">
                  <c:v>606</c:v>
                </c:pt>
                <c:pt idx="151">
                  <c:v>584</c:v>
                </c:pt>
                <c:pt idx="152">
                  <c:v>553</c:v>
                </c:pt>
                <c:pt idx="153">
                  <c:v>523</c:v>
                </c:pt>
                <c:pt idx="154">
                  <c:v>494</c:v>
                </c:pt>
                <c:pt idx="155">
                  <c:v>481</c:v>
                </c:pt>
                <c:pt idx="156">
                  <c:v>473</c:v>
                </c:pt>
                <c:pt idx="157">
                  <c:v>448</c:v>
                </c:pt>
                <c:pt idx="158">
                  <c:v>443</c:v>
                </c:pt>
                <c:pt idx="159">
                  <c:v>427</c:v>
                </c:pt>
                <c:pt idx="160">
                  <c:v>384</c:v>
                </c:pt>
                <c:pt idx="161">
                  <c:v>334</c:v>
                </c:pt>
                <c:pt idx="162">
                  <c:v>336</c:v>
                </c:pt>
                <c:pt idx="163">
                  <c:v>339</c:v>
                </c:pt>
                <c:pt idx="164">
                  <c:v>343</c:v>
                </c:pt>
                <c:pt idx="165">
                  <c:v>327</c:v>
                </c:pt>
                <c:pt idx="166">
                  <c:v>327</c:v>
                </c:pt>
                <c:pt idx="167">
                  <c:v>300</c:v>
                </c:pt>
                <c:pt idx="168">
                  <c:v>299</c:v>
                </c:pt>
                <c:pt idx="169">
                  <c:v>283</c:v>
                </c:pt>
                <c:pt idx="170">
                  <c:v>266</c:v>
                </c:pt>
                <c:pt idx="171">
                  <c:v>265</c:v>
                </c:pt>
                <c:pt idx="172">
                  <c:v>296</c:v>
                </c:pt>
                <c:pt idx="173">
                  <c:v>266</c:v>
                </c:pt>
                <c:pt idx="174">
                  <c:v>264</c:v>
                </c:pt>
                <c:pt idx="175">
                  <c:v>236</c:v>
                </c:pt>
                <c:pt idx="176">
                  <c:v>226</c:v>
                </c:pt>
                <c:pt idx="177">
                  <c:v>233</c:v>
                </c:pt>
                <c:pt idx="178">
                  <c:v>236</c:v>
                </c:pt>
                <c:pt idx="179">
                  <c:v>228</c:v>
                </c:pt>
                <c:pt idx="180">
                  <c:v>238</c:v>
                </c:pt>
                <c:pt idx="181">
                  <c:v>220</c:v>
                </c:pt>
                <c:pt idx="182">
                  <c:v>211</c:v>
                </c:pt>
                <c:pt idx="183">
                  <c:v>202</c:v>
                </c:pt>
                <c:pt idx="184">
                  <c:v>186</c:v>
                </c:pt>
                <c:pt idx="185">
                  <c:v>190</c:v>
                </c:pt>
                <c:pt idx="186">
                  <c:v>188</c:v>
                </c:pt>
                <c:pt idx="187">
                  <c:v>178</c:v>
                </c:pt>
                <c:pt idx="188">
                  <c:v>164</c:v>
                </c:pt>
                <c:pt idx="189">
                  <c:v>167</c:v>
                </c:pt>
                <c:pt idx="190">
                  <c:v>162</c:v>
                </c:pt>
                <c:pt idx="191">
                  <c:v>152</c:v>
                </c:pt>
                <c:pt idx="192">
                  <c:v>139</c:v>
                </c:pt>
                <c:pt idx="193">
                  <c:v>138</c:v>
                </c:pt>
                <c:pt idx="194">
                  <c:v>123</c:v>
                </c:pt>
                <c:pt idx="195">
                  <c:v>136</c:v>
                </c:pt>
                <c:pt idx="196">
                  <c:v>118</c:v>
                </c:pt>
                <c:pt idx="197">
                  <c:v>122</c:v>
                </c:pt>
                <c:pt idx="198">
                  <c:v>118</c:v>
                </c:pt>
                <c:pt idx="199">
                  <c:v>119</c:v>
                </c:pt>
                <c:pt idx="200">
                  <c:v>112</c:v>
                </c:pt>
                <c:pt idx="201">
                  <c:v>106</c:v>
                </c:pt>
                <c:pt idx="202">
                  <c:v>97</c:v>
                </c:pt>
                <c:pt idx="203">
                  <c:v>101</c:v>
                </c:pt>
                <c:pt idx="204">
                  <c:v>92</c:v>
                </c:pt>
                <c:pt idx="205">
                  <c:v>82</c:v>
                </c:pt>
                <c:pt idx="206">
                  <c:v>81</c:v>
                </c:pt>
                <c:pt idx="207">
                  <c:v>83</c:v>
                </c:pt>
                <c:pt idx="208">
                  <c:v>78</c:v>
                </c:pt>
                <c:pt idx="209">
                  <c:v>72</c:v>
                </c:pt>
                <c:pt idx="210">
                  <c:v>70</c:v>
                </c:pt>
                <c:pt idx="211">
                  <c:v>71</c:v>
                </c:pt>
                <c:pt idx="212">
                  <c:v>74</c:v>
                </c:pt>
                <c:pt idx="213">
                  <c:v>68</c:v>
                </c:pt>
                <c:pt idx="214">
                  <c:v>67</c:v>
                </c:pt>
                <c:pt idx="215">
                  <c:v>65</c:v>
                </c:pt>
                <c:pt idx="216">
                  <c:v>63</c:v>
                </c:pt>
                <c:pt idx="217">
                  <c:v>61</c:v>
                </c:pt>
                <c:pt idx="218">
                  <c:v>57</c:v>
                </c:pt>
                <c:pt idx="219">
                  <c:v>55</c:v>
                </c:pt>
                <c:pt idx="220">
                  <c:v>56</c:v>
                </c:pt>
                <c:pt idx="221">
                  <c:v>60</c:v>
                </c:pt>
                <c:pt idx="222">
                  <c:v>63</c:v>
                </c:pt>
                <c:pt idx="223">
                  <c:v>68</c:v>
                </c:pt>
                <c:pt idx="224">
                  <c:v>64</c:v>
                </c:pt>
                <c:pt idx="225">
                  <c:v>63</c:v>
                </c:pt>
                <c:pt idx="226">
                  <c:v>68</c:v>
                </c:pt>
                <c:pt idx="227">
                  <c:v>69</c:v>
                </c:pt>
                <c:pt idx="228">
                  <c:v>67</c:v>
                </c:pt>
                <c:pt idx="229">
                  <c:v>64</c:v>
                </c:pt>
                <c:pt idx="230">
                  <c:v>63</c:v>
                </c:pt>
                <c:pt idx="231">
                  <c:v>64</c:v>
                </c:pt>
                <c:pt idx="232">
                  <c:v>64</c:v>
                </c:pt>
                <c:pt idx="233">
                  <c:v>66</c:v>
                </c:pt>
                <c:pt idx="234">
                  <c:v>65</c:v>
                </c:pt>
                <c:pt idx="235">
                  <c:v>62</c:v>
                </c:pt>
                <c:pt idx="236">
                  <c:v>62</c:v>
                </c:pt>
                <c:pt idx="237">
                  <c:v>55</c:v>
                </c:pt>
                <c:pt idx="238">
                  <c:v>62</c:v>
                </c:pt>
                <c:pt idx="239">
                  <c:v>52</c:v>
                </c:pt>
                <c:pt idx="240">
                  <c:v>56</c:v>
                </c:pt>
                <c:pt idx="241">
                  <c:v>52</c:v>
                </c:pt>
                <c:pt idx="242">
                  <c:v>54</c:v>
                </c:pt>
                <c:pt idx="243">
                  <c:v>59</c:v>
                </c:pt>
                <c:pt idx="244">
                  <c:v>59</c:v>
                </c:pt>
                <c:pt idx="245">
                  <c:v>58</c:v>
                </c:pt>
                <c:pt idx="246">
                  <c:v>54</c:v>
                </c:pt>
                <c:pt idx="247">
                  <c:v>50</c:v>
                </c:pt>
                <c:pt idx="248">
                  <c:v>52</c:v>
                </c:pt>
                <c:pt idx="249">
                  <c:v>62</c:v>
                </c:pt>
                <c:pt idx="250">
                  <c:v>64</c:v>
                </c:pt>
                <c:pt idx="251">
                  <c:v>64</c:v>
                </c:pt>
                <c:pt idx="252">
                  <c:v>62</c:v>
                </c:pt>
                <c:pt idx="253">
                  <c:v>63</c:v>
                </c:pt>
                <c:pt idx="254">
                  <c:v>70</c:v>
                </c:pt>
                <c:pt idx="255">
                  <c:v>74</c:v>
                </c:pt>
                <c:pt idx="256">
                  <c:v>88</c:v>
                </c:pt>
                <c:pt idx="257">
                  <c:v>101</c:v>
                </c:pt>
                <c:pt idx="258">
                  <c:v>107</c:v>
                </c:pt>
                <c:pt idx="259">
                  <c:v>108</c:v>
                </c:pt>
                <c:pt idx="260">
                  <c:v>115</c:v>
                </c:pt>
                <c:pt idx="261">
                  <c:v>123</c:v>
                </c:pt>
                <c:pt idx="262">
                  <c:v>142</c:v>
                </c:pt>
                <c:pt idx="263">
                  <c:v>154</c:v>
                </c:pt>
                <c:pt idx="264">
                  <c:v>179</c:v>
                </c:pt>
                <c:pt idx="265">
                  <c:v>192</c:v>
                </c:pt>
                <c:pt idx="266">
                  <c:v>209</c:v>
                </c:pt>
                <c:pt idx="267">
                  <c:v>227</c:v>
                </c:pt>
                <c:pt idx="268">
                  <c:v>223</c:v>
                </c:pt>
                <c:pt idx="269">
                  <c:v>233</c:v>
                </c:pt>
                <c:pt idx="270">
                  <c:v>245</c:v>
                </c:pt>
                <c:pt idx="271">
                  <c:v>259</c:v>
                </c:pt>
                <c:pt idx="272">
                  <c:v>281</c:v>
                </c:pt>
                <c:pt idx="273">
                  <c:v>285</c:v>
                </c:pt>
                <c:pt idx="274">
                  <c:v>310</c:v>
                </c:pt>
                <c:pt idx="275">
                  <c:v>307</c:v>
                </c:pt>
                <c:pt idx="276">
                  <c:v>310</c:v>
                </c:pt>
                <c:pt idx="277">
                  <c:v>331</c:v>
                </c:pt>
                <c:pt idx="278">
                  <c:v>349</c:v>
                </c:pt>
                <c:pt idx="279">
                  <c:v>376</c:v>
                </c:pt>
                <c:pt idx="280">
                  <c:v>368</c:v>
                </c:pt>
                <c:pt idx="281">
                  <c:v>367</c:v>
                </c:pt>
                <c:pt idx="282">
                  <c:v>396</c:v>
                </c:pt>
                <c:pt idx="283">
                  <c:v>401</c:v>
                </c:pt>
                <c:pt idx="284">
                  <c:v>426</c:v>
                </c:pt>
                <c:pt idx="285">
                  <c:v>441</c:v>
                </c:pt>
                <c:pt idx="286">
                  <c:v>468</c:v>
                </c:pt>
                <c:pt idx="287">
                  <c:v>482</c:v>
                </c:pt>
                <c:pt idx="288">
                  <c:v>482</c:v>
                </c:pt>
                <c:pt idx="289">
                  <c:v>494</c:v>
                </c:pt>
                <c:pt idx="290">
                  <c:v>503</c:v>
                </c:pt>
                <c:pt idx="291">
                  <c:v>528</c:v>
                </c:pt>
                <c:pt idx="292">
                  <c:v>559</c:v>
                </c:pt>
                <c:pt idx="293">
                  <c:v>571</c:v>
                </c:pt>
                <c:pt idx="294">
                  <c:v>563</c:v>
                </c:pt>
                <c:pt idx="295">
                  <c:v>601</c:v>
                </c:pt>
                <c:pt idx="296">
                  <c:v>631</c:v>
                </c:pt>
                <c:pt idx="297">
                  <c:v>662</c:v>
                </c:pt>
                <c:pt idx="298">
                  <c:v>681</c:v>
                </c:pt>
                <c:pt idx="299">
                  <c:v>742</c:v>
                </c:pt>
                <c:pt idx="300">
                  <c:v>788</c:v>
                </c:pt>
                <c:pt idx="301">
                  <c:v>803</c:v>
                </c:pt>
                <c:pt idx="302">
                  <c:v>800</c:v>
                </c:pt>
                <c:pt idx="303">
                  <c:v>815</c:v>
                </c:pt>
                <c:pt idx="304">
                  <c:v>802</c:v>
                </c:pt>
                <c:pt idx="305">
                  <c:v>883</c:v>
                </c:pt>
                <c:pt idx="306">
                  <c:v>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EE-4BBA-8CD2-8260527C35E8}"/>
            </c:ext>
          </c:extLst>
        </c:ser>
        <c:ser>
          <c:idx val="1"/>
          <c:order val="1"/>
          <c:tx>
            <c:strRef>
              <c:f>'UK Healthcare (1)'!$K$3:$K$4</c:f>
              <c:strCache>
                <c:ptCount val="1"/>
                <c:pt idx="0">
                  <c:v>Deaths28DaysByPublishDate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'UK Healthcare (1)'!$I$5:$I$313</c:f>
              <c:strCache>
                <c:ptCount val="308"/>
                <c:pt idx="0">
                  <c:v>2020-01-02</c:v>
                </c:pt>
                <c:pt idx="1">
                  <c:v>2020-01-03</c:v>
                </c:pt>
                <c:pt idx="2">
                  <c:v>2020-01-04</c:v>
                </c:pt>
                <c:pt idx="3">
                  <c:v>2020-01-05</c:v>
                </c:pt>
                <c:pt idx="4">
                  <c:v>2020-01-06</c:v>
                </c:pt>
                <c:pt idx="5">
                  <c:v>2020-01-07</c:v>
                </c:pt>
                <c:pt idx="6">
                  <c:v>2020-01-08</c:v>
                </c:pt>
                <c:pt idx="7">
                  <c:v>2020-01-09</c:v>
                </c:pt>
                <c:pt idx="8">
                  <c:v>2020-01-10</c:v>
                </c:pt>
                <c:pt idx="9">
                  <c:v>2020-01-11</c:v>
                </c:pt>
                <c:pt idx="10">
                  <c:v>2020-01-12</c:v>
                </c:pt>
                <c:pt idx="11">
                  <c:v>2020-01-13</c:v>
                </c:pt>
                <c:pt idx="12">
                  <c:v>2020-01-14</c:v>
                </c:pt>
                <c:pt idx="13">
                  <c:v>2020-01-15</c:v>
                </c:pt>
                <c:pt idx="14">
                  <c:v>2020-01-16</c:v>
                </c:pt>
                <c:pt idx="15">
                  <c:v>2020-01-17</c:v>
                </c:pt>
                <c:pt idx="16">
                  <c:v>2020-01-18</c:v>
                </c:pt>
                <c:pt idx="17">
                  <c:v>2020-01-19</c:v>
                </c:pt>
                <c:pt idx="18">
                  <c:v>2020-01-20</c:v>
                </c:pt>
                <c:pt idx="19">
                  <c:v>2020-01-21</c:v>
                </c:pt>
                <c:pt idx="20">
                  <c:v>2020-01-22</c:v>
                </c:pt>
                <c:pt idx="21">
                  <c:v>2020-01-23</c:v>
                </c:pt>
                <c:pt idx="22">
                  <c:v>2020-01-24</c:v>
                </c:pt>
                <c:pt idx="23">
                  <c:v>2020-01-25</c:v>
                </c:pt>
                <c:pt idx="24">
                  <c:v>2020-01-26</c:v>
                </c:pt>
                <c:pt idx="25">
                  <c:v>2020-01-27</c:v>
                </c:pt>
                <c:pt idx="26">
                  <c:v>2020-01-28</c:v>
                </c:pt>
                <c:pt idx="27">
                  <c:v>2020-01-29</c:v>
                </c:pt>
                <c:pt idx="28">
                  <c:v>2020-01-30</c:v>
                </c:pt>
                <c:pt idx="29">
                  <c:v>2020-01-31</c:v>
                </c:pt>
                <c:pt idx="30">
                  <c:v>2020-02-01</c:v>
                </c:pt>
                <c:pt idx="31">
                  <c:v>2020-02-02</c:v>
                </c:pt>
                <c:pt idx="32">
                  <c:v>2020-02-03</c:v>
                </c:pt>
                <c:pt idx="33">
                  <c:v>2020-02-04</c:v>
                </c:pt>
                <c:pt idx="34">
                  <c:v>2020-02-05</c:v>
                </c:pt>
                <c:pt idx="35">
                  <c:v>2020-02-06</c:v>
                </c:pt>
                <c:pt idx="36">
                  <c:v>2020-02-07</c:v>
                </c:pt>
                <c:pt idx="37">
                  <c:v>2020-02-08</c:v>
                </c:pt>
                <c:pt idx="38">
                  <c:v>2020-02-09</c:v>
                </c:pt>
                <c:pt idx="39">
                  <c:v>2020-02-10</c:v>
                </c:pt>
                <c:pt idx="40">
                  <c:v>2020-02-11</c:v>
                </c:pt>
                <c:pt idx="41">
                  <c:v>2020-02-12</c:v>
                </c:pt>
                <c:pt idx="42">
                  <c:v>2020-02-13</c:v>
                </c:pt>
                <c:pt idx="43">
                  <c:v>2020-02-14</c:v>
                </c:pt>
                <c:pt idx="44">
                  <c:v>2020-02-15</c:v>
                </c:pt>
                <c:pt idx="45">
                  <c:v>2020-02-16</c:v>
                </c:pt>
                <c:pt idx="46">
                  <c:v>2020-02-17</c:v>
                </c:pt>
                <c:pt idx="47">
                  <c:v>2020-02-18</c:v>
                </c:pt>
                <c:pt idx="48">
                  <c:v>2020-02-19</c:v>
                </c:pt>
                <c:pt idx="49">
                  <c:v>2020-02-20</c:v>
                </c:pt>
                <c:pt idx="50">
                  <c:v>2020-02-21</c:v>
                </c:pt>
                <c:pt idx="51">
                  <c:v>2020-02-22</c:v>
                </c:pt>
                <c:pt idx="52">
                  <c:v>2020-02-23</c:v>
                </c:pt>
                <c:pt idx="53">
                  <c:v>2020-02-24</c:v>
                </c:pt>
                <c:pt idx="54">
                  <c:v>2020-02-25</c:v>
                </c:pt>
                <c:pt idx="55">
                  <c:v>2020-02-26</c:v>
                </c:pt>
                <c:pt idx="56">
                  <c:v>2020-02-27</c:v>
                </c:pt>
                <c:pt idx="57">
                  <c:v>2020-02-28</c:v>
                </c:pt>
                <c:pt idx="58">
                  <c:v>2020-02-29</c:v>
                </c:pt>
                <c:pt idx="59">
                  <c:v>2020-03-01</c:v>
                </c:pt>
                <c:pt idx="60">
                  <c:v>2020-03-02</c:v>
                </c:pt>
                <c:pt idx="61">
                  <c:v>2020-03-03</c:v>
                </c:pt>
                <c:pt idx="62">
                  <c:v>2020-03-04</c:v>
                </c:pt>
                <c:pt idx="63">
                  <c:v>2020-03-05</c:v>
                </c:pt>
                <c:pt idx="64">
                  <c:v>2020-03-06</c:v>
                </c:pt>
                <c:pt idx="65">
                  <c:v>2020-03-07</c:v>
                </c:pt>
                <c:pt idx="66">
                  <c:v>2020-03-08</c:v>
                </c:pt>
                <c:pt idx="67">
                  <c:v>2020-03-09</c:v>
                </c:pt>
                <c:pt idx="68">
                  <c:v>2020-03-10</c:v>
                </c:pt>
                <c:pt idx="69">
                  <c:v>2020-03-11</c:v>
                </c:pt>
                <c:pt idx="70">
                  <c:v>2020-03-12</c:v>
                </c:pt>
                <c:pt idx="71">
                  <c:v>2020-03-13</c:v>
                </c:pt>
                <c:pt idx="72">
                  <c:v>2020-03-14</c:v>
                </c:pt>
                <c:pt idx="73">
                  <c:v>2020-03-15</c:v>
                </c:pt>
                <c:pt idx="74">
                  <c:v>2020-03-16</c:v>
                </c:pt>
                <c:pt idx="75">
                  <c:v>2020-03-17</c:v>
                </c:pt>
                <c:pt idx="76">
                  <c:v>2020-03-18</c:v>
                </c:pt>
                <c:pt idx="77">
                  <c:v>2020-03-19</c:v>
                </c:pt>
                <c:pt idx="78">
                  <c:v>2020-03-20</c:v>
                </c:pt>
                <c:pt idx="79">
                  <c:v>2020-03-21</c:v>
                </c:pt>
                <c:pt idx="80">
                  <c:v>2020-03-22</c:v>
                </c:pt>
                <c:pt idx="81">
                  <c:v>2020-03-23</c:v>
                </c:pt>
                <c:pt idx="82">
                  <c:v>2020-03-24</c:v>
                </c:pt>
                <c:pt idx="83">
                  <c:v>2020-03-25</c:v>
                </c:pt>
                <c:pt idx="84">
                  <c:v>2020-03-26</c:v>
                </c:pt>
                <c:pt idx="85">
                  <c:v>2020-03-27</c:v>
                </c:pt>
                <c:pt idx="86">
                  <c:v>2020-03-28</c:v>
                </c:pt>
                <c:pt idx="87">
                  <c:v>2020-03-29</c:v>
                </c:pt>
                <c:pt idx="88">
                  <c:v>2020-03-30</c:v>
                </c:pt>
                <c:pt idx="89">
                  <c:v>2020-03-31</c:v>
                </c:pt>
                <c:pt idx="90">
                  <c:v>2020-04-01</c:v>
                </c:pt>
                <c:pt idx="91">
                  <c:v>2020-04-02</c:v>
                </c:pt>
                <c:pt idx="92">
                  <c:v>2020-04-03</c:v>
                </c:pt>
                <c:pt idx="93">
                  <c:v>2020-04-04</c:v>
                </c:pt>
                <c:pt idx="94">
                  <c:v>2020-04-05</c:v>
                </c:pt>
                <c:pt idx="95">
                  <c:v>2020-04-06</c:v>
                </c:pt>
                <c:pt idx="96">
                  <c:v>2020-04-07</c:v>
                </c:pt>
                <c:pt idx="97">
                  <c:v>2020-04-08</c:v>
                </c:pt>
                <c:pt idx="98">
                  <c:v>2020-04-09</c:v>
                </c:pt>
                <c:pt idx="99">
                  <c:v>2020-04-10</c:v>
                </c:pt>
                <c:pt idx="100">
                  <c:v>2020-04-11</c:v>
                </c:pt>
                <c:pt idx="101">
                  <c:v>2020-04-12</c:v>
                </c:pt>
                <c:pt idx="102">
                  <c:v>2020-04-13</c:v>
                </c:pt>
                <c:pt idx="103">
                  <c:v>2020-04-14</c:v>
                </c:pt>
                <c:pt idx="104">
                  <c:v>2020-04-15</c:v>
                </c:pt>
                <c:pt idx="105">
                  <c:v>2020-04-16</c:v>
                </c:pt>
                <c:pt idx="106">
                  <c:v>2020-04-17</c:v>
                </c:pt>
                <c:pt idx="107">
                  <c:v>2020-04-18</c:v>
                </c:pt>
                <c:pt idx="108">
                  <c:v>2020-04-19</c:v>
                </c:pt>
                <c:pt idx="109">
                  <c:v>2020-04-20</c:v>
                </c:pt>
                <c:pt idx="110">
                  <c:v>2020-04-21</c:v>
                </c:pt>
                <c:pt idx="111">
                  <c:v>2020-04-22</c:v>
                </c:pt>
                <c:pt idx="112">
                  <c:v>2020-04-23</c:v>
                </c:pt>
                <c:pt idx="113">
                  <c:v>2020-04-24</c:v>
                </c:pt>
                <c:pt idx="114">
                  <c:v>2020-04-25</c:v>
                </c:pt>
                <c:pt idx="115">
                  <c:v>2020-04-26</c:v>
                </c:pt>
                <c:pt idx="116">
                  <c:v>2020-04-27</c:v>
                </c:pt>
                <c:pt idx="117">
                  <c:v>2020-04-28</c:v>
                </c:pt>
                <c:pt idx="118">
                  <c:v>2020-04-29</c:v>
                </c:pt>
                <c:pt idx="119">
                  <c:v>2020-04-30</c:v>
                </c:pt>
                <c:pt idx="120">
                  <c:v>2020-05-01</c:v>
                </c:pt>
                <c:pt idx="121">
                  <c:v>2020-05-02</c:v>
                </c:pt>
                <c:pt idx="122">
                  <c:v>2020-05-03</c:v>
                </c:pt>
                <c:pt idx="123">
                  <c:v>2020-05-04</c:v>
                </c:pt>
                <c:pt idx="124">
                  <c:v>2020-05-05</c:v>
                </c:pt>
                <c:pt idx="125">
                  <c:v>2020-05-06</c:v>
                </c:pt>
                <c:pt idx="126">
                  <c:v>2020-05-07</c:v>
                </c:pt>
                <c:pt idx="127">
                  <c:v>2020-05-08</c:v>
                </c:pt>
                <c:pt idx="128">
                  <c:v>2020-05-09</c:v>
                </c:pt>
                <c:pt idx="129">
                  <c:v>2020-05-10</c:v>
                </c:pt>
                <c:pt idx="130">
                  <c:v>2020-05-11</c:v>
                </c:pt>
                <c:pt idx="131">
                  <c:v>2020-05-12</c:v>
                </c:pt>
                <c:pt idx="132">
                  <c:v>2020-05-13</c:v>
                </c:pt>
                <c:pt idx="133">
                  <c:v>2020-05-14</c:v>
                </c:pt>
                <c:pt idx="134">
                  <c:v>2020-05-15</c:v>
                </c:pt>
                <c:pt idx="135">
                  <c:v>2020-05-16</c:v>
                </c:pt>
                <c:pt idx="136">
                  <c:v>2020-05-17</c:v>
                </c:pt>
                <c:pt idx="137">
                  <c:v>2020-05-18</c:v>
                </c:pt>
                <c:pt idx="138">
                  <c:v>2020-05-19</c:v>
                </c:pt>
                <c:pt idx="139">
                  <c:v>2020-05-20</c:v>
                </c:pt>
                <c:pt idx="140">
                  <c:v>2020-05-21</c:v>
                </c:pt>
                <c:pt idx="141">
                  <c:v>2020-05-22</c:v>
                </c:pt>
                <c:pt idx="142">
                  <c:v>2020-05-23</c:v>
                </c:pt>
                <c:pt idx="143">
                  <c:v>2020-05-24</c:v>
                </c:pt>
                <c:pt idx="144">
                  <c:v>2020-05-25</c:v>
                </c:pt>
                <c:pt idx="145">
                  <c:v>2020-05-26</c:v>
                </c:pt>
                <c:pt idx="146">
                  <c:v>2020-05-27</c:v>
                </c:pt>
                <c:pt idx="147">
                  <c:v>2020-05-28</c:v>
                </c:pt>
                <c:pt idx="148">
                  <c:v>2020-05-29</c:v>
                </c:pt>
                <c:pt idx="149">
                  <c:v>2020-05-30</c:v>
                </c:pt>
                <c:pt idx="150">
                  <c:v>2020-05-31</c:v>
                </c:pt>
                <c:pt idx="151">
                  <c:v>2020-06-01</c:v>
                </c:pt>
                <c:pt idx="152">
                  <c:v>2020-06-02</c:v>
                </c:pt>
                <c:pt idx="153">
                  <c:v>2020-06-03</c:v>
                </c:pt>
                <c:pt idx="154">
                  <c:v>2020-06-04</c:v>
                </c:pt>
                <c:pt idx="155">
                  <c:v>2020-06-05</c:v>
                </c:pt>
                <c:pt idx="156">
                  <c:v>2020-06-06</c:v>
                </c:pt>
                <c:pt idx="157">
                  <c:v>2020-06-07</c:v>
                </c:pt>
                <c:pt idx="158">
                  <c:v>2020-06-08</c:v>
                </c:pt>
                <c:pt idx="159">
                  <c:v>2020-06-09</c:v>
                </c:pt>
                <c:pt idx="160">
                  <c:v>2020-06-10</c:v>
                </c:pt>
                <c:pt idx="161">
                  <c:v>2020-06-11</c:v>
                </c:pt>
                <c:pt idx="162">
                  <c:v>2020-06-12</c:v>
                </c:pt>
                <c:pt idx="163">
                  <c:v>2020-06-13</c:v>
                </c:pt>
                <c:pt idx="164">
                  <c:v>2020-06-14</c:v>
                </c:pt>
                <c:pt idx="165">
                  <c:v>2020-06-15</c:v>
                </c:pt>
                <c:pt idx="166">
                  <c:v>2020-06-16</c:v>
                </c:pt>
                <c:pt idx="167">
                  <c:v>2020-06-17</c:v>
                </c:pt>
                <c:pt idx="168">
                  <c:v>2020-06-18</c:v>
                </c:pt>
                <c:pt idx="169">
                  <c:v>2020-06-19</c:v>
                </c:pt>
                <c:pt idx="170">
                  <c:v>2020-06-20</c:v>
                </c:pt>
                <c:pt idx="171">
                  <c:v>2020-06-21</c:v>
                </c:pt>
                <c:pt idx="172">
                  <c:v>2020-06-22</c:v>
                </c:pt>
                <c:pt idx="173">
                  <c:v>2020-06-23</c:v>
                </c:pt>
                <c:pt idx="174">
                  <c:v>2020-06-24</c:v>
                </c:pt>
                <c:pt idx="175">
                  <c:v>2020-06-25</c:v>
                </c:pt>
                <c:pt idx="176">
                  <c:v>2020-06-26</c:v>
                </c:pt>
                <c:pt idx="177">
                  <c:v>2020-06-27</c:v>
                </c:pt>
                <c:pt idx="178">
                  <c:v>2020-06-28</c:v>
                </c:pt>
                <c:pt idx="179">
                  <c:v>2020-06-29</c:v>
                </c:pt>
                <c:pt idx="180">
                  <c:v>2020-06-30</c:v>
                </c:pt>
                <c:pt idx="181">
                  <c:v>2020-07-01</c:v>
                </c:pt>
                <c:pt idx="182">
                  <c:v>2020-07-02</c:v>
                </c:pt>
                <c:pt idx="183">
                  <c:v>2020-07-03</c:v>
                </c:pt>
                <c:pt idx="184">
                  <c:v>2020-07-04</c:v>
                </c:pt>
                <c:pt idx="185">
                  <c:v>2020-07-05</c:v>
                </c:pt>
                <c:pt idx="186">
                  <c:v>2020-07-06</c:v>
                </c:pt>
                <c:pt idx="187">
                  <c:v>2020-07-07</c:v>
                </c:pt>
                <c:pt idx="188">
                  <c:v>2020-07-08</c:v>
                </c:pt>
                <c:pt idx="189">
                  <c:v>2020-07-09</c:v>
                </c:pt>
                <c:pt idx="190">
                  <c:v>2020-07-10</c:v>
                </c:pt>
                <c:pt idx="191">
                  <c:v>2020-07-11</c:v>
                </c:pt>
                <c:pt idx="192">
                  <c:v>2020-07-12</c:v>
                </c:pt>
                <c:pt idx="193">
                  <c:v>2020-07-13</c:v>
                </c:pt>
                <c:pt idx="194">
                  <c:v>2020-07-14</c:v>
                </c:pt>
                <c:pt idx="195">
                  <c:v>2020-07-15</c:v>
                </c:pt>
                <c:pt idx="196">
                  <c:v>2020-07-16</c:v>
                </c:pt>
                <c:pt idx="197">
                  <c:v>2020-07-17</c:v>
                </c:pt>
                <c:pt idx="198">
                  <c:v>2020-07-18</c:v>
                </c:pt>
                <c:pt idx="199">
                  <c:v>2020-07-19</c:v>
                </c:pt>
                <c:pt idx="200">
                  <c:v>2020-07-20</c:v>
                </c:pt>
                <c:pt idx="201">
                  <c:v>2020-07-21</c:v>
                </c:pt>
                <c:pt idx="202">
                  <c:v>2020-07-22</c:v>
                </c:pt>
                <c:pt idx="203">
                  <c:v>2020-07-23</c:v>
                </c:pt>
                <c:pt idx="204">
                  <c:v>2020-07-24</c:v>
                </c:pt>
                <c:pt idx="205">
                  <c:v>2020-07-25</c:v>
                </c:pt>
                <c:pt idx="206">
                  <c:v>2020-07-26</c:v>
                </c:pt>
                <c:pt idx="207">
                  <c:v>2020-07-27</c:v>
                </c:pt>
                <c:pt idx="208">
                  <c:v>2020-07-28</c:v>
                </c:pt>
                <c:pt idx="209">
                  <c:v>2020-07-29</c:v>
                </c:pt>
                <c:pt idx="210">
                  <c:v>2020-07-30</c:v>
                </c:pt>
                <c:pt idx="211">
                  <c:v>2020-07-31</c:v>
                </c:pt>
                <c:pt idx="212">
                  <c:v>2020-08-01</c:v>
                </c:pt>
                <c:pt idx="213">
                  <c:v>2020-08-02</c:v>
                </c:pt>
                <c:pt idx="214">
                  <c:v>2020-08-03</c:v>
                </c:pt>
                <c:pt idx="215">
                  <c:v>2020-08-04</c:v>
                </c:pt>
                <c:pt idx="216">
                  <c:v>2020-08-05</c:v>
                </c:pt>
                <c:pt idx="217">
                  <c:v>2020-08-06</c:v>
                </c:pt>
                <c:pt idx="218">
                  <c:v>2020-08-07</c:v>
                </c:pt>
                <c:pt idx="219">
                  <c:v>2020-08-08</c:v>
                </c:pt>
                <c:pt idx="220">
                  <c:v>2020-08-09</c:v>
                </c:pt>
                <c:pt idx="221">
                  <c:v>2020-08-10</c:v>
                </c:pt>
                <c:pt idx="222">
                  <c:v>2020-08-11</c:v>
                </c:pt>
                <c:pt idx="223">
                  <c:v>2020-08-12</c:v>
                </c:pt>
                <c:pt idx="224">
                  <c:v>2020-08-13</c:v>
                </c:pt>
                <c:pt idx="225">
                  <c:v>2020-08-14</c:v>
                </c:pt>
                <c:pt idx="226">
                  <c:v>2020-08-15</c:v>
                </c:pt>
                <c:pt idx="227">
                  <c:v>2020-08-16</c:v>
                </c:pt>
                <c:pt idx="228">
                  <c:v>2020-08-17</c:v>
                </c:pt>
                <c:pt idx="229">
                  <c:v>2020-08-18</c:v>
                </c:pt>
                <c:pt idx="230">
                  <c:v>2020-08-19</c:v>
                </c:pt>
                <c:pt idx="231">
                  <c:v>2020-08-20</c:v>
                </c:pt>
                <c:pt idx="232">
                  <c:v>2020-08-21</c:v>
                </c:pt>
                <c:pt idx="233">
                  <c:v>2020-08-22</c:v>
                </c:pt>
                <c:pt idx="234">
                  <c:v>2020-08-23</c:v>
                </c:pt>
                <c:pt idx="235">
                  <c:v>2020-08-24</c:v>
                </c:pt>
                <c:pt idx="236">
                  <c:v>2020-08-25</c:v>
                </c:pt>
                <c:pt idx="237">
                  <c:v>2020-08-26</c:v>
                </c:pt>
                <c:pt idx="238">
                  <c:v>2020-08-27</c:v>
                </c:pt>
                <c:pt idx="239">
                  <c:v>2020-08-28</c:v>
                </c:pt>
                <c:pt idx="240">
                  <c:v>2020-08-29</c:v>
                </c:pt>
                <c:pt idx="241">
                  <c:v>2020-08-30</c:v>
                </c:pt>
                <c:pt idx="242">
                  <c:v>2020-08-31</c:v>
                </c:pt>
                <c:pt idx="243">
                  <c:v>2020-09-01</c:v>
                </c:pt>
                <c:pt idx="244">
                  <c:v>2020-09-02</c:v>
                </c:pt>
                <c:pt idx="245">
                  <c:v>2020-09-03</c:v>
                </c:pt>
                <c:pt idx="246">
                  <c:v>2020-09-04</c:v>
                </c:pt>
                <c:pt idx="247">
                  <c:v>2020-09-05</c:v>
                </c:pt>
                <c:pt idx="248">
                  <c:v>2020-09-06</c:v>
                </c:pt>
                <c:pt idx="249">
                  <c:v>2020-09-07</c:v>
                </c:pt>
                <c:pt idx="250">
                  <c:v>2020-09-08</c:v>
                </c:pt>
                <c:pt idx="251">
                  <c:v>2020-09-09</c:v>
                </c:pt>
                <c:pt idx="252">
                  <c:v>2020-09-10</c:v>
                </c:pt>
                <c:pt idx="253">
                  <c:v>2020-09-11</c:v>
                </c:pt>
                <c:pt idx="254">
                  <c:v>2020-09-12</c:v>
                </c:pt>
                <c:pt idx="255">
                  <c:v>2020-09-13</c:v>
                </c:pt>
                <c:pt idx="256">
                  <c:v>2020-09-14</c:v>
                </c:pt>
                <c:pt idx="257">
                  <c:v>2020-09-15</c:v>
                </c:pt>
                <c:pt idx="258">
                  <c:v>2020-09-16</c:v>
                </c:pt>
                <c:pt idx="259">
                  <c:v>2020-09-17</c:v>
                </c:pt>
                <c:pt idx="260">
                  <c:v>2020-09-18</c:v>
                </c:pt>
                <c:pt idx="261">
                  <c:v>2020-09-19</c:v>
                </c:pt>
                <c:pt idx="262">
                  <c:v>2020-09-20</c:v>
                </c:pt>
                <c:pt idx="263">
                  <c:v>2020-09-21</c:v>
                </c:pt>
                <c:pt idx="264">
                  <c:v>2020-09-22</c:v>
                </c:pt>
                <c:pt idx="265">
                  <c:v>2020-09-23</c:v>
                </c:pt>
                <c:pt idx="266">
                  <c:v>2020-09-24</c:v>
                </c:pt>
                <c:pt idx="267">
                  <c:v>2020-09-25</c:v>
                </c:pt>
                <c:pt idx="268">
                  <c:v>2020-09-26</c:v>
                </c:pt>
                <c:pt idx="269">
                  <c:v>2020-09-27</c:v>
                </c:pt>
                <c:pt idx="270">
                  <c:v>2020-09-28</c:v>
                </c:pt>
                <c:pt idx="271">
                  <c:v>2020-09-29</c:v>
                </c:pt>
                <c:pt idx="272">
                  <c:v>2020-09-30</c:v>
                </c:pt>
                <c:pt idx="273">
                  <c:v>2020-10-01</c:v>
                </c:pt>
                <c:pt idx="274">
                  <c:v>2020-10-02</c:v>
                </c:pt>
                <c:pt idx="275">
                  <c:v>2020-10-03</c:v>
                </c:pt>
                <c:pt idx="276">
                  <c:v>2020-10-04</c:v>
                </c:pt>
                <c:pt idx="277">
                  <c:v>2020-10-05</c:v>
                </c:pt>
                <c:pt idx="278">
                  <c:v>2020-10-06</c:v>
                </c:pt>
                <c:pt idx="279">
                  <c:v>2020-10-07</c:v>
                </c:pt>
                <c:pt idx="280">
                  <c:v>2020-10-08</c:v>
                </c:pt>
                <c:pt idx="281">
                  <c:v>2020-10-09</c:v>
                </c:pt>
                <c:pt idx="282">
                  <c:v>2020-10-10</c:v>
                </c:pt>
                <c:pt idx="283">
                  <c:v>2020-10-11</c:v>
                </c:pt>
                <c:pt idx="284">
                  <c:v>2020-10-12</c:v>
                </c:pt>
                <c:pt idx="285">
                  <c:v>2020-10-13</c:v>
                </c:pt>
                <c:pt idx="286">
                  <c:v>2020-10-14</c:v>
                </c:pt>
                <c:pt idx="287">
                  <c:v>2020-10-15</c:v>
                </c:pt>
                <c:pt idx="288">
                  <c:v>2020-10-16</c:v>
                </c:pt>
                <c:pt idx="289">
                  <c:v>2020-10-17</c:v>
                </c:pt>
                <c:pt idx="290">
                  <c:v>2020-10-18</c:v>
                </c:pt>
                <c:pt idx="291">
                  <c:v>2020-10-19</c:v>
                </c:pt>
                <c:pt idx="292">
                  <c:v>2020-10-20</c:v>
                </c:pt>
                <c:pt idx="293">
                  <c:v>2020-10-21</c:v>
                </c:pt>
                <c:pt idx="294">
                  <c:v>2020-10-22</c:v>
                </c:pt>
                <c:pt idx="295">
                  <c:v>2020-10-23</c:v>
                </c:pt>
                <c:pt idx="296">
                  <c:v>2020-10-24</c:v>
                </c:pt>
                <c:pt idx="297">
                  <c:v>2020-10-25</c:v>
                </c:pt>
                <c:pt idx="298">
                  <c:v>2020-10-26</c:v>
                </c:pt>
                <c:pt idx="299">
                  <c:v>2020-10-27</c:v>
                </c:pt>
                <c:pt idx="300">
                  <c:v>2020-10-28</c:v>
                </c:pt>
                <c:pt idx="301">
                  <c:v>2020-10-29</c:v>
                </c:pt>
                <c:pt idx="302">
                  <c:v>2020-10-30</c:v>
                </c:pt>
                <c:pt idx="303">
                  <c:v>2020-10-31</c:v>
                </c:pt>
                <c:pt idx="304">
                  <c:v>2020-11-01</c:v>
                </c:pt>
                <c:pt idx="305">
                  <c:v>2020-11-02</c:v>
                </c:pt>
                <c:pt idx="306">
                  <c:v>2020-11-03</c:v>
                </c:pt>
                <c:pt idx="307">
                  <c:v>2020-11-04</c:v>
                </c:pt>
              </c:strCache>
            </c:strRef>
          </c:cat>
          <c:val>
            <c:numRef>
              <c:f>'UK Healthcare (1)'!$K$5:$K$313</c:f>
              <c:numCache>
                <c:formatCode>General</c:formatCode>
                <c:ptCount val="3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4</c:v>
                </c:pt>
                <c:pt idx="69">
                  <c:v>0</c:v>
                </c:pt>
                <c:pt idx="70">
                  <c:v>2</c:v>
                </c:pt>
                <c:pt idx="71">
                  <c:v>1</c:v>
                </c:pt>
                <c:pt idx="72">
                  <c:v>18</c:v>
                </c:pt>
                <c:pt idx="73">
                  <c:v>14</c:v>
                </c:pt>
                <c:pt idx="74">
                  <c:v>22</c:v>
                </c:pt>
                <c:pt idx="75">
                  <c:v>15</c:v>
                </c:pt>
                <c:pt idx="76">
                  <c:v>33</c:v>
                </c:pt>
                <c:pt idx="77">
                  <c:v>42</c:v>
                </c:pt>
                <c:pt idx="78">
                  <c:v>32</c:v>
                </c:pt>
                <c:pt idx="79">
                  <c:v>54</c:v>
                </c:pt>
                <c:pt idx="80">
                  <c:v>24</c:v>
                </c:pt>
                <c:pt idx="81">
                  <c:v>67</c:v>
                </c:pt>
                <c:pt idx="82">
                  <c:v>143</c:v>
                </c:pt>
                <c:pt idx="83">
                  <c:v>178</c:v>
                </c:pt>
                <c:pt idx="84">
                  <c:v>169</c:v>
                </c:pt>
                <c:pt idx="85">
                  <c:v>271</c:v>
                </c:pt>
                <c:pt idx="86">
                  <c:v>279</c:v>
                </c:pt>
                <c:pt idx="87">
                  <c:v>195</c:v>
                </c:pt>
                <c:pt idx="88">
                  <c:v>353</c:v>
                </c:pt>
                <c:pt idx="89">
                  <c:v>368</c:v>
                </c:pt>
                <c:pt idx="90">
                  <c:v>613</c:v>
                </c:pt>
                <c:pt idx="91">
                  <c:v>603</c:v>
                </c:pt>
                <c:pt idx="92">
                  <c:v>654</c:v>
                </c:pt>
                <c:pt idx="93">
                  <c:v>689</c:v>
                </c:pt>
                <c:pt idx="94">
                  <c:v>578</c:v>
                </c:pt>
                <c:pt idx="95">
                  <c:v>531</c:v>
                </c:pt>
                <c:pt idx="96">
                  <c:v>1009</c:v>
                </c:pt>
                <c:pt idx="97">
                  <c:v>922</c:v>
                </c:pt>
                <c:pt idx="98">
                  <c:v>990</c:v>
                </c:pt>
                <c:pt idx="99">
                  <c:v>1035</c:v>
                </c:pt>
                <c:pt idx="100">
                  <c:v>745</c:v>
                </c:pt>
                <c:pt idx="101">
                  <c:v>604</c:v>
                </c:pt>
                <c:pt idx="102">
                  <c:v>694</c:v>
                </c:pt>
                <c:pt idx="103">
                  <c:v>1007</c:v>
                </c:pt>
                <c:pt idx="104">
                  <c:v>730</c:v>
                </c:pt>
                <c:pt idx="105">
                  <c:v>906</c:v>
                </c:pt>
                <c:pt idx="106">
                  <c:v>826</c:v>
                </c:pt>
                <c:pt idx="107">
                  <c:v>1004</c:v>
                </c:pt>
                <c:pt idx="108">
                  <c:v>380</c:v>
                </c:pt>
                <c:pt idx="109">
                  <c:v>536</c:v>
                </c:pt>
                <c:pt idx="110">
                  <c:v>1116</c:v>
                </c:pt>
                <c:pt idx="111">
                  <c:v>725</c:v>
                </c:pt>
                <c:pt idx="112">
                  <c:v>594</c:v>
                </c:pt>
                <c:pt idx="113">
                  <c:v>821</c:v>
                </c:pt>
                <c:pt idx="114">
                  <c:v>729</c:v>
                </c:pt>
                <c:pt idx="115">
                  <c:v>327</c:v>
                </c:pt>
                <c:pt idx="116">
                  <c:v>289</c:v>
                </c:pt>
                <c:pt idx="117">
                  <c:v>862</c:v>
                </c:pt>
                <c:pt idx="118">
                  <c:v>604</c:v>
                </c:pt>
                <c:pt idx="119">
                  <c:v>543</c:v>
                </c:pt>
                <c:pt idx="120">
                  <c:v>623</c:v>
                </c:pt>
                <c:pt idx="121">
                  <c:v>485</c:v>
                </c:pt>
                <c:pt idx="122">
                  <c:v>222</c:v>
                </c:pt>
                <c:pt idx="123">
                  <c:v>247</c:v>
                </c:pt>
                <c:pt idx="124">
                  <c:v>639</c:v>
                </c:pt>
                <c:pt idx="125">
                  <c:v>529</c:v>
                </c:pt>
                <c:pt idx="126">
                  <c:v>377</c:v>
                </c:pt>
                <c:pt idx="127">
                  <c:v>498</c:v>
                </c:pt>
                <c:pt idx="128">
                  <c:v>226</c:v>
                </c:pt>
                <c:pt idx="129">
                  <c:v>190</c:v>
                </c:pt>
                <c:pt idx="130">
                  <c:v>174</c:v>
                </c:pt>
                <c:pt idx="131">
                  <c:v>539</c:v>
                </c:pt>
                <c:pt idx="132">
                  <c:v>362</c:v>
                </c:pt>
                <c:pt idx="133">
                  <c:v>303</c:v>
                </c:pt>
                <c:pt idx="134">
                  <c:v>280</c:v>
                </c:pt>
                <c:pt idx="135">
                  <c:v>348</c:v>
                </c:pt>
                <c:pt idx="136">
                  <c:v>43</c:v>
                </c:pt>
                <c:pt idx="137">
                  <c:v>134</c:v>
                </c:pt>
                <c:pt idx="138">
                  <c:v>447</c:v>
                </c:pt>
                <c:pt idx="139">
                  <c:v>259</c:v>
                </c:pt>
                <c:pt idx="140">
                  <c:v>220</c:v>
                </c:pt>
                <c:pt idx="141">
                  <c:v>257</c:v>
                </c:pt>
                <c:pt idx="142">
                  <c:v>197</c:v>
                </c:pt>
                <c:pt idx="143">
                  <c:v>362</c:v>
                </c:pt>
                <c:pt idx="144">
                  <c:v>86</c:v>
                </c:pt>
                <c:pt idx="145">
                  <c:v>105</c:v>
                </c:pt>
                <c:pt idx="146">
                  <c:v>396</c:v>
                </c:pt>
                <c:pt idx="147">
                  <c:v>315</c:v>
                </c:pt>
                <c:pt idx="148">
                  <c:v>246</c:v>
                </c:pt>
                <c:pt idx="149">
                  <c:v>117</c:v>
                </c:pt>
                <c:pt idx="150">
                  <c:v>39</c:v>
                </c:pt>
                <c:pt idx="151">
                  <c:v>79</c:v>
                </c:pt>
                <c:pt idx="152">
                  <c:v>228</c:v>
                </c:pt>
                <c:pt idx="153">
                  <c:v>218</c:v>
                </c:pt>
                <c:pt idx="154">
                  <c:v>112</c:v>
                </c:pt>
                <c:pt idx="155">
                  <c:v>239</c:v>
                </c:pt>
                <c:pt idx="156">
                  <c:v>126</c:v>
                </c:pt>
                <c:pt idx="157">
                  <c:v>49</c:v>
                </c:pt>
                <c:pt idx="158">
                  <c:v>44</c:v>
                </c:pt>
                <c:pt idx="159">
                  <c:v>179</c:v>
                </c:pt>
                <c:pt idx="160">
                  <c:v>143</c:v>
                </c:pt>
                <c:pt idx="161">
                  <c:v>64</c:v>
                </c:pt>
                <c:pt idx="162">
                  <c:v>117</c:v>
                </c:pt>
                <c:pt idx="163">
                  <c:v>94</c:v>
                </c:pt>
                <c:pt idx="164">
                  <c:v>23</c:v>
                </c:pt>
                <c:pt idx="165">
                  <c:v>25</c:v>
                </c:pt>
                <c:pt idx="166">
                  <c:v>106</c:v>
                </c:pt>
                <c:pt idx="167">
                  <c:v>90</c:v>
                </c:pt>
                <c:pt idx="168">
                  <c:v>60</c:v>
                </c:pt>
                <c:pt idx="169">
                  <c:v>73</c:v>
                </c:pt>
                <c:pt idx="170">
                  <c:v>67</c:v>
                </c:pt>
                <c:pt idx="171">
                  <c:v>30</c:v>
                </c:pt>
                <c:pt idx="172">
                  <c:v>13</c:v>
                </c:pt>
                <c:pt idx="173">
                  <c:v>84</c:v>
                </c:pt>
                <c:pt idx="174">
                  <c:v>74</c:v>
                </c:pt>
                <c:pt idx="175">
                  <c:v>91</c:v>
                </c:pt>
                <c:pt idx="176">
                  <c:v>76</c:v>
                </c:pt>
                <c:pt idx="177">
                  <c:v>34</c:v>
                </c:pt>
                <c:pt idx="178">
                  <c:v>28</c:v>
                </c:pt>
                <c:pt idx="179">
                  <c:v>17</c:v>
                </c:pt>
                <c:pt idx="180">
                  <c:v>47</c:v>
                </c:pt>
                <c:pt idx="181">
                  <c:v>90</c:v>
                </c:pt>
                <c:pt idx="182">
                  <c:v>31</c:v>
                </c:pt>
                <c:pt idx="183">
                  <c:v>45</c:v>
                </c:pt>
                <c:pt idx="184">
                  <c:v>27</c:v>
                </c:pt>
                <c:pt idx="185">
                  <c:v>18</c:v>
                </c:pt>
                <c:pt idx="186">
                  <c:v>11</c:v>
                </c:pt>
                <c:pt idx="187">
                  <c:v>50</c:v>
                </c:pt>
                <c:pt idx="188">
                  <c:v>52</c:v>
                </c:pt>
                <c:pt idx="189">
                  <c:v>29</c:v>
                </c:pt>
                <c:pt idx="190">
                  <c:v>34</c:v>
                </c:pt>
                <c:pt idx="191">
                  <c:v>16</c:v>
                </c:pt>
                <c:pt idx="192">
                  <c:v>9</c:v>
                </c:pt>
                <c:pt idx="193">
                  <c:v>8</c:v>
                </c:pt>
                <c:pt idx="194">
                  <c:v>42</c:v>
                </c:pt>
                <c:pt idx="195">
                  <c:v>24</c:v>
                </c:pt>
                <c:pt idx="196">
                  <c:v>23</c:v>
                </c:pt>
                <c:pt idx="197">
                  <c:v>25</c:v>
                </c:pt>
                <c:pt idx="198">
                  <c:v>9</c:v>
                </c:pt>
                <c:pt idx="199">
                  <c:v>10</c:v>
                </c:pt>
                <c:pt idx="200">
                  <c:v>10</c:v>
                </c:pt>
                <c:pt idx="201">
                  <c:v>25</c:v>
                </c:pt>
                <c:pt idx="202">
                  <c:v>16</c:v>
                </c:pt>
                <c:pt idx="203">
                  <c:v>9</c:v>
                </c:pt>
                <c:pt idx="204">
                  <c:v>32</c:v>
                </c:pt>
                <c:pt idx="205">
                  <c:v>15</c:v>
                </c:pt>
                <c:pt idx="206">
                  <c:v>7</c:v>
                </c:pt>
                <c:pt idx="207">
                  <c:v>3</c:v>
                </c:pt>
                <c:pt idx="208">
                  <c:v>21</c:v>
                </c:pt>
                <c:pt idx="209">
                  <c:v>29</c:v>
                </c:pt>
                <c:pt idx="210">
                  <c:v>0</c:v>
                </c:pt>
                <c:pt idx="211">
                  <c:v>14</c:v>
                </c:pt>
                <c:pt idx="212">
                  <c:v>11</c:v>
                </c:pt>
                <c:pt idx="213">
                  <c:v>2</c:v>
                </c:pt>
                <c:pt idx="214">
                  <c:v>1</c:v>
                </c:pt>
                <c:pt idx="215">
                  <c:v>17</c:v>
                </c:pt>
                <c:pt idx="216">
                  <c:v>12</c:v>
                </c:pt>
                <c:pt idx="217">
                  <c:v>15</c:v>
                </c:pt>
                <c:pt idx="218">
                  <c:v>5</c:v>
                </c:pt>
                <c:pt idx="219">
                  <c:v>2</c:v>
                </c:pt>
                <c:pt idx="220">
                  <c:v>5</c:v>
                </c:pt>
                <c:pt idx="221">
                  <c:v>17</c:v>
                </c:pt>
                <c:pt idx="222">
                  <c:v>11</c:v>
                </c:pt>
                <c:pt idx="223">
                  <c:v>15</c:v>
                </c:pt>
                <c:pt idx="224">
                  <c:v>18</c:v>
                </c:pt>
                <c:pt idx="225">
                  <c:v>10</c:v>
                </c:pt>
                <c:pt idx="226">
                  <c:v>2</c:v>
                </c:pt>
                <c:pt idx="227">
                  <c:v>3</c:v>
                </c:pt>
                <c:pt idx="228">
                  <c:v>3</c:v>
                </c:pt>
                <c:pt idx="229">
                  <c:v>11</c:v>
                </c:pt>
                <c:pt idx="230">
                  <c:v>15</c:v>
                </c:pt>
                <c:pt idx="231">
                  <c:v>6</c:v>
                </c:pt>
                <c:pt idx="232">
                  <c:v>2</c:v>
                </c:pt>
                <c:pt idx="233">
                  <c:v>17</c:v>
                </c:pt>
                <c:pt idx="234">
                  <c:v>4</c:v>
                </c:pt>
                <c:pt idx="235">
                  <c:v>3</c:v>
                </c:pt>
                <c:pt idx="236">
                  <c:v>16</c:v>
                </c:pt>
                <c:pt idx="237">
                  <c:v>13</c:v>
                </c:pt>
                <c:pt idx="238">
                  <c:v>10</c:v>
                </c:pt>
                <c:pt idx="239">
                  <c:v>9</c:v>
                </c:pt>
                <c:pt idx="240">
                  <c:v>12</c:v>
                </c:pt>
                <c:pt idx="241">
                  <c:v>1</c:v>
                </c:pt>
                <c:pt idx="242">
                  <c:v>2</c:v>
                </c:pt>
                <c:pt idx="243">
                  <c:v>2</c:v>
                </c:pt>
                <c:pt idx="244">
                  <c:v>7</c:v>
                </c:pt>
                <c:pt idx="245">
                  <c:v>11</c:v>
                </c:pt>
                <c:pt idx="246">
                  <c:v>9</c:v>
                </c:pt>
                <c:pt idx="247">
                  <c:v>11</c:v>
                </c:pt>
                <c:pt idx="248">
                  <c:v>2</c:v>
                </c:pt>
                <c:pt idx="249">
                  <c:v>2</c:v>
                </c:pt>
                <c:pt idx="250">
                  <c:v>27</c:v>
                </c:pt>
                <c:pt idx="251">
                  <c:v>8</c:v>
                </c:pt>
                <c:pt idx="252">
                  <c:v>13</c:v>
                </c:pt>
                <c:pt idx="253">
                  <c:v>6</c:v>
                </c:pt>
                <c:pt idx="254">
                  <c:v>9</c:v>
                </c:pt>
                <c:pt idx="255">
                  <c:v>5</c:v>
                </c:pt>
                <c:pt idx="256">
                  <c:v>7</c:v>
                </c:pt>
                <c:pt idx="257">
                  <c:v>25</c:v>
                </c:pt>
                <c:pt idx="258">
                  <c:v>17</c:v>
                </c:pt>
                <c:pt idx="259">
                  <c:v>18</c:v>
                </c:pt>
                <c:pt idx="260">
                  <c:v>23</c:v>
                </c:pt>
                <c:pt idx="261">
                  <c:v>22</c:v>
                </c:pt>
                <c:pt idx="262">
                  <c:v>18</c:v>
                </c:pt>
                <c:pt idx="263">
                  <c:v>9</c:v>
                </c:pt>
                <c:pt idx="264">
                  <c:v>36</c:v>
                </c:pt>
                <c:pt idx="265">
                  <c:v>33</c:v>
                </c:pt>
                <c:pt idx="266">
                  <c:v>37</c:v>
                </c:pt>
                <c:pt idx="267">
                  <c:v>31</c:v>
                </c:pt>
                <c:pt idx="268">
                  <c:v>30</c:v>
                </c:pt>
                <c:pt idx="269">
                  <c:v>16</c:v>
                </c:pt>
                <c:pt idx="270">
                  <c:v>13</c:v>
                </c:pt>
                <c:pt idx="271">
                  <c:v>68</c:v>
                </c:pt>
                <c:pt idx="272">
                  <c:v>62</c:v>
                </c:pt>
                <c:pt idx="273">
                  <c:v>48</c:v>
                </c:pt>
                <c:pt idx="274">
                  <c:v>58</c:v>
                </c:pt>
                <c:pt idx="275">
                  <c:v>39</c:v>
                </c:pt>
                <c:pt idx="276">
                  <c:v>32</c:v>
                </c:pt>
                <c:pt idx="277">
                  <c:v>19</c:v>
                </c:pt>
                <c:pt idx="278">
                  <c:v>63</c:v>
                </c:pt>
                <c:pt idx="279">
                  <c:v>65</c:v>
                </c:pt>
                <c:pt idx="280">
                  <c:v>70</c:v>
                </c:pt>
                <c:pt idx="281">
                  <c:v>79</c:v>
                </c:pt>
                <c:pt idx="282">
                  <c:v>54</c:v>
                </c:pt>
                <c:pt idx="283">
                  <c:v>62</c:v>
                </c:pt>
                <c:pt idx="284">
                  <c:v>43</c:v>
                </c:pt>
                <c:pt idx="285">
                  <c:v>124</c:v>
                </c:pt>
                <c:pt idx="286">
                  <c:v>108</c:v>
                </c:pt>
                <c:pt idx="287">
                  <c:v>111</c:v>
                </c:pt>
                <c:pt idx="288">
                  <c:v>120</c:v>
                </c:pt>
                <c:pt idx="289">
                  <c:v>128</c:v>
                </c:pt>
                <c:pt idx="290">
                  <c:v>59</c:v>
                </c:pt>
                <c:pt idx="291">
                  <c:v>72</c:v>
                </c:pt>
                <c:pt idx="292">
                  <c:v>213</c:v>
                </c:pt>
                <c:pt idx="293">
                  <c:v>144</c:v>
                </c:pt>
                <c:pt idx="294">
                  <c:v>160</c:v>
                </c:pt>
                <c:pt idx="295">
                  <c:v>188</c:v>
                </c:pt>
                <c:pt idx="296">
                  <c:v>141</c:v>
                </c:pt>
                <c:pt idx="297">
                  <c:v>137</c:v>
                </c:pt>
                <c:pt idx="298">
                  <c:v>90</c:v>
                </c:pt>
                <c:pt idx="299">
                  <c:v>322</c:v>
                </c:pt>
                <c:pt idx="300">
                  <c:v>236</c:v>
                </c:pt>
                <c:pt idx="301">
                  <c:v>214</c:v>
                </c:pt>
                <c:pt idx="302">
                  <c:v>226</c:v>
                </c:pt>
                <c:pt idx="303">
                  <c:v>278</c:v>
                </c:pt>
                <c:pt idx="304">
                  <c:v>132</c:v>
                </c:pt>
                <c:pt idx="305">
                  <c:v>125</c:v>
                </c:pt>
                <c:pt idx="306">
                  <c:v>359</c:v>
                </c:pt>
                <c:pt idx="307">
                  <c:v>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07-43FE-BCDA-66155B0BCB98}"/>
            </c:ext>
          </c:extLst>
        </c:ser>
        <c:ser>
          <c:idx val="2"/>
          <c:order val="2"/>
          <c:tx>
            <c:strRef>
              <c:f>'UK Healthcare (1)'!$L$3:$L$4</c:f>
              <c:strCache>
                <c:ptCount val="1"/>
                <c:pt idx="0">
                  <c:v>Deaths28DaysByDeathDate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'UK Healthcare (1)'!$I$5:$I$313</c:f>
              <c:strCache>
                <c:ptCount val="308"/>
                <c:pt idx="0">
                  <c:v>2020-01-02</c:v>
                </c:pt>
                <c:pt idx="1">
                  <c:v>2020-01-03</c:v>
                </c:pt>
                <c:pt idx="2">
                  <c:v>2020-01-04</c:v>
                </c:pt>
                <c:pt idx="3">
                  <c:v>2020-01-05</c:v>
                </c:pt>
                <c:pt idx="4">
                  <c:v>2020-01-06</c:v>
                </c:pt>
                <c:pt idx="5">
                  <c:v>2020-01-07</c:v>
                </c:pt>
                <c:pt idx="6">
                  <c:v>2020-01-08</c:v>
                </c:pt>
                <c:pt idx="7">
                  <c:v>2020-01-09</c:v>
                </c:pt>
                <c:pt idx="8">
                  <c:v>2020-01-10</c:v>
                </c:pt>
                <c:pt idx="9">
                  <c:v>2020-01-11</c:v>
                </c:pt>
                <c:pt idx="10">
                  <c:v>2020-01-12</c:v>
                </c:pt>
                <c:pt idx="11">
                  <c:v>2020-01-13</c:v>
                </c:pt>
                <c:pt idx="12">
                  <c:v>2020-01-14</c:v>
                </c:pt>
                <c:pt idx="13">
                  <c:v>2020-01-15</c:v>
                </c:pt>
                <c:pt idx="14">
                  <c:v>2020-01-16</c:v>
                </c:pt>
                <c:pt idx="15">
                  <c:v>2020-01-17</c:v>
                </c:pt>
                <c:pt idx="16">
                  <c:v>2020-01-18</c:v>
                </c:pt>
                <c:pt idx="17">
                  <c:v>2020-01-19</c:v>
                </c:pt>
                <c:pt idx="18">
                  <c:v>2020-01-20</c:v>
                </c:pt>
                <c:pt idx="19">
                  <c:v>2020-01-21</c:v>
                </c:pt>
                <c:pt idx="20">
                  <c:v>2020-01-22</c:v>
                </c:pt>
                <c:pt idx="21">
                  <c:v>2020-01-23</c:v>
                </c:pt>
                <c:pt idx="22">
                  <c:v>2020-01-24</c:v>
                </c:pt>
                <c:pt idx="23">
                  <c:v>2020-01-25</c:v>
                </c:pt>
                <c:pt idx="24">
                  <c:v>2020-01-26</c:v>
                </c:pt>
                <c:pt idx="25">
                  <c:v>2020-01-27</c:v>
                </c:pt>
                <c:pt idx="26">
                  <c:v>2020-01-28</c:v>
                </c:pt>
                <c:pt idx="27">
                  <c:v>2020-01-29</c:v>
                </c:pt>
                <c:pt idx="28">
                  <c:v>2020-01-30</c:v>
                </c:pt>
                <c:pt idx="29">
                  <c:v>2020-01-31</c:v>
                </c:pt>
                <c:pt idx="30">
                  <c:v>2020-02-01</c:v>
                </c:pt>
                <c:pt idx="31">
                  <c:v>2020-02-02</c:v>
                </c:pt>
                <c:pt idx="32">
                  <c:v>2020-02-03</c:v>
                </c:pt>
                <c:pt idx="33">
                  <c:v>2020-02-04</c:v>
                </c:pt>
                <c:pt idx="34">
                  <c:v>2020-02-05</c:v>
                </c:pt>
                <c:pt idx="35">
                  <c:v>2020-02-06</c:v>
                </c:pt>
                <c:pt idx="36">
                  <c:v>2020-02-07</c:v>
                </c:pt>
                <c:pt idx="37">
                  <c:v>2020-02-08</c:v>
                </c:pt>
                <c:pt idx="38">
                  <c:v>2020-02-09</c:v>
                </c:pt>
                <c:pt idx="39">
                  <c:v>2020-02-10</c:v>
                </c:pt>
                <c:pt idx="40">
                  <c:v>2020-02-11</c:v>
                </c:pt>
                <c:pt idx="41">
                  <c:v>2020-02-12</c:v>
                </c:pt>
                <c:pt idx="42">
                  <c:v>2020-02-13</c:v>
                </c:pt>
                <c:pt idx="43">
                  <c:v>2020-02-14</c:v>
                </c:pt>
                <c:pt idx="44">
                  <c:v>2020-02-15</c:v>
                </c:pt>
                <c:pt idx="45">
                  <c:v>2020-02-16</c:v>
                </c:pt>
                <c:pt idx="46">
                  <c:v>2020-02-17</c:v>
                </c:pt>
                <c:pt idx="47">
                  <c:v>2020-02-18</c:v>
                </c:pt>
                <c:pt idx="48">
                  <c:v>2020-02-19</c:v>
                </c:pt>
                <c:pt idx="49">
                  <c:v>2020-02-20</c:v>
                </c:pt>
                <c:pt idx="50">
                  <c:v>2020-02-21</c:v>
                </c:pt>
                <c:pt idx="51">
                  <c:v>2020-02-22</c:v>
                </c:pt>
                <c:pt idx="52">
                  <c:v>2020-02-23</c:v>
                </c:pt>
                <c:pt idx="53">
                  <c:v>2020-02-24</c:v>
                </c:pt>
                <c:pt idx="54">
                  <c:v>2020-02-25</c:v>
                </c:pt>
                <c:pt idx="55">
                  <c:v>2020-02-26</c:v>
                </c:pt>
                <c:pt idx="56">
                  <c:v>2020-02-27</c:v>
                </c:pt>
                <c:pt idx="57">
                  <c:v>2020-02-28</c:v>
                </c:pt>
                <c:pt idx="58">
                  <c:v>2020-02-29</c:v>
                </c:pt>
                <c:pt idx="59">
                  <c:v>2020-03-01</c:v>
                </c:pt>
                <c:pt idx="60">
                  <c:v>2020-03-02</c:v>
                </c:pt>
                <c:pt idx="61">
                  <c:v>2020-03-03</c:v>
                </c:pt>
                <c:pt idx="62">
                  <c:v>2020-03-04</c:v>
                </c:pt>
                <c:pt idx="63">
                  <c:v>2020-03-05</c:v>
                </c:pt>
                <c:pt idx="64">
                  <c:v>2020-03-06</c:v>
                </c:pt>
                <c:pt idx="65">
                  <c:v>2020-03-07</c:v>
                </c:pt>
                <c:pt idx="66">
                  <c:v>2020-03-08</c:v>
                </c:pt>
                <c:pt idx="67">
                  <c:v>2020-03-09</c:v>
                </c:pt>
                <c:pt idx="68">
                  <c:v>2020-03-10</c:v>
                </c:pt>
                <c:pt idx="69">
                  <c:v>2020-03-11</c:v>
                </c:pt>
                <c:pt idx="70">
                  <c:v>2020-03-12</c:v>
                </c:pt>
                <c:pt idx="71">
                  <c:v>2020-03-13</c:v>
                </c:pt>
                <c:pt idx="72">
                  <c:v>2020-03-14</c:v>
                </c:pt>
                <c:pt idx="73">
                  <c:v>2020-03-15</c:v>
                </c:pt>
                <c:pt idx="74">
                  <c:v>2020-03-16</c:v>
                </c:pt>
                <c:pt idx="75">
                  <c:v>2020-03-17</c:v>
                </c:pt>
                <c:pt idx="76">
                  <c:v>2020-03-18</c:v>
                </c:pt>
                <c:pt idx="77">
                  <c:v>2020-03-19</c:v>
                </c:pt>
                <c:pt idx="78">
                  <c:v>2020-03-20</c:v>
                </c:pt>
                <c:pt idx="79">
                  <c:v>2020-03-21</c:v>
                </c:pt>
                <c:pt idx="80">
                  <c:v>2020-03-22</c:v>
                </c:pt>
                <c:pt idx="81">
                  <c:v>2020-03-23</c:v>
                </c:pt>
                <c:pt idx="82">
                  <c:v>2020-03-24</c:v>
                </c:pt>
                <c:pt idx="83">
                  <c:v>2020-03-25</c:v>
                </c:pt>
                <c:pt idx="84">
                  <c:v>2020-03-26</c:v>
                </c:pt>
                <c:pt idx="85">
                  <c:v>2020-03-27</c:v>
                </c:pt>
                <c:pt idx="86">
                  <c:v>2020-03-28</c:v>
                </c:pt>
                <c:pt idx="87">
                  <c:v>2020-03-29</c:v>
                </c:pt>
                <c:pt idx="88">
                  <c:v>2020-03-30</c:v>
                </c:pt>
                <c:pt idx="89">
                  <c:v>2020-03-31</c:v>
                </c:pt>
                <c:pt idx="90">
                  <c:v>2020-04-01</c:v>
                </c:pt>
                <c:pt idx="91">
                  <c:v>2020-04-02</c:v>
                </c:pt>
                <c:pt idx="92">
                  <c:v>2020-04-03</c:v>
                </c:pt>
                <c:pt idx="93">
                  <c:v>2020-04-04</c:v>
                </c:pt>
                <c:pt idx="94">
                  <c:v>2020-04-05</c:v>
                </c:pt>
                <c:pt idx="95">
                  <c:v>2020-04-06</c:v>
                </c:pt>
                <c:pt idx="96">
                  <c:v>2020-04-07</c:v>
                </c:pt>
                <c:pt idx="97">
                  <c:v>2020-04-08</c:v>
                </c:pt>
                <c:pt idx="98">
                  <c:v>2020-04-09</c:v>
                </c:pt>
                <c:pt idx="99">
                  <c:v>2020-04-10</c:v>
                </c:pt>
                <c:pt idx="100">
                  <c:v>2020-04-11</c:v>
                </c:pt>
                <c:pt idx="101">
                  <c:v>2020-04-12</c:v>
                </c:pt>
                <c:pt idx="102">
                  <c:v>2020-04-13</c:v>
                </c:pt>
                <c:pt idx="103">
                  <c:v>2020-04-14</c:v>
                </c:pt>
                <c:pt idx="104">
                  <c:v>2020-04-15</c:v>
                </c:pt>
                <c:pt idx="105">
                  <c:v>2020-04-16</c:v>
                </c:pt>
                <c:pt idx="106">
                  <c:v>2020-04-17</c:v>
                </c:pt>
                <c:pt idx="107">
                  <c:v>2020-04-18</c:v>
                </c:pt>
                <c:pt idx="108">
                  <c:v>2020-04-19</c:v>
                </c:pt>
                <c:pt idx="109">
                  <c:v>2020-04-20</c:v>
                </c:pt>
                <c:pt idx="110">
                  <c:v>2020-04-21</c:v>
                </c:pt>
                <c:pt idx="111">
                  <c:v>2020-04-22</c:v>
                </c:pt>
                <c:pt idx="112">
                  <c:v>2020-04-23</c:v>
                </c:pt>
                <c:pt idx="113">
                  <c:v>2020-04-24</c:v>
                </c:pt>
                <c:pt idx="114">
                  <c:v>2020-04-25</c:v>
                </c:pt>
                <c:pt idx="115">
                  <c:v>2020-04-26</c:v>
                </c:pt>
                <c:pt idx="116">
                  <c:v>2020-04-27</c:v>
                </c:pt>
                <c:pt idx="117">
                  <c:v>2020-04-28</c:v>
                </c:pt>
                <c:pt idx="118">
                  <c:v>2020-04-29</c:v>
                </c:pt>
                <c:pt idx="119">
                  <c:v>2020-04-30</c:v>
                </c:pt>
                <c:pt idx="120">
                  <c:v>2020-05-01</c:v>
                </c:pt>
                <c:pt idx="121">
                  <c:v>2020-05-02</c:v>
                </c:pt>
                <c:pt idx="122">
                  <c:v>2020-05-03</c:v>
                </c:pt>
                <c:pt idx="123">
                  <c:v>2020-05-04</c:v>
                </c:pt>
                <c:pt idx="124">
                  <c:v>2020-05-05</c:v>
                </c:pt>
                <c:pt idx="125">
                  <c:v>2020-05-06</c:v>
                </c:pt>
                <c:pt idx="126">
                  <c:v>2020-05-07</c:v>
                </c:pt>
                <c:pt idx="127">
                  <c:v>2020-05-08</c:v>
                </c:pt>
                <c:pt idx="128">
                  <c:v>2020-05-09</c:v>
                </c:pt>
                <c:pt idx="129">
                  <c:v>2020-05-10</c:v>
                </c:pt>
                <c:pt idx="130">
                  <c:v>2020-05-11</c:v>
                </c:pt>
                <c:pt idx="131">
                  <c:v>2020-05-12</c:v>
                </c:pt>
                <c:pt idx="132">
                  <c:v>2020-05-13</c:v>
                </c:pt>
                <c:pt idx="133">
                  <c:v>2020-05-14</c:v>
                </c:pt>
                <c:pt idx="134">
                  <c:v>2020-05-15</c:v>
                </c:pt>
                <c:pt idx="135">
                  <c:v>2020-05-16</c:v>
                </c:pt>
                <c:pt idx="136">
                  <c:v>2020-05-17</c:v>
                </c:pt>
                <c:pt idx="137">
                  <c:v>2020-05-18</c:v>
                </c:pt>
                <c:pt idx="138">
                  <c:v>2020-05-19</c:v>
                </c:pt>
                <c:pt idx="139">
                  <c:v>2020-05-20</c:v>
                </c:pt>
                <c:pt idx="140">
                  <c:v>2020-05-21</c:v>
                </c:pt>
                <c:pt idx="141">
                  <c:v>2020-05-22</c:v>
                </c:pt>
                <c:pt idx="142">
                  <c:v>2020-05-23</c:v>
                </c:pt>
                <c:pt idx="143">
                  <c:v>2020-05-24</c:v>
                </c:pt>
                <c:pt idx="144">
                  <c:v>2020-05-25</c:v>
                </c:pt>
                <c:pt idx="145">
                  <c:v>2020-05-26</c:v>
                </c:pt>
                <c:pt idx="146">
                  <c:v>2020-05-27</c:v>
                </c:pt>
                <c:pt idx="147">
                  <c:v>2020-05-28</c:v>
                </c:pt>
                <c:pt idx="148">
                  <c:v>2020-05-29</c:v>
                </c:pt>
                <c:pt idx="149">
                  <c:v>2020-05-30</c:v>
                </c:pt>
                <c:pt idx="150">
                  <c:v>2020-05-31</c:v>
                </c:pt>
                <c:pt idx="151">
                  <c:v>2020-06-01</c:v>
                </c:pt>
                <c:pt idx="152">
                  <c:v>2020-06-02</c:v>
                </c:pt>
                <c:pt idx="153">
                  <c:v>2020-06-03</c:v>
                </c:pt>
                <c:pt idx="154">
                  <c:v>2020-06-04</c:v>
                </c:pt>
                <c:pt idx="155">
                  <c:v>2020-06-05</c:v>
                </c:pt>
                <c:pt idx="156">
                  <c:v>2020-06-06</c:v>
                </c:pt>
                <c:pt idx="157">
                  <c:v>2020-06-07</c:v>
                </c:pt>
                <c:pt idx="158">
                  <c:v>2020-06-08</c:v>
                </c:pt>
                <c:pt idx="159">
                  <c:v>2020-06-09</c:v>
                </c:pt>
                <c:pt idx="160">
                  <c:v>2020-06-10</c:v>
                </c:pt>
                <c:pt idx="161">
                  <c:v>2020-06-11</c:v>
                </c:pt>
                <c:pt idx="162">
                  <c:v>2020-06-12</c:v>
                </c:pt>
                <c:pt idx="163">
                  <c:v>2020-06-13</c:v>
                </c:pt>
                <c:pt idx="164">
                  <c:v>2020-06-14</c:v>
                </c:pt>
                <c:pt idx="165">
                  <c:v>2020-06-15</c:v>
                </c:pt>
                <c:pt idx="166">
                  <c:v>2020-06-16</c:v>
                </c:pt>
                <c:pt idx="167">
                  <c:v>2020-06-17</c:v>
                </c:pt>
                <c:pt idx="168">
                  <c:v>2020-06-18</c:v>
                </c:pt>
                <c:pt idx="169">
                  <c:v>2020-06-19</c:v>
                </c:pt>
                <c:pt idx="170">
                  <c:v>2020-06-20</c:v>
                </c:pt>
                <c:pt idx="171">
                  <c:v>2020-06-21</c:v>
                </c:pt>
                <c:pt idx="172">
                  <c:v>2020-06-22</c:v>
                </c:pt>
                <c:pt idx="173">
                  <c:v>2020-06-23</c:v>
                </c:pt>
                <c:pt idx="174">
                  <c:v>2020-06-24</c:v>
                </c:pt>
                <c:pt idx="175">
                  <c:v>2020-06-25</c:v>
                </c:pt>
                <c:pt idx="176">
                  <c:v>2020-06-26</c:v>
                </c:pt>
                <c:pt idx="177">
                  <c:v>2020-06-27</c:v>
                </c:pt>
                <c:pt idx="178">
                  <c:v>2020-06-28</c:v>
                </c:pt>
                <c:pt idx="179">
                  <c:v>2020-06-29</c:v>
                </c:pt>
                <c:pt idx="180">
                  <c:v>2020-06-30</c:v>
                </c:pt>
                <c:pt idx="181">
                  <c:v>2020-07-01</c:v>
                </c:pt>
                <c:pt idx="182">
                  <c:v>2020-07-02</c:v>
                </c:pt>
                <c:pt idx="183">
                  <c:v>2020-07-03</c:v>
                </c:pt>
                <c:pt idx="184">
                  <c:v>2020-07-04</c:v>
                </c:pt>
                <c:pt idx="185">
                  <c:v>2020-07-05</c:v>
                </c:pt>
                <c:pt idx="186">
                  <c:v>2020-07-06</c:v>
                </c:pt>
                <c:pt idx="187">
                  <c:v>2020-07-07</c:v>
                </c:pt>
                <c:pt idx="188">
                  <c:v>2020-07-08</c:v>
                </c:pt>
                <c:pt idx="189">
                  <c:v>2020-07-09</c:v>
                </c:pt>
                <c:pt idx="190">
                  <c:v>2020-07-10</c:v>
                </c:pt>
                <c:pt idx="191">
                  <c:v>2020-07-11</c:v>
                </c:pt>
                <c:pt idx="192">
                  <c:v>2020-07-12</c:v>
                </c:pt>
                <c:pt idx="193">
                  <c:v>2020-07-13</c:v>
                </c:pt>
                <c:pt idx="194">
                  <c:v>2020-07-14</c:v>
                </c:pt>
                <c:pt idx="195">
                  <c:v>2020-07-15</c:v>
                </c:pt>
                <c:pt idx="196">
                  <c:v>2020-07-16</c:v>
                </c:pt>
                <c:pt idx="197">
                  <c:v>2020-07-17</c:v>
                </c:pt>
                <c:pt idx="198">
                  <c:v>2020-07-18</c:v>
                </c:pt>
                <c:pt idx="199">
                  <c:v>2020-07-19</c:v>
                </c:pt>
                <c:pt idx="200">
                  <c:v>2020-07-20</c:v>
                </c:pt>
                <c:pt idx="201">
                  <c:v>2020-07-21</c:v>
                </c:pt>
                <c:pt idx="202">
                  <c:v>2020-07-22</c:v>
                </c:pt>
                <c:pt idx="203">
                  <c:v>2020-07-23</c:v>
                </c:pt>
                <c:pt idx="204">
                  <c:v>2020-07-24</c:v>
                </c:pt>
                <c:pt idx="205">
                  <c:v>2020-07-25</c:v>
                </c:pt>
                <c:pt idx="206">
                  <c:v>2020-07-26</c:v>
                </c:pt>
                <c:pt idx="207">
                  <c:v>2020-07-27</c:v>
                </c:pt>
                <c:pt idx="208">
                  <c:v>2020-07-28</c:v>
                </c:pt>
                <c:pt idx="209">
                  <c:v>2020-07-29</c:v>
                </c:pt>
                <c:pt idx="210">
                  <c:v>2020-07-30</c:v>
                </c:pt>
                <c:pt idx="211">
                  <c:v>2020-07-31</c:v>
                </c:pt>
                <c:pt idx="212">
                  <c:v>2020-08-01</c:v>
                </c:pt>
                <c:pt idx="213">
                  <c:v>2020-08-02</c:v>
                </c:pt>
                <c:pt idx="214">
                  <c:v>2020-08-03</c:v>
                </c:pt>
                <c:pt idx="215">
                  <c:v>2020-08-04</c:v>
                </c:pt>
                <c:pt idx="216">
                  <c:v>2020-08-05</c:v>
                </c:pt>
                <c:pt idx="217">
                  <c:v>2020-08-06</c:v>
                </c:pt>
                <c:pt idx="218">
                  <c:v>2020-08-07</c:v>
                </c:pt>
                <c:pt idx="219">
                  <c:v>2020-08-08</c:v>
                </c:pt>
                <c:pt idx="220">
                  <c:v>2020-08-09</c:v>
                </c:pt>
                <c:pt idx="221">
                  <c:v>2020-08-10</c:v>
                </c:pt>
                <c:pt idx="222">
                  <c:v>2020-08-11</c:v>
                </c:pt>
                <c:pt idx="223">
                  <c:v>2020-08-12</c:v>
                </c:pt>
                <c:pt idx="224">
                  <c:v>2020-08-13</c:v>
                </c:pt>
                <c:pt idx="225">
                  <c:v>2020-08-14</c:v>
                </c:pt>
                <c:pt idx="226">
                  <c:v>2020-08-15</c:v>
                </c:pt>
                <c:pt idx="227">
                  <c:v>2020-08-16</c:v>
                </c:pt>
                <c:pt idx="228">
                  <c:v>2020-08-17</c:v>
                </c:pt>
                <c:pt idx="229">
                  <c:v>2020-08-18</c:v>
                </c:pt>
                <c:pt idx="230">
                  <c:v>2020-08-19</c:v>
                </c:pt>
                <c:pt idx="231">
                  <c:v>2020-08-20</c:v>
                </c:pt>
                <c:pt idx="232">
                  <c:v>2020-08-21</c:v>
                </c:pt>
                <c:pt idx="233">
                  <c:v>2020-08-22</c:v>
                </c:pt>
                <c:pt idx="234">
                  <c:v>2020-08-23</c:v>
                </c:pt>
                <c:pt idx="235">
                  <c:v>2020-08-24</c:v>
                </c:pt>
                <c:pt idx="236">
                  <c:v>2020-08-25</c:v>
                </c:pt>
                <c:pt idx="237">
                  <c:v>2020-08-26</c:v>
                </c:pt>
                <c:pt idx="238">
                  <c:v>2020-08-27</c:v>
                </c:pt>
                <c:pt idx="239">
                  <c:v>2020-08-28</c:v>
                </c:pt>
                <c:pt idx="240">
                  <c:v>2020-08-29</c:v>
                </c:pt>
                <c:pt idx="241">
                  <c:v>2020-08-30</c:v>
                </c:pt>
                <c:pt idx="242">
                  <c:v>2020-08-31</c:v>
                </c:pt>
                <c:pt idx="243">
                  <c:v>2020-09-01</c:v>
                </c:pt>
                <c:pt idx="244">
                  <c:v>2020-09-02</c:v>
                </c:pt>
                <c:pt idx="245">
                  <c:v>2020-09-03</c:v>
                </c:pt>
                <c:pt idx="246">
                  <c:v>2020-09-04</c:v>
                </c:pt>
                <c:pt idx="247">
                  <c:v>2020-09-05</c:v>
                </c:pt>
                <c:pt idx="248">
                  <c:v>2020-09-06</c:v>
                </c:pt>
                <c:pt idx="249">
                  <c:v>2020-09-07</c:v>
                </c:pt>
                <c:pt idx="250">
                  <c:v>2020-09-08</c:v>
                </c:pt>
                <c:pt idx="251">
                  <c:v>2020-09-09</c:v>
                </c:pt>
                <c:pt idx="252">
                  <c:v>2020-09-10</c:v>
                </c:pt>
                <c:pt idx="253">
                  <c:v>2020-09-11</c:v>
                </c:pt>
                <c:pt idx="254">
                  <c:v>2020-09-12</c:v>
                </c:pt>
                <c:pt idx="255">
                  <c:v>2020-09-13</c:v>
                </c:pt>
                <c:pt idx="256">
                  <c:v>2020-09-14</c:v>
                </c:pt>
                <c:pt idx="257">
                  <c:v>2020-09-15</c:v>
                </c:pt>
                <c:pt idx="258">
                  <c:v>2020-09-16</c:v>
                </c:pt>
                <c:pt idx="259">
                  <c:v>2020-09-17</c:v>
                </c:pt>
                <c:pt idx="260">
                  <c:v>2020-09-18</c:v>
                </c:pt>
                <c:pt idx="261">
                  <c:v>2020-09-19</c:v>
                </c:pt>
                <c:pt idx="262">
                  <c:v>2020-09-20</c:v>
                </c:pt>
                <c:pt idx="263">
                  <c:v>2020-09-21</c:v>
                </c:pt>
                <c:pt idx="264">
                  <c:v>2020-09-22</c:v>
                </c:pt>
                <c:pt idx="265">
                  <c:v>2020-09-23</c:v>
                </c:pt>
                <c:pt idx="266">
                  <c:v>2020-09-24</c:v>
                </c:pt>
                <c:pt idx="267">
                  <c:v>2020-09-25</c:v>
                </c:pt>
                <c:pt idx="268">
                  <c:v>2020-09-26</c:v>
                </c:pt>
                <c:pt idx="269">
                  <c:v>2020-09-27</c:v>
                </c:pt>
                <c:pt idx="270">
                  <c:v>2020-09-28</c:v>
                </c:pt>
                <c:pt idx="271">
                  <c:v>2020-09-29</c:v>
                </c:pt>
                <c:pt idx="272">
                  <c:v>2020-09-30</c:v>
                </c:pt>
                <c:pt idx="273">
                  <c:v>2020-10-01</c:v>
                </c:pt>
                <c:pt idx="274">
                  <c:v>2020-10-02</c:v>
                </c:pt>
                <c:pt idx="275">
                  <c:v>2020-10-03</c:v>
                </c:pt>
                <c:pt idx="276">
                  <c:v>2020-10-04</c:v>
                </c:pt>
                <c:pt idx="277">
                  <c:v>2020-10-05</c:v>
                </c:pt>
                <c:pt idx="278">
                  <c:v>2020-10-06</c:v>
                </c:pt>
                <c:pt idx="279">
                  <c:v>2020-10-07</c:v>
                </c:pt>
                <c:pt idx="280">
                  <c:v>2020-10-08</c:v>
                </c:pt>
                <c:pt idx="281">
                  <c:v>2020-10-09</c:v>
                </c:pt>
                <c:pt idx="282">
                  <c:v>2020-10-10</c:v>
                </c:pt>
                <c:pt idx="283">
                  <c:v>2020-10-11</c:v>
                </c:pt>
                <c:pt idx="284">
                  <c:v>2020-10-12</c:v>
                </c:pt>
                <c:pt idx="285">
                  <c:v>2020-10-13</c:v>
                </c:pt>
                <c:pt idx="286">
                  <c:v>2020-10-14</c:v>
                </c:pt>
                <c:pt idx="287">
                  <c:v>2020-10-15</c:v>
                </c:pt>
                <c:pt idx="288">
                  <c:v>2020-10-16</c:v>
                </c:pt>
                <c:pt idx="289">
                  <c:v>2020-10-17</c:v>
                </c:pt>
                <c:pt idx="290">
                  <c:v>2020-10-18</c:v>
                </c:pt>
                <c:pt idx="291">
                  <c:v>2020-10-19</c:v>
                </c:pt>
                <c:pt idx="292">
                  <c:v>2020-10-20</c:v>
                </c:pt>
                <c:pt idx="293">
                  <c:v>2020-10-21</c:v>
                </c:pt>
                <c:pt idx="294">
                  <c:v>2020-10-22</c:v>
                </c:pt>
                <c:pt idx="295">
                  <c:v>2020-10-23</c:v>
                </c:pt>
                <c:pt idx="296">
                  <c:v>2020-10-24</c:v>
                </c:pt>
                <c:pt idx="297">
                  <c:v>2020-10-25</c:v>
                </c:pt>
                <c:pt idx="298">
                  <c:v>2020-10-26</c:v>
                </c:pt>
                <c:pt idx="299">
                  <c:v>2020-10-27</c:v>
                </c:pt>
                <c:pt idx="300">
                  <c:v>2020-10-28</c:v>
                </c:pt>
                <c:pt idx="301">
                  <c:v>2020-10-29</c:v>
                </c:pt>
                <c:pt idx="302">
                  <c:v>2020-10-30</c:v>
                </c:pt>
                <c:pt idx="303">
                  <c:v>2020-10-31</c:v>
                </c:pt>
                <c:pt idx="304">
                  <c:v>2020-11-01</c:v>
                </c:pt>
                <c:pt idx="305">
                  <c:v>2020-11-02</c:v>
                </c:pt>
                <c:pt idx="306">
                  <c:v>2020-11-03</c:v>
                </c:pt>
                <c:pt idx="307">
                  <c:v>2020-11-04</c:v>
                </c:pt>
              </c:strCache>
            </c:strRef>
          </c:cat>
          <c:val>
            <c:numRef>
              <c:f>'UK Healthcare (1)'!$L$5:$L$313</c:f>
              <c:numCache>
                <c:formatCode>General</c:formatCode>
                <c:ptCount val="308"/>
                <c:pt idx="60">
                  <c:v>1</c:v>
                </c:pt>
                <c:pt idx="61">
                  <c:v>2</c:v>
                </c:pt>
                <c:pt idx="62">
                  <c:v>0</c:v>
                </c:pt>
                <c:pt idx="63">
                  <c:v>3</c:v>
                </c:pt>
                <c:pt idx="64">
                  <c:v>0</c:v>
                </c:pt>
                <c:pt idx="65">
                  <c:v>0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8</c:v>
                </c:pt>
                <c:pt idx="70">
                  <c:v>12</c:v>
                </c:pt>
                <c:pt idx="71">
                  <c:v>16</c:v>
                </c:pt>
                <c:pt idx="72">
                  <c:v>20</c:v>
                </c:pt>
                <c:pt idx="73">
                  <c:v>32</c:v>
                </c:pt>
                <c:pt idx="74">
                  <c:v>42</c:v>
                </c:pt>
                <c:pt idx="75">
                  <c:v>50</c:v>
                </c:pt>
                <c:pt idx="76">
                  <c:v>67</c:v>
                </c:pt>
                <c:pt idx="77">
                  <c:v>67</c:v>
                </c:pt>
                <c:pt idx="78">
                  <c:v>102</c:v>
                </c:pt>
                <c:pt idx="79">
                  <c:v>117</c:v>
                </c:pt>
                <c:pt idx="80">
                  <c:v>154</c:v>
                </c:pt>
                <c:pt idx="81">
                  <c:v>173</c:v>
                </c:pt>
                <c:pt idx="82">
                  <c:v>219</c:v>
                </c:pt>
                <c:pt idx="83">
                  <c:v>278</c:v>
                </c:pt>
                <c:pt idx="84">
                  <c:v>335</c:v>
                </c:pt>
                <c:pt idx="85">
                  <c:v>375</c:v>
                </c:pt>
                <c:pt idx="86">
                  <c:v>384</c:v>
                </c:pt>
                <c:pt idx="87">
                  <c:v>465</c:v>
                </c:pt>
                <c:pt idx="88">
                  <c:v>538</c:v>
                </c:pt>
                <c:pt idx="89">
                  <c:v>603</c:v>
                </c:pt>
                <c:pt idx="90">
                  <c:v>698</c:v>
                </c:pt>
                <c:pt idx="91">
                  <c:v>731</c:v>
                </c:pt>
                <c:pt idx="92">
                  <c:v>743</c:v>
                </c:pt>
                <c:pt idx="93">
                  <c:v>837</c:v>
                </c:pt>
                <c:pt idx="94">
                  <c:v>829</c:v>
                </c:pt>
                <c:pt idx="95">
                  <c:v>805</c:v>
                </c:pt>
                <c:pt idx="96">
                  <c:v>910</c:v>
                </c:pt>
                <c:pt idx="97">
                  <c:v>975</c:v>
                </c:pt>
                <c:pt idx="98">
                  <c:v>874</c:v>
                </c:pt>
                <c:pt idx="99">
                  <c:v>850</c:v>
                </c:pt>
                <c:pt idx="100">
                  <c:v>861</c:v>
                </c:pt>
                <c:pt idx="101">
                  <c:v>857</c:v>
                </c:pt>
                <c:pt idx="102">
                  <c:v>804</c:v>
                </c:pt>
                <c:pt idx="103">
                  <c:v>771</c:v>
                </c:pt>
                <c:pt idx="104">
                  <c:v>783</c:v>
                </c:pt>
                <c:pt idx="105">
                  <c:v>750</c:v>
                </c:pt>
                <c:pt idx="106">
                  <c:v>744</c:v>
                </c:pt>
                <c:pt idx="107">
                  <c:v>706</c:v>
                </c:pt>
                <c:pt idx="108">
                  <c:v>683</c:v>
                </c:pt>
                <c:pt idx="109">
                  <c:v>684</c:v>
                </c:pt>
                <c:pt idx="110">
                  <c:v>648</c:v>
                </c:pt>
                <c:pt idx="111">
                  <c:v>642</c:v>
                </c:pt>
                <c:pt idx="112">
                  <c:v>592</c:v>
                </c:pt>
                <c:pt idx="113">
                  <c:v>602</c:v>
                </c:pt>
                <c:pt idx="114">
                  <c:v>554</c:v>
                </c:pt>
                <c:pt idx="115">
                  <c:v>558</c:v>
                </c:pt>
                <c:pt idx="116">
                  <c:v>506</c:v>
                </c:pt>
                <c:pt idx="117">
                  <c:v>499</c:v>
                </c:pt>
                <c:pt idx="118">
                  <c:v>493</c:v>
                </c:pt>
                <c:pt idx="119">
                  <c:v>481</c:v>
                </c:pt>
                <c:pt idx="120">
                  <c:v>478</c:v>
                </c:pt>
                <c:pt idx="121">
                  <c:v>423</c:v>
                </c:pt>
                <c:pt idx="122">
                  <c:v>388</c:v>
                </c:pt>
                <c:pt idx="123">
                  <c:v>411</c:v>
                </c:pt>
                <c:pt idx="124">
                  <c:v>390</c:v>
                </c:pt>
                <c:pt idx="125">
                  <c:v>392</c:v>
                </c:pt>
                <c:pt idx="126">
                  <c:v>398</c:v>
                </c:pt>
                <c:pt idx="127">
                  <c:v>328</c:v>
                </c:pt>
                <c:pt idx="128">
                  <c:v>330</c:v>
                </c:pt>
                <c:pt idx="129">
                  <c:v>300</c:v>
                </c:pt>
                <c:pt idx="130">
                  <c:v>260</c:v>
                </c:pt>
                <c:pt idx="131">
                  <c:v>274</c:v>
                </c:pt>
                <c:pt idx="132">
                  <c:v>254</c:v>
                </c:pt>
                <c:pt idx="133">
                  <c:v>278</c:v>
                </c:pt>
                <c:pt idx="134">
                  <c:v>268</c:v>
                </c:pt>
                <c:pt idx="135">
                  <c:v>269</c:v>
                </c:pt>
                <c:pt idx="136">
                  <c:v>222</c:v>
                </c:pt>
                <c:pt idx="137">
                  <c:v>253</c:v>
                </c:pt>
                <c:pt idx="138">
                  <c:v>230</c:v>
                </c:pt>
                <c:pt idx="139">
                  <c:v>235</c:v>
                </c:pt>
                <c:pt idx="140">
                  <c:v>201</c:v>
                </c:pt>
                <c:pt idx="141">
                  <c:v>195</c:v>
                </c:pt>
                <c:pt idx="142">
                  <c:v>198</c:v>
                </c:pt>
                <c:pt idx="143">
                  <c:v>169</c:v>
                </c:pt>
                <c:pt idx="144">
                  <c:v>176</c:v>
                </c:pt>
                <c:pt idx="145">
                  <c:v>187</c:v>
                </c:pt>
                <c:pt idx="146">
                  <c:v>169</c:v>
                </c:pt>
                <c:pt idx="147">
                  <c:v>182</c:v>
                </c:pt>
                <c:pt idx="148">
                  <c:v>163</c:v>
                </c:pt>
                <c:pt idx="149">
                  <c:v>145</c:v>
                </c:pt>
                <c:pt idx="150">
                  <c:v>112</c:v>
                </c:pt>
                <c:pt idx="151">
                  <c:v>122</c:v>
                </c:pt>
                <c:pt idx="152">
                  <c:v>156</c:v>
                </c:pt>
                <c:pt idx="153">
                  <c:v>138</c:v>
                </c:pt>
                <c:pt idx="154">
                  <c:v>120</c:v>
                </c:pt>
                <c:pt idx="155">
                  <c:v>108</c:v>
                </c:pt>
                <c:pt idx="156">
                  <c:v>98</c:v>
                </c:pt>
                <c:pt idx="157">
                  <c:v>111</c:v>
                </c:pt>
                <c:pt idx="158">
                  <c:v>111</c:v>
                </c:pt>
                <c:pt idx="159">
                  <c:v>85</c:v>
                </c:pt>
                <c:pt idx="160">
                  <c:v>97</c:v>
                </c:pt>
                <c:pt idx="161">
                  <c:v>71</c:v>
                </c:pt>
                <c:pt idx="162">
                  <c:v>72</c:v>
                </c:pt>
                <c:pt idx="163">
                  <c:v>52</c:v>
                </c:pt>
                <c:pt idx="164">
                  <c:v>76</c:v>
                </c:pt>
                <c:pt idx="165">
                  <c:v>61</c:v>
                </c:pt>
                <c:pt idx="166">
                  <c:v>69</c:v>
                </c:pt>
                <c:pt idx="167">
                  <c:v>53</c:v>
                </c:pt>
                <c:pt idx="168">
                  <c:v>57</c:v>
                </c:pt>
                <c:pt idx="169">
                  <c:v>47</c:v>
                </c:pt>
                <c:pt idx="170">
                  <c:v>54</c:v>
                </c:pt>
                <c:pt idx="171">
                  <c:v>47</c:v>
                </c:pt>
                <c:pt idx="172">
                  <c:v>58</c:v>
                </c:pt>
                <c:pt idx="173">
                  <c:v>60</c:v>
                </c:pt>
                <c:pt idx="174">
                  <c:v>68</c:v>
                </c:pt>
                <c:pt idx="175">
                  <c:v>57</c:v>
                </c:pt>
                <c:pt idx="176">
                  <c:v>38</c:v>
                </c:pt>
                <c:pt idx="177">
                  <c:v>39</c:v>
                </c:pt>
                <c:pt idx="178">
                  <c:v>42</c:v>
                </c:pt>
                <c:pt idx="179">
                  <c:v>33</c:v>
                </c:pt>
                <c:pt idx="180">
                  <c:v>43</c:v>
                </c:pt>
                <c:pt idx="181">
                  <c:v>22</c:v>
                </c:pt>
                <c:pt idx="182">
                  <c:v>40</c:v>
                </c:pt>
                <c:pt idx="183">
                  <c:v>26</c:v>
                </c:pt>
                <c:pt idx="184">
                  <c:v>31</c:v>
                </c:pt>
                <c:pt idx="185">
                  <c:v>24</c:v>
                </c:pt>
                <c:pt idx="186">
                  <c:v>33</c:v>
                </c:pt>
                <c:pt idx="187">
                  <c:v>26</c:v>
                </c:pt>
                <c:pt idx="188">
                  <c:v>23</c:v>
                </c:pt>
                <c:pt idx="189">
                  <c:v>35</c:v>
                </c:pt>
                <c:pt idx="190">
                  <c:v>21</c:v>
                </c:pt>
                <c:pt idx="191">
                  <c:v>21</c:v>
                </c:pt>
                <c:pt idx="192">
                  <c:v>12</c:v>
                </c:pt>
                <c:pt idx="193">
                  <c:v>22</c:v>
                </c:pt>
                <c:pt idx="194">
                  <c:v>20</c:v>
                </c:pt>
                <c:pt idx="195">
                  <c:v>20</c:v>
                </c:pt>
                <c:pt idx="196">
                  <c:v>12</c:v>
                </c:pt>
                <c:pt idx="197">
                  <c:v>18</c:v>
                </c:pt>
                <c:pt idx="198">
                  <c:v>14</c:v>
                </c:pt>
                <c:pt idx="199">
                  <c:v>14</c:v>
                </c:pt>
                <c:pt idx="200">
                  <c:v>12</c:v>
                </c:pt>
                <c:pt idx="201">
                  <c:v>19</c:v>
                </c:pt>
                <c:pt idx="202">
                  <c:v>16</c:v>
                </c:pt>
                <c:pt idx="203">
                  <c:v>16</c:v>
                </c:pt>
                <c:pt idx="204">
                  <c:v>6</c:v>
                </c:pt>
                <c:pt idx="205">
                  <c:v>13</c:v>
                </c:pt>
                <c:pt idx="206">
                  <c:v>14</c:v>
                </c:pt>
                <c:pt idx="207">
                  <c:v>10</c:v>
                </c:pt>
                <c:pt idx="208">
                  <c:v>10</c:v>
                </c:pt>
                <c:pt idx="209">
                  <c:v>8</c:v>
                </c:pt>
                <c:pt idx="210">
                  <c:v>8</c:v>
                </c:pt>
                <c:pt idx="211">
                  <c:v>10</c:v>
                </c:pt>
                <c:pt idx="212">
                  <c:v>9</c:v>
                </c:pt>
                <c:pt idx="213">
                  <c:v>8</c:v>
                </c:pt>
                <c:pt idx="214">
                  <c:v>14</c:v>
                </c:pt>
                <c:pt idx="215">
                  <c:v>10</c:v>
                </c:pt>
                <c:pt idx="216">
                  <c:v>3</c:v>
                </c:pt>
                <c:pt idx="217">
                  <c:v>9</c:v>
                </c:pt>
                <c:pt idx="218">
                  <c:v>7</c:v>
                </c:pt>
                <c:pt idx="219">
                  <c:v>11</c:v>
                </c:pt>
                <c:pt idx="220">
                  <c:v>8</c:v>
                </c:pt>
                <c:pt idx="221">
                  <c:v>11</c:v>
                </c:pt>
                <c:pt idx="222">
                  <c:v>10</c:v>
                </c:pt>
                <c:pt idx="223">
                  <c:v>6</c:v>
                </c:pt>
                <c:pt idx="224">
                  <c:v>7</c:v>
                </c:pt>
                <c:pt idx="225">
                  <c:v>6</c:v>
                </c:pt>
                <c:pt idx="226">
                  <c:v>11</c:v>
                </c:pt>
                <c:pt idx="227">
                  <c:v>4</c:v>
                </c:pt>
                <c:pt idx="228">
                  <c:v>12</c:v>
                </c:pt>
                <c:pt idx="229">
                  <c:v>8</c:v>
                </c:pt>
                <c:pt idx="230">
                  <c:v>2</c:v>
                </c:pt>
                <c:pt idx="231">
                  <c:v>8</c:v>
                </c:pt>
                <c:pt idx="232">
                  <c:v>7</c:v>
                </c:pt>
                <c:pt idx="233">
                  <c:v>6</c:v>
                </c:pt>
                <c:pt idx="234">
                  <c:v>13</c:v>
                </c:pt>
                <c:pt idx="235">
                  <c:v>5</c:v>
                </c:pt>
                <c:pt idx="236">
                  <c:v>11</c:v>
                </c:pt>
                <c:pt idx="237">
                  <c:v>11</c:v>
                </c:pt>
                <c:pt idx="238">
                  <c:v>8</c:v>
                </c:pt>
                <c:pt idx="239">
                  <c:v>8</c:v>
                </c:pt>
                <c:pt idx="240">
                  <c:v>5</c:v>
                </c:pt>
                <c:pt idx="241">
                  <c:v>5</c:v>
                </c:pt>
                <c:pt idx="242">
                  <c:v>7</c:v>
                </c:pt>
                <c:pt idx="243">
                  <c:v>2</c:v>
                </c:pt>
                <c:pt idx="244">
                  <c:v>8</c:v>
                </c:pt>
                <c:pt idx="245">
                  <c:v>7</c:v>
                </c:pt>
                <c:pt idx="246">
                  <c:v>6</c:v>
                </c:pt>
                <c:pt idx="247">
                  <c:v>11</c:v>
                </c:pt>
                <c:pt idx="248">
                  <c:v>8</c:v>
                </c:pt>
                <c:pt idx="249">
                  <c:v>14</c:v>
                </c:pt>
                <c:pt idx="250">
                  <c:v>9</c:v>
                </c:pt>
                <c:pt idx="251">
                  <c:v>9</c:v>
                </c:pt>
                <c:pt idx="252">
                  <c:v>12</c:v>
                </c:pt>
                <c:pt idx="253">
                  <c:v>10</c:v>
                </c:pt>
                <c:pt idx="254">
                  <c:v>18</c:v>
                </c:pt>
                <c:pt idx="255">
                  <c:v>14</c:v>
                </c:pt>
                <c:pt idx="256">
                  <c:v>17</c:v>
                </c:pt>
                <c:pt idx="257">
                  <c:v>15</c:v>
                </c:pt>
                <c:pt idx="258">
                  <c:v>22</c:v>
                </c:pt>
                <c:pt idx="259">
                  <c:v>24</c:v>
                </c:pt>
                <c:pt idx="260">
                  <c:v>21</c:v>
                </c:pt>
                <c:pt idx="261">
                  <c:v>18</c:v>
                </c:pt>
                <c:pt idx="262">
                  <c:v>27</c:v>
                </c:pt>
                <c:pt idx="263">
                  <c:v>24</c:v>
                </c:pt>
                <c:pt idx="264">
                  <c:v>34</c:v>
                </c:pt>
                <c:pt idx="265">
                  <c:v>52</c:v>
                </c:pt>
                <c:pt idx="266">
                  <c:v>32</c:v>
                </c:pt>
                <c:pt idx="267">
                  <c:v>29</c:v>
                </c:pt>
                <c:pt idx="268">
                  <c:v>36</c:v>
                </c:pt>
                <c:pt idx="269">
                  <c:v>40</c:v>
                </c:pt>
                <c:pt idx="270">
                  <c:v>47</c:v>
                </c:pt>
                <c:pt idx="271">
                  <c:v>42</c:v>
                </c:pt>
                <c:pt idx="272">
                  <c:v>49</c:v>
                </c:pt>
                <c:pt idx="273">
                  <c:v>56</c:v>
                </c:pt>
                <c:pt idx="274">
                  <c:v>64</c:v>
                </c:pt>
                <c:pt idx="275">
                  <c:v>54</c:v>
                </c:pt>
                <c:pt idx="276">
                  <c:v>54</c:v>
                </c:pt>
                <c:pt idx="277">
                  <c:v>58</c:v>
                </c:pt>
                <c:pt idx="278">
                  <c:v>61</c:v>
                </c:pt>
                <c:pt idx="279">
                  <c:v>80</c:v>
                </c:pt>
                <c:pt idx="280">
                  <c:v>76</c:v>
                </c:pt>
                <c:pt idx="281">
                  <c:v>67</c:v>
                </c:pt>
                <c:pt idx="282">
                  <c:v>88</c:v>
                </c:pt>
                <c:pt idx="283">
                  <c:v>102</c:v>
                </c:pt>
                <c:pt idx="284">
                  <c:v>98</c:v>
                </c:pt>
                <c:pt idx="285">
                  <c:v>86</c:v>
                </c:pt>
                <c:pt idx="286">
                  <c:v>99</c:v>
                </c:pt>
                <c:pt idx="287">
                  <c:v>124</c:v>
                </c:pt>
                <c:pt idx="288">
                  <c:v>123</c:v>
                </c:pt>
                <c:pt idx="289">
                  <c:v>160</c:v>
                </c:pt>
                <c:pt idx="290">
                  <c:v>118</c:v>
                </c:pt>
                <c:pt idx="291">
                  <c:v>153</c:v>
                </c:pt>
                <c:pt idx="292">
                  <c:v>167</c:v>
                </c:pt>
                <c:pt idx="293">
                  <c:v>187</c:v>
                </c:pt>
                <c:pt idx="294">
                  <c:v>182</c:v>
                </c:pt>
                <c:pt idx="295">
                  <c:v>183</c:v>
                </c:pt>
                <c:pt idx="296">
                  <c:v>163</c:v>
                </c:pt>
                <c:pt idx="297">
                  <c:v>203</c:v>
                </c:pt>
                <c:pt idx="298">
                  <c:v>210</c:v>
                </c:pt>
                <c:pt idx="299">
                  <c:v>205</c:v>
                </c:pt>
                <c:pt idx="300">
                  <c:v>214</c:v>
                </c:pt>
                <c:pt idx="301">
                  <c:v>222</c:v>
                </c:pt>
                <c:pt idx="302">
                  <c:v>226</c:v>
                </c:pt>
                <c:pt idx="303">
                  <c:v>214</c:v>
                </c:pt>
                <c:pt idx="304">
                  <c:v>216</c:v>
                </c:pt>
                <c:pt idx="305">
                  <c:v>214</c:v>
                </c:pt>
                <c:pt idx="306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07-43FE-BCDA-66155B0BCB98}"/>
            </c:ext>
          </c:extLst>
        </c:ser>
        <c:ser>
          <c:idx val="3"/>
          <c:order val="3"/>
          <c:tx>
            <c:strRef>
              <c:f>'UK Healthcare (1)'!$M$3:$M$4</c:f>
              <c:strCache>
                <c:ptCount val="1"/>
                <c:pt idx="0">
                  <c:v>HospitalAdmissions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'UK Healthcare (1)'!$I$5:$I$313</c:f>
              <c:strCache>
                <c:ptCount val="308"/>
                <c:pt idx="0">
                  <c:v>2020-01-02</c:v>
                </c:pt>
                <c:pt idx="1">
                  <c:v>2020-01-03</c:v>
                </c:pt>
                <c:pt idx="2">
                  <c:v>2020-01-04</c:v>
                </c:pt>
                <c:pt idx="3">
                  <c:v>2020-01-05</c:v>
                </c:pt>
                <c:pt idx="4">
                  <c:v>2020-01-06</c:v>
                </c:pt>
                <c:pt idx="5">
                  <c:v>2020-01-07</c:v>
                </c:pt>
                <c:pt idx="6">
                  <c:v>2020-01-08</c:v>
                </c:pt>
                <c:pt idx="7">
                  <c:v>2020-01-09</c:v>
                </c:pt>
                <c:pt idx="8">
                  <c:v>2020-01-10</c:v>
                </c:pt>
                <c:pt idx="9">
                  <c:v>2020-01-11</c:v>
                </c:pt>
                <c:pt idx="10">
                  <c:v>2020-01-12</c:v>
                </c:pt>
                <c:pt idx="11">
                  <c:v>2020-01-13</c:v>
                </c:pt>
                <c:pt idx="12">
                  <c:v>2020-01-14</c:v>
                </c:pt>
                <c:pt idx="13">
                  <c:v>2020-01-15</c:v>
                </c:pt>
                <c:pt idx="14">
                  <c:v>2020-01-16</c:v>
                </c:pt>
                <c:pt idx="15">
                  <c:v>2020-01-17</c:v>
                </c:pt>
                <c:pt idx="16">
                  <c:v>2020-01-18</c:v>
                </c:pt>
                <c:pt idx="17">
                  <c:v>2020-01-19</c:v>
                </c:pt>
                <c:pt idx="18">
                  <c:v>2020-01-20</c:v>
                </c:pt>
                <c:pt idx="19">
                  <c:v>2020-01-21</c:v>
                </c:pt>
                <c:pt idx="20">
                  <c:v>2020-01-22</c:v>
                </c:pt>
                <c:pt idx="21">
                  <c:v>2020-01-23</c:v>
                </c:pt>
                <c:pt idx="22">
                  <c:v>2020-01-24</c:v>
                </c:pt>
                <c:pt idx="23">
                  <c:v>2020-01-25</c:v>
                </c:pt>
                <c:pt idx="24">
                  <c:v>2020-01-26</c:v>
                </c:pt>
                <c:pt idx="25">
                  <c:v>2020-01-27</c:v>
                </c:pt>
                <c:pt idx="26">
                  <c:v>2020-01-28</c:v>
                </c:pt>
                <c:pt idx="27">
                  <c:v>2020-01-29</c:v>
                </c:pt>
                <c:pt idx="28">
                  <c:v>2020-01-30</c:v>
                </c:pt>
                <c:pt idx="29">
                  <c:v>2020-01-31</c:v>
                </c:pt>
                <c:pt idx="30">
                  <c:v>2020-02-01</c:v>
                </c:pt>
                <c:pt idx="31">
                  <c:v>2020-02-02</c:v>
                </c:pt>
                <c:pt idx="32">
                  <c:v>2020-02-03</c:v>
                </c:pt>
                <c:pt idx="33">
                  <c:v>2020-02-04</c:v>
                </c:pt>
                <c:pt idx="34">
                  <c:v>2020-02-05</c:v>
                </c:pt>
                <c:pt idx="35">
                  <c:v>2020-02-06</c:v>
                </c:pt>
                <c:pt idx="36">
                  <c:v>2020-02-07</c:v>
                </c:pt>
                <c:pt idx="37">
                  <c:v>2020-02-08</c:v>
                </c:pt>
                <c:pt idx="38">
                  <c:v>2020-02-09</c:v>
                </c:pt>
                <c:pt idx="39">
                  <c:v>2020-02-10</c:v>
                </c:pt>
                <c:pt idx="40">
                  <c:v>2020-02-11</c:v>
                </c:pt>
                <c:pt idx="41">
                  <c:v>2020-02-12</c:v>
                </c:pt>
                <c:pt idx="42">
                  <c:v>2020-02-13</c:v>
                </c:pt>
                <c:pt idx="43">
                  <c:v>2020-02-14</c:v>
                </c:pt>
                <c:pt idx="44">
                  <c:v>2020-02-15</c:v>
                </c:pt>
                <c:pt idx="45">
                  <c:v>2020-02-16</c:v>
                </c:pt>
                <c:pt idx="46">
                  <c:v>2020-02-17</c:v>
                </c:pt>
                <c:pt idx="47">
                  <c:v>2020-02-18</c:v>
                </c:pt>
                <c:pt idx="48">
                  <c:v>2020-02-19</c:v>
                </c:pt>
                <c:pt idx="49">
                  <c:v>2020-02-20</c:v>
                </c:pt>
                <c:pt idx="50">
                  <c:v>2020-02-21</c:v>
                </c:pt>
                <c:pt idx="51">
                  <c:v>2020-02-22</c:v>
                </c:pt>
                <c:pt idx="52">
                  <c:v>2020-02-23</c:v>
                </c:pt>
                <c:pt idx="53">
                  <c:v>2020-02-24</c:v>
                </c:pt>
                <c:pt idx="54">
                  <c:v>2020-02-25</c:v>
                </c:pt>
                <c:pt idx="55">
                  <c:v>2020-02-26</c:v>
                </c:pt>
                <c:pt idx="56">
                  <c:v>2020-02-27</c:v>
                </c:pt>
                <c:pt idx="57">
                  <c:v>2020-02-28</c:v>
                </c:pt>
                <c:pt idx="58">
                  <c:v>2020-02-29</c:v>
                </c:pt>
                <c:pt idx="59">
                  <c:v>2020-03-01</c:v>
                </c:pt>
                <c:pt idx="60">
                  <c:v>2020-03-02</c:v>
                </c:pt>
                <c:pt idx="61">
                  <c:v>2020-03-03</c:v>
                </c:pt>
                <c:pt idx="62">
                  <c:v>2020-03-04</c:v>
                </c:pt>
                <c:pt idx="63">
                  <c:v>2020-03-05</c:v>
                </c:pt>
                <c:pt idx="64">
                  <c:v>2020-03-06</c:v>
                </c:pt>
                <c:pt idx="65">
                  <c:v>2020-03-07</c:v>
                </c:pt>
                <c:pt idx="66">
                  <c:v>2020-03-08</c:v>
                </c:pt>
                <c:pt idx="67">
                  <c:v>2020-03-09</c:v>
                </c:pt>
                <c:pt idx="68">
                  <c:v>2020-03-10</c:v>
                </c:pt>
                <c:pt idx="69">
                  <c:v>2020-03-11</c:v>
                </c:pt>
                <c:pt idx="70">
                  <c:v>2020-03-12</c:v>
                </c:pt>
                <c:pt idx="71">
                  <c:v>2020-03-13</c:v>
                </c:pt>
                <c:pt idx="72">
                  <c:v>2020-03-14</c:v>
                </c:pt>
                <c:pt idx="73">
                  <c:v>2020-03-15</c:v>
                </c:pt>
                <c:pt idx="74">
                  <c:v>2020-03-16</c:v>
                </c:pt>
                <c:pt idx="75">
                  <c:v>2020-03-17</c:v>
                </c:pt>
                <c:pt idx="76">
                  <c:v>2020-03-18</c:v>
                </c:pt>
                <c:pt idx="77">
                  <c:v>2020-03-19</c:v>
                </c:pt>
                <c:pt idx="78">
                  <c:v>2020-03-20</c:v>
                </c:pt>
                <c:pt idx="79">
                  <c:v>2020-03-21</c:v>
                </c:pt>
                <c:pt idx="80">
                  <c:v>2020-03-22</c:v>
                </c:pt>
                <c:pt idx="81">
                  <c:v>2020-03-23</c:v>
                </c:pt>
                <c:pt idx="82">
                  <c:v>2020-03-24</c:v>
                </c:pt>
                <c:pt idx="83">
                  <c:v>2020-03-25</c:v>
                </c:pt>
                <c:pt idx="84">
                  <c:v>2020-03-26</c:v>
                </c:pt>
                <c:pt idx="85">
                  <c:v>2020-03-27</c:v>
                </c:pt>
                <c:pt idx="86">
                  <c:v>2020-03-28</c:v>
                </c:pt>
                <c:pt idx="87">
                  <c:v>2020-03-29</c:v>
                </c:pt>
                <c:pt idx="88">
                  <c:v>2020-03-30</c:v>
                </c:pt>
                <c:pt idx="89">
                  <c:v>2020-03-31</c:v>
                </c:pt>
                <c:pt idx="90">
                  <c:v>2020-04-01</c:v>
                </c:pt>
                <c:pt idx="91">
                  <c:v>2020-04-02</c:v>
                </c:pt>
                <c:pt idx="92">
                  <c:v>2020-04-03</c:v>
                </c:pt>
                <c:pt idx="93">
                  <c:v>2020-04-04</c:v>
                </c:pt>
                <c:pt idx="94">
                  <c:v>2020-04-05</c:v>
                </c:pt>
                <c:pt idx="95">
                  <c:v>2020-04-06</c:v>
                </c:pt>
                <c:pt idx="96">
                  <c:v>2020-04-07</c:v>
                </c:pt>
                <c:pt idx="97">
                  <c:v>2020-04-08</c:v>
                </c:pt>
                <c:pt idx="98">
                  <c:v>2020-04-09</c:v>
                </c:pt>
                <c:pt idx="99">
                  <c:v>2020-04-10</c:v>
                </c:pt>
                <c:pt idx="100">
                  <c:v>2020-04-11</c:v>
                </c:pt>
                <c:pt idx="101">
                  <c:v>2020-04-12</c:v>
                </c:pt>
                <c:pt idx="102">
                  <c:v>2020-04-13</c:v>
                </c:pt>
                <c:pt idx="103">
                  <c:v>2020-04-14</c:v>
                </c:pt>
                <c:pt idx="104">
                  <c:v>2020-04-15</c:v>
                </c:pt>
                <c:pt idx="105">
                  <c:v>2020-04-16</c:v>
                </c:pt>
                <c:pt idx="106">
                  <c:v>2020-04-17</c:v>
                </c:pt>
                <c:pt idx="107">
                  <c:v>2020-04-18</c:v>
                </c:pt>
                <c:pt idx="108">
                  <c:v>2020-04-19</c:v>
                </c:pt>
                <c:pt idx="109">
                  <c:v>2020-04-20</c:v>
                </c:pt>
                <c:pt idx="110">
                  <c:v>2020-04-21</c:v>
                </c:pt>
                <c:pt idx="111">
                  <c:v>2020-04-22</c:v>
                </c:pt>
                <c:pt idx="112">
                  <c:v>2020-04-23</c:v>
                </c:pt>
                <c:pt idx="113">
                  <c:v>2020-04-24</c:v>
                </c:pt>
                <c:pt idx="114">
                  <c:v>2020-04-25</c:v>
                </c:pt>
                <c:pt idx="115">
                  <c:v>2020-04-26</c:v>
                </c:pt>
                <c:pt idx="116">
                  <c:v>2020-04-27</c:v>
                </c:pt>
                <c:pt idx="117">
                  <c:v>2020-04-28</c:v>
                </c:pt>
                <c:pt idx="118">
                  <c:v>2020-04-29</c:v>
                </c:pt>
                <c:pt idx="119">
                  <c:v>2020-04-30</c:v>
                </c:pt>
                <c:pt idx="120">
                  <c:v>2020-05-01</c:v>
                </c:pt>
                <c:pt idx="121">
                  <c:v>2020-05-02</c:v>
                </c:pt>
                <c:pt idx="122">
                  <c:v>2020-05-03</c:v>
                </c:pt>
                <c:pt idx="123">
                  <c:v>2020-05-04</c:v>
                </c:pt>
                <c:pt idx="124">
                  <c:v>2020-05-05</c:v>
                </c:pt>
                <c:pt idx="125">
                  <c:v>2020-05-06</c:v>
                </c:pt>
                <c:pt idx="126">
                  <c:v>2020-05-07</c:v>
                </c:pt>
                <c:pt idx="127">
                  <c:v>2020-05-08</c:v>
                </c:pt>
                <c:pt idx="128">
                  <c:v>2020-05-09</c:v>
                </c:pt>
                <c:pt idx="129">
                  <c:v>2020-05-10</c:v>
                </c:pt>
                <c:pt idx="130">
                  <c:v>2020-05-11</c:v>
                </c:pt>
                <c:pt idx="131">
                  <c:v>2020-05-12</c:v>
                </c:pt>
                <c:pt idx="132">
                  <c:v>2020-05-13</c:v>
                </c:pt>
                <c:pt idx="133">
                  <c:v>2020-05-14</c:v>
                </c:pt>
                <c:pt idx="134">
                  <c:v>2020-05-15</c:v>
                </c:pt>
                <c:pt idx="135">
                  <c:v>2020-05-16</c:v>
                </c:pt>
                <c:pt idx="136">
                  <c:v>2020-05-17</c:v>
                </c:pt>
                <c:pt idx="137">
                  <c:v>2020-05-18</c:v>
                </c:pt>
                <c:pt idx="138">
                  <c:v>2020-05-19</c:v>
                </c:pt>
                <c:pt idx="139">
                  <c:v>2020-05-20</c:v>
                </c:pt>
                <c:pt idx="140">
                  <c:v>2020-05-21</c:v>
                </c:pt>
                <c:pt idx="141">
                  <c:v>2020-05-22</c:v>
                </c:pt>
                <c:pt idx="142">
                  <c:v>2020-05-23</c:v>
                </c:pt>
                <c:pt idx="143">
                  <c:v>2020-05-24</c:v>
                </c:pt>
                <c:pt idx="144">
                  <c:v>2020-05-25</c:v>
                </c:pt>
                <c:pt idx="145">
                  <c:v>2020-05-26</c:v>
                </c:pt>
                <c:pt idx="146">
                  <c:v>2020-05-27</c:v>
                </c:pt>
                <c:pt idx="147">
                  <c:v>2020-05-28</c:v>
                </c:pt>
                <c:pt idx="148">
                  <c:v>2020-05-29</c:v>
                </c:pt>
                <c:pt idx="149">
                  <c:v>2020-05-30</c:v>
                </c:pt>
                <c:pt idx="150">
                  <c:v>2020-05-31</c:v>
                </c:pt>
                <c:pt idx="151">
                  <c:v>2020-06-01</c:v>
                </c:pt>
                <c:pt idx="152">
                  <c:v>2020-06-02</c:v>
                </c:pt>
                <c:pt idx="153">
                  <c:v>2020-06-03</c:v>
                </c:pt>
                <c:pt idx="154">
                  <c:v>2020-06-04</c:v>
                </c:pt>
                <c:pt idx="155">
                  <c:v>2020-06-05</c:v>
                </c:pt>
                <c:pt idx="156">
                  <c:v>2020-06-06</c:v>
                </c:pt>
                <c:pt idx="157">
                  <c:v>2020-06-07</c:v>
                </c:pt>
                <c:pt idx="158">
                  <c:v>2020-06-08</c:v>
                </c:pt>
                <c:pt idx="159">
                  <c:v>2020-06-09</c:v>
                </c:pt>
                <c:pt idx="160">
                  <c:v>2020-06-10</c:v>
                </c:pt>
                <c:pt idx="161">
                  <c:v>2020-06-11</c:v>
                </c:pt>
                <c:pt idx="162">
                  <c:v>2020-06-12</c:v>
                </c:pt>
                <c:pt idx="163">
                  <c:v>2020-06-13</c:v>
                </c:pt>
                <c:pt idx="164">
                  <c:v>2020-06-14</c:v>
                </c:pt>
                <c:pt idx="165">
                  <c:v>2020-06-15</c:v>
                </c:pt>
                <c:pt idx="166">
                  <c:v>2020-06-16</c:v>
                </c:pt>
                <c:pt idx="167">
                  <c:v>2020-06-17</c:v>
                </c:pt>
                <c:pt idx="168">
                  <c:v>2020-06-18</c:v>
                </c:pt>
                <c:pt idx="169">
                  <c:v>2020-06-19</c:v>
                </c:pt>
                <c:pt idx="170">
                  <c:v>2020-06-20</c:v>
                </c:pt>
                <c:pt idx="171">
                  <c:v>2020-06-21</c:v>
                </c:pt>
                <c:pt idx="172">
                  <c:v>2020-06-22</c:v>
                </c:pt>
                <c:pt idx="173">
                  <c:v>2020-06-23</c:v>
                </c:pt>
                <c:pt idx="174">
                  <c:v>2020-06-24</c:v>
                </c:pt>
                <c:pt idx="175">
                  <c:v>2020-06-25</c:v>
                </c:pt>
                <c:pt idx="176">
                  <c:v>2020-06-26</c:v>
                </c:pt>
                <c:pt idx="177">
                  <c:v>2020-06-27</c:v>
                </c:pt>
                <c:pt idx="178">
                  <c:v>2020-06-28</c:v>
                </c:pt>
                <c:pt idx="179">
                  <c:v>2020-06-29</c:v>
                </c:pt>
                <c:pt idx="180">
                  <c:v>2020-06-30</c:v>
                </c:pt>
                <c:pt idx="181">
                  <c:v>2020-07-01</c:v>
                </c:pt>
                <c:pt idx="182">
                  <c:v>2020-07-02</c:v>
                </c:pt>
                <c:pt idx="183">
                  <c:v>2020-07-03</c:v>
                </c:pt>
                <c:pt idx="184">
                  <c:v>2020-07-04</c:v>
                </c:pt>
                <c:pt idx="185">
                  <c:v>2020-07-05</c:v>
                </c:pt>
                <c:pt idx="186">
                  <c:v>2020-07-06</c:v>
                </c:pt>
                <c:pt idx="187">
                  <c:v>2020-07-07</c:v>
                </c:pt>
                <c:pt idx="188">
                  <c:v>2020-07-08</c:v>
                </c:pt>
                <c:pt idx="189">
                  <c:v>2020-07-09</c:v>
                </c:pt>
                <c:pt idx="190">
                  <c:v>2020-07-10</c:v>
                </c:pt>
                <c:pt idx="191">
                  <c:v>2020-07-11</c:v>
                </c:pt>
                <c:pt idx="192">
                  <c:v>2020-07-12</c:v>
                </c:pt>
                <c:pt idx="193">
                  <c:v>2020-07-13</c:v>
                </c:pt>
                <c:pt idx="194">
                  <c:v>2020-07-14</c:v>
                </c:pt>
                <c:pt idx="195">
                  <c:v>2020-07-15</c:v>
                </c:pt>
                <c:pt idx="196">
                  <c:v>2020-07-16</c:v>
                </c:pt>
                <c:pt idx="197">
                  <c:v>2020-07-17</c:v>
                </c:pt>
                <c:pt idx="198">
                  <c:v>2020-07-18</c:v>
                </c:pt>
                <c:pt idx="199">
                  <c:v>2020-07-19</c:v>
                </c:pt>
                <c:pt idx="200">
                  <c:v>2020-07-20</c:v>
                </c:pt>
                <c:pt idx="201">
                  <c:v>2020-07-21</c:v>
                </c:pt>
                <c:pt idx="202">
                  <c:v>2020-07-22</c:v>
                </c:pt>
                <c:pt idx="203">
                  <c:v>2020-07-23</c:v>
                </c:pt>
                <c:pt idx="204">
                  <c:v>2020-07-24</c:v>
                </c:pt>
                <c:pt idx="205">
                  <c:v>2020-07-25</c:v>
                </c:pt>
                <c:pt idx="206">
                  <c:v>2020-07-26</c:v>
                </c:pt>
                <c:pt idx="207">
                  <c:v>2020-07-27</c:v>
                </c:pt>
                <c:pt idx="208">
                  <c:v>2020-07-28</c:v>
                </c:pt>
                <c:pt idx="209">
                  <c:v>2020-07-29</c:v>
                </c:pt>
                <c:pt idx="210">
                  <c:v>2020-07-30</c:v>
                </c:pt>
                <c:pt idx="211">
                  <c:v>2020-07-31</c:v>
                </c:pt>
                <c:pt idx="212">
                  <c:v>2020-08-01</c:v>
                </c:pt>
                <c:pt idx="213">
                  <c:v>2020-08-02</c:v>
                </c:pt>
                <c:pt idx="214">
                  <c:v>2020-08-03</c:v>
                </c:pt>
                <c:pt idx="215">
                  <c:v>2020-08-04</c:v>
                </c:pt>
                <c:pt idx="216">
                  <c:v>2020-08-05</c:v>
                </c:pt>
                <c:pt idx="217">
                  <c:v>2020-08-06</c:v>
                </c:pt>
                <c:pt idx="218">
                  <c:v>2020-08-07</c:v>
                </c:pt>
                <c:pt idx="219">
                  <c:v>2020-08-08</c:v>
                </c:pt>
                <c:pt idx="220">
                  <c:v>2020-08-09</c:v>
                </c:pt>
                <c:pt idx="221">
                  <c:v>2020-08-10</c:v>
                </c:pt>
                <c:pt idx="222">
                  <c:v>2020-08-11</c:v>
                </c:pt>
                <c:pt idx="223">
                  <c:v>2020-08-12</c:v>
                </c:pt>
                <c:pt idx="224">
                  <c:v>2020-08-13</c:v>
                </c:pt>
                <c:pt idx="225">
                  <c:v>2020-08-14</c:v>
                </c:pt>
                <c:pt idx="226">
                  <c:v>2020-08-15</c:v>
                </c:pt>
                <c:pt idx="227">
                  <c:v>2020-08-16</c:v>
                </c:pt>
                <c:pt idx="228">
                  <c:v>2020-08-17</c:v>
                </c:pt>
                <c:pt idx="229">
                  <c:v>2020-08-18</c:v>
                </c:pt>
                <c:pt idx="230">
                  <c:v>2020-08-19</c:v>
                </c:pt>
                <c:pt idx="231">
                  <c:v>2020-08-20</c:v>
                </c:pt>
                <c:pt idx="232">
                  <c:v>2020-08-21</c:v>
                </c:pt>
                <c:pt idx="233">
                  <c:v>2020-08-22</c:v>
                </c:pt>
                <c:pt idx="234">
                  <c:v>2020-08-23</c:v>
                </c:pt>
                <c:pt idx="235">
                  <c:v>2020-08-24</c:v>
                </c:pt>
                <c:pt idx="236">
                  <c:v>2020-08-25</c:v>
                </c:pt>
                <c:pt idx="237">
                  <c:v>2020-08-26</c:v>
                </c:pt>
                <c:pt idx="238">
                  <c:v>2020-08-27</c:v>
                </c:pt>
                <c:pt idx="239">
                  <c:v>2020-08-28</c:v>
                </c:pt>
                <c:pt idx="240">
                  <c:v>2020-08-29</c:v>
                </c:pt>
                <c:pt idx="241">
                  <c:v>2020-08-30</c:v>
                </c:pt>
                <c:pt idx="242">
                  <c:v>2020-08-31</c:v>
                </c:pt>
                <c:pt idx="243">
                  <c:v>2020-09-01</c:v>
                </c:pt>
                <c:pt idx="244">
                  <c:v>2020-09-02</c:v>
                </c:pt>
                <c:pt idx="245">
                  <c:v>2020-09-03</c:v>
                </c:pt>
                <c:pt idx="246">
                  <c:v>2020-09-04</c:v>
                </c:pt>
                <c:pt idx="247">
                  <c:v>2020-09-05</c:v>
                </c:pt>
                <c:pt idx="248">
                  <c:v>2020-09-06</c:v>
                </c:pt>
                <c:pt idx="249">
                  <c:v>2020-09-07</c:v>
                </c:pt>
                <c:pt idx="250">
                  <c:v>2020-09-08</c:v>
                </c:pt>
                <c:pt idx="251">
                  <c:v>2020-09-09</c:v>
                </c:pt>
                <c:pt idx="252">
                  <c:v>2020-09-10</c:v>
                </c:pt>
                <c:pt idx="253">
                  <c:v>2020-09-11</c:v>
                </c:pt>
                <c:pt idx="254">
                  <c:v>2020-09-12</c:v>
                </c:pt>
                <c:pt idx="255">
                  <c:v>2020-09-13</c:v>
                </c:pt>
                <c:pt idx="256">
                  <c:v>2020-09-14</c:v>
                </c:pt>
                <c:pt idx="257">
                  <c:v>2020-09-15</c:v>
                </c:pt>
                <c:pt idx="258">
                  <c:v>2020-09-16</c:v>
                </c:pt>
                <c:pt idx="259">
                  <c:v>2020-09-17</c:v>
                </c:pt>
                <c:pt idx="260">
                  <c:v>2020-09-18</c:v>
                </c:pt>
                <c:pt idx="261">
                  <c:v>2020-09-19</c:v>
                </c:pt>
                <c:pt idx="262">
                  <c:v>2020-09-20</c:v>
                </c:pt>
                <c:pt idx="263">
                  <c:v>2020-09-21</c:v>
                </c:pt>
                <c:pt idx="264">
                  <c:v>2020-09-22</c:v>
                </c:pt>
                <c:pt idx="265">
                  <c:v>2020-09-23</c:v>
                </c:pt>
                <c:pt idx="266">
                  <c:v>2020-09-24</c:v>
                </c:pt>
                <c:pt idx="267">
                  <c:v>2020-09-25</c:v>
                </c:pt>
                <c:pt idx="268">
                  <c:v>2020-09-26</c:v>
                </c:pt>
                <c:pt idx="269">
                  <c:v>2020-09-27</c:v>
                </c:pt>
                <c:pt idx="270">
                  <c:v>2020-09-28</c:v>
                </c:pt>
                <c:pt idx="271">
                  <c:v>2020-09-29</c:v>
                </c:pt>
                <c:pt idx="272">
                  <c:v>2020-09-30</c:v>
                </c:pt>
                <c:pt idx="273">
                  <c:v>2020-10-01</c:v>
                </c:pt>
                <c:pt idx="274">
                  <c:v>2020-10-02</c:v>
                </c:pt>
                <c:pt idx="275">
                  <c:v>2020-10-03</c:v>
                </c:pt>
                <c:pt idx="276">
                  <c:v>2020-10-04</c:v>
                </c:pt>
                <c:pt idx="277">
                  <c:v>2020-10-05</c:v>
                </c:pt>
                <c:pt idx="278">
                  <c:v>2020-10-06</c:v>
                </c:pt>
                <c:pt idx="279">
                  <c:v>2020-10-07</c:v>
                </c:pt>
                <c:pt idx="280">
                  <c:v>2020-10-08</c:v>
                </c:pt>
                <c:pt idx="281">
                  <c:v>2020-10-09</c:v>
                </c:pt>
                <c:pt idx="282">
                  <c:v>2020-10-10</c:v>
                </c:pt>
                <c:pt idx="283">
                  <c:v>2020-10-11</c:v>
                </c:pt>
                <c:pt idx="284">
                  <c:v>2020-10-12</c:v>
                </c:pt>
                <c:pt idx="285">
                  <c:v>2020-10-13</c:v>
                </c:pt>
                <c:pt idx="286">
                  <c:v>2020-10-14</c:v>
                </c:pt>
                <c:pt idx="287">
                  <c:v>2020-10-15</c:v>
                </c:pt>
                <c:pt idx="288">
                  <c:v>2020-10-16</c:v>
                </c:pt>
                <c:pt idx="289">
                  <c:v>2020-10-17</c:v>
                </c:pt>
                <c:pt idx="290">
                  <c:v>2020-10-18</c:v>
                </c:pt>
                <c:pt idx="291">
                  <c:v>2020-10-19</c:v>
                </c:pt>
                <c:pt idx="292">
                  <c:v>2020-10-20</c:v>
                </c:pt>
                <c:pt idx="293">
                  <c:v>2020-10-21</c:v>
                </c:pt>
                <c:pt idx="294">
                  <c:v>2020-10-22</c:v>
                </c:pt>
                <c:pt idx="295">
                  <c:v>2020-10-23</c:v>
                </c:pt>
                <c:pt idx="296">
                  <c:v>2020-10-24</c:v>
                </c:pt>
                <c:pt idx="297">
                  <c:v>2020-10-25</c:v>
                </c:pt>
                <c:pt idx="298">
                  <c:v>2020-10-26</c:v>
                </c:pt>
                <c:pt idx="299">
                  <c:v>2020-10-27</c:v>
                </c:pt>
                <c:pt idx="300">
                  <c:v>2020-10-28</c:v>
                </c:pt>
                <c:pt idx="301">
                  <c:v>2020-10-29</c:v>
                </c:pt>
                <c:pt idx="302">
                  <c:v>2020-10-30</c:v>
                </c:pt>
                <c:pt idx="303">
                  <c:v>2020-10-31</c:v>
                </c:pt>
                <c:pt idx="304">
                  <c:v>2020-11-01</c:v>
                </c:pt>
                <c:pt idx="305">
                  <c:v>2020-11-02</c:v>
                </c:pt>
                <c:pt idx="306">
                  <c:v>2020-11-03</c:v>
                </c:pt>
                <c:pt idx="307">
                  <c:v>2020-11-04</c:v>
                </c:pt>
              </c:strCache>
            </c:strRef>
          </c:cat>
          <c:val>
            <c:numRef>
              <c:f>'UK Healthcare (1)'!$M$5:$M$313</c:f>
              <c:numCache>
                <c:formatCode>General</c:formatCode>
                <c:ptCount val="308"/>
                <c:pt idx="77">
                  <c:v>586</c:v>
                </c:pt>
                <c:pt idx="78">
                  <c:v>691</c:v>
                </c:pt>
                <c:pt idx="79">
                  <c:v>777</c:v>
                </c:pt>
                <c:pt idx="80">
                  <c:v>859</c:v>
                </c:pt>
                <c:pt idx="81">
                  <c:v>1128</c:v>
                </c:pt>
                <c:pt idx="82">
                  <c:v>1544</c:v>
                </c:pt>
                <c:pt idx="83">
                  <c:v>1755</c:v>
                </c:pt>
                <c:pt idx="84">
                  <c:v>1639</c:v>
                </c:pt>
                <c:pt idx="85">
                  <c:v>1931</c:v>
                </c:pt>
                <c:pt idx="86">
                  <c:v>1873</c:v>
                </c:pt>
                <c:pt idx="87">
                  <c:v>2186</c:v>
                </c:pt>
                <c:pt idx="88">
                  <c:v>2817</c:v>
                </c:pt>
                <c:pt idx="89">
                  <c:v>2447</c:v>
                </c:pt>
                <c:pt idx="90">
                  <c:v>3099</c:v>
                </c:pt>
                <c:pt idx="91">
                  <c:v>2932</c:v>
                </c:pt>
                <c:pt idx="92">
                  <c:v>2564</c:v>
                </c:pt>
                <c:pt idx="93">
                  <c:v>2593</c:v>
                </c:pt>
                <c:pt idx="94">
                  <c:v>2592</c:v>
                </c:pt>
                <c:pt idx="95">
                  <c:v>2679</c:v>
                </c:pt>
                <c:pt idx="96">
                  <c:v>2744</c:v>
                </c:pt>
                <c:pt idx="97">
                  <c:v>2619</c:v>
                </c:pt>
                <c:pt idx="98">
                  <c:v>2340</c:v>
                </c:pt>
                <c:pt idx="99">
                  <c:v>2196</c:v>
                </c:pt>
                <c:pt idx="100">
                  <c:v>1955</c:v>
                </c:pt>
                <c:pt idx="101">
                  <c:v>1791</c:v>
                </c:pt>
                <c:pt idx="102">
                  <c:v>1912</c:v>
                </c:pt>
                <c:pt idx="103">
                  <c:v>1859</c:v>
                </c:pt>
                <c:pt idx="104">
                  <c:v>1608</c:v>
                </c:pt>
                <c:pt idx="105">
                  <c:v>1777</c:v>
                </c:pt>
                <c:pt idx="106">
                  <c:v>1674</c:v>
                </c:pt>
                <c:pt idx="107">
                  <c:v>1411</c:v>
                </c:pt>
                <c:pt idx="108">
                  <c:v>1475</c:v>
                </c:pt>
                <c:pt idx="109">
                  <c:v>1522</c:v>
                </c:pt>
                <c:pt idx="110">
                  <c:v>1495</c:v>
                </c:pt>
                <c:pt idx="111">
                  <c:v>1310</c:v>
                </c:pt>
                <c:pt idx="112">
                  <c:v>1289</c:v>
                </c:pt>
                <c:pt idx="113">
                  <c:v>1277</c:v>
                </c:pt>
                <c:pt idx="114">
                  <c:v>1080</c:v>
                </c:pt>
                <c:pt idx="115">
                  <c:v>1208</c:v>
                </c:pt>
                <c:pt idx="116">
                  <c:v>1344</c:v>
                </c:pt>
                <c:pt idx="117">
                  <c:v>1296</c:v>
                </c:pt>
                <c:pt idx="118">
                  <c:v>1295</c:v>
                </c:pt>
                <c:pt idx="119">
                  <c:v>1227</c:v>
                </c:pt>
                <c:pt idx="120">
                  <c:v>1081</c:v>
                </c:pt>
                <c:pt idx="121">
                  <c:v>980</c:v>
                </c:pt>
                <c:pt idx="122">
                  <c:v>1077</c:v>
                </c:pt>
                <c:pt idx="123">
                  <c:v>1094</c:v>
                </c:pt>
                <c:pt idx="124">
                  <c:v>959</c:v>
                </c:pt>
                <c:pt idx="125">
                  <c:v>1040</c:v>
                </c:pt>
                <c:pt idx="126">
                  <c:v>998</c:v>
                </c:pt>
                <c:pt idx="127">
                  <c:v>743</c:v>
                </c:pt>
                <c:pt idx="128">
                  <c:v>798</c:v>
                </c:pt>
                <c:pt idx="129">
                  <c:v>756</c:v>
                </c:pt>
                <c:pt idx="130">
                  <c:v>866</c:v>
                </c:pt>
                <c:pt idx="131">
                  <c:v>844</c:v>
                </c:pt>
                <c:pt idx="132">
                  <c:v>804</c:v>
                </c:pt>
                <c:pt idx="133">
                  <c:v>763</c:v>
                </c:pt>
                <c:pt idx="134">
                  <c:v>738</c:v>
                </c:pt>
                <c:pt idx="135">
                  <c:v>671</c:v>
                </c:pt>
                <c:pt idx="136">
                  <c:v>673</c:v>
                </c:pt>
                <c:pt idx="137">
                  <c:v>733</c:v>
                </c:pt>
                <c:pt idx="138">
                  <c:v>752</c:v>
                </c:pt>
                <c:pt idx="139">
                  <c:v>732</c:v>
                </c:pt>
                <c:pt idx="140">
                  <c:v>715</c:v>
                </c:pt>
                <c:pt idx="141">
                  <c:v>638</c:v>
                </c:pt>
                <c:pt idx="142">
                  <c:v>504</c:v>
                </c:pt>
                <c:pt idx="143">
                  <c:v>497</c:v>
                </c:pt>
                <c:pt idx="144">
                  <c:v>498</c:v>
                </c:pt>
                <c:pt idx="145">
                  <c:v>578</c:v>
                </c:pt>
                <c:pt idx="146">
                  <c:v>589</c:v>
                </c:pt>
                <c:pt idx="147">
                  <c:v>570</c:v>
                </c:pt>
                <c:pt idx="148">
                  <c:v>499</c:v>
                </c:pt>
                <c:pt idx="149">
                  <c:v>466</c:v>
                </c:pt>
                <c:pt idx="150">
                  <c:v>446</c:v>
                </c:pt>
                <c:pt idx="151">
                  <c:v>522</c:v>
                </c:pt>
                <c:pt idx="152">
                  <c:v>553</c:v>
                </c:pt>
                <c:pt idx="153">
                  <c:v>491</c:v>
                </c:pt>
                <c:pt idx="154">
                  <c:v>458</c:v>
                </c:pt>
                <c:pt idx="155">
                  <c:v>380</c:v>
                </c:pt>
                <c:pt idx="156">
                  <c:v>306</c:v>
                </c:pt>
                <c:pt idx="157">
                  <c:v>323</c:v>
                </c:pt>
                <c:pt idx="158">
                  <c:v>348</c:v>
                </c:pt>
                <c:pt idx="159">
                  <c:v>397</c:v>
                </c:pt>
                <c:pt idx="160">
                  <c:v>402</c:v>
                </c:pt>
                <c:pt idx="161">
                  <c:v>330</c:v>
                </c:pt>
                <c:pt idx="162">
                  <c:v>298</c:v>
                </c:pt>
                <c:pt idx="163">
                  <c:v>265</c:v>
                </c:pt>
                <c:pt idx="164">
                  <c:v>306</c:v>
                </c:pt>
                <c:pt idx="165">
                  <c:v>365</c:v>
                </c:pt>
                <c:pt idx="166">
                  <c:v>354</c:v>
                </c:pt>
                <c:pt idx="167">
                  <c:v>334</c:v>
                </c:pt>
                <c:pt idx="168">
                  <c:v>312</c:v>
                </c:pt>
                <c:pt idx="169">
                  <c:v>253</c:v>
                </c:pt>
                <c:pt idx="170">
                  <c:v>184</c:v>
                </c:pt>
                <c:pt idx="171">
                  <c:v>215</c:v>
                </c:pt>
                <c:pt idx="172">
                  <c:v>318</c:v>
                </c:pt>
                <c:pt idx="173">
                  <c:v>275</c:v>
                </c:pt>
                <c:pt idx="174">
                  <c:v>262</c:v>
                </c:pt>
                <c:pt idx="175">
                  <c:v>256</c:v>
                </c:pt>
                <c:pt idx="176">
                  <c:v>248</c:v>
                </c:pt>
                <c:pt idx="177">
                  <c:v>209</c:v>
                </c:pt>
                <c:pt idx="178">
                  <c:v>155</c:v>
                </c:pt>
                <c:pt idx="179">
                  <c:v>172</c:v>
                </c:pt>
                <c:pt idx="180">
                  <c:v>189</c:v>
                </c:pt>
                <c:pt idx="181">
                  <c:v>201</c:v>
                </c:pt>
                <c:pt idx="182">
                  <c:v>149</c:v>
                </c:pt>
                <c:pt idx="183">
                  <c:v>146</c:v>
                </c:pt>
                <c:pt idx="184">
                  <c:v>120</c:v>
                </c:pt>
                <c:pt idx="185">
                  <c:v>131</c:v>
                </c:pt>
                <c:pt idx="186">
                  <c:v>150</c:v>
                </c:pt>
                <c:pt idx="187">
                  <c:v>148</c:v>
                </c:pt>
                <c:pt idx="188">
                  <c:v>141</c:v>
                </c:pt>
                <c:pt idx="189">
                  <c:v>136</c:v>
                </c:pt>
                <c:pt idx="190">
                  <c:v>104</c:v>
                </c:pt>
                <c:pt idx="191">
                  <c:v>97</c:v>
                </c:pt>
                <c:pt idx="192">
                  <c:v>72</c:v>
                </c:pt>
                <c:pt idx="193">
                  <c:v>137</c:v>
                </c:pt>
                <c:pt idx="194">
                  <c:v>122</c:v>
                </c:pt>
                <c:pt idx="195">
                  <c:v>116</c:v>
                </c:pt>
                <c:pt idx="196">
                  <c:v>114</c:v>
                </c:pt>
                <c:pt idx="197">
                  <c:v>83</c:v>
                </c:pt>
                <c:pt idx="198">
                  <c:v>48</c:v>
                </c:pt>
                <c:pt idx="199">
                  <c:v>72</c:v>
                </c:pt>
                <c:pt idx="200">
                  <c:v>86</c:v>
                </c:pt>
                <c:pt idx="201">
                  <c:v>79</c:v>
                </c:pt>
                <c:pt idx="202">
                  <c:v>82</c:v>
                </c:pt>
                <c:pt idx="203">
                  <c:v>109</c:v>
                </c:pt>
                <c:pt idx="204">
                  <c:v>93</c:v>
                </c:pt>
                <c:pt idx="205">
                  <c:v>65</c:v>
                </c:pt>
                <c:pt idx="206">
                  <c:v>64</c:v>
                </c:pt>
                <c:pt idx="207">
                  <c:v>82</c:v>
                </c:pt>
                <c:pt idx="208">
                  <c:v>69</c:v>
                </c:pt>
                <c:pt idx="209">
                  <c:v>63</c:v>
                </c:pt>
                <c:pt idx="210">
                  <c:v>75</c:v>
                </c:pt>
                <c:pt idx="211">
                  <c:v>55</c:v>
                </c:pt>
                <c:pt idx="212">
                  <c:v>50</c:v>
                </c:pt>
                <c:pt idx="213">
                  <c:v>57</c:v>
                </c:pt>
                <c:pt idx="214">
                  <c:v>74</c:v>
                </c:pt>
                <c:pt idx="215">
                  <c:v>58</c:v>
                </c:pt>
                <c:pt idx="216">
                  <c:v>60</c:v>
                </c:pt>
                <c:pt idx="217">
                  <c:v>52</c:v>
                </c:pt>
                <c:pt idx="218">
                  <c:v>60</c:v>
                </c:pt>
                <c:pt idx="219">
                  <c:v>78</c:v>
                </c:pt>
                <c:pt idx="220">
                  <c:v>53</c:v>
                </c:pt>
                <c:pt idx="221">
                  <c:v>50</c:v>
                </c:pt>
                <c:pt idx="222">
                  <c:v>63</c:v>
                </c:pt>
                <c:pt idx="223">
                  <c:v>51</c:v>
                </c:pt>
                <c:pt idx="224">
                  <c:v>60</c:v>
                </c:pt>
                <c:pt idx="225">
                  <c:v>55</c:v>
                </c:pt>
                <c:pt idx="226">
                  <c:v>38</c:v>
                </c:pt>
                <c:pt idx="227">
                  <c:v>39</c:v>
                </c:pt>
                <c:pt idx="228">
                  <c:v>46</c:v>
                </c:pt>
                <c:pt idx="229">
                  <c:v>56</c:v>
                </c:pt>
                <c:pt idx="230">
                  <c:v>58</c:v>
                </c:pt>
                <c:pt idx="231">
                  <c:v>45</c:v>
                </c:pt>
                <c:pt idx="232">
                  <c:v>49</c:v>
                </c:pt>
                <c:pt idx="233">
                  <c:v>25</c:v>
                </c:pt>
                <c:pt idx="234">
                  <c:v>44</c:v>
                </c:pt>
                <c:pt idx="235">
                  <c:v>41</c:v>
                </c:pt>
                <c:pt idx="236">
                  <c:v>60</c:v>
                </c:pt>
                <c:pt idx="237">
                  <c:v>52</c:v>
                </c:pt>
                <c:pt idx="238">
                  <c:v>69</c:v>
                </c:pt>
                <c:pt idx="239">
                  <c:v>44</c:v>
                </c:pt>
                <c:pt idx="240">
                  <c:v>52</c:v>
                </c:pt>
                <c:pt idx="241">
                  <c:v>38</c:v>
                </c:pt>
                <c:pt idx="242">
                  <c:v>52</c:v>
                </c:pt>
                <c:pt idx="243">
                  <c:v>58</c:v>
                </c:pt>
                <c:pt idx="244">
                  <c:v>79</c:v>
                </c:pt>
                <c:pt idx="245">
                  <c:v>69</c:v>
                </c:pt>
                <c:pt idx="246">
                  <c:v>67</c:v>
                </c:pt>
                <c:pt idx="247">
                  <c:v>94</c:v>
                </c:pt>
                <c:pt idx="248">
                  <c:v>85</c:v>
                </c:pt>
                <c:pt idx="249">
                  <c:v>84</c:v>
                </c:pt>
                <c:pt idx="250">
                  <c:v>99</c:v>
                </c:pt>
                <c:pt idx="251">
                  <c:v>136</c:v>
                </c:pt>
                <c:pt idx="252">
                  <c:v>143</c:v>
                </c:pt>
                <c:pt idx="253">
                  <c:v>135</c:v>
                </c:pt>
                <c:pt idx="254">
                  <c:v>143</c:v>
                </c:pt>
                <c:pt idx="255">
                  <c:v>153</c:v>
                </c:pt>
                <c:pt idx="256">
                  <c:v>172</c:v>
                </c:pt>
                <c:pt idx="257">
                  <c:v>194</c:v>
                </c:pt>
                <c:pt idx="258">
                  <c:v>183</c:v>
                </c:pt>
                <c:pt idx="259">
                  <c:v>199</c:v>
                </c:pt>
                <c:pt idx="260">
                  <c:v>205</c:v>
                </c:pt>
                <c:pt idx="261">
                  <c:v>204</c:v>
                </c:pt>
                <c:pt idx="262">
                  <c:v>237</c:v>
                </c:pt>
                <c:pt idx="263">
                  <c:v>275</c:v>
                </c:pt>
                <c:pt idx="264">
                  <c:v>268</c:v>
                </c:pt>
                <c:pt idx="265">
                  <c:v>314</c:v>
                </c:pt>
                <c:pt idx="266">
                  <c:v>288</c:v>
                </c:pt>
                <c:pt idx="267">
                  <c:v>274</c:v>
                </c:pt>
                <c:pt idx="268">
                  <c:v>245</c:v>
                </c:pt>
                <c:pt idx="269">
                  <c:v>241</c:v>
                </c:pt>
                <c:pt idx="270">
                  <c:v>308</c:v>
                </c:pt>
                <c:pt idx="271">
                  <c:v>310</c:v>
                </c:pt>
                <c:pt idx="272">
                  <c:v>328</c:v>
                </c:pt>
                <c:pt idx="273">
                  <c:v>368</c:v>
                </c:pt>
                <c:pt idx="274">
                  <c:v>371</c:v>
                </c:pt>
                <c:pt idx="275">
                  <c:v>386</c:v>
                </c:pt>
                <c:pt idx="276">
                  <c:v>478</c:v>
                </c:pt>
                <c:pt idx="277">
                  <c:v>472</c:v>
                </c:pt>
                <c:pt idx="278">
                  <c:v>524</c:v>
                </c:pt>
                <c:pt idx="279">
                  <c:v>491</c:v>
                </c:pt>
                <c:pt idx="280">
                  <c:v>513</c:v>
                </c:pt>
                <c:pt idx="281">
                  <c:v>544</c:v>
                </c:pt>
                <c:pt idx="282">
                  <c:v>515</c:v>
                </c:pt>
                <c:pt idx="283">
                  <c:v>628</c:v>
                </c:pt>
                <c:pt idx="284">
                  <c:v>664</c:v>
                </c:pt>
                <c:pt idx="285">
                  <c:v>764</c:v>
                </c:pt>
                <c:pt idx="286">
                  <c:v>706</c:v>
                </c:pt>
                <c:pt idx="287">
                  <c:v>792</c:v>
                </c:pt>
                <c:pt idx="288">
                  <c:v>632</c:v>
                </c:pt>
                <c:pt idx="289">
                  <c:v>785</c:v>
                </c:pt>
                <c:pt idx="290">
                  <c:v>870</c:v>
                </c:pt>
                <c:pt idx="291">
                  <c:v>861</c:v>
                </c:pt>
                <c:pt idx="292">
                  <c:v>925</c:v>
                </c:pt>
                <c:pt idx="293">
                  <c:v>997</c:v>
                </c:pt>
                <c:pt idx="294">
                  <c:v>987</c:v>
                </c:pt>
                <c:pt idx="295">
                  <c:v>997</c:v>
                </c:pt>
                <c:pt idx="296">
                  <c:v>990</c:v>
                </c:pt>
                <c:pt idx="297">
                  <c:v>1186</c:v>
                </c:pt>
                <c:pt idx="298">
                  <c:v>1279</c:v>
                </c:pt>
                <c:pt idx="299">
                  <c:v>1190</c:v>
                </c:pt>
                <c:pt idx="300">
                  <c:v>1239</c:v>
                </c:pt>
                <c:pt idx="301">
                  <c:v>1345</c:v>
                </c:pt>
                <c:pt idx="302">
                  <c:v>1109</c:v>
                </c:pt>
                <c:pt idx="303">
                  <c:v>1240</c:v>
                </c:pt>
                <c:pt idx="304">
                  <c:v>1280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07-43FE-BCDA-66155B0BC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9960152"/>
        <c:axId val="1499967696"/>
      </c:lineChart>
      <c:catAx>
        <c:axId val="790356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363648"/>
        <c:crosses val="autoZero"/>
        <c:auto val="1"/>
        <c:lblAlgn val="ctr"/>
        <c:lblOffset val="100"/>
        <c:noMultiLvlLbl val="0"/>
      </c:catAx>
      <c:valAx>
        <c:axId val="7903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356104"/>
        <c:crosses val="autoZero"/>
        <c:crossBetween val="between"/>
      </c:valAx>
      <c:valAx>
        <c:axId val="14999676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960152"/>
        <c:crosses val="max"/>
        <c:crossBetween val="between"/>
      </c:valAx>
      <c:catAx>
        <c:axId val="1499960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9996769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UK Covid-19 Hospital</a:t>
            </a:r>
            <a:r>
              <a:rPr lang="en-GB" baseline="0"/>
              <a:t> Admissions by NHS Trust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'UK Healthcare (2)'!$B$5</c:f>
              <c:strCache>
                <c:ptCount val="1"/>
                <c:pt idx="0">
                  <c:v>East of England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(2)'!$C$4:$CP$4</c:f>
              <c:numCache>
                <c:formatCode>yyyy\-mm\-dd;@</c:formatCode>
                <c:ptCount val="92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</c:numCache>
            </c:numRef>
          </c:cat>
          <c:val>
            <c:numRef>
              <c:f>'UK Healthcare (2)'!$C$5:$CP$5</c:f>
              <c:numCache>
                <c:formatCode>#,##0</c:formatCode>
                <c:ptCount val="92"/>
                <c:pt idx="0">
                  <c:v>2</c:v>
                </c:pt>
                <c:pt idx="1">
                  <c:v>7</c:v>
                </c:pt>
                <c:pt idx="2">
                  <c:v>7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10</c:v>
                </c:pt>
                <c:pt idx="7">
                  <c:v>6</c:v>
                </c:pt>
                <c:pt idx="8">
                  <c:v>3</c:v>
                </c:pt>
                <c:pt idx="9">
                  <c:v>8</c:v>
                </c:pt>
                <c:pt idx="10">
                  <c:v>7</c:v>
                </c:pt>
                <c:pt idx="11">
                  <c:v>1</c:v>
                </c:pt>
                <c:pt idx="12">
                  <c:v>6</c:v>
                </c:pt>
                <c:pt idx="13">
                  <c:v>8</c:v>
                </c:pt>
                <c:pt idx="14">
                  <c:v>2</c:v>
                </c:pt>
                <c:pt idx="15">
                  <c:v>4</c:v>
                </c:pt>
                <c:pt idx="16">
                  <c:v>5</c:v>
                </c:pt>
                <c:pt idx="17">
                  <c:v>4</c:v>
                </c:pt>
                <c:pt idx="18">
                  <c:v>4</c:v>
                </c:pt>
                <c:pt idx="19">
                  <c:v>2</c:v>
                </c:pt>
                <c:pt idx="20">
                  <c:v>3</c:v>
                </c:pt>
                <c:pt idx="21">
                  <c:v>2</c:v>
                </c:pt>
                <c:pt idx="22">
                  <c:v>2</c:v>
                </c:pt>
                <c:pt idx="23">
                  <c:v>0</c:v>
                </c:pt>
                <c:pt idx="24">
                  <c:v>8</c:v>
                </c:pt>
                <c:pt idx="25">
                  <c:v>4</c:v>
                </c:pt>
                <c:pt idx="26">
                  <c:v>3</c:v>
                </c:pt>
                <c:pt idx="27">
                  <c:v>3</c:v>
                </c:pt>
                <c:pt idx="28">
                  <c:v>5</c:v>
                </c:pt>
                <c:pt idx="29">
                  <c:v>1</c:v>
                </c:pt>
                <c:pt idx="30">
                  <c:v>0</c:v>
                </c:pt>
                <c:pt idx="31">
                  <c:v>2</c:v>
                </c:pt>
                <c:pt idx="32">
                  <c:v>8</c:v>
                </c:pt>
                <c:pt idx="33">
                  <c:v>5</c:v>
                </c:pt>
                <c:pt idx="34">
                  <c:v>2</c:v>
                </c:pt>
                <c:pt idx="35">
                  <c:v>6</c:v>
                </c:pt>
                <c:pt idx="36">
                  <c:v>1</c:v>
                </c:pt>
                <c:pt idx="37">
                  <c:v>5</c:v>
                </c:pt>
                <c:pt idx="38">
                  <c:v>2</c:v>
                </c:pt>
                <c:pt idx="39">
                  <c:v>5</c:v>
                </c:pt>
                <c:pt idx="40">
                  <c:v>5</c:v>
                </c:pt>
                <c:pt idx="41">
                  <c:v>6</c:v>
                </c:pt>
                <c:pt idx="42">
                  <c:v>11</c:v>
                </c:pt>
                <c:pt idx="43">
                  <c:v>4</c:v>
                </c:pt>
                <c:pt idx="44">
                  <c:v>11</c:v>
                </c:pt>
                <c:pt idx="45">
                  <c:v>13</c:v>
                </c:pt>
                <c:pt idx="46">
                  <c:v>8</c:v>
                </c:pt>
                <c:pt idx="47">
                  <c:v>6</c:v>
                </c:pt>
                <c:pt idx="48">
                  <c:v>4</c:v>
                </c:pt>
                <c:pt idx="49">
                  <c:v>4</c:v>
                </c:pt>
                <c:pt idx="50">
                  <c:v>6</c:v>
                </c:pt>
                <c:pt idx="51">
                  <c:v>7</c:v>
                </c:pt>
                <c:pt idx="52">
                  <c:v>11</c:v>
                </c:pt>
                <c:pt idx="53">
                  <c:v>7</c:v>
                </c:pt>
                <c:pt idx="54">
                  <c:v>13</c:v>
                </c:pt>
                <c:pt idx="55">
                  <c:v>16</c:v>
                </c:pt>
                <c:pt idx="56">
                  <c:v>12</c:v>
                </c:pt>
                <c:pt idx="57">
                  <c:v>15</c:v>
                </c:pt>
                <c:pt idx="58">
                  <c:v>13</c:v>
                </c:pt>
                <c:pt idx="59">
                  <c:v>10</c:v>
                </c:pt>
                <c:pt idx="60">
                  <c:v>18</c:v>
                </c:pt>
                <c:pt idx="61">
                  <c:v>11</c:v>
                </c:pt>
                <c:pt idx="62">
                  <c:v>19</c:v>
                </c:pt>
                <c:pt idx="63">
                  <c:v>19</c:v>
                </c:pt>
                <c:pt idx="64">
                  <c:v>16</c:v>
                </c:pt>
                <c:pt idx="65">
                  <c:v>23</c:v>
                </c:pt>
                <c:pt idx="66">
                  <c:v>11</c:v>
                </c:pt>
                <c:pt idx="67">
                  <c:v>17</c:v>
                </c:pt>
                <c:pt idx="68">
                  <c:v>23</c:v>
                </c:pt>
                <c:pt idx="69">
                  <c:v>19</c:v>
                </c:pt>
                <c:pt idx="70">
                  <c:v>16</c:v>
                </c:pt>
                <c:pt idx="71">
                  <c:v>27</c:v>
                </c:pt>
                <c:pt idx="72">
                  <c:v>24</c:v>
                </c:pt>
                <c:pt idx="73">
                  <c:v>32</c:v>
                </c:pt>
                <c:pt idx="74">
                  <c:v>27</c:v>
                </c:pt>
                <c:pt idx="75">
                  <c:v>41</c:v>
                </c:pt>
                <c:pt idx="76">
                  <c:v>23</c:v>
                </c:pt>
                <c:pt idx="77">
                  <c:v>37</c:v>
                </c:pt>
                <c:pt idx="78">
                  <c:v>41</c:v>
                </c:pt>
                <c:pt idx="79">
                  <c:v>43</c:v>
                </c:pt>
                <c:pt idx="80">
                  <c:v>33</c:v>
                </c:pt>
                <c:pt idx="81">
                  <c:v>50</c:v>
                </c:pt>
                <c:pt idx="82">
                  <c:v>51</c:v>
                </c:pt>
                <c:pt idx="83">
                  <c:v>56</c:v>
                </c:pt>
                <c:pt idx="84">
                  <c:v>42</c:v>
                </c:pt>
                <c:pt idx="85">
                  <c:v>62</c:v>
                </c:pt>
                <c:pt idx="86">
                  <c:v>55</c:v>
                </c:pt>
                <c:pt idx="87">
                  <c:v>51</c:v>
                </c:pt>
                <c:pt idx="88">
                  <c:v>68</c:v>
                </c:pt>
                <c:pt idx="89">
                  <c:v>68</c:v>
                </c:pt>
                <c:pt idx="90">
                  <c:v>67</c:v>
                </c:pt>
                <c:pt idx="91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21-41EC-8342-6F4CCA65CB4A}"/>
            </c:ext>
          </c:extLst>
        </c:ser>
        <c:ser>
          <c:idx val="1"/>
          <c:order val="1"/>
          <c:tx>
            <c:strRef>
              <c:f>'UK Healthcare (2)'!$B$6</c:f>
              <c:strCache>
                <c:ptCount val="1"/>
                <c:pt idx="0">
                  <c:v>London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(2)'!$C$4:$CP$4</c:f>
              <c:numCache>
                <c:formatCode>yyyy\-mm\-dd;@</c:formatCode>
                <c:ptCount val="92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</c:numCache>
            </c:numRef>
          </c:cat>
          <c:val>
            <c:numRef>
              <c:f>'UK Healthcare (2)'!$C$6:$CP$6</c:f>
              <c:numCache>
                <c:formatCode>#,##0</c:formatCode>
                <c:ptCount val="92"/>
                <c:pt idx="0">
                  <c:v>5</c:v>
                </c:pt>
                <c:pt idx="1">
                  <c:v>10</c:v>
                </c:pt>
                <c:pt idx="2">
                  <c:v>2</c:v>
                </c:pt>
                <c:pt idx="3">
                  <c:v>5</c:v>
                </c:pt>
                <c:pt idx="4">
                  <c:v>12</c:v>
                </c:pt>
                <c:pt idx="5">
                  <c:v>7</c:v>
                </c:pt>
                <c:pt idx="6">
                  <c:v>7</c:v>
                </c:pt>
                <c:pt idx="7">
                  <c:v>2</c:v>
                </c:pt>
                <c:pt idx="8">
                  <c:v>10</c:v>
                </c:pt>
                <c:pt idx="9">
                  <c:v>9</c:v>
                </c:pt>
                <c:pt idx="10">
                  <c:v>18</c:v>
                </c:pt>
                <c:pt idx="11">
                  <c:v>5</c:v>
                </c:pt>
                <c:pt idx="12">
                  <c:v>9</c:v>
                </c:pt>
                <c:pt idx="13">
                  <c:v>8</c:v>
                </c:pt>
                <c:pt idx="14">
                  <c:v>4</c:v>
                </c:pt>
                <c:pt idx="15">
                  <c:v>7</c:v>
                </c:pt>
                <c:pt idx="16">
                  <c:v>2</c:v>
                </c:pt>
                <c:pt idx="17">
                  <c:v>6</c:v>
                </c:pt>
                <c:pt idx="18">
                  <c:v>7</c:v>
                </c:pt>
                <c:pt idx="19">
                  <c:v>6</c:v>
                </c:pt>
                <c:pt idx="20">
                  <c:v>5</c:v>
                </c:pt>
                <c:pt idx="21">
                  <c:v>3</c:v>
                </c:pt>
                <c:pt idx="22">
                  <c:v>8</c:v>
                </c:pt>
                <c:pt idx="23">
                  <c:v>6</c:v>
                </c:pt>
                <c:pt idx="24">
                  <c:v>9</c:v>
                </c:pt>
                <c:pt idx="25">
                  <c:v>5</c:v>
                </c:pt>
                <c:pt idx="26">
                  <c:v>5</c:v>
                </c:pt>
                <c:pt idx="27">
                  <c:v>11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11</c:v>
                </c:pt>
                <c:pt idx="33">
                  <c:v>15</c:v>
                </c:pt>
                <c:pt idx="34">
                  <c:v>11</c:v>
                </c:pt>
                <c:pt idx="35">
                  <c:v>23</c:v>
                </c:pt>
                <c:pt idx="36">
                  <c:v>12</c:v>
                </c:pt>
                <c:pt idx="37">
                  <c:v>5</c:v>
                </c:pt>
                <c:pt idx="38">
                  <c:v>11</c:v>
                </c:pt>
                <c:pt idx="39">
                  <c:v>17</c:v>
                </c:pt>
                <c:pt idx="40">
                  <c:v>19</c:v>
                </c:pt>
                <c:pt idx="41">
                  <c:v>13</c:v>
                </c:pt>
                <c:pt idx="42">
                  <c:v>19</c:v>
                </c:pt>
                <c:pt idx="43">
                  <c:v>23</c:v>
                </c:pt>
                <c:pt idx="44">
                  <c:v>31</c:v>
                </c:pt>
                <c:pt idx="45">
                  <c:v>26</c:v>
                </c:pt>
                <c:pt idx="46">
                  <c:v>25</c:v>
                </c:pt>
                <c:pt idx="47">
                  <c:v>28</c:v>
                </c:pt>
                <c:pt idx="48">
                  <c:v>41</c:v>
                </c:pt>
                <c:pt idx="49">
                  <c:v>32</c:v>
                </c:pt>
                <c:pt idx="50">
                  <c:v>38</c:v>
                </c:pt>
                <c:pt idx="51">
                  <c:v>44</c:v>
                </c:pt>
                <c:pt idx="52">
                  <c:v>35</c:v>
                </c:pt>
                <c:pt idx="53">
                  <c:v>36</c:v>
                </c:pt>
                <c:pt idx="54">
                  <c:v>47</c:v>
                </c:pt>
                <c:pt idx="55">
                  <c:v>36</c:v>
                </c:pt>
                <c:pt idx="56">
                  <c:v>28</c:v>
                </c:pt>
                <c:pt idx="57">
                  <c:v>23</c:v>
                </c:pt>
                <c:pt idx="58">
                  <c:v>28</c:v>
                </c:pt>
                <c:pt idx="59">
                  <c:v>36</c:v>
                </c:pt>
                <c:pt idx="60">
                  <c:v>31</c:v>
                </c:pt>
                <c:pt idx="61">
                  <c:v>50</c:v>
                </c:pt>
                <c:pt idx="62">
                  <c:v>37</c:v>
                </c:pt>
                <c:pt idx="63">
                  <c:v>38</c:v>
                </c:pt>
                <c:pt idx="64">
                  <c:v>27</c:v>
                </c:pt>
                <c:pt idx="65">
                  <c:v>47</c:v>
                </c:pt>
                <c:pt idx="66">
                  <c:v>43</c:v>
                </c:pt>
                <c:pt idx="67">
                  <c:v>46</c:v>
                </c:pt>
                <c:pt idx="68">
                  <c:v>39</c:v>
                </c:pt>
                <c:pt idx="69">
                  <c:v>55</c:v>
                </c:pt>
                <c:pt idx="70">
                  <c:v>51</c:v>
                </c:pt>
                <c:pt idx="71">
                  <c:v>50</c:v>
                </c:pt>
                <c:pt idx="72">
                  <c:v>69</c:v>
                </c:pt>
                <c:pt idx="73">
                  <c:v>73</c:v>
                </c:pt>
                <c:pt idx="74">
                  <c:v>76</c:v>
                </c:pt>
                <c:pt idx="75">
                  <c:v>78</c:v>
                </c:pt>
                <c:pt idx="76">
                  <c:v>67</c:v>
                </c:pt>
                <c:pt idx="77">
                  <c:v>87</c:v>
                </c:pt>
                <c:pt idx="78">
                  <c:v>95</c:v>
                </c:pt>
                <c:pt idx="79">
                  <c:v>90</c:v>
                </c:pt>
                <c:pt idx="80">
                  <c:v>89</c:v>
                </c:pt>
                <c:pt idx="81">
                  <c:v>114</c:v>
                </c:pt>
                <c:pt idx="82">
                  <c:v>108</c:v>
                </c:pt>
                <c:pt idx="83">
                  <c:v>125</c:v>
                </c:pt>
                <c:pt idx="84">
                  <c:v>108</c:v>
                </c:pt>
                <c:pt idx="85">
                  <c:v>118</c:v>
                </c:pt>
                <c:pt idx="86">
                  <c:v>155</c:v>
                </c:pt>
                <c:pt idx="87">
                  <c:v>109</c:v>
                </c:pt>
                <c:pt idx="88">
                  <c:v>112</c:v>
                </c:pt>
                <c:pt idx="89">
                  <c:v>140</c:v>
                </c:pt>
                <c:pt idx="90">
                  <c:v>126</c:v>
                </c:pt>
                <c:pt idx="91">
                  <c:v>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21-41EC-8342-6F4CCA65CB4A}"/>
            </c:ext>
          </c:extLst>
        </c:ser>
        <c:ser>
          <c:idx val="2"/>
          <c:order val="2"/>
          <c:tx>
            <c:strRef>
              <c:f>'UK Healthcare (2)'!$B$7</c:f>
              <c:strCache>
                <c:ptCount val="1"/>
                <c:pt idx="0">
                  <c:v>Midlands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(2)'!$C$4:$CP$4</c:f>
              <c:numCache>
                <c:formatCode>yyyy\-mm\-dd;@</c:formatCode>
                <c:ptCount val="92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</c:numCache>
            </c:numRef>
          </c:cat>
          <c:val>
            <c:numRef>
              <c:f>'UK Healthcare (2)'!$C$7:$CP$7</c:f>
              <c:numCache>
                <c:formatCode>#,##0</c:formatCode>
                <c:ptCount val="92"/>
                <c:pt idx="0">
                  <c:v>8</c:v>
                </c:pt>
                <c:pt idx="1">
                  <c:v>5</c:v>
                </c:pt>
                <c:pt idx="2">
                  <c:v>13</c:v>
                </c:pt>
                <c:pt idx="3">
                  <c:v>8</c:v>
                </c:pt>
                <c:pt idx="4">
                  <c:v>12</c:v>
                </c:pt>
                <c:pt idx="5">
                  <c:v>8</c:v>
                </c:pt>
                <c:pt idx="6">
                  <c:v>5</c:v>
                </c:pt>
                <c:pt idx="7">
                  <c:v>12</c:v>
                </c:pt>
                <c:pt idx="8">
                  <c:v>12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16</c:v>
                </c:pt>
                <c:pt idx="13">
                  <c:v>13</c:v>
                </c:pt>
                <c:pt idx="14">
                  <c:v>15</c:v>
                </c:pt>
                <c:pt idx="15">
                  <c:v>11</c:v>
                </c:pt>
                <c:pt idx="16">
                  <c:v>14</c:v>
                </c:pt>
                <c:pt idx="17">
                  <c:v>15</c:v>
                </c:pt>
                <c:pt idx="18">
                  <c:v>9</c:v>
                </c:pt>
                <c:pt idx="19">
                  <c:v>12</c:v>
                </c:pt>
                <c:pt idx="20">
                  <c:v>10</c:v>
                </c:pt>
                <c:pt idx="21">
                  <c:v>9</c:v>
                </c:pt>
                <c:pt idx="22">
                  <c:v>9</c:v>
                </c:pt>
                <c:pt idx="23">
                  <c:v>8</c:v>
                </c:pt>
                <c:pt idx="24">
                  <c:v>12</c:v>
                </c:pt>
                <c:pt idx="25">
                  <c:v>12</c:v>
                </c:pt>
                <c:pt idx="26">
                  <c:v>13</c:v>
                </c:pt>
                <c:pt idx="27">
                  <c:v>2</c:v>
                </c:pt>
                <c:pt idx="28">
                  <c:v>12</c:v>
                </c:pt>
                <c:pt idx="29">
                  <c:v>8</c:v>
                </c:pt>
                <c:pt idx="30">
                  <c:v>15</c:v>
                </c:pt>
                <c:pt idx="31">
                  <c:v>10</c:v>
                </c:pt>
                <c:pt idx="32">
                  <c:v>14</c:v>
                </c:pt>
                <c:pt idx="33">
                  <c:v>7</c:v>
                </c:pt>
                <c:pt idx="34">
                  <c:v>17</c:v>
                </c:pt>
                <c:pt idx="35">
                  <c:v>24</c:v>
                </c:pt>
                <c:pt idx="36">
                  <c:v>19</c:v>
                </c:pt>
                <c:pt idx="37">
                  <c:v>20</c:v>
                </c:pt>
                <c:pt idx="38">
                  <c:v>27</c:v>
                </c:pt>
                <c:pt idx="39">
                  <c:v>32</c:v>
                </c:pt>
                <c:pt idx="40">
                  <c:v>30</c:v>
                </c:pt>
                <c:pt idx="41">
                  <c:v>31</c:v>
                </c:pt>
                <c:pt idx="42">
                  <c:v>22</c:v>
                </c:pt>
                <c:pt idx="43">
                  <c:v>31</c:v>
                </c:pt>
                <c:pt idx="44">
                  <c:v>36</c:v>
                </c:pt>
                <c:pt idx="45">
                  <c:v>33</c:v>
                </c:pt>
                <c:pt idx="46">
                  <c:v>37</c:v>
                </c:pt>
                <c:pt idx="47">
                  <c:v>36</c:v>
                </c:pt>
                <c:pt idx="48">
                  <c:v>39</c:v>
                </c:pt>
                <c:pt idx="49">
                  <c:v>43</c:v>
                </c:pt>
                <c:pt idx="50">
                  <c:v>43</c:v>
                </c:pt>
                <c:pt idx="51">
                  <c:v>30</c:v>
                </c:pt>
                <c:pt idx="52">
                  <c:v>61</c:v>
                </c:pt>
                <c:pt idx="53">
                  <c:v>55</c:v>
                </c:pt>
                <c:pt idx="54">
                  <c:v>59</c:v>
                </c:pt>
                <c:pt idx="55">
                  <c:v>61</c:v>
                </c:pt>
                <c:pt idx="56">
                  <c:v>52</c:v>
                </c:pt>
                <c:pt idx="57">
                  <c:v>48</c:v>
                </c:pt>
                <c:pt idx="58">
                  <c:v>58</c:v>
                </c:pt>
                <c:pt idx="59">
                  <c:v>55</c:v>
                </c:pt>
                <c:pt idx="60">
                  <c:v>57</c:v>
                </c:pt>
                <c:pt idx="61">
                  <c:v>62</c:v>
                </c:pt>
                <c:pt idx="62">
                  <c:v>67</c:v>
                </c:pt>
                <c:pt idx="63">
                  <c:v>53</c:v>
                </c:pt>
                <c:pt idx="64">
                  <c:v>68</c:v>
                </c:pt>
                <c:pt idx="65">
                  <c:v>97</c:v>
                </c:pt>
                <c:pt idx="66">
                  <c:v>78</c:v>
                </c:pt>
                <c:pt idx="67">
                  <c:v>81</c:v>
                </c:pt>
                <c:pt idx="68">
                  <c:v>77</c:v>
                </c:pt>
                <c:pt idx="69">
                  <c:v>87</c:v>
                </c:pt>
                <c:pt idx="70">
                  <c:v>78</c:v>
                </c:pt>
                <c:pt idx="71">
                  <c:v>101</c:v>
                </c:pt>
                <c:pt idx="72">
                  <c:v>109</c:v>
                </c:pt>
                <c:pt idx="73">
                  <c:v>161</c:v>
                </c:pt>
                <c:pt idx="74">
                  <c:v>129</c:v>
                </c:pt>
                <c:pt idx="75">
                  <c:v>146</c:v>
                </c:pt>
                <c:pt idx="76">
                  <c:v>132</c:v>
                </c:pt>
                <c:pt idx="77">
                  <c:v>108</c:v>
                </c:pt>
                <c:pt idx="78">
                  <c:v>165</c:v>
                </c:pt>
                <c:pt idx="79">
                  <c:v>173</c:v>
                </c:pt>
                <c:pt idx="80">
                  <c:v>208</c:v>
                </c:pt>
                <c:pt idx="81">
                  <c:v>197</c:v>
                </c:pt>
                <c:pt idx="82">
                  <c:v>230</c:v>
                </c:pt>
                <c:pt idx="83">
                  <c:v>181</c:v>
                </c:pt>
                <c:pt idx="84">
                  <c:v>174</c:v>
                </c:pt>
                <c:pt idx="85">
                  <c:v>220</c:v>
                </c:pt>
                <c:pt idx="86">
                  <c:v>278</c:v>
                </c:pt>
                <c:pt idx="87">
                  <c:v>268</c:v>
                </c:pt>
                <c:pt idx="88">
                  <c:v>229</c:v>
                </c:pt>
                <c:pt idx="89">
                  <c:v>288</c:v>
                </c:pt>
                <c:pt idx="90">
                  <c:v>234</c:v>
                </c:pt>
                <c:pt idx="91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21-41EC-8342-6F4CCA65CB4A}"/>
            </c:ext>
          </c:extLst>
        </c:ser>
        <c:ser>
          <c:idx val="3"/>
          <c:order val="3"/>
          <c:tx>
            <c:strRef>
              <c:f>'UK Healthcare (2)'!$B$8</c:f>
              <c:strCache>
                <c:ptCount val="1"/>
                <c:pt idx="0">
                  <c:v>North East and Yorkshire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(2)'!$C$4:$CP$4</c:f>
              <c:numCache>
                <c:formatCode>yyyy\-mm\-dd;@</c:formatCode>
                <c:ptCount val="92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</c:numCache>
            </c:numRef>
          </c:cat>
          <c:val>
            <c:numRef>
              <c:f>'UK Healthcare (2)'!$C$8:$CP$8</c:f>
              <c:numCache>
                <c:formatCode>#,##0</c:formatCode>
                <c:ptCount val="92"/>
                <c:pt idx="0">
                  <c:v>9</c:v>
                </c:pt>
                <c:pt idx="1">
                  <c:v>14</c:v>
                </c:pt>
                <c:pt idx="2">
                  <c:v>25</c:v>
                </c:pt>
                <c:pt idx="3">
                  <c:v>16</c:v>
                </c:pt>
                <c:pt idx="4">
                  <c:v>6</c:v>
                </c:pt>
                <c:pt idx="5">
                  <c:v>15</c:v>
                </c:pt>
                <c:pt idx="6">
                  <c:v>11</c:v>
                </c:pt>
                <c:pt idx="7">
                  <c:v>8</c:v>
                </c:pt>
                <c:pt idx="8">
                  <c:v>14</c:v>
                </c:pt>
                <c:pt idx="9">
                  <c:v>10</c:v>
                </c:pt>
                <c:pt idx="10">
                  <c:v>14</c:v>
                </c:pt>
                <c:pt idx="11">
                  <c:v>13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7</c:v>
                </c:pt>
                <c:pt idx="16">
                  <c:v>8</c:v>
                </c:pt>
                <c:pt idx="17">
                  <c:v>10</c:v>
                </c:pt>
                <c:pt idx="18">
                  <c:v>5</c:v>
                </c:pt>
                <c:pt idx="19">
                  <c:v>10</c:v>
                </c:pt>
                <c:pt idx="20">
                  <c:v>10</c:v>
                </c:pt>
                <c:pt idx="21">
                  <c:v>4</c:v>
                </c:pt>
                <c:pt idx="22">
                  <c:v>7</c:v>
                </c:pt>
                <c:pt idx="23">
                  <c:v>8</c:v>
                </c:pt>
                <c:pt idx="24">
                  <c:v>12</c:v>
                </c:pt>
                <c:pt idx="25">
                  <c:v>12</c:v>
                </c:pt>
                <c:pt idx="26">
                  <c:v>11</c:v>
                </c:pt>
                <c:pt idx="27">
                  <c:v>7</c:v>
                </c:pt>
                <c:pt idx="28">
                  <c:v>7</c:v>
                </c:pt>
                <c:pt idx="29">
                  <c:v>9</c:v>
                </c:pt>
                <c:pt idx="30">
                  <c:v>11</c:v>
                </c:pt>
                <c:pt idx="31">
                  <c:v>14</c:v>
                </c:pt>
                <c:pt idx="32">
                  <c:v>9</c:v>
                </c:pt>
                <c:pt idx="33">
                  <c:v>10</c:v>
                </c:pt>
                <c:pt idx="34">
                  <c:v>13</c:v>
                </c:pt>
                <c:pt idx="35">
                  <c:v>9</c:v>
                </c:pt>
                <c:pt idx="36">
                  <c:v>10</c:v>
                </c:pt>
                <c:pt idx="37">
                  <c:v>17</c:v>
                </c:pt>
                <c:pt idx="38">
                  <c:v>25</c:v>
                </c:pt>
                <c:pt idx="39">
                  <c:v>34</c:v>
                </c:pt>
                <c:pt idx="40">
                  <c:v>29</c:v>
                </c:pt>
                <c:pt idx="41">
                  <c:v>30</c:v>
                </c:pt>
                <c:pt idx="42">
                  <c:v>32</c:v>
                </c:pt>
                <c:pt idx="43">
                  <c:v>29</c:v>
                </c:pt>
                <c:pt idx="44">
                  <c:v>38</c:v>
                </c:pt>
                <c:pt idx="45">
                  <c:v>49</c:v>
                </c:pt>
                <c:pt idx="46">
                  <c:v>41</c:v>
                </c:pt>
                <c:pt idx="47">
                  <c:v>59</c:v>
                </c:pt>
                <c:pt idx="48">
                  <c:v>64</c:v>
                </c:pt>
                <c:pt idx="49">
                  <c:v>50</c:v>
                </c:pt>
                <c:pt idx="50">
                  <c:v>67</c:v>
                </c:pt>
                <c:pt idx="51">
                  <c:v>80</c:v>
                </c:pt>
                <c:pt idx="52">
                  <c:v>58</c:v>
                </c:pt>
                <c:pt idx="53">
                  <c:v>89</c:v>
                </c:pt>
                <c:pt idx="54">
                  <c:v>65</c:v>
                </c:pt>
                <c:pt idx="55">
                  <c:v>64</c:v>
                </c:pt>
                <c:pt idx="56">
                  <c:v>68</c:v>
                </c:pt>
                <c:pt idx="57">
                  <c:v>72</c:v>
                </c:pt>
                <c:pt idx="58">
                  <c:v>82</c:v>
                </c:pt>
                <c:pt idx="59">
                  <c:v>104</c:v>
                </c:pt>
                <c:pt idx="60">
                  <c:v>94</c:v>
                </c:pt>
                <c:pt idx="61">
                  <c:v>88</c:v>
                </c:pt>
                <c:pt idx="62">
                  <c:v>100</c:v>
                </c:pt>
                <c:pt idx="63">
                  <c:v>117</c:v>
                </c:pt>
                <c:pt idx="64">
                  <c:v>126</c:v>
                </c:pt>
                <c:pt idx="65">
                  <c:v>123</c:v>
                </c:pt>
                <c:pt idx="66">
                  <c:v>161</c:v>
                </c:pt>
                <c:pt idx="67">
                  <c:v>140</c:v>
                </c:pt>
                <c:pt idx="68">
                  <c:v>125</c:v>
                </c:pt>
                <c:pt idx="69">
                  <c:v>146</c:v>
                </c:pt>
                <c:pt idx="70">
                  <c:v>145</c:v>
                </c:pt>
                <c:pt idx="71">
                  <c:v>180</c:v>
                </c:pt>
                <c:pt idx="72">
                  <c:v>173</c:v>
                </c:pt>
                <c:pt idx="73">
                  <c:v>183</c:v>
                </c:pt>
                <c:pt idx="74">
                  <c:v>167</c:v>
                </c:pt>
                <c:pt idx="75">
                  <c:v>184</c:v>
                </c:pt>
                <c:pt idx="76">
                  <c:v>159</c:v>
                </c:pt>
                <c:pt idx="77">
                  <c:v>210</c:v>
                </c:pt>
                <c:pt idx="78">
                  <c:v>219</c:v>
                </c:pt>
                <c:pt idx="79">
                  <c:v>222</c:v>
                </c:pt>
                <c:pt idx="80">
                  <c:v>274</c:v>
                </c:pt>
                <c:pt idx="81">
                  <c:v>271</c:v>
                </c:pt>
                <c:pt idx="82">
                  <c:v>242</c:v>
                </c:pt>
                <c:pt idx="83">
                  <c:v>254</c:v>
                </c:pt>
                <c:pt idx="84">
                  <c:v>277</c:v>
                </c:pt>
                <c:pt idx="85">
                  <c:v>320</c:v>
                </c:pt>
                <c:pt idx="86">
                  <c:v>323</c:v>
                </c:pt>
                <c:pt idx="87">
                  <c:v>301</c:v>
                </c:pt>
                <c:pt idx="88">
                  <c:v>357</c:v>
                </c:pt>
                <c:pt idx="89">
                  <c:v>337</c:v>
                </c:pt>
                <c:pt idx="90">
                  <c:v>262</c:v>
                </c:pt>
                <c:pt idx="91">
                  <c:v>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121-41EC-8342-6F4CCA65CB4A}"/>
            </c:ext>
          </c:extLst>
        </c:ser>
        <c:ser>
          <c:idx val="4"/>
          <c:order val="4"/>
          <c:tx>
            <c:strRef>
              <c:f>'UK Healthcare (2)'!$B$9</c:f>
              <c:strCache>
                <c:ptCount val="1"/>
                <c:pt idx="0">
                  <c:v>North West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(2)'!$C$4:$CP$4</c:f>
              <c:numCache>
                <c:formatCode>yyyy\-mm\-dd;@</c:formatCode>
                <c:ptCount val="92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</c:numCache>
            </c:numRef>
          </c:cat>
          <c:val>
            <c:numRef>
              <c:f>'UK Healthcare (2)'!$C$9:$CP$9</c:f>
              <c:numCache>
                <c:formatCode>#,##0</c:formatCode>
                <c:ptCount val="92"/>
                <c:pt idx="0">
                  <c:v>11</c:v>
                </c:pt>
                <c:pt idx="1">
                  <c:v>12</c:v>
                </c:pt>
                <c:pt idx="2">
                  <c:v>19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17</c:v>
                </c:pt>
                <c:pt idx="7">
                  <c:v>41</c:v>
                </c:pt>
                <c:pt idx="8">
                  <c:v>10</c:v>
                </c:pt>
                <c:pt idx="9">
                  <c:v>11</c:v>
                </c:pt>
                <c:pt idx="10">
                  <c:v>13</c:v>
                </c:pt>
                <c:pt idx="11">
                  <c:v>9</c:v>
                </c:pt>
                <c:pt idx="12">
                  <c:v>12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9</c:v>
                </c:pt>
                <c:pt idx="17">
                  <c:v>10</c:v>
                </c:pt>
                <c:pt idx="18">
                  <c:v>22</c:v>
                </c:pt>
                <c:pt idx="19">
                  <c:v>6</c:v>
                </c:pt>
                <c:pt idx="20">
                  <c:v>13</c:v>
                </c:pt>
                <c:pt idx="21">
                  <c:v>1</c:v>
                </c:pt>
                <c:pt idx="22">
                  <c:v>9</c:v>
                </c:pt>
                <c:pt idx="23">
                  <c:v>9</c:v>
                </c:pt>
                <c:pt idx="24">
                  <c:v>8</c:v>
                </c:pt>
                <c:pt idx="25">
                  <c:v>12</c:v>
                </c:pt>
                <c:pt idx="26">
                  <c:v>23</c:v>
                </c:pt>
                <c:pt idx="27">
                  <c:v>12</c:v>
                </c:pt>
                <c:pt idx="28">
                  <c:v>15</c:v>
                </c:pt>
                <c:pt idx="29">
                  <c:v>11</c:v>
                </c:pt>
                <c:pt idx="30">
                  <c:v>14</c:v>
                </c:pt>
                <c:pt idx="31">
                  <c:v>17</c:v>
                </c:pt>
                <c:pt idx="32">
                  <c:v>21</c:v>
                </c:pt>
                <c:pt idx="33">
                  <c:v>23</c:v>
                </c:pt>
                <c:pt idx="34">
                  <c:v>14</c:v>
                </c:pt>
                <c:pt idx="35">
                  <c:v>25</c:v>
                </c:pt>
                <c:pt idx="36">
                  <c:v>33</c:v>
                </c:pt>
                <c:pt idx="37">
                  <c:v>31</c:v>
                </c:pt>
                <c:pt idx="38">
                  <c:v>20</c:v>
                </c:pt>
                <c:pt idx="39">
                  <c:v>26</c:v>
                </c:pt>
                <c:pt idx="40">
                  <c:v>43</c:v>
                </c:pt>
                <c:pt idx="41">
                  <c:v>41</c:v>
                </c:pt>
                <c:pt idx="42">
                  <c:v>46</c:v>
                </c:pt>
                <c:pt idx="43">
                  <c:v>51</c:v>
                </c:pt>
                <c:pt idx="44">
                  <c:v>47</c:v>
                </c:pt>
                <c:pt idx="45">
                  <c:v>62</c:v>
                </c:pt>
                <c:pt idx="46">
                  <c:v>54</c:v>
                </c:pt>
                <c:pt idx="47">
                  <c:v>58</c:v>
                </c:pt>
                <c:pt idx="48">
                  <c:v>44</c:v>
                </c:pt>
                <c:pt idx="49">
                  <c:v>52</c:v>
                </c:pt>
                <c:pt idx="50">
                  <c:v>66</c:v>
                </c:pt>
                <c:pt idx="51">
                  <c:v>92</c:v>
                </c:pt>
                <c:pt idx="52">
                  <c:v>80</c:v>
                </c:pt>
                <c:pt idx="53">
                  <c:v>97</c:v>
                </c:pt>
                <c:pt idx="54">
                  <c:v>80</c:v>
                </c:pt>
                <c:pt idx="55">
                  <c:v>71</c:v>
                </c:pt>
                <c:pt idx="56">
                  <c:v>66</c:v>
                </c:pt>
                <c:pt idx="57">
                  <c:v>73</c:v>
                </c:pt>
                <c:pt idx="58">
                  <c:v>110</c:v>
                </c:pt>
                <c:pt idx="59">
                  <c:v>82</c:v>
                </c:pt>
                <c:pt idx="60">
                  <c:v>101</c:v>
                </c:pt>
                <c:pt idx="61">
                  <c:v>128</c:v>
                </c:pt>
                <c:pt idx="62">
                  <c:v>122</c:v>
                </c:pt>
                <c:pt idx="63">
                  <c:v>130</c:v>
                </c:pt>
                <c:pt idx="64">
                  <c:v>208</c:v>
                </c:pt>
                <c:pt idx="65">
                  <c:v>141</c:v>
                </c:pt>
                <c:pt idx="66">
                  <c:v>185</c:v>
                </c:pt>
                <c:pt idx="67">
                  <c:v>145</c:v>
                </c:pt>
                <c:pt idx="68">
                  <c:v>178</c:v>
                </c:pt>
                <c:pt idx="69">
                  <c:v>180</c:v>
                </c:pt>
                <c:pt idx="70">
                  <c:v>177</c:v>
                </c:pt>
                <c:pt idx="71">
                  <c:v>209</c:v>
                </c:pt>
                <c:pt idx="72">
                  <c:v>220</c:v>
                </c:pt>
                <c:pt idx="73">
                  <c:v>244</c:v>
                </c:pt>
                <c:pt idx="74">
                  <c:v>223</c:v>
                </c:pt>
                <c:pt idx="75">
                  <c:v>258</c:v>
                </c:pt>
                <c:pt idx="76">
                  <c:v>196</c:v>
                </c:pt>
                <c:pt idx="77">
                  <c:v>272</c:v>
                </c:pt>
                <c:pt idx="78">
                  <c:v>276</c:v>
                </c:pt>
                <c:pt idx="79">
                  <c:v>230</c:v>
                </c:pt>
                <c:pt idx="80">
                  <c:v>241</c:v>
                </c:pt>
                <c:pt idx="81">
                  <c:v>252</c:v>
                </c:pt>
                <c:pt idx="82">
                  <c:v>243</c:v>
                </c:pt>
                <c:pt idx="83">
                  <c:v>275</c:v>
                </c:pt>
                <c:pt idx="84">
                  <c:v>278</c:v>
                </c:pt>
                <c:pt idx="85">
                  <c:v>335</c:v>
                </c:pt>
                <c:pt idx="86">
                  <c:v>294</c:v>
                </c:pt>
                <c:pt idx="87">
                  <c:v>314</c:v>
                </c:pt>
                <c:pt idx="88">
                  <c:v>323</c:v>
                </c:pt>
                <c:pt idx="89">
                  <c:v>340</c:v>
                </c:pt>
                <c:pt idx="90">
                  <c:v>256</c:v>
                </c:pt>
                <c:pt idx="91">
                  <c:v>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121-41EC-8342-6F4CCA65CB4A}"/>
            </c:ext>
          </c:extLst>
        </c:ser>
        <c:ser>
          <c:idx val="5"/>
          <c:order val="5"/>
          <c:tx>
            <c:strRef>
              <c:f>'UK Healthcare (2)'!$B$10</c:f>
              <c:strCache>
                <c:ptCount val="1"/>
                <c:pt idx="0">
                  <c:v>South East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(2)'!$C$4:$CP$4</c:f>
              <c:numCache>
                <c:formatCode>yyyy\-mm\-dd;@</c:formatCode>
                <c:ptCount val="92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</c:numCache>
            </c:numRef>
          </c:cat>
          <c:val>
            <c:numRef>
              <c:f>'UK Healthcare (2)'!$C$10:$CP$10</c:f>
              <c:numCache>
                <c:formatCode>#,##0</c:formatCode>
                <c:ptCount val="92"/>
                <c:pt idx="0">
                  <c:v>14</c:v>
                </c:pt>
                <c:pt idx="1">
                  <c:v>5</c:v>
                </c:pt>
                <c:pt idx="2">
                  <c:v>4</c:v>
                </c:pt>
                <c:pt idx="3">
                  <c:v>9</c:v>
                </c:pt>
                <c:pt idx="4">
                  <c:v>12</c:v>
                </c:pt>
                <c:pt idx="5">
                  <c:v>2</c:v>
                </c:pt>
                <c:pt idx="6">
                  <c:v>6</c:v>
                </c:pt>
                <c:pt idx="7">
                  <c:v>7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13</c:v>
                </c:pt>
                <c:pt idx="12">
                  <c:v>10</c:v>
                </c:pt>
                <c:pt idx="13">
                  <c:v>9</c:v>
                </c:pt>
                <c:pt idx="14">
                  <c:v>3</c:v>
                </c:pt>
                <c:pt idx="15">
                  <c:v>5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4</c:v>
                </c:pt>
                <c:pt idx="20">
                  <c:v>2</c:v>
                </c:pt>
                <c:pt idx="21">
                  <c:v>5</c:v>
                </c:pt>
                <c:pt idx="22">
                  <c:v>8</c:v>
                </c:pt>
                <c:pt idx="23">
                  <c:v>8</c:v>
                </c:pt>
                <c:pt idx="24">
                  <c:v>9</c:v>
                </c:pt>
                <c:pt idx="25">
                  <c:v>7</c:v>
                </c:pt>
                <c:pt idx="26">
                  <c:v>12</c:v>
                </c:pt>
                <c:pt idx="27">
                  <c:v>7</c:v>
                </c:pt>
                <c:pt idx="28">
                  <c:v>5</c:v>
                </c:pt>
                <c:pt idx="29">
                  <c:v>2</c:v>
                </c:pt>
                <c:pt idx="30">
                  <c:v>6</c:v>
                </c:pt>
                <c:pt idx="31">
                  <c:v>7</c:v>
                </c:pt>
                <c:pt idx="32">
                  <c:v>12</c:v>
                </c:pt>
                <c:pt idx="33">
                  <c:v>8</c:v>
                </c:pt>
                <c:pt idx="34">
                  <c:v>9</c:v>
                </c:pt>
                <c:pt idx="35">
                  <c:v>6</c:v>
                </c:pt>
                <c:pt idx="36">
                  <c:v>8</c:v>
                </c:pt>
                <c:pt idx="37">
                  <c:v>4</c:v>
                </c:pt>
                <c:pt idx="38">
                  <c:v>9</c:v>
                </c:pt>
                <c:pt idx="39">
                  <c:v>17</c:v>
                </c:pt>
                <c:pt idx="40">
                  <c:v>10</c:v>
                </c:pt>
                <c:pt idx="41">
                  <c:v>11</c:v>
                </c:pt>
                <c:pt idx="42">
                  <c:v>12</c:v>
                </c:pt>
                <c:pt idx="43">
                  <c:v>12</c:v>
                </c:pt>
                <c:pt idx="44">
                  <c:v>9</c:v>
                </c:pt>
                <c:pt idx="45">
                  <c:v>7</c:v>
                </c:pt>
                <c:pt idx="46">
                  <c:v>13</c:v>
                </c:pt>
                <c:pt idx="47">
                  <c:v>8</c:v>
                </c:pt>
                <c:pt idx="48">
                  <c:v>9</c:v>
                </c:pt>
                <c:pt idx="49">
                  <c:v>16</c:v>
                </c:pt>
                <c:pt idx="50">
                  <c:v>9</c:v>
                </c:pt>
                <c:pt idx="51">
                  <c:v>14</c:v>
                </c:pt>
                <c:pt idx="52">
                  <c:v>15</c:v>
                </c:pt>
                <c:pt idx="53">
                  <c:v>24</c:v>
                </c:pt>
                <c:pt idx="54">
                  <c:v>15</c:v>
                </c:pt>
                <c:pt idx="55">
                  <c:v>18</c:v>
                </c:pt>
                <c:pt idx="56">
                  <c:v>14</c:v>
                </c:pt>
                <c:pt idx="57">
                  <c:v>6</c:v>
                </c:pt>
                <c:pt idx="58">
                  <c:v>13</c:v>
                </c:pt>
                <c:pt idx="59">
                  <c:v>14</c:v>
                </c:pt>
                <c:pt idx="60">
                  <c:v>22</c:v>
                </c:pt>
                <c:pt idx="61">
                  <c:v>16</c:v>
                </c:pt>
                <c:pt idx="62">
                  <c:v>12</c:v>
                </c:pt>
                <c:pt idx="63">
                  <c:v>19</c:v>
                </c:pt>
                <c:pt idx="64">
                  <c:v>18</c:v>
                </c:pt>
                <c:pt idx="65">
                  <c:v>21</c:v>
                </c:pt>
                <c:pt idx="66">
                  <c:v>25</c:v>
                </c:pt>
                <c:pt idx="67">
                  <c:v>41</c:v>
                </c:pt>
                <c:pt idx="68">
                  <c:v>36</c:v>
                </c:pt>
                <c:pt idx="69">
                  <c:v>34</c:v>
                </c:pt>
                <c:pt idx="70">
                  <c:v>30</c:v>
                </c:pt>
                <c:pt idx="71">
                  <c:v>27</c:v>
                </c:pt>
                <c:pt idx="72">
                  <c:v>37</c:v>
                </c:pt>
                <c:pt idx="73">
                  <c:v>48</c:v>
                </c:pt>
                <c:pt idx="74">
                  <c:v>38</c:v>
                </c:pt>
                <c:pt idx="75">
                  <c:v>52</c:v>
                </c:pt>
                <c:pt idx="76">
                  <c:v>33</c:v>
                </c:pt>
                <c:pt idx="77">
                  <c:v>34</c:v>
                </c:pt>
                <c:pt idx="78">
                  <c:v>40</c:v>
                </c:pt>
                <c:pt idx="79">
                  <c:v>51</c:v>
                </c:pt>
                <c:pt idx="80">
                  <c:v>37</c:v>
                </c:pt>
                <c:pt idx="81">
                  <c:v>65</c:v>
                </c:pt>
                <c:pt idx="82">
                  <c:v>77</c:v>
                </c:pt>
                <c:pt idx="83">
                  <c:v>70</c:v>
                </c:pt>
                <c:pt idx="84">
                  <c:v>65</c:v>
                </c:pt>
                <c:pt idx="85">
                  <c:v>67</c:v>
                </c:pt>
                <c:pt idx="86">
                  <c:v>86</c:v>
                </c:pt>
                <c:pt idx="87">
                  <c:v>84</c:v>
                </c:pt>
                <c:pt idx="88">
                  <c:v>81</c:v>
                </c:pt>
                <c:pt idx="89">
                  <c:v>103</c:v>
                </c:pt>
                <c:pt idx="90">
                  <c:v>84</c:v>
                </c:pt>
                <c:pt idx="91">
                  <c:v>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121-41EC-8342-6F4CCA65CB4A}"/>
            </c:ext>
          </c:extLst>
        </c:ser>
        <c:ser>
          <c:idx val="6"/>
          <c:order val="6"/>
          <c:tx>
            <c:strRef>
              <c:f>'UK Healthcare (2)'!$B$11</c:f>
              <c:strCache>
                <c:ptCount val="1"/>
                <c:pt idx="0">
                  <c:v>South West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(2)'!$C$4:$CP$4</c:f>
              <c:numCache>
                <c:formatCode>yyyy\-mm\-dd;@</c:formatCode>
                <c:ptCount val="92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</c:numCache>
            </c:numRef>
          </c:cat>
          <c:val>
            <c:numRef>
              <c:f>'UK Healthcare (2)'!$C$11:$CP$11</c:f>
              <c:numCache>
                <c:formatCode>#,##0</c:formatCode>
                <c:ptCount val="92"/>
                <c:pt idx="0">
                  <c:v>1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3</c:v>
                </c:pt>
                <c:pt idx="6">
                  <c:v>4</c:v>
                </c:pt>
                <c:pt idx="7">
                  <c:v>2</c:v>
                </c:pt>
                <c:pt idx="8">
                  <c:v>0</c:v>
                </c:pt>
                <c:pt idx="9">
                  <c:v>4</c:v>
                </c:pt>
                <c:pt idx="10">
                  <c:v>2</c:v>
                </c:pt>
                <c:pt idx="11">
                  <c:v>4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5</c:v>
                </c:pt>
                <c:pt idx="18">
                  <c:v>4</c:v>
                </c:pt>
                <c:pt idx="19">
                  <c:v>5</c:v>
                </c:pt>
                <c:pt idx="20">
                  <c:v>6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2</c:v>
                </c:pt>
                <c:pt idx="32">
                  <c:v>4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5</c:v>
                </c:pt>
                <c:pt idx="39">
                  <c:v>5</c:v>
                </c:pt>
                <c:pt idx="40">
                  <c:v>7</c:v>
                </c:pt>
                <c:pt idx="41">
                  <c:v>3</c:v>
                </c:pt>
                <c:pt idx="42">
                  <c:v>1</c:v>
                </c:pt>
                <c:pt idx="43">
                  <c:v>3</c:v>
                </c:pt>
                <c:pt idx="44">
                  <c:v>0</c:v>
                </c:pt>
                <c:pt idx="45">
                  <c:v>4</c:v>
                </c:pt>
                <c:pt idx="46">
                  <c:v>5</c:v>
                </c:pt>
                <c:pt idx="47">
                  <c:v>4</c:v>
                </c:pt>
                <c:pt idx="48">
                  <c:v>4</c:v>
                </c:pt>
                <c:pt idx="49">
                  <c:v>7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6</c:v>
                </c:pt>
                <c:pt idx="54">
                  <c:v>9</c:v>
                </c:pt>
                <c:pt idx="55">
                  <c:v>8</c:v>
                </c:pt>
                <c:pt idx="56">
                  <c:v>5</c:v>
                </c:pt>
                <c:pt idx="57">
                  <c:v>4</c:v>
                </c:pt>
                <c:pt idx="58">
                  <c:v>4</c:v>
                </c:pt>
                <c:pt idx="59">
                  <c:v>9</c:v>
                </c:pt>
                <c:pt idx="60">
                  <c:v>5</c:v>
                </c:pt>
                <c:pt idx="61">
                  <c:v>13</c:v>
                </c:pt>
                <c:pt idx="62">
                  <c:v>14</c:v>
                </c:pt>
                <c:pt idx="63">
                  <c:v>10</c:v>
                </c:pt>
                <c:pt idx="64">
                  <c:v>15</c:v>
                </c:pt>
                <c:pt idx="65">
                  <c:v>20</c:v>
                </c:pt>
                <c:pt idx="66">
                  <c:v>21</c:v>
                </c:pt>
                <c:pt idx="67">
                  <c:v>21</c:v>
                </c:pt>
                <c:pt idx="68">
                  <c:v>35</c:v>
                </c:pt>
                <c:pt idx="69">
                  <c:v>23</c:v>
                </c:pt>
                <c:pt idx="70">
                  <c:v>18</c:v>
                </c:pt>
                <c:pt idx="71">
                  <c:v>34</c:v>
                </c:pt>
                <c:pt idx="72">
                  <c:v>32</c:v>
                </c:pt>
                <c:pt idx="73">
                  <c:v>23</c:v>
                </c:pt>
                <c:pt idx="74">
                  <c:v>46</c:v>
                </c:pt>
                <c:pt idx="75">
                  <c:v>33</c:v>
                </c:pt>
                <c:pt idx="76">
                  <c:v>22</c:v>
                </c:pt>
                <c:pt idx="77">
                  <c:v>37</c:v>
                </c:pt>
                <c:pt idx="78">
                  <c:v>34</c:v>
                </c:pt>
                <c:pt idx="79">
                  <c:v>52</c:v>
                </c:pt>
                <c:pt idx="80">
                  <c:v>43</c:v>
                </c:pt>
                <c:pt idx="81">
                  <c:v>48</c:v>
                </c:pt>
                <c:pt idx="82">
                  <c:v>36</c:v>
                </c:pt>
                <c:pt idx="83">
                  <c:v>36</c:v>
                </c:pt>
                <c:pt idx="84">
                  <c:v>46</c:v>
                </c:pt>
                <c:pt idx="85">
                  <c:v>64</c:v>
                </c:pt>
                <c:pt idx="86">
                  <c:v>88</c:v>
                </c:pt>
                <c:pt idx="87">
                  <c:v>63</c:v>
                </c:pt>
                <c:pt idx="88">
                  <c:v>69</c:v>
                </c:pt>
                <c:pt idx="89">
                  <c:v>69</c:v>
                </c:pt>
                <c:pt idx="90">
                  <c:v>80</c:v>
                </c:pt>
                <c:pt idx="91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121-41EC-8342-6F4CCA65C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2613224"/>
        <c:axId val="722606336"/>
      </c:lineChart>
      <c:dateAx>
        <c:axId val="722613224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606336"/>
        <c:crosses val="autoZero"/>
        <c:auto val="1"/>
        <c:lblOffset val="100"/>
        <c:baseTimeUnit val="days"/>
      </c:dateAx>
      <c:valAx>
        <c:axId val="72260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613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UK Covid-19 Hospital</a:t>
            </a:r>
            <a:r>
              <a:rPr lang="en-GB" baseline="0"/>
              <a:t> Admissions From Care Homes by NHS Trust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'UK Healthcare (2)'!$B$15</c:f>
              <c:strCache>
                <c:ptCount val="1"/>
                <c:pt idx="0">
                  <c:v>East of England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(2)'!$C$14:$CP$14</c:f>
              <c:numCache>
                <c:formatCode>d\-mmm\-yy</c:formatCode>
                <c:ptCount val="92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</c:numCache>
            </c:numRef>
          </c:cat>
          <c:val>
            <c:numRef>
              <c:f>'UK Healthcare (2)'!$C$15:$CP$15</c:f>
              <c:numCache>
                <c:formatCode>#,##0</c:formatCode>
                <c:ptCount val="92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2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1</c:v>
                </c:pt>
                <c:pt idx="70">
                  <c:v>3</c:v>
                </c:pt>
                <c:pt idx="71">
                  <c:v>2</c:v>
                </c:pt>
                <c:pt idx="72">
                  <c:v>0</c:v>
                </c:pt>
                <c:pt idx="73">
                  <c:v>2</c:v>
                </c:pt>
                <c:pt idx="74">
                  <c:v>3</c:v>
                </c:pt>
                <c:pt idx="75">
                  <c:v>2</c:v>
                </c:pt>
                <c:pt idx="76">
                  <c:v>1</c:v>
                </c:pt>
                <c:pt idx="77">
                  <c:v>0</c:v>
                </c:pt>
                <c:pt idx="78">
                  <c:v>5</c:v>
                </c:pt>
                <c:pt idx="79">
                  <c:v>5</c:v>
                </c:pt>
                <c:pt idx="80">
                  <c:v>1</c:v>
                </c:pt>
                <c:pt idx="81">
                  <c:v>3</c:v>
                </c:pt>
                <c:pt idx="82">
                  <c:v>2</c:v>
                </c:pt>
                <c:pt idx="83">
                  <c:v>6</c:v>
                </c:pt>
                <c:pt idx="84">
                  <c:v>3</c:v>
                </c:pt>
                <c:pt idx="85">
                  <c:v>2</c:v>
                </c:pt>
                <c:pt idx="86">
                  <c:v>1</c:v>
                </c:pt>
                <c:pt idx="87">
                  <c:v>7</c:v>
                </c:pt>
                <c:pt idx="88">
                  <c:v>4</c:v>
                </c:pt>
                <c:pt idx="89">
                  <c:v>9</c:v>
                </c:pt>
                <c:pt idx="90">
                  <c:v>7</c:v>
                </c:pt>
                <c:pt idx="9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90-BAAC-B0314F14664E}"/>
            </c:ext>
          </c:extLst>
        </c:ser>
        <c:ser>
          <c:idx val="1"/>
          <c:order val="1"/>
          <c:tx>
            <c:strRef>
              <c:f>'UK Healthcare (2)'!$B$16</c:f>
              <c:strCache>
                <c:ptCount val="1"/>
                <c:pt idx="0">
                  <c:v>London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(2)'!$C$14:$CP$14</c:f>
              <c:numCache>
                <c:formatCode>d\-mmm\-yy</c:formatCode>
                <c:ptCount val="92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</c:numCache>
            </c:numRef>
          </c:cat>
          <c:val>
            <c:numRef>
              <c:f>'UK Healthcare (2)'!$C$16:$CP$16</c:f>
              <c:numCache>
                <c:formatCode>#,##0</c:formatCode>
                <c:ptCount val="9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0</c:v>
                </c:pt>
                <c:pt idx="54">
                  <c:v>0</c:v>
                </c:pt>
                <c:pt idx="55">
                  <c:v>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2</c:v>
                </c:pt>
                <c:pt idx="81">
                  <c:v>2</c:v>
                </c:pt>
                <c:pt idx="82">
                  <c:v>3</c:v>
                </c:pt>
                <c:pt idx="83">
                  <c:v>2</c:v>
                </c:pt>
                <c:pt idx="84">
                  <c:v>0</c:v>
                </c:pt>
                <c:pt idx="85">
                  <c:v>3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3</c:v>
                </c:pt>
                <c:pt idx="90">
                  <c:v>1</c:v>
                </c:pt>
                <c:pt idx="9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AC-4C90-BAAC-B0314F14664E}"/>
            </c:ext>
          </c:extLst>
        </c:ser>
        <c:ser>
          <c:idx val="2"/>
          <c:order val="2"/>
          <c:tx>
            <c:strRef>
              <c:f>'UK Healthcare (2)'!$B$17</c:f>
              <c:strCache>
                <c:ptCount val="1"/>
                <c:pt idx="0">
                  <c:v>Midlands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(2)'!$C$14:$CP$14</c:f>
              <c:numCache>
                <c:formatCode>d\-mmm\-yy</c:formatCode>
                <c:ptCount val="92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</c:numCache>
            </c:numRef>
          </c:cat>
          <c:val>
            <c:numRef>
              <c:f>'UK Healthcare (2)'!$C$17:$CP$17</c:f>
              <c:numCache>
                <c:formatCode>#,##0</c:formatCode>
                <c:ptCount val="92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3</c:v>
                </c:pt>
                <c:pt idx="60">
                  <c:v>1</c:v>
                </c:pt>
                <c:pt idx="61">
                  <c:v>1</c:v>
                </c:pt>
                <c:pt idx="62">
                  <c:v>2</c:v>
                </c:pt>
                <c:pt idx="63">
                  <c:v>4</c:v>
                </c:pt>
                <c:pt idx="64">
                  <c:v>1</c:v>
                </c:pt>
                <c:pt idx="65">
                  <c:v>1</c:v>
                </c:pt>
                <c:pt idx="66">
                  <c:v>3</c:v>
                </c:pt>
                <c:pt idx="67">
                  <c:v>3</c:v>
                </c:pt>
                <c:pt idx="68">
                  <c:v>1</c:v>
                </c:pt>
                <c:pt idx="69">
                  <c:v>4</c:v>
                </c:pt>
                <c:pt idx="70">
                  <c:v>3</c:v>
                </c:pt>
                <c:pt idx="71">
                  <c:v>4</c:v>
                </c:pt>
                <c:pt idx="72">
                  <c:v>3</c:v>
                </c:pt>
                <c:pt idx="73">
                  <c:v>7</c:v>
                </c:pt>
                <c:pt idx="74">
                  <c:v>4</c:v>
                </c:pt>
                <c:pt idx="75">
                  <c:v>8</c:v>
                </c:pt>
                <c:pt idx="76">
                  <c:v>4</c:v>
                </c:pt>
                <c:pt idx="77">
                  <c:v>5</c:v>
                </c:pt>
                <c:pt idx="78">
                  <c:v>7</c:v>
                </c:pt>
                <c:pt idx="79">
                  <c:v>8</c:v>
                </c:pt>
                <c:pt idx="80">
                  <c:v>13</c:v>
                </c:pt>
                <c:pt idx="81">
                  <c:v>13</c:v>
                </c:pt>
                <c:pt idx="82">
                  <c:v>12</c:v>
                </c:pt>
                <c:pt idx="83">
                  <c:v>5</c:v>
                </c:pt>
                <c:pt idx="84">
                  <c:v>9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7</c:v>
                </c:pt>
                <c:pt idx="89">
                  <c:v>6</c:v>
                </c:pt>
                <c:pt idx="90">
                  <c:v>5</c:v>
                </c:pt>
                <c:pt idx="9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BAC-4C90-BAAC-B0314F14664E}"/>
            </c:ext>
          </c:extLst>
        </c:ser>
        <c:ser>
          <c:idx val="3"/>
          <c:order val="3"/>
          <c:tx>
            <c:strRef>
              <c:f>'UK Healthcare (2)'!$B$18</c:f>
              <c:strCache>
                <c:ptCount val="1"/>
                <c:pt idx="0">
                  <c:v>North East and Yorkshire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(2)'!$C$14:$CP$14</c:f>
              <c:numCache>
                <c:formatCode>d\-mmm\-yy</c:formatCode>
                <c:ptCount val="92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</c:numCache>
            </c:numRef>
          </c:cat>
          <c:val>
            <c:numRef>
              <c:f>'UK Healthcare (2)'!$C$18:$CP$18</c:f>
              <c:numCache>
                <c:formatCode>#,##0</c:formatCode>
                <c:ptCount val="92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2</c:v>
                </c:pt>
                <c:pt idx="5">
                  <c:v>0</c:v>
                </c:pt>
                <c:pt idx="6">
                  <c:v>4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5</c:v>
                </c:pt>
                <c:pt idx="48">
                  <c:v>3</c:v>
                </c:pt>
                <c:pt idx="49">
                  <c:v>3</c:v>
                </c:pt>
                <c:pt idx="50">
                  <c:v>2</c:v>
                </c:pt>
                <c:pt idx="51">
                  <c:v>5</c:v>
                </c:pt>
                <c:pt idx="52">
                  <c:v>4</c:v>
                </c:pt>
                <c:pt idx="53">
                  <c:v>4</c:v>
                </c:pt>
                <c:pt idx="54">
                  <c:v>3</c:v>
                </c:pt>
                <c:pt idx="55">
                  <c:v>5</c:v>
                </c:pt>
                <c:pt idx="56">
                  <c:v>6</c:v>
                </c:pt>
                <c:pt idx="57">
                  <c:v>6</c:v>
                </c:pt>
                <c:pt idx="58">
                  <c:v>4</c:v>
                </c:pt>
                <c:pt idx="59">
                  <c:v>6</c:v>
                </c:pt>
                <c:pt idx="60">
                  <c:v>2</c:v>
                </c:pt>
                <c:pt idx="61">
                  <c:v>3</c:v>
                </c:pt>
                <c:pt idx="62">
                  <c:v>4</c:v>
                </c:pt>
                <c:pt idx="63">
                  <c:v>4</c:v>
                </c:pt>
                <c:pt idx="64">
                  <c:v>7</c:v>
                </c:pt>
                <c:pt idx="65">
                  <c:v>6</c:v>
                </c:pt>
                <c:pt idx="66">
                  <c:v>6</c:v>
                </c:pt>
                <c:pt idx="67">
                  <c:v>7</c:v>
                </c:pt>
                <c:pt idx="68">
                  <c:v>5</c:v>
                </c:pt>
                <c:pt idx="69">
                  <c:v>11</c:v>
                </c:pt>
                <c:pt idx="70">
                  <c:v>10</c:v>
                </c:pt>
                <c:pt idx="71">
                  <c:v>17</c:v>
                </c:pt>
                <c:pt idx="72">
                  <c:v>19</c:v>
                </c:pt>
                <c:pt idx="73">
                  <c:v>10</c:v>
                </c:pt>
                <c:pt idx="74">
                  <c:v>12</c:v>
                </c:pt>
                <c:pt idx="75">
                  <c:v>8</c:v>
                </c:pt>
                <c:pt idx="76">
                  <c:v>14</c:v>
                </c:pt>
                <c:pt idx="77">
                  <c:v>13</c:v>
                </c:pt>
                <c:pt idx="78">
                  <c:v>13</c:v>
                </c:pt>
                <c:pt idx="79">
                  <c:v>18</c:v>
                </c:pt>
                <c:pt idx="80">
                  <c:v>25</c:v>
                </c:pt>
                <c:pt idx="81">
                  <c:v>19</c:v>
                </c:pt>
                <c:pt idx="82">
                  <c:v>24</c:v>
                </c:pt>
                <c:pt idx="83">
                  <c:v>10</c:v>
                </c:pt>
                <c:pt idx="84">
                  <c:v>17</c:v>
                </c:pt>
                <c:pt idx="85">
                  <c:v>18</c:v>
                </c:pt>
                <c:pt idx="86">
                  <c:v>19</c:v>
                </c:pt>
                <c:pt idx="87">
                  <c:v>13</c:v>
                </c:pt>
                <c:pt idx="88">
                  <c:v>15</c:v>
                </c:pt>
                <c:pt idx="89">
                  <c:v>20</c:v>
                </c:pt>
                <c:pt idx="90">
                  <c:v>10</c:v>
                </c:pt>
                <c:pt idx="9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BAC-4C90-BAAC-B0314F14664E}"/>
            </c:ext>
          </c:extLst>
        </c:ser>
        <c:ser>
          <c:idx val="4"/>
          <c:order val="4"/>
          <c:tx>
            <c:strRef>
              <c:f>'UK Healthcare (2)'!$B$19</c:f>
              <c:strCache>
                <c:ptCount val="1"/>
                <c:pt idx="0">
                  <c:v>North West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(2)'!$C$14:$CP$14</c:f>
              <c:numCache>
                <c:formatCode>d\-mmm\-yy</c:formatCode>
                <c:ptCount val="92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</c:numCache>
            </c:numRef>
          </c:cat>
          <c:val>
            <c:numRef>
              <c:f>'UK Healthcare (2)'!$C$19:$CP$19</c:f>
              <c:numCache>
                <c:formatCode>#,##0</c:formatCode>
                <c:ptCount val="9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3</c:v>
                </c:pt>
                <c:pt idx="36">
                  <c:v>1</c:v>
                </c:pt>
                <c:pt idx="37">
                  <c:v>4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5</c:v>
                </c:pt>
                <c:pt idx="43">
                  <c:v>6</c:v>
                </c:pt>
                <c:pt idx="44">
                  <c:v>1</c:v>
                </c:pt>
                <c:pt idx="45">
                  <c:v>3</c:v>
                </c:pt>
                <c:pt idx="46">
                  <c:v>2</c:v>
                </c:pt>
                <c:pt idx="47">
                  <c:v>1</c:v>
                </c:pt>
                <c:pt idx="48">
                  <c:v>5</c:v>
                </c:pt>
                <c:pt idx="49">
                  <c:v>3</c:v>
                </c:pt>
                <c:pt idx="50">
                  <c:v>2</c:v>
                </c:pt>
                <c:pt idx="51">
                  <c:v>4</c:v>
                </c:pt>
                <c:pt idx="52">
                  <c:v>1</c:v>
                </c:pt>
                <c:pt idx="53">
                  <c:v>4</c:v>
                </c:pt>
                <c:pt idx="54">
                  <c:v>3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3</c:v>
                </c:pt>
                <c:pt idx="59">
                  <c:v>3</c:v>
                </c:pt>
                <c:pt idx="60">
                  <c:v>4</c:v>
                </c:pt>
                <c:pt idx="61">
                  <c:v>5</c:v>
                </c:pt>
                <c:pt idx="62">
                  <c:v>4</c:v>
                </c:pt>
                <c:pt idx="63">
                  <c:v>3</c:v>
                </c:pt>
                <c:pt idx="64">
                  <c:v>14</c:v>
                </c:pt>
                <c:pt idx="65">
                  <c:v>8</c:v>
                </c:pt>
                <c:pt idx="66">
                  <c:v>7</c:v>
                </c:pt>
                <c:pt idx="67">
                  <c:v>8</c:v>
                </c:pt>
                <c:pt idx="68">
                  <c:v>5</c:v>
                </c:pt>
                <c:pt idx="69">
                  <c:v>11</c:v>
                </c:pt>
                <c:pt idx="70">
                  <c:v>11</c:v>
                </c:pt>
                <c:pt idx="71">
                  <c:v>18</c:v>
                </c:pt>
                <c:pt idx="72">
                  <c:v>8</c:v>
                </c:pt>
                <c:pt idx="73">
                  <c:v>17</c:v>
                </c:pt>
                <c:pt idx="74">
                  <c:v>11</c:v>
                </c:pt>
                <c:pt idx="75">
                  <c:v>17</c:v>
                </c:pt>
                <c:pt idx="76">
                  <c:v>13</c:v>
                </c:pt>
                <c:pt idx="77">
                  <c:v>26</c:v>
                </c:pt>
                <c:pt idx="78">
                  <c:v>23</c:v>
                </c:pt>
                <c:pt idx="79">
                  <c:v>10</c:v>
                </c:pt>
                <c:pt idx="80">
                  <c:v>15</c:v>
                </c:pt>
                <c:pt idx="81">
                  <c:v>15</c:v>
                </c:pt>
                <c:pt idx="82">
                  <c:v>12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8</c:v>
                </c:pt>
                <c:pt idx="87">
                  <c:v>13</c:v>
                </c:pt>
                <c:pt idx="88">
                  <c:v>14</c:v>
                </c:pt>
                <c:pt idx="89">
                  <c:v>14</c:v>
                </c:pt>
                <c:pt idx="90">
                  <c:v>13</c:v>
                </c:pt>
                <c:pt idx="9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BAC-4C90-BAAC-B0314F14664E}"/>
            </c:ext>
          </c:extLst>
        </c:ser>
        <c:ser>
          <c:idx val="5"/>
          <c:order val="5"/>
          <c:tx>
            <c:strRef>
              <c:f>'UK Healthcare (2)'!$B$20</c:f>
              <c:strCache>
                <c:ptCount val="1"/>
                <c:pt idx="0">
                  <c:v>South East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(2)'!$C$14:$CP$14</c:f>
              <c:numCache>
                <c:formatCode>d\-mmm\-yy</c:formatCode>
                <c:ptCount val="92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</c:numCache>
            </c:numRef>
          </c:cat>
          <c:val>
            <c:numRef>
              <c:f>'UK Healthcare (2)'!$C$20:$CP$20</c:f>
              <c:numCache>
                <c:formatCode>#,##0</c:formatCode>
                <c:ptCount val="9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2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2</c:v>
                </c:pt>
                <c:pt idx="76">
                  <c:v>0</c:v>
                </c:pt>
                <c:pt idx="77">
                  <c:v>0</c:v>
                </c:pt>
                <c:pt idx="78">
                  <c:v>2</c:v>
                </c:pt>
                <c:pt idx="79">
                  <c:v>0</c:v>
                </c:pt>
                <c:pt idx="80">
                  <c:v>0</c:v>
                </c:pt>
                <c:pt idx="81">
                  <c:v>3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2</c:v>
                </c:pt>
                <c:pt idx="90">
                  <c:v>4</c:v>
                </c:pt>
                <c:pt idx="9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BAC-4C90-BAAC-B0314F14664E}"/>
            </c:ext>
          </c:extLst>
        </c:ser>
        <c:ser>
          <c:idx val="6"/>
          <c:order val="6"/>
          <c:tx>
            <c:strRef>
              <c:f>'UK Healthcare (2)'!$B$21</c:f>
              <c:strCache>
                <c:ptCount val="1"/>
                <c:pt idx="0">
                  <c:v>South West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(2)'!$C$14:$CP$14</c:f>
              <c:numCache>
                <c:formatCode>d\-mmm\-yy</c:formatCode>
                <c:ptCount val="92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</c:numCache>
            </c:numRef>
          </c:cat>
          <c:val>
            <c:numRef>
              <c:f>'UK Healthcare (2)'!$C$21:$CP$21</c:f>
              <c:numCache>
                <c:formatCode>#,##0</c:formatCode>
                <c:ptCount val="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2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2</c:v>
                </c:pt>
                <c:pt idx="84">
                  <c:v>2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BAC-4C90-BAAC-B0314F146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2613224"/>
        <c:axId val="722606336"/>
      </c:lineChart>
      <c:dateAx>
        <c:axId val="722613224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606336"/>
        <c:crosses val="autoZero"/>
        <c:auto val="1"/>
        <c:lblOffset val="100"/>
        <c:baseTimeUnit val="days"/>
      </c:dateAx>
      <c:valAx>
        <c:axId val="72260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613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Cases vs. proportion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'UK Pop by Age'!$G$31</c:f>
              <c:strCache>
                <c:ptCount val="1"/>
                <c:pt idx="0">
                  <c:v>Number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'UK Pop by Age'!$F$32:$F$41</c:f>
              <c:strCache>
                <c:ptCount val="10"/>
                <c:pt idx="0">
                  <c:v>&lt;5</c:v>
                </c:pt>
                <c:pt idx="1">
                  <c:v>5-9</c:v>
                </c:pt>
                <c:pt idx="2">
                  <c:v>10-19</c:v>
                </c:pt>
                <c:pt idx="3">
                  <c:v>20-29</c:v>
                </c:pt>
                <c:pt idx="4">
                  <c:v>30-39</c:v>
                </c:pt>
                <c:pt idx="5">
                  <c:v>40-49</c:v>
                </c:pt>
                <c:pt idx="6">
                  <c:v>50-59</c:v>
                </c:pt>
                <c:pt idx="7">
                  <c:v>60-69</c:v>
                </c:pt>
                <c:pt idx="8">
                  <c:v>70-79</c:v>
                </c:pt>
                <c:pt idx="9">
                  <c:v>80+</c:v>
                </c:pt>
              </c:strCache>
            </c:strRef>
          </c:cat>
          <c:val>
            <c:numRef>
              <c:f>'UK Pop by Age'!$G$32:$G$41</c:f>
              <c:numCache>
                <c:formatCode>General</c:formatCode>
                <c:ptCount val="10"/>
                <c:pt idx="0">
                  <c:v>2.5253256150506512E-2</c:v>
                </c:pt>
                <c:pt idx="1">
                  <c:v>2.2503617945007236E-2</c:v>
                </c:pt>
                <c:pt idx="2">
                  <c:v>0.13154848046309697</c:v>
                </c:pt>
                <c:pt idx="3">
                  <c:v>0.28907380607814759</c:v>
                </c:pt>
                <c:pt idx="4">
                  <c:v>0.18523878437047755</c:v>
                </c:pt>
                <c:pt idx="5">
                  <c:v>0.12691751085383501</c:v>
                </c:pt>
                <c:pt idx="6">
                  <c:v>0.10658465991316932</c:v>
                </c:pt>
                <c:pt idx="7">
                  <c:v>5.7887120115774238E-2</c:v>
                </c:pt>
                <c:pt idx="8">
                  <c:v>2.5687409551374819E-2</c:v>
                </c:pt>
                <c:pt idx="9">
                  <c:v>2.9305354558610709E-2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6-440D-A559-17C68C585FB3}"/>
            </c:ext>
          </c:extLst>
        </c:ser>
        <c:ser>
          <c:idx val="1"/>
          <c:order val="1"/>
          <c:tx>
            <c:strRef>
              <c:f>'UK Pop by Age'!$H$31</c:f>
              <c:strCache>
                <c:ptCount val="1"/>
                <c:pt idx="0">
                  <c:v>Proportion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'UK Pop by Age'!$F$32:$F$41</c:f>
              <c:strCache>
                <c:ptCount val="10"/>
                <c:pt idx="0">
                  <c:v>&lt;5</c:v>
                </c:pt>
                <c:pt idx="1">
                  <c:v>5-9</c:v>
                </c:pt>
                <c:pt idx="2">
                  <c:v>10-19</c:v>
                </c:pt>
                <c:pt idx="3">
                  <c:v>20-29</c:v>
                </c:pt>
                <c:pt idx="4">
                  <c:v>30-39</c:v>
                </c:pt>
                <c:pt idx="5">
                  <c:v>40-49</c:v>
                </c:pt>
                <c:pt idx="6">
                  <c:v>50-59</c:v>
                </c:pt>
                <c:pt idx="7">
                  <c:v>60-69</c:v>
                </c:pt>
                <c:pt idx="8">
                  <c:v>70-79</c:v>
                </c:pt>
                <c:pt idx="9">
                  <c:v>80+</c:v>
                </c:pt>
              </c:strCache>
            </c:strRef>
          </c:cat>
          <c:val>
            <c:numRef>
              <c:f>'UK Pop by Age'!$H$32:$H$41</c:f>
              <c:numCache>
                <c:formatCode>0.00000</c:formatCode>
                <c:ptCount val="10"/>
                <c:pt idx="0">
                  <c:v>4.8128429368755575E-2</c:v>
                </c:pt>
                <c:pt idx="1">
                  <c:v>4.0561602175959902E-2</c:v>
                </c:pt>
                <c:pt idx="2">
                  <c:v>0.13034853407956398</c:v>
                </c:pt>
                <c:pt idx="3">
                  <c:v>0.2475207258387237</c:v>
                </c:pt>
                <c:pt idx="4">
                  <c:v>0.15638840540632329</c:v>
                </c:pt>
                <c:pt idx="5">
                  <c:v>0.11137055642074922</c:v>
                </c:pt>
                <c:pt idx="6">
                  <c:v>8.8655293937727767E-2</c:v>
                </c:pt>
                <c:pt idx="7">
                  <c:v>6.1079964427004647E-2</c:v>
                </c:pt>
                <c:pt idx="8">
                  <c:v>3.4920492918403108E-2</c:v>
                </c:pt>
                <c:pt idx="9">
                  <c:v>8.1025995426788802E-2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46-440D-A559-17C68C585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62019208"/>
        <c:axId val="862015272"/>
      </c:barChart>
      <c:catAx>
        <c:axId val="8620192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015272"/>
        <c:crosses val="autoZero"/>
        <c:auto val="1"/>
        <c:lblAlgn val="ctr"/>
        <c:lblOffset val="100"/>
        <c:noMultiLvlLbl val="0"/>
      </c:catAx>
      <c:valAx>
        <c:axId val="862015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019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294A68A-F61F-4E2D-9095-32F1B354244B}">
  <sheetPr codeName="Chart10"/>
  <sheetViews>
    <sheetView zoomScale="12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46AB39E-1E35-4399-8F79-3D6094ED72BB}">
  <sheetPr codeName="Chart7"/>
  <sheetViews>
    <sheetView tabSelected="1" zoomScale="122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2AE9E3E-D1EB-43EE-9BB5-CE69DD1A660D}">
  <sheetPr/>
  <sheetViews>
    <sheetView zoomScale="122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3AFD662-6588-4A7C-818B-3945A2BEC3BF}">
  <sheetPr codeName="Chart1"/>
  <sheetViews>
    <sheetView zoomScale="122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77E1D7D-E7D6-4FCB-91BD-D4A3C84B82C8}">
  <sheetPr codeName="Chart12"/>
  <sheetViews>
    <sheetView zoomScale="122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B49567B-80EB-4A35-81EC-C427C34319E9}">
  <sheetPr/>
  <sheetViews>
    <sheetView zoomScale="122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1DB2D31-AEA6-483D-875A-0C99D974D1A2}">
  <sheetPr/>
  <sheetViews>
    <sheetView zoomScale="122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94EA65-FD20-465C-B4AF-236712CFD50C}">
  <sheetPr/>
  <sheetViews>
    <sheetView zoomScale="12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585787</xdr:colOff>
      <xdr:row>11</xdr:row>
      <xdr:rowOff>23812</xdr:rowOff>
    </xdr:from>
    <xdr:to>
      <xdr:col>21</xdr:col>
      <xdr:colOff>438150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3BADA3-7579-4F6B-9E73-8D4CFED553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561975</xdr:colOff>
      <xdr:row>36</xdr:row>
      <xdr:rowOff>133350</xdr:rowOff>
    </xdr:from>
    <xdr:to>
      <xdr:col>21</xdr:col>
      <xdr:colOff>414338</xdr:colOff>
      <xdr:row>59</xdr:row>
      <xdr:rowOff>185738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8BE3B3-D466-4BA2-B009-1BB3A5967B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29B118-9DE3-486C-961B-9D5C89EF3D8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0.08738</cdr:x>
      <cdr:y>0.1</cdr:y>
    </cdr:from>
    <cdr:to>
      <cdr:x>0.37158</cdr:x>
      <cdr:y>0.43543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521E51C-E857-4058-AD9A-2281725F6B28}"/>
            </a:ext>
          </a:extLst>
        </cdr:cNvPr>
        <cdr:cNvSpPr txBox="1"/>
      </cdr:nvSpPr>
      <cdr:spPr>
        <a:xfrm xmlns:a="http://schemas.openxmlformats.org/drawingml/2006/main">
          <a:off x="812230" y="607219"/>
          <a:ext cx="2641747" cy="20367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GB" sz="1100" b="1">
              <a:solidFill>
                <a:schemeClr val="bg2"/>
              </a:solidFill>
            </a:rPr>
            <a:t>Rebase delay</a:t>
          </a:r>
          <a:r>
            <a:rPr lang="en-GB" sz="1100" b="0">
              <a:solidFill>
                <a:schemeClr val="bg2"/>
              </a:solidFill>
            </a:rPr>
            <a:t> (i.e. delay vs. Italy):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- France	12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- Germany	20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- Italy	0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- Spain	3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- Sweden	18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-</a:t>
          </a:r>
          <a:r>
            <a:rPr lang="en-GB" sz="1100" baseline="0">
              <a:solidFill>
                <a:schemeClr val="bg2"/>
              </a:solidFill>
            </a:rPr>
            <a:t> </a:t>
          </a:r>
          <a:r>
            <a:rPr lang="en-GB" sz="1100">
              <a:solidFill>
                <a:schemeClr val="bg2"/>
              </a:solidFill>
            </a:rPr>
            <a:t>UK	16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- US	22</a:t>
          </a:r>
        </a:p>
        <a:p xmlns:a="http://schemas.openxmlformats.org/drawingml/2006/main">
          <a:endParaRPr lang="en-GB" sz="1100">
            <a:solidFill>
              <a:schemeClr val="bg2"/>
            </a:solidFill>
          </a:endParaRPr>
        </a:p>
        <a:p xmlns:a="http://schemas.openxmlformats.org/drawingml/2006/main">
          <a:endParaRPr lang="en-GB" sz="1100">
            <a:solidFill>
              <a:schemeClr val="bg2"/>
            </a:solidFill>
          </a:endParaRP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Latest data: 14-Apr-2020</a:t>
          </a:r>
        </a:p>
        <a:p xmlns:a="http://schemas.openxmlformats.org/drawingml/2006/main">
          <a:endParaRPr lang="en-GB" sz="1100">
            <a:solidFill>
              <a:schemeClr val="bg2"/>
            </a:solidFill>
          </a:endParaRPr>
        </a:p>
      </cdr:txBody>
    </cdr:sp>
  </cdr:relSizeAnchor>
  <cdr:relSizeAnchor xmlns:cdr="http://schemas.openxmlformats.org/drawingml/2006/chartDrawing">
    <cdr:from>
      <cdr:x>0.87924</cdr:x>
      <cdr:y>0.5476</cdr:y>
    </cdr:from>
    <cdr:to>
      <cdr:x>0.94877</cdr:x>
      <cdr:y>0.59382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B9262411-74A7-44EE-8A8A-27C204CB0AC6}"/>
            </a:ext>
          </a:extLst>
        </cdr:cNvPr>
        <cdr:cNvSpPr txBox="1"/>
      </cdr:nvSpPr>
      <cdr:spPr>
        <a:xfrm xmlns:a="http://schemas.openxmlformats.org/drawingml/2006/main">
          <a:off x="8179841" y="3327349"/>
          <a:ext cx="646858" cy="280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GB" sz="1100">
              <a:solidFill>
                <a:schemeClr val="accent1"/>
              </a:solidFill>
            </a:rPr>
            <a:t>France</a:t>
          </a:r>
        </a:p>
      </cdr:txBody>
    </cdr:sp>
  </cdr:relSizeAnchor>
  <cdr:relSizeAnchor xmlns:cdr="http://schemas.openxmlformats.org/drawingml/2006/chartDrawing">
    <cdr:from>
      <cdr:x>0.87751</cdr:x>
      <cdr:y>0.49413</cdr:y>
    </cdr:from>
    <cdr:to>
      <cdr:x>0.94793</cdr:x>
      <cdr:y>0.54035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213EBD1C-6657-43E2-85A6-6620C62CB4E0}"/>
            </a:ext>
          </a:extLst>
        </cdr:cNvPr>
        <cdr:cNvSpPr txBox="1"/>
      </cdr:nvSpPr>
      <cdr:spPr>
        <a:xfrm xmlns:a="http://schemas.openxmlformats.org/drawingml/2006/main">
          <a:off x="8163697" y="3002489"/>
          <a:ext cx="655138" cy="280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4"/>
              </a:solidFill>
            </a:rPr>
            <a:t>Spain</a:t>
          </a:r>
        </a:p>
      </cdr:txBody>
    </cdr:sp>
  </cdr:relSizeAnchor>
  <cdr:relSizeAnchor xmlns:cdr="http://schemas.openxmlformats.org/drawingml/2006/chartDrawing">
    <cdr:from>
      <cdr:x>0.87924</cdr:x>
      <cdr:y>0.4192</cdr:y>
    </cdr:from>
    <cdr:to>
      <cdr:x>0.94692</cdr:x>
      <cdr:y>0.46542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8D524BB1-EE87-4645-8FC5-76E04FA1CD6B}"/>
            </a:ext>
          </a:extLst>
        </cdr:cNvPr>
        <cdr:cNvSpPr txBox="1"/>
      </cdr:nvSpPr>
      <cdr:spPr>
        <a:xfrm xmlns:a="http://schemas.openxmlformats.org/drawingml/2006/main">
          <a:off x="8179841" y="2547174"/>
          <a:ext cx="629647" cy="280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6"/>
              </a:solidFill>
            </a:rPr>
            <a:t>UK</a:t>
          </a:r>
        </a:p>
      </cdr:txBody>
    </cdr:sp>
  </cdr:relSizeAnchor>
  <cdr:relSizeAnchor xmlns:cdr="http://schemas.openxmlformats.org/drawingml/2006/chartDrawing">
    <cdr:from>
      <cdr:x>0.87829</cdr:x>
      <cdr:y>0.81743</cdr:y>
    </cdr:from>
    <cdr:to>
      <cdr:x>0.95057</cdr:x>
      <cdr:y>0.86365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8D524BB1-EE87-4645-8FC5-76E04FA1CD6B}"/>
            </a:ext>
          </a:extLst>
        </cdr:cNvPr>
        <cdr:cNvSpPr txBox="1"/>
      </cdr:nvSpPr>
      <cdr:spPr>
        <a:xfrm xmlns:a="http://schemas.openxmlformats.org/drawingml/2006/main">
          <a:off x="8171027" y="4966946"/>
          <a:ext cx="672442" cy="280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5"/>
              </a:solidFill>
            </a:rPr>
            <a:t>Sweden</a:t>
          </a:r>
        </a:p>
      </cdr:txBody>
    </cdr:sp>
  </cdr:relSizeAnchor>
  <cdr:relSizeAnchor xmlns:cdr="http://schemas.openxmlformats.org/drawingml/2006/chartDrawing">
    <cdr:from>
      <cdr:x>0.87752</cdr:x>
      <cdr:y>0.68048</cdr:y>
    </cdr:from>
    <cdr:to>
      <cdr:x>0.93335</cdr:x>
      <cdr:y>0.7267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8D524BB1-EE87-4645-8FC5-76E04FA1CD6B}"/>
            </a:ext>
          </a:extLst>
        </cdr:cNvPr>
        <cdr:cNvSpPr txBox="1"/>
      </cdr:nvSpPr>
      <cdr:spPr>
        <a:xfrm xmlns:a="http://schemas.openxmlformats.org/drawingml/2006/main">
          <a:off x="8163835" y="4134820"/>
          <a:ext cx="519403" cy="280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1"/>
              </a:solidFill>
            </a:rPr>
            <a:t>US</a:t>
          </a:r>
        </a:p>
      </cdr:txBody>
    </cdr:sp>
  </cdr:relSizeAnchor>
  <cdr:relSizeAnchor xmlns:cdr="http://schemas.openxmlformats.org/drawingml/2006/chartDrawing">
    <cdr:from>
      <cdr:x>0.88081</cdr:x>
      <cdr:y>0.8615</cdr:y>
    </cdr:from>
    <cdr:to>
      <cdr:x>0.95675</cdr:x>
      <cdr:y>0.90772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8D524BB1-EE87-4645-8FC5-76E04FA1CD6B}"/>
            </a:ext>
          </a:extLst>
        </cdr:cNvPr>
        <cdr:cNvSpPr txBox="1"/>
      </cdr:nvSpPr>
      <cdr:spPr>
        <a:xfrm xmlns:a="http://schemas.openxmlformats.org/drawingml/2006/main">
          <a:off x="8194456" y="5234736"/>
          <a:ext cx="706492" cy="280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2"/>
              </a:solidFill>
            </a:rPr>
            <a:t>Germany</a:t>
          </a:r>
        </a:p>
      </cdr:txBody>
    </cdr:sp>
  </cdr:relSizeAnchor>
  <cdr:relSizeAnchor xmlns:cdr="http://schemas.openxmlformats.org/drawingml/2006/chartDrawing">
    <cdr:from>
      <cdr:x>0.87922</cdr:x>
      <cdr:y>0.52436</cdr:y>
    </cdr:from>
    <cdr:to>
      <cdr:x>0.94969</cdr:x>
      <cdr:y>0.57058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8D524BB1-EE87-4645-8FC5-76E04FA1CD6B}"/>
            </a:ext>
          </a:extLst>
        </cdr:cNvPr>
        <cdr:cNvSpPr txBox="1"/>
      </cdr:nvSpPr>
      <cdr:spPr>
        <a:xfrm xmlns:a="http://schemas.openxmlformats.org/drawingml/2006/main">
          <a:off x="8179656" y="3186187"/>
          <a:ext cx="655603" cy="280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bg1">
                  <a:lumMod val="50000"/>
                </a:schemeClr>
              </a:solidFill>
            </a:rPr>
            <a:t>Italy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14286</xdr:colOff>
      <xdr:row>20</xdr:row>
      <xdr:rowOff>23811</xdr:rowOff>
    </xdr:from>
    <xdr:to>
      <xdr:col>23</xdr:col>
      <xdr:colOff>38099</xdr:colOff>
      <xdr:row>41</xdr:row>
      <xdr:rowOff>9524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E8F5D2C-1C0C-40C1-A458-379A0F533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4762</xdr:colOff>
      <xdr:row>41</xdr:row>
      <xdr:rowOff>109537</xdr:rowOff>
    </xdr:from>
    <xdr:to>
      <xdr:col>23</xdr:col>
      <xdr:colOff>19050</xdr:colOff>
      <xdr:row>59</xdr:row>
      <xdr:rowOff>57150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21F666E-1AF2-4884-99AE-ACB793F111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2338" cy="607373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2AE7F5-B6C1-49FA-ADD0-30A5209D09F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DB01A2-7A91-45BF-BC10-4B8B7E5E78B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09FCF8-AAFA-41D8-B6EF-74774F9EFB2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D00F52-7F73-4272-8618-E210DC00007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5FA44-E7B8-4BBE-B53A-7EA0391EABE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03273B-D8DF-4F34-9730-3C984F9DA71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021A50-5530-461E-A680-C8E7F181F72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</xdr:colOff>
      <xdr:row>30</xdr:row>
      <xdr:rowOff>0</xdr:rowOff>
    </xdr:from>
    <xdr:to>
      <xdr:col>16</xdr:col>
      <xdr:colOff>123825</xdr:colOff>
      <xdr:row>44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F6C18D8-8FBF-4D33-9C6C-E79E362F8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Sturley" refreshedDate="44137.483887499999" createdVersion="6" refreshedVersion="6" minRefreshableVersion="3" recordCount="534" xr:uid="{F08D71FD-E620-4215-9515-5B8D86AD81AF}">
  <cacheSource type="worksheet">
    <worksheetSource ref="A2:Y536" sheet="DeathsCases(m7)"/>
  </cacheSource>
  <cacheFields count="26">
    <cacheField name="Date" numFmtId="164">
      <sharedItems containsNonDate="0" containsDate="1" containsString="0" containsBlank="1" minDate="2020-03-01T00:00:00" maxDate="2020-11-02T00:00:00" count="246"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1-01T00:00:00"/>
        <m/>
      </sharedItems>
      <fieldGroup par="25" base="0">
        <rangePr groupBy="days" startDate="2020-03-01T00:00:00" endDate="2020-11-02T00:00:00"/>
        <groupItems count="368">
          <s v="(blank)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2/11/2020"/>
        </groupItems>
      </fieldGroup>
    </cacheField>
    <cacheField name="France-Cases" numFmtId="0">
      <sharedItems containsString="0" containsBlank="1" containsNumber="1" minValue="75.015115381238772" maxValue="40631.432758631927"/>
    </cacheField>
    <cacheField name="Germany-Cases" numFmtId="0">
      <sharedItems containsString="0" containsBlank="1" containsNumber="1" minValue="77.828423193990844" maxValue="9780.8946519903075"/>
    </cacheField>
    <cacheField name="Italy-Cases" numFmtId="0">
      <sharedItems containsString="0" containsBlank="1" containsNumber="1" minValue="144.27251878847969" maxValue="21653.02832476054"/>
    </cacheField>
    <cacheField name="Spain-Cases" numFmtId="0">
      <sharedItems containsString="0" containsBlank="1" containsNumber="1" minValue="62.81378734450027" maxValue="21327.038366850818"/>
    </cacheField>
    <cacheField name="Sweden-Cases" numFmtId="0">
      <sharedItems containsString="0" containsBlank="1" containsNumber="1" minValue="150.16781003678079" maxValue="9793.6456583703366"/>
    </cacheField>
    <cacheField name="UK-Cases" numFmtId="0">
      <sharedItems containsString="0" containsBlank="1" containsNumber="1" minValue="41.039863231313362" maxValue="17041.485888272731"/>
    </cacheField>
    <cacheField name="US-Cases" numFmtId="0">
      <sharedItems containsString="0" containsBlank="1" containsNumber="1" minValue="9.1167421533423454" maxValue="12358.61225001302"/>
    </cacheField>
    <cacheField name="New York-Cases" numFmtId="0">
      <sharedItems containsString="0" containsBlank="1" containsNumber="1" minValue="38.553352776902898" maxValue="25467.61049484535"/>
    </cacheField>
    <cacheField name="Belgium-Cases" numFmtId="0">
      <sharedItems containsString="0" containsBlank="1" containsNumber="1" minValue="122.56224620794271" maxValue="77136.220954326083"/>
    </cacheField>
    <cacheField name="Brazil-Cases" numFmtId="0">
      <sharedItems containsString="0" containsBlank="1" containsNumber="1" minValue="0.60920029185865432" maxValue="10991.022443410549"/>
    </cacheField>
    <cacheField name="India-Cases" numFmtId="0">
      <sharedItems containsString="0" containsBlank="1" containsNumber="1" minValue="0.17773271884879011" maxValue="3410.3249544047731"/>
    </cacheField>
    <cacheField name="Austria-Cases" numFmtId="0">
      <sharedItems containsString="0" containsBlank="1" containsNumber="1" minValue="71.786643204877365" maxValue="23187.085755175391"/>
    </cacheField>
    <cacheField name="France-Deaths" numFmtId="0">
      <sharedItems containsString="0" containsBlank="1" containsNumber="1" minValue="1.7547395410816951" maxValue="748.28674305002551"/>
    </cacheField>
    <cacheField name="Germany-Deaths" numFmtId="0">
      <sharedItems containsString="0" containsBlank="1" containsNumber="1" minValue="0" maxValue="148.72926146631869"/>
    </cacheField>
    <cacheField name="Italy-Deaths" numFmtId="0">
      <sharedItems containsString="0" containsBlank="1" containsNumber="1" minValue="4.4827111316129402" maxValue="672.40666974190083"/>
    </cacheField>
    <cacheField name="Spain-Deaths" numFmtId="0">
      <sharedItems containsString="0" containsBlank="1" containsNumber="1" minValue="-248.35134898981411" maxValue="926.15949223278324"/>
    </cacheField>
    <cacheField name="Sweden-Deaths" numFmtId="0">
      <sharedItems containsString="0" containsBlank="1" containsNumber="1" minValue="-5.6935662573188326" maxValue="492.4934812580679"/>
    </cacheField>
    <cacheField name="UK-Deaths" numFmtId="0">
      <sharedItems containsString="0" containsBlank="1" containsNumber="1" minValue="0.21154568675934721" maxValue="697.78344777570703"/>
    </cacheField>
    <cacheField name="US-Deaths" numFmtId="0">
      <sharedItems containsString="0" containsBlank="1" containsNumber="1" minValue="0.34730446298447021" maxValue="340.4017867826538"/>
    </cacheField>
    <cacheField name="New York-Deaths" numFmtId="0">
      <sharedItems containsString="0" containsBlank="1" containsNumber="1" minValue="0" maxValue="2115.293955692739"/>
    </cacheField>
    <cacheField name="Belgium-Deaths" numFmtId="0">
      <sharedItems containsString="0" containsBlank="1" containsNumber="1" minValue="-62.519125590920403" maxValue="1444.7489022693851"/>
    </cacheField>
    <cacheField name="Brazil-Deaths" numFmtId="0">
      <sharedItems containsString="0" containsBlank="1" containsNumber="1" minValue="0" maxValue="259.82392447771622"/>
    </cacheField>
    <cacheField name="India-Deaths" numFmtId="0">
      <sharedItems containsString="0" containsBlank="1" containsNumber="1" minValue="0" maxValue="42.739491450226751"/>
    </cacheField>
    <cacheField name="Austria-Deaths" numFmtId="0">
      <sharedItems containsString="0" containsBlank="1" containsNumber="1" minValue="0" maxValue="120.44203471040539"/>
    </cacheField>
    <cacheField name="Months" numFmtId="0" databaseField="0">
      <fieldGroup base="0">
        <rangePr groupBy="months" startDate="2020-03-01T00:00:00" endDate="2020-11-02T00:00:00"/>
        <groupItems count="14">
          <s v="&lt;01/03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/11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Sturley" refreshedDate="44140.522787037036" createdVersion="6" refreshedVersion="6" minRefreshableVersion="3" recordCount="248" xr:uid="{5334EF5C-C8CB-4DAB-A50A-D04678CE86B9}">
  <cacheSource type="worksheet">
    <worksheetSource ref="A2:Y250" sheet="DeathsCases(m7)"/>
  </cacheSource>
  <cacheFields count="25">
    <cacheField name="Date" numFmtId="164">
      <sharedItems containsSemiMixedTypes="0" containsNonDate="0" containsDate="1" containsString="0" minDate="2020-03-01T00:00:00" maxDate="2020-11-05T00:00:00" count="248"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1-01T00:00:00"/>
        <d v="2020-11-02T00:00:00"/>
        <d v="2020-11-03T00:00:00"/>
        <d v="2020-11-04T00:00:00"/>
      </sharedItems>
    </cacheField>
    <cacheField name="France-Cases" numFmtId="176">
      <sharedItems containsString="0" containsBlank="1" containsNumber="1" minValue="75.015115381238772" maxValue="40631.432758631927"/>
    </cacheField>
    <cacheField name="Germany-Cases" numFmtId="176">
      <sharedItems containsString="0" containsBlank="1" containsNumber="1" minValue="77.828423193990844" maxValue="11031.96517339877"/>
    </cacheField>
    <cacheField name="Italy-Cases" numFmtId="176">
      <sharedItems containsString="0" containsBlank="1" containsNumber="1" minValue="144.27251878847969" maxValue="23665.293758524978"/>
    </cacheField>
    <cacheField name="Spain-Cases" numFmtId="176">
      <sharedItems containsString="0" containsBlank="1" containsNumber="1" minValue="62.81378734450027" maxValue="22604.55770605442"/>
    </cacheField>
    <cacheField name="Sweden-Cases" numFmtId="176">
      <sharedItems containsString="0" containsBlank="1" containsNumber="1" minValue="150.16781003678079" maxValue="14103.675315160601"/>
    </cacheField>
    <cacheField name="UK-Cases" numFmtId="176">
      <sharedItems containsString="0" containsBlank="1" containsNumber="1" minValue="41.039863231313362" maxValue="17041.485888272731"/>
    </cacheField>
    <cacheField name="US-Cases" numFmtId="176">
      <sharedItems containsString="0" containsBlank="1" containsNumber="1" minValue="9.1167421533423454" maxValue="13653.667179424239"/>
    </cacheField>
    <cacheField name="New York-Cases" numFmtId="176">
      <sharedItems containsString="0" containsBlank="1" containsNumber="1" minValue="38.553352776902898" maxValue="25467.61049484535"/>
    </cacheField>
    <cacheField name="Belgium-Cases" numFmtId="176">
      <sharedItems containsString="0" containsBlank="1" containsNumber="1" minValue="122.56224620794271" maxValue="77136.220954326083"/>
    </cacheField>
    <cacheField name="Brazil-Cases" numFmtId="176">
      <sharedItems containsString="0" containsBlank="1" containsNumber="1" minValue="0.60920029185865432" maxValue="10991.022443410549"/>
    </cacheField>
    <cacheField name="India-Cases" numFmtId="176">
      <sharedItems containsString="0" containsBlank="1" containsNumber="1" minValue="0.17773271884879011" maxValue="3410.3249544047731"/>
    </cacheField>
    <cacheField name="Austria-Cases" numFmtId="176">
      <sharedItems containsString="0" containsBlank="1" containsNumber="1" minValue="71.786643204877365" maxValue="28397.998422480541"/>
    </cacheField>
    <cacheField name="France-Deaths" numFmtId="176">
      <sharedItems containsString="0" containsBlank="1" containsNumber="1" minValue="1.7547395410816951" maxValue="748.28674305002551"/>
    </cacheField>
    <cacheField name="Germany-Deaths" numFmtId="176">
      <sharedItems containsString="0" containsBlank="1" containsNumber="1" minValue="0" maxValue="148.72926146631869"/>
    </cacheField>
    <cacheField name="Italy-Deaths" numFmtId="176">
      <sharedItems containsString="0" containsBlank="1" containsNumber="1" minValue="4.4827111316129402" maxValue="672.40666974190083"/>
    </cacheField>
    <cacheField name="Spain-Deaths" numFmtId="176">
      <sharedItems containsString="0" containsBlank="1" containsNumber="1" minValue="-248.35134898981411" maxValue="926.15949223278324"/>
    </cacheField>
    <cacheField name="Sweden-Deaths" numFmtId="176">
      <sharedItems containsString="0" containsBlank="1" containsNumber="1" minValue="-5.6935662573188326" maxValue="492.4934812580679"/>
    </cacheField>
    <cacheField name="UK-Deaths" numFmtId="176">
      <sharedItems containsString="0" containsBlank="1" containsNumber="1" minValue="0.21154568675934721" maxValue="697.78344777570703"/>
    </cacheField>
    <cacheField name="US-Deaths" numFmtId="176">
      <sharedItems containsString="0" containsBlank="1" containsNumber="1" minValue="0.34730446298447021" maxValue="340.4017867826538"/>
    </cacheField>
    <cacheField name="New York-Deaths" numFmtId="176">
      <sharedItems containsString="0" containsBlank="1" containsNumber="1" minValue="0" maxValue="2115.293955692739"/>
    </cacheField>
    <cacheField name="Belgium-Deaths" numFmtId="176">
      <sharedItems containsString="0" containsBlank="1" containsNumber="1" minValue="-62.519125590920403" maxValue="1444.7489022693851"/>
    </cacheField>
    <cacheField name="Brazil-Deaths" numFmtId="176">
      <sharedItems containsString="0" containsBlank="1" containsNumber="1" minValue="0" maxValue="259.82392447771622"/>
    </cacheField>
    <cacheField name="India-Deaths" numFmtId="176">
      <sharedItems containsString="0" containsBlank="1" containsNumber="1" minValue="0" maxValue="42.739491450226751"/>
    </cacheField>
    <cacheField name="Austria-Deaths" numFmtId="176">
      <sharedItems containsString="0" containsBlank="1" containsNumber="1" minValue="0" maxValue="159.525873788616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Sturley" refreshedDate="44140.523008564815" createdVersion="6" refreshedVersion="6" minRefreshableVersion="3" recordCount="248" xr:uid="{E2DCB722-AD66-4DC9-A88F-786F5669764F}">
  <cacheSource type="worksheet">
    <worksheetSource ref="A2:Y250" sheet="DeathsCases"/>
  </cacheSource>
  <cacheFields count="26">
    <cacheField name="Date" numFmtId="164">
      <sharedItems containsNonDate="0" containsDate="1" containsString="0" containsBlank="1" minDate="2020-03-02T00:00:00" maxDate="2020-11-05T00:00:00" count="248"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1-01T00:00:00"/>
        <d v="2020-11-02T00:00:00"/>
        <d v="2020-11-03T00:00:00"/>
        <d v="2020-11-04T00:00:00"/>
        <m/>
      </sharedItems>
      <fieldGroup par="25" base="0">
        <rangePr groupBy="days" startDate="2020-03-02T00:00:00" endDate="2020-11-05T00:00:00"/>
        <groupItems count="368">
          <s v="(blank)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5/11/2020"/>
        </groupItems>
      </fieldGroup>
    </cacheField>
    <cacheField name="France-Cases" numFmtId="176">
      <sharedItems containsString="0" containsBlank="1" containsNumber="1" minValue="-1928.4587556487829" maxValue="98676.900722958599"/>
    </cacheField>
    <cacheField name="Germany-Cases" numFmtId="176">
      <sharedItems containsString="0" containsBlank="1" containsNumber="1" minValue="9.5788828546450269" maxValue="18846.452016514089"/>
    </cacheField>
    <cacheField name="Italy-Cases" numFmtId="176">
      <sharedItems containsString="0" containsBlank="1" containsNumber="1" minValue="-122.2128613776507" maxValue="25663.875126729781"/>
    </cacheField>
    <cacheField name="Spain-Cases" numFmtId="176">
      <sharedItems containsString="0" containsBlank="1" containsNumber="1" minValue="-10734.58587713634" maxValue="58860.492363380938"/>
    </cacheField>
    <cacheField name="Sweden-Cases" numFmtId="176">
      <sharedItems containsString="0" containsBlank="1" containsNumber="1" minValue="0" maxValue="50700.495825640908"/>
    </cacheField>
    <cacheField name="UK-Cases" numFmtId="176">
      <sharedItems containsString="0" containsBlank="1" containsNumber="1" minValue="2.9616396146308608" maxValue="19759.319098913449"/>
    </cacheField>
    <cacheField name="US-Cases" numFmtId="176">
      <sharedItems containsString="0" containsBlank="1" containsNumber="1" minValue="3.0389140511141148" maxValue="15624.728539505781"/>
    </cacheField>
    <cacheField name="New York-Cases" numFmtId="176">
      <sharedItems containsString="0" containsBlank="1" containsNumber="1" minValue="0" maxValue="29387.935710073849"/>
    </cacheField>
    <cacheField name="Belgium-Cases" numFmtId="176">
      <sharedItems containsString="0" containsBlank="1" containsNumber="1" minValue="0" maxValue="150004.42833489581"/>
    </cacheField>
    <cacheField name="Brazil-Cases" numFmtId="176">
      <sharedItems containsString="0" containsBlank="1" containsNumber="1" minValue="0" maxValue="16364.40592882849"/>
    </cacheField>
    <cacheField name="India-Cases" numFmtId="176">
      <sharedItems containsString="0" containsBlank="1" containsNumber="1" minValue="0" maxValue="3582.1402192024789"/>
    </cacheField>
    <cacheField name="Austria-Cases" numFmtId="176">
      <sharedItems containsString="0" containsBlank="1" containsNumber="1" minValue="11.166811165203139" maxValue="38531.08192553345"/>
    </cacheField>
    <cacheField name="France-Deaths" numFmtId="176">
      <sharedItems containsString="0" containsBlank="1" containsNumber="1" minValue="-166.59058518144349" maxValue="1102.415116684575"/>
    </cacheField>
    <cacheField name="Germany-Deaths" numFmtId="176">
      <sharedItems containsString="0" containsBlank="1" containsNumber="1" minValue="-22.151166601366629" maxValue="305.32689099181022"/>
    </cacheField>
    <cacheField name="Italy-Deaths" numFmtId="176">
      <sharedItems containsString="0" containsBlank="1" containsNumber="1" minValue="-25.598639883156569" maxValue="758.87580814906096"/>
    </cacheField>
    <cacheField name="Spain-Deaths" numFmtId="176">
      <sharedItems containsString="0" containsBlank="1" containsNumber="1" minValue="-2051.9170532536882" maxValue="1736.3198005374011"/>
    </cacheField>
    <cacheField name="Sweden-Deaths" numFmtId="176">
      <sharedItems containsString="0" containsBlank="1" containsNumber="1" minValue="-74.728057127308006" maxValue="572.9151046426947"/>
    </cacheField>
    <cacheField name="UK-Deaths" numFmtId="176">
      <sharedItems containsString="0" containsBlank="1" containsNumber="1" minValue="0" maxValue="906.26172207704349"/>
    </cacheField>
    <cacheField name="US-Deaths" numFmtId="176">
      <sharedItems containsString="0" containsBlank="1" containsNumber="1" minValue="0.15194570255570569" maxValue="396.42633796783628"/>
    </cacheField>
    <cacheField name="New York-Deaths" numFmtId="176">
      <sharedItems containsString="0" containsBlank="1" containsNumber="1" minValue="-89.957823146106762" maxValue="11424.64353955556"/>
    </cacheField>
    <cacheField name="Belgium-Deaths" numFmtId="176">
      <sharedItems containsString="0" containsBlank="1" containsNumber="1" minValue="-506.96201840558098" maxValue="2149.1723173433179"/>
    </cacheField>
    <cacheField name="Brazil-Deaths" numFmtId="176">
      <sharedItems containsString="0" containsBlank="1" containsNumber="1" minValue="0" maxValue="403.45981551372319"/>
    </cacheField>
    <cacheField name="India-Deaths" numFmtId="176">
      <sharedItems containsString="0" containsBlank="1" containsNumber="1" minValue="-3.6592030351221508E-2" maxValue="73.293836793496695"/>
    </cacheField>
    <cacheField name="Austria-Deaths" numFmtId="176">
      <sharedItems containsString="0" containsBlank="1" containsNumber="1" minValue="-5.5834055826015723" maxValue="195.41919539105501"/>
    </cacheField>
    <cacheField name="Months" numFmtId="0" databaseField="0">
      <fieldGroup base="0">
        <rangePr groupBy="months" startDate="2020-03-02T00:00:00" endDate="2020-11-05T00:00:00"/>
        <groupItems count="14">
          <s v="&lt;02/03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5/11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Sturley" refreshedDate="44140.523442129626" createdVersion="6" refreshedVersion="6" minRefreshableVersion="3" recordCount="298" xr:uid="{7A5D8F1B-1603-473B-BA77-78E00C9521D2}">
  <cacheSource type="worksheet">
    <worksheetSource ref="A2:Y300" sheet="DeathsCasesSkew"/>
  </cacheSource>
  <cacheFields count="25">
    <cacheField name="Date" numFmtId="164">
      <sharedItems containsNonDate="0" containsDate="1" containsString="0" containsBlank="1" minDate="2020-03-01T00:00:00" maxDate="2020-11-05T00:00:00" count="249"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1-01T00:00:00"/>
        <d v="2020-11-02T00:00:00"/>
        <d v="2020-11-03T00:00:00"/>
        <d v="2020-11-04T00:00:00"/>
        <m/>
      </sharedItems>
    </cacheField>
    <cacheField name="France-Cases" numFmtId="176">
      <sharedItems containsString="0" containsBlank="1" containsNumber="1" minValue="0" maxValue="40631.432758631927"/>
    </cacheField>
    <cacheField name="Germany-Cases" numFmtId="176">
      <sharedItems containsString="0" containsBlank="1" containsNumber="1" minValue="0" maxValue="11031.96517339877"/>
    </cacheField>
    <cacheField name="Italy-Cases" numFmtId="176">
      <sharedItems containsString="0" containsBlank="1" containsNumber="1" minValue="0" maxValue="23665.293758524978"/>
    </cacheField>
    <cacheField name="Spain-Cases" numFmtId="176">
      <sharedItems containsString="0" containsBlank="1" containsNumber="1" minValue="0" maxValue="22604.55770605442"/>
    </cacheField>
    <cacheField name="Sweden-Cases" numFmtId="176">
      <sharedItems containsString="0" containsBlank="1" containsNumber="1" minValue="0" maxValue="14103.675315160601"/>
    </cacheField>
    <cacheField name="UK-Cases" numFmtId="176">
      <sharedItems containsString="0" containsBlank="1" containsNumber="1" minValue="0" maxValue="17041.485888272731"/>
    </cacheField>
    <cacheField name="US-Cases" numFmtId="176">
      <sharedItems containsString="0" containsBlank="1" containsNumber="1" minValue="0" maxValue="13653.667179424239"/>
    </cacheField>
    <cacheField name="New York-Cases" numFmtId="176">
      <sharedItems containsString="0" containsBlank="1" containsNumber="1" minValue="0" maxValue="25467.61049484535"/>
    </cacheField>
    <cacheField name="Belgium-Cases" numFmtId="176">
      <sharedItems containsString="0" containsBlank="1" containsNumber="1" minValue="0" maxValue="77136.220954326083"/>
    </cacheField>
    <cacheField name="Brazil-Cases" numFmtId="176">
      <sharedItems containsString="0" containsBlank="1" containsNumber="1" minValue="0" maxValue="10991.022443410549"/>
    </cacheField>
    <cacheField name="India-Cases" numFmtId="176">
      <sharedItems containsString="0" containsBlank="1" containsNumber="1" minValue="0" maxValue="3410.3249544047731"/>
    </cacheField>
    <cacheField name="Austria-Cases" numFmtId="176">
      <sharedItems containsString="0" containsBlank="1" containsNumber="1" minValue="0" maxValue="28397.998422480541"/>
    </cacheField>
    <cacheField name="France-Deaths" numFmtId="176">
      <sharedItems containsString="0" containsBlank="1" containsNumber="1" minValue="2.6321093116220702" maxValue="748.28674305002551"/>
    </cacheField>
    <cacheField name="Germany-Deaths" numFmtId="176">
      <sharedItems containsString="0" containsBlank="1" containsNumber="1" minValue="1.7105147954722939" maxValue="148.72926146631869"/>
    </cacheField>
    <cacheField name="Italy-Deaths" numFmtId="176">
      <sharedItems containsString="0" containsBlank="1" containsNumber="1" minValue="4.4827111316129402" maxValue="672.40666974190083"/>
    </cacheField>
    <cacheField name="Spain-Deaths" numFmtId="176">
      <sharedItems containsString="0" containsBlank="1" containsNumber="1" minValue="-248.35134898981411" maxValue="926.15949223278324"/>
    </cacheField>
    <cacheField name="Sweden-Deaths" numFmtId="176">
      <sharedItems containsString="0" containsBlank="1" containsNumber="1" minValue="-5.6935662573188326" maxValue="492.4934812580679"/>
    </cacheField>
    <cacheField name="UK-Deaths" numFmtId="176">
      <sharedItems containsString="0" containsBlank="1" containsNumber="1" minValue="4.9713236388447752" maxValue="697.78344777570703"/>
    </cacheField>
    <cacheField name="US-Deaths" numFmtId="176">
      <sharedItems containsString="0" containsBlank="1" containsNumber="1" minValue="10.918384055074281" maxValue="340.4017867826538"/>
    </cacheField>
    <cacheField name="New York-Deaths" numFmtId="176">
      <sharedItems containsString="0" containsBlank="1" containsNumber="1" minValue="9.9137192854900196" maxValue="2115.293955692739"/>
    </cacheField>
    <cacheField name="Belgium-Deaths" numFmtId="176">
      <sharedItems containsString="0" containsBlank="1" containsNumber="1" minValue="-62.519125590920403" maxValue="1444.7489022693851"/>
    </cacheField>
    <cacheField name="Brazil-Deaths" numFmtId="176">
      <sharedItems containsString="0" containsBlank="1" containsNumber="1" minValue="0.84611151647035321" maxValue="259.82392447771622"/>
    </cacheField>
    <cacheField name="India-Deaths" numFmtId="176">
      <sharedItems containsString="0" containsBlank="1" containsNumber="1" minValue="2.613716453658679E-2" maxValue="42.739491450226751"/>
    </cacheField>
    <cacheField name="Austria-Deaths" numFmtId="176">
      <sharedItems containsString="0" containsBlank="1" containsNumber="1" minValue="5.2021878868150189E-15" maxValue="159.525873788616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Sturley" refreshedDate="44140.606638541663" createdVersion="6" refreshedVersion="6" minRefreshableVersion="3" recordCount="5030" xr:uid="{FFF3F0BC-65AA-422C-A0F0-7F790BAAFB8C}">
  <cacheSource type="worksheet">
    <worksheetSource ref="A1:F10000" sheet="UK Healthcare (1)"/>
  </cacheSource>
  <cacheFields count="6">
    <cacheField name="date" numFmtId="0">
      <sharedItems containsBlank="1" count="309">
        <s v="2020-01-02"/>
        <s v="2020-01-03"/>
        <s v="2020-01-04"/>
        <s v="2020-01-05"/>
        <s v="2020-01-06"/>
        <s v="2020-01-07"/>
        <s v="2020-01-08"/>
        <s v="2020-01-09"/>
        <s v="2020-01-10"/>
        <s v="2020-01-11"/>
        <s v="2020-01-12"/>
        <s v="2020-01-13"/>
        <s v="2020-01-14"/>
        <s v="2020-01-15"/>
        <s v="2020-01-16"/>
        <s v="2020-01-17"/>
        <s v="2020-01-18"/>
        <s v="2020-01-19"/>
        <s v="2020-01-20"/>
        <s v="2020-01-21"/>
        <s v="2020-01-22"/>
        <s v="2020-01-23"/>
        <s v="2020-01-24"/>
        <s v="2020-01-25"/>
        <s v="2020-01-26"/>
        <s v="2020-01-27"/>
        <s v="2020-01-28"/>
        <s v="2020-01-29"/>
        <s v="2020-01-30"/>
        <s v="2020-01-31"/>
        <s v="2020-02-01"/>
        <s v="2020-02-02"/>
        <s v="2020-02-03"/>
        <s v="2020-02-04"/>
        <s v="2020-02-05"/>
        <s v="2020-02-06"/>
        <s v="2020-02-07"/>
        <s v="2020-02-08"/>
        <s v="2020-02-09"/>
        <s v="2020-02-10"/>
        <s v="2020-02-11"/>
        <s v="2020-02-12"/>
        <s v="2020-02-13"/>
        <s v="2020-02-14"/>
        <s v="2020-02-15"/>
        <s v="2020-02-16"/>
        <s v="2020-02-17"/>
        <s v="2020-02-18"/>
        <s v="2020-02-19"/>
        <s v="2020-02-20"/>
        <s v="2020-02-21"/>
        <s v="2020-02-22"/>
        <s v="2020-02-23"/>
        <s v="2020-02-24"/>
        <s v="2020-02-25"/>
        <s v="2020-02-26"/>
        <s v="2020-02-27"/>
        <s v="2020-02-28"/>
        <s v="2020-02-29"/>
        <s v="2020-03-01"/>
        <s v="2020-03-02"/>
        <s v="2020-03-03"/>
        <s v="2020-03-04"/>
        <s v="2020-03-05"/>
        <s v="2020-03-06"/>
        <s v="2020-03-07"/>
        <s v="2020-03-08"/>
        <s v="2020-03-09"/>
        <s v="2020-03-10"/>
        <s v="2020-03-11"/>
        <s v="2020-03-12"/>
        <s v="2020-03-13"/>
        <s v="2020-03-14"/>
        <s v="2020-03-15"/>
        <s v="2020-03-16"/>
        <s v="2020-03-17"/>
        <s v="2020-03-18"/>
        <s v="2020-03-19"/>
        <s v="2020-03-20"/>
        <s v="2020-03-21"/>
        <s v="2020-03-22"/>
        <s v="2020-03-23"/>
        <s v="2020-03-24"/>
        <s v="2020-03-25"/>
        <s v="2020-03-26"/>
        <s v="2020-03-27"/>
        <s v="2020-03-28"/>
        <s v="2020-03-29"/>
        <s v="2020-03-30"/>
        <s v="2020-03-31"/>
        <s v="2020-04-01"/>
        <s v="2020-04-02"/>
        <s v="2020-04-03"/>
        <s v="2020-04-04"/>
        <s v="2020-04-05"/>
        <s v="2020-04-06"/>
        <s v="2020-04-07"/>
        <s v="2020-04-08"/>
        <s v="2020-04-09"/>
        <s v="2020-04-10"/>
        <s v="2020-04-11"/>
        <s v="2020-04-12"/>
        <s v="2020-04-13"/>
        <s v="2020-04-14"/>
        <s v="2020-04-15"/>
        <s v="2020-04-16"/>
        <s v="2020-04-17"/>
        <s v="2020-04-18"/>
        <s v="2020-04-19"/>
        <s v="2020-04-20"/>
        <s v="2020-04-21"/>
        <s v="2020-04-22"/>
        <s v="2020-04-23"/>
        <s v="2020-04-24"/>
        <s v="2020-04-25"/>
        <s v="2020-04-26"/>
        <s v="2020-04-27"/>
        <s v="2020-04-28"/>
        <s v="2020-04-29"/>
        <s v="2020-04-30"/>
        <s v="2020-05-01"/>
        <s v="2020-05-02"/>
        <s v="2020-05-03"/>
        <s v="2020-05-04"/>
        <s v="2020-05-05"/>
        <s v="2020-05-06"/>
        <s v="2020-05-07"/>
        <s v="2020-05-08"/>
        <s v="2020-05-09"/>
        <s v="2020-05-10"/>
        <s v="2020-05-11"/>
        <s v="2020-05-12"/>
        <s v="2020-05-13"/>
        <s v="2020-05-14"/>
        <s v="2020-05-15"/>
        <s v="2020-05-16"/>
        <s v="2020-05-17"/>
        <s v="2020-05-18"/>
        <s v="2020-05-19"/>
        <s v="2020-05-20"/>
        <s v="2020-05-21"/>
        <s v="2020-05-22"/>
        <s v="2020-05-23"/>
        <s v="2020-05-24"/>
        <s v="2020-05-25"/>
        <s v="2020-05-26"/>
        <s v="2020-05-27"/>
        <s v="2020-05-28"/>
        <s v="2020-05-29"/>
        <s v="2020-05-30"/>
        <s v="2020-05-31"/>
        <s v="2020-06-01"/>
        <s v="2020-06-02"/>
        <s v="2020-06-03"/>
        <s v="2020-06-04"/>
        <s v="2020-06-05"/>
        <s v="2020-06-06"/>
        <s v="2020-06-07"/>
        <s v="2020-06-08"/>
        <s v="2020-06-09"/>
        <s v="2020-06-10"/>
        <s v="2020-06-11"/>
        <s v="2020-06-12"/>
        <s v="2020-06-13"/>
        <s v="2020-06-14"/>
        <s v="2020-06-15"/>
        <s v="2020-06-16"/>
        <s v="2020-06-17"/>
        <s v="2020-06-18"/>
        <s v="2020-06-19"/>
        <s v="2020-06-20"/>
        <s v="2020-06-21"/>
        <s v="2020-06-22"/>
        <s v="2020-06-23"/>
        <s v="2020-06-24"/>
        <s v="2020-06-25"/>
        <s v="2020-06-26"/>
        <s v="2020-06-27"/>
        <s v="2020-06-28"/>
        <s v="2020-06-29"/>
        <s v="2020-06-30"/>
        <s v="2020-07-01"/>
        <s v="2020-07-02"/>
        <s v="2020-07-03"/>
        <s v="2020-07-04"/>
        <s v="2020-07-05"/>
        <s v="2020-07-06"/>
        <s v="2020-07-07"/>
        <s v="2020-07-08"/>
        <s v="2020-07-09"/>
        <s v="2020-07-10"/>
        <s v="2020-07-11"/>
        <s v="2020-07-12"/>
        <s v="2020-07-13"/>
        <s v="2020-07-14"/>
        <s v="2020-07-15"/>
        <s v="2020-07-16"/>
        <s v="2020-07-17"/>
        <s v="2020-07-18"/>
        <s v="2020-07-19"/>
        <s v="2020-07-20"/>
        <s v="2020-07-21"/>
        <s v="2020-07-22"/>
        <s v="2020-07-23"/>
        <s v="2020-07-24"/>
        <s v="2020-07-25"/>
        <s v="2020-07-26"/>
        <s v="2020-07-27"/>
        <s v="2020-07-28"/>
        <s v="2020-07-29"/>
        <s v="2020-07-30"/>
        <s v="2020-07-31"/>
        <s v="2020-08-01"/>
        <s v="2020-08-02"/>
        <s v="2020-08-03"/>
        <s v="2020-08-04"/>
        <s v="2020-08-05"/>
        <s v="2020-08-06"/>
        <s v="2020-08-07"/>
        <s v="2020-08-08"/>
        <s v="2020-08-09"/>
        <s v="2020-08-10"/>
        <s v="2020-08-11"/>
        <s v="2020-08-12"/>
        <s v="2020-08-13"/>
        <s v="2020-08-14"/>
        <s v="2020-08-15"/>
        <s v="2020-08-16"/>
        <s v="2020-08-17"/>
        <s v="2020-08-18"/>
        <s v="2020-08-19"/>
        <s v="2020-08-20"/>
        <s v="2020-08-21"/>
        <s v="2020-08-22"/>
        <s v="2020-08-23"/>
        <s v="2020-08-24"/>
        <s v="2020-08-25"/>
        <s v="2020-08-26"/>
        <s v="2020-08-27"/>
        <s v="2020-08-28"/>
        <s v="2020-08-29"/>
        <s v="2020-08-30"/>
        <s v="2020-08-31"/>
        <s v="2020-09-01"/>
        <s v="2020-09-02"/>
        <s v="2020-09-03"/>
        <s v="2020-09-04"/>
        <s v="2020-09-05"/>
        <s v="2020-09-06"/>
        <s v="2020-09-07"/>
        <s v="2020-09-08"/>
        <s v="2020-09-09"/>
        <s v="2020-09-10"/>
        <s v="2020-09-11"/>
        <s v="2020-09-12"/>
        <s v="2020-09-13"/>
        <s v="2020-09-14"/>
        <s v="2020-09-15"/>
        <s v="2020-09-16"/>
        <s v="2020-09-17"/>
        <s v="2020-09-18"/>
        <s v="2020-09-19"/>
        <s v="2020-09-20"/>
        <s v="2020-09-21"/>
        <s v="2020-09-22"/>
        <s v="2020-09-23"/>
        <s v="2020-09-24"/>
        <s v="2020-09-25"/>
        <s v="2020-09-26"/>
        <s v="2020-09-27"/>
        <s v="2020-09-28"/>
        <s v="2020-09-29"/>
        <s v="2020-09-30"/>
        <s v="2020-10-01"/>
        <s v="2020-10-02"/>
        <s v="2020-10-03"/>
        <s v="2020-10-04"/>
        <s v="2020-10-05"/>
        <s v="2020-10-06"/>
        <s v="2020-10-07"/>
        <s v="2020-10-08"/>
        <s v="2020-10-09"/>
        <s v="2020-10-10"/>
        <s v="2020-10-11"/>
        <s v="2020-10-12"/>
        <s v="2020-10-13"/>
        <s v="2020-10-14"/>
        <s v="2020-10-15"/>
        <s v="2020-10-16"/>
        <s v="2020-10-17"/>
        <s v="2020-10-18"/>
        <s v="2020-10-19"/>
        <s v="2020-10-20"/>
        <s v="2020-10-21"/>
        <s v="2020-10-22"/>
        <s v="2020-10-23"/>
        <s v="2020-10-24"/>
        <s v="2020-10-25"/>
        <s v="2020-10-26"/>
        <s v="2020-10-27"/>
        <s v="2020-10-28"/>
        <s v="2020-10-29"/>
        <s v="2020-10-30"/>
        <s v="2020-10-31"/>
        <s v="2020-11-01"/>
        <s v="2020-11-02"/>
        <s v="2020-11-03"/>
        <s v="2020-11-04"/>
        <m/>
      </sharedItems>
    </cacheField>
    <cacheField name="areaType" numFmtId="0">
      <sharedItems containsBlank="1"/>
    </cacheField>
    <cacheField name="areaName" numFmtId="0">
      <sharedItems containsBlank="1" count="5">
        <s v="England"/>
        <s v="Northern Ireland"/>
        <s v="Scotland"/>
        <s v="Wales"/>
        <m/>
      </sharedItems>
    </cacheField>
    <cacheField name="areaCode" numFmtId="0">
      <sharedItems containsBlank="1"/>
    </cacheField>
    <cacheField name="count" numFmtId="0">
      <sharedItems containsString="0" containsBlank="1" containsNumber="1" containsInteger="1" minValue="0" maxValue="17172"/>
    </cacheField>
    <cacheField name="Type" numFmtId="0">
      <sharedItems containsBlank="1" count="6">
        <s v="Deaths28DaysByPublishDate"/>
        <s v="Deaths28DaysByDeathDate"/>
        <s v="HospitalAdmissions"/>
        <s v="OccupiedBeds"/>
        <s v="OccupiedMVBed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4">
  <r>
    <x v="0"/>
    <m/>
    <m/>
    <m/>
    <m/>
    <m/>
    <m/>
    <m/>
    <m/>
    <m/>
    <m/>
    <m/>
    <m/>
    <m/>
    <m/>
    <m/>
    <m/>
    <m/>
    <m/>
    <m/>
    <m/>
    <m/>
    <m/>
    <m/>
    <m/>
  </r>
  <r>
    <x v="1"/>
    <m/>
    <m/>
    <m/>
    <m/>
    <m/>
    <m/>
    <m/>
    <m/>
    <m/>
    <m/>
    <m/>
    <m/>
    <m/>
    <m/>
    <m/>
    <m/>
    <m/>
    <m/>
    <m/>
    <m/>
    <m/>
    <m/>
    <m/>
    <m/>
  </r>
  <r>
    <x v="2"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</r>
  <r>
    <x v="5"/>
    <m/>
    <m/>
    <m/>
    <m/>
    <m/>
    <m/>
    <m/>
    <m/>
    <m/>
    <m/>
    <m/>
    <m/>
    <m/>
    <m/>
    <m/>
    <m/>
    <m/>
    <m/>
    <m/>
    <m/>
    <m/>
    <m/>
    <m/>
    <m/>
  </r>
  <r>
    <x v="6"/>
    <m/>
    <m/>
    <m/>
    <m/>
    <m/>
    <m/>
    <m/>
    <m/>
    <m/>
    <m/>
    <m/>
    <m/>
    <m/>
    <m/>
    <m/>
    <m/>
    <m/>
    <m/>
    <m/>
    <m/>
    <m/>
    <m/>
    <m/>
    <m/>
  </r>
  <r>
    <x v="7"/>
    <n v="109.23253643233549"/>
    <n v="77.828423193990844"/>
    <n v="670.1653141760944"/>
    <n v="90.017812033846425"/>
    <n v="150.16781003678079"/>
    <n v="41.039863231313362"/>
    <n v="9.1167421533423454"/>
    <n v="38.553352776902898"/>
    <n v="122.56224620794271"/>
    <n v="0.60920029185865432"/>
    <n v="0.18818758466342489"/>
    <n v="71.786643204877365"/>
    <n v="1.8644107623993009"/>
    <n v="0"/>
    <n v="39.164739360405463"/>
    <n v="2.5981371894318999"/>
    <n v="0"/>
    <n v="0.21154568675934721"/>
    <n v="0.43413057873058791"/>
    <n v="0"/>
    <n v="0"/>
    <n v="0"/>
    <n v="0"/>
    <n v="0"/>
  </r>
  <r>
    <x v="8"/>
    <n v="111.6453033013229"/>
    <n v="86.979677349767798"/>
    <n v="841.80596408389545"/>
    <n v="145.6485142075648"/>
    <n v="218.49060512460531"/>
    <n v="52.357557472938439"/>
    <n v="10.050122897613109"/>
    <n v="50.670120792500953"/>
    <n v="142.9892872425998"/>
    <n v="0.77842259515272505"/>
    <n v="0.19864245047805959"/>
    <n v="90.132118690568248"/>
    <n v="1.7547395410816951"/>
    <n v="0.1710514795472326"/>
    <n v="48.484059870863383"/>
    <n v="4.2792847825937184"/>
    <n v="0"/>
    <n v="0.31731853013902078"/>
    <n v="0.34730446298447021"/>
    <n v="0"/>
    <n v="0"/>
    <n v="0"/>
    <n v="0"/>
    <n v="0"/>
  </r>
  <r>
    <x v="9"/>
    <n v="173.2805296818174"/>
    <n v="107.84795785453019"/>
    <n v="902.0866321958448"/>
    <n v="233.83234704887099"/>
    <n v="278.9847466086166"/>
    <n v="73.829444679012198"/>
    <n v="13.91388504831534"/>
    <n v="55.443393041069889"/>
    <n v="157.22631584251229"/>
    <n v="0.98148935910560986"/>
    <n v="0.26659907827318519"/>
    <n v="128.41832839983621"/>
    <n v="3.1804654182105732"/>
    <n v="0.1710514795472326"/>
    <n v="65.117277490794606"/>
    <n v="5.1962743788638006"/>
    <n v="0.7116957821648382"/>
    <n v="0.74040990365771531"/>
    <n v="0.45583710766711721"/>
    <n v="0"/>
    <n v="0"/>
    <n v="0"/>
    <n v="0"/>
    <n v="0"/>
  </r>
  <r>
    <x v="10"/>
    <n v="218.90375774994149"/>
    <n v="140.77536766737239"/>
    <n v="1105.6960904369889"/>
    <n v="314.06893672250322"/>
    <n v="397.12624644797972"/>
    <n v="111.37880407879631"/>
    <n v="21.749941994402459"/>
    <n v="75.638006400399988"/>
    <n v="180.12936185106719"/>
    <n v="1.15071166239968"/>
    <n v="0.17773271884879011"/>
    <n v="173.0855730606487"/>
    <n v="4.8255337379746619"/>
    <n v="0.25657721932084893"/>
    <n v="84.935579335819057"/>
    <n v="7.9472431676740483"/>
    <n v="0.7116957821648382"/>
    <n v="0.74040990365771531"/>
    <n v="0.47754363660364663"/>
    <n v="0.36717478835145623"/>
    <n v="1.857003730423374"/>
    <n v="0"/>
    <n v="5.227432907317359E-3"/>
    <n v="0"/>
  </r>
  <r>
    <x v="11"/>
    <n v="208.8140053887218"/>
    <n v="136.49908067869171"/>
    <n v="1327.708257534227"/>
    <n v="308.41416754550443"/>
    <n v="486.79991500074942"/>
    <n v="157.91885516585279"/>
    <n v="29.47746629580692"/>
    <n v="100.9730667966505"/>
    <n v="163.41632827725689"/>
    <n v="1.624534111623078"/>
    <n v="0.22477961501464641"/>
    <n v="208.18126529414431"/>
    <n v="4.6061912953394506"/>
    <n v="0.25657721932084893"/>
    <n v="102.3945595326263"/>
    <n v="7.9472431676740483"/>
    <n v="1.423391564329676"/>
    <n v="0.95195559041706257"/>
    <n v="0.67290239703241117"/>
    <n v="0.36717478835145623"/>
    <n v="1.857003730423374"/>
    <n v="0"/>
    <n v="5.227432907317359E-3"/>
    <n v="0.79762936894308178"/>
  </r>
  <r>
    <x v="12"/>
    <n v="329.89103372335882"/>
    <n v="257.00484801971697"/>
    <n v="1536.390257319038"/>
    <n v="738.48228819617293"/>
    <n v="552.98762274207922"/>
    <n v="200.22799251772221"/>
    <n v="41.242404979405848"/>
    <n v="130.34704986476689"/>
    <n v="278.55055956350611"/>
    <n v="4.6705355709163499"/>
    <n v="0.26659907827318519"/>
    <n v="358.13558665544372"/>
    <n v="7.6769854922324177"/>
    <n v="0.59868017841531418"/>
    <n v="126.1057420972091"/>
    <n v="19.562444720428431"/>
    <n v="2.1350873464945139"/>
    <n v="0.95195559041706257"/>
    <n v="0.80314157065158753"/>
    <n v="0.36717478835145623"/>
    <n v="1.857003730423374"/>
    <n v="0"/>
    <n v="1.045486581463472E-2"/>
    <n v="0.79762936894308178"/>
  </r>
  <r>
    <x v="13"/>
    <n v="386.04269903797302"/>
    <n v="323.80045078291141"/>
    <n v="1801.813942743473"/>
    <n v="900.33095193784254"/>
    <n v="580.03206246434308"/>
    <n v="232.9118011220414"/>
    <n v="53.767072175783298"/>
    <n v="167.43170348826399"/>
    <n v="321.88064660671807"/>
    <n v="4.6705355709163499"/>
    <n v="0.35546543769758038"/>
    <n v="459.43451651121512"/>
    <n v="8.7736977054084768"/>
    <n v="0.76973165796254683"/>
    <n v="142.50302755231871"/>
    <n v="28.273845884994209"/>
    <n v="3.5584789108241912"/>
    <n v="2.855866771251188"/>
    <n v="0.88996768639770507"/>
    <n v="1.4686991534058249"/>
    <n v="2.4760049738978318"/>
    <n v="0"/>
    <n v="1.045486581463472E-2"/>
    <n v="0.79762936894308178"/>
  </r>
  <r>
    <x v="14"/>
    <n v="369.92102950428489"/>
    <n v="406.67489262354559"/>
    <n v="2049.3067836414561"/>
    <n v="1088.9251455707231"/>
    <n v="596.40106545413425"/>
    <n v="273.95166435335472"/>
    <n v="55.047757383038537"/>
    <n v="193.86828824956879"/>
    <n v="424.63485302347812"/>
    <n v="4.8059134135516066"/>
    <n v="0.38683003514148451"/>
    <n v="603.00780292096977"/>
    <n v="7.8963279348676298"/>
    <n v="0.94078313750977949"/>
    <n v="170.22505691887071"/>
    <n v="41.570195030910398"/>
    <n v="4.9818704751538672"/>
    <n v="4.3366865785666189"/>
    <n v="1.0636199178899399"/>
    <n v="3.3045730951631058"/>
    <n v="2.4760049738978318"/>
    <n v="0"/>
    <n v="1.045486581463472E-2"/>
    <n v="0.79762936894308178"/>
  </r>
  <r>
    <x v="15"/>
    <n v="594.85670442669482"/>
    <n v="521.36490965996518"/>
    <n v="2218.706077983451"/>
    <n v="1355.4634548865599"/>
    <n v="583.59054137516716"/>
    <n v="323.13603652490298"/>
    <n v="83.331364587336338"/>
    <n v="302.18485081324837"/>
    <n v="506.96201840558098"/>
    <n v="5.9227806152924733"/>
    <n v="0.39728490095611918"/>
    <n v="707.49725025251348"/>
    <n v="14.147587549971171"/>
    <n v="1.282886096604245"/>
    <n v="199.95250968640741"/>
    <n v="47.989122204800992"/>
    <n v="5.6935662573187056"/>
    <n v="6.5579162895397642"/>
    <n v="1.627989670239705"/>
    <n v="6.9763209786776672"/>
    <n v="3.0950062173722901"/>
    <n v="0"/>
    <n v="1.045486581463472E-2"/>
    <n v="2.392888106829246"/>
  </r>
  <r>
    <x v="16"/>
    <n v="643.55072669171193"/>
    <n v="667.1007702342074"/>
    <n v="2519.401622048732"/>
    <n v="1536.4160685505231"/>
    <n v="598.53615280062877"/>
    <n v="377.08018664853648"/>
    <n v="114.111222619335"/>
    <n v="460.80435938107752"/>
    <n v="604.14521363107087"/>
    <n v="9.8148935910560997"/>
    <n v="0.44955923002929282"/>
    <n v="917.27377428454395"/>
    <n v="12.61219045152469"/>
    <n v="1.881566275019559"/>
    <n v="220.83250627312961"/>
    <n v="76.110136490416835"/>
    <n v="9.2520451681428959"/>
    <n v="7.9329632534755206"/>
    <n v="2.2574790093990571"/>
    <n v="11.015243650543679"/>
    <n v="6.1900124347445793"/>
    <n v="3.3844460658814128E-2"/>
    <n v="1.5682298721952079E-2"/>
    <n v="2.392888106829246"/>
  </r>
  <r>
    <x v="17"/>
    <n v="741.59679854965168"/>
    <n v="891.09268270130849"/>
    <n v="2742.8293821348998"/>
    <n v="1777.8899955683121"/>
    <n v="562.23966791022201"/>
    <n v="439.27461855578468"/>
    <n v="158.04523718687051"/>
    <n v="841.19744011318619"/>
    <n v="725.46945735206464"/>
    <n v="11.30404986004392"/>
    <n v="0.49137869328783168"/>
    <n v="1116.6811165203139"/>
    <n v="10.9671221317606"/>
    <n v="2.1381434943404081"/>
    <n v="253.74504326575939"/>
    <n v="86.961180046279466"/>
    <n v="14.23391564329676"/>
    <n v="11.529239928384429"/>
    <n v="3.4296315719716439"/>
    <n v="18.35873941757281"/>
    <n v="6.8090136782190376"/>
    <n v="0.10153338197644241"/>
    <n v="1.045486581463472E-2"/>
    <n v="3.1905174757723271"/>
  </r>
  <r>
    <x v="18"/>
    <n v="942.07579111823543"/>
    <n v="1132.531846082228"/>
    <n v="3057.916788254307"/>
    <n v="2397.3164678487519"/>
    <n v="556.5461016529033"/>
    <n v="499.14204790868001"/>
    <n v="241.8975584686836"/>
    <n v="1434.55189808914"/>
    <n v="916.74084158567223"/>
    <n v="19.257498114865239"/>
    <n v="0.63251938178540057"/>
    <n v="1364.743850261613"/>
    <n v="21.385888156933159"/>
    <n v="3.506555330718268"/>
    <n v="281.82097087954412"/>
    <n v="118.444489518219"/>
    <n v="19.927481900615469"/>
    <n v="16.18324503709006"/>
    <n v="4.8188494239095254"/>
    <n v="27.905283914710669"/>
    <n v="11.14202238254024"/>
    <n v="0.20306676395288481"/>
    <n v="1.5682298721952079E-2"/>
    <n v="3.9881468447154091"/>
  </r>
  <r>
    <x v="19"/>
    <n v="981.66710201389117"/>
    <n v="1383.207789358697"/>
    <n v="3463.6021456652529"/>
    <n v="2319.6780153645518"/>
    <n v="576.47358355351867"/>
    <n v="581.11600152792698"/>
    <n v="360.78421745405501"/>
    <n v="2508.5381540171488"/>
    <n v="1051.0641114196289"/>
    <n v="21.728143742958672"/>
    <n v="0.84684413098541234"/>
    <n v="1502.733731088766"/>
    <n v="40.688023108831807"/>
    <n v="5.1315443864169783"/>
    <n v="326.29418394843822"/>
    <n v="139.07675543429579"/>
    <n v="24.909352375769341"/>
    <n v="19.462203181859941"/>
    <n v="6.7941435571336992"/>
    <n v="46.99837290898639"/>
    <n v="21.046042278131569"/>
    <n v="0.37228906724695537"/>
    <n v="1.5682298721952079E-2"/>
    <n v="3.9881468447154091"/>
  </r>
  <r>
    <x v="20"/>
    <n v="1076.203694789667"/>
    <n v="1507.647740729308"/>
    <n v="3824.5783578424848"/>
    <n v="2901.202250999163"/>
    <n v="622.02211361206832"/>
    <n v="669.22478006319511"/>
    <n v="470.90143874906852"/>
    <n v="3626.9525593356848"/>
    <n v="1315.996643626698"/>
    <n v="29.44468077316829"/>
    <n v="1.1918547028683579"/>
    <n v="1722.0818075481129"/>
    <n v="51.655145240592411"/>
    <n v="6.4144304830212224"/>
    <n v="399.19722287834958"/>
    <n v="180.34128726644951"/>
    <n v="31.31461441525288"/>
    <n v="23.587344073667222"/>
    <n v="8.791144219294404"/>
    <n v="62.786888808099"/>
    <n v="38.997078338890837"/>
    <n v="0.50766690988221186"/>
    <n v="1.045486581463472E-2"/>
    <n v="5.5834055826015723"/>
  </r>
  <r>
    <x v="21"/>
    <n v="1263.302798357503"/>
    <n v="1631.660063401052"/>
    <n v="4056.9715401918788"/>
    <n v="3204.878638963939"/>
    <n v="656.89520693814541"/>
    <n v="768.01661577981031"/>
    <n v="654.79915189934559"/>
    <n v="5336.8855486884158"/>
    <n v="1556.788127338262"/>
    <n v="46.840733551798749"/>
    <n v="1.4793635127708129"/>
    <n v="2171.147142263068"/>
    <n v="63.938322028164279"/>
    <n v="7.098636401210153"/>
    <n v="432.58162420062291"/>
    <n v="226.64926187808871"/>
    <n v="37.719876454736422"/>
    <n v="25.914346628020041"/>
    <n v="10.918384055074281"/>
    <n v="79.676929072265992"/>
    <n v="43.949088286686511"/>
    <n v="0.84611151647035321"/>
    <n v="2.613716453658679E-2"/>
    <n v="11.964440534146229"/>
  </r>
  <r>
    <x v="22"/>
    <n v="1450.1825594827039"/>
    <n v="1863.092715228458"/>
    <n v="4240.5267644231772"/>
    <n v="3850.439314738077"/>
    <n v="727.3530893724643"/>
    <n v="950.263224922988"/>
    <n v="857.32106687716475"/>
    <n v="7275.9356059724569"/>
    <n v="1662.0183387289201"/>
    <n v="58.347850175795557"/>
    <n v="1.9864245047805971"/>
    <n v="2756.6070990672911"/>
    <n v="78.085909578135457"/>
    <n v="9.0657284160033278"/>
    <n v="462.3090769681595"/>
    <n v="300.92541917596537"/>
    <n v="51.953792098033183"/>
    <n v="31.62608017052241"/>
    <n v="14.43484174279204"/>
    <n v="108.683737352031"/>
    <n v="51.377103208379999"/>
    <n v="1.15071166239968"/>
    <n v="4.1819463258538872E-2"/>
    <n v="14.357328640975471"/>
  </r>
  <r>
    <x v="23"/>
    <n v="1606.9027347455631"/>
    <n v="2029.440279088142"/>
    <n v="4443.7823244170886"/>
    <n v="4300.2227117085522"/>
    <n v="806.35132119276125"/>
    <n v="1119.817092860605"/>
    <n v="1044.9957160623981"/>
    <n v="8912.8008124432472"/>
    <n v="1873.09776275371"/>
    <n v="65.184431228876022"/>
    <n v="2.0596085654830398"/>
    <n v="3151.433636694117"/>
    <n v="104.4070026943609"/>
    <n v="11.37492338989097"/>
    <n v="509.25957776768172"/>
    <n v="347.69188858573949"/>
    <n v="63.340924612670577"/>
    <n v="45.482322653259651"/>
    <n v="18.86297364584404"/>
    <n v="145.76839097552809"/>
    <n v="69.328139269139271"/>
    <n v="1.5230007296466359"/>
    <n v="3.6592030351221508E-2"/>
    <n v="19.940734223577039"/>
  </r>
  <r>
    <x v="24"/>
    <n v="1775.5770731320411"/>
    <n v="2137.8013913813129"/>
    <n v="4562.1023050751801"/>
    <n v="5441.5690958660489"/>
    <n v="926.62790837861905"/>
    <n v="1298.996289545772"/>
    <n v="1251.793817240713"/>
    <n v="10403.530453150161"/>
    <n v="2136.1732912303551"/>
    <n v="73.848613157532426"/>
    <n v="2.6189438865659969"/>
    <n v="3144.2549723736288"/>
    <n v="129.74105481872789"/>
    <n v="15.223581679703701"/>
    <n v="533.79652290914066"/>
    <n v="462.16275652012149"/>
    <n v="80.421623384626713"/>
    <n v="62.088659063868413"/>
    <n v="24.615203814024319"/>
    <n v="188.72784121264851"/>
    <n v="101.5162039298111"/>
    <n v="1.8952897968935909"/>
    <n v="4.7046896165856229E-2"/>
    <n v="20.73836359252012"/>
  </r>
  <r>
    <x v="25"/>
    <n v="2005.228610571108"/>
    <n v="2447.5756208413509"/>
    <n v="4666.030423679148"/>
    <n v="6086.2127820439173"/>
    <n v="1028.4004052281909"/>
    <n v="1513.60938876313"/>
    <n v="1539.7960431705851"/>
    <n v="12187.999924538241"/>
    <n v="2748.3655210265929"/>
    <n v="80.008304997436582"/>
    <n v="2.7862217396001521"/>
    <n v="3905.1933903453291"/>
    <n v="159.3522845744815"/>
    <n v="19.072239969516438"/>
    <n v="567.41685639623563"/>
    <n v="540.25970380245678"/>
    <n v="96.790626374417982"/>
    <n v="76.367992920124351"/>
    <n v="31.865184478825139"/>
    <n v="250.4132056556931"/>
    <n v="123.18124745141709"/>
    <n v="2.4029567067758029"/>
    <n v="8.3638926517077744E-2"/>
    <n v="34.298062864552513"/>
  </r>
  <r>
    <x v="26"/>
    <n v="2232.0286962559171"/>
    <n v="2653.2650249968979"/>
    <n v="4656.9470353335118"/>
    <n v="6924.6469362335292"/>
    <n v="1160.0641249286859"/>
    <n v="1719.5491148233541"/>
    <n v="1809.564784793773"/>
    <n v="13765.38281529609"/>
    <n v="3111.7192509461011"/>
    <n v="88.807864768728265"/>
    <n v="3.361239359405062"/>
    <n v="4202.709144961098"/>
    <n v="169.4420369357012"/>
    <n v="23.519578437744489"/>
    <n v="601.86295246020666"/>
    <n v="625.8453994543313"/>
    <n v="116.00641249286861"/>
    <n v="103.4458408253208"/>
    <n v="41.003633161104013"/>
    <n v="316.50466755895519"/>
    <n v="155.98831335556341"/>
    <n v="2.7414013133639439"/>
    <n v="7.8411493609760394E-2"/>
    <n v="41.476727185040247"/>
  </r>
  <r>
    <x v="27"/>
    <n v="2554.5717581509962"/>
    <n v="3034.624298647454"/>
    <n v="4588.1728092879803"/>
    <n v="7314.6731778470712"/>
    <n v="1277.4939289858839"/>
    <n v="1891.4299853153241"/>
    <n v="2117.4936042873792"/>
    <n v="15417.66936287765"/>
    <n v="3911.4688575150999"/>
    <n v="97.573580079361136"/>
    <n v="3.4344234201075041"/>
    <n v="4352.6634663223977"/>
    <n v="192.14397974844559"/>
    <n v="29.848483180992091"/>
    <n v="613.18769637164928"/>
    <n v="704.09517833604502"/>
    <n v="135.22219861131919"/>
    <n v="128.19668617616441"/>
    <n v="52.594919613210713"/>
    <n v="410.50141337692793"/>
    <n v="177.03435563369499"/>
    <n v="3.2490682232461561"/>
    <n v="0.1045486581463472"/>
    <n v="47.857762136584903"/>
  </r>
  <r>
    <x v="28"/>
    <n v="2649.2180221480899"/>
    <n v="3183.4390858535462"/>
    <n v="4547.7104430210557"/>
    <n v="7846.6799752830984"/>
    <n v="1392.788645696588"/>
    <n v="2048.0795663606209"/>
    <n v="2345.4555711788098"/>
    <n v="16331.93458587277"/>
    <n v="4602.2742452325956"/>
    <n v="91.718488385386294"/>
    <n v="3.2828278657953009"/>
    <n v="4152.4584947176836"/>
    <n v="211.8847995856147"/>
    <n v="37.545799760617562"/>
    <n v="625.57413502478937"/>
    <n v="768.89577647246404"/>
    <n v="159.41985520492381"/>
    <n v="146.81270661098699"/>
    <n v="62.927227386998688"/>
    <n v="508.53708186676681"/>
    <n v="220.364442676907"/>
    <n v="3.7567351331283669"/>
    <n v="0.1045486581463472"/>
    <n v="55.834055826015721"/>
  </r>
  <r>
    <x v="29"/>
    <n v="2708.221139216962"/>
    <n v="3235.3532098961309"/>
    <n v="4460.5335081194298"/>
    <n v="8072.5650791642938"/>
    <n v="1559.32545872316"/>
    <n v="2253.0673368304278"/>
    <n v="2579.9729098090738"/>
    <n v="16848.182338294919"/>
    <n v="5048.574141777679"/>
    <n v="89.857043049151528"/>
    <n v="3.931029546302653"/>
    <n v="4103.0054738432127"/>
    <n v="237.32852293129929"/>
    <n v="44.644436161827713"/>
    <n v="650.46497841348082"/>
    <n v="826.05479463996585"/>
    <n v="178.63564132337439"/>
    <n v="178.33301393812971"/>
    <n v="73.845611442072965"/>
    <n v="595.92468149441333"/>
    <n v="263.07552847664459"/>
    <n v="4.2305575823517652"/>
    <n v="0.1150035239609819"/>
    <n v="69.393755098048103"/>
  </r>
  <r>
    <x v="30"/>
    <n v="3270.8345045762799"/>
    <n v="3320.2802694913321"/>
    <n v="4319.4460735560406"/>
    <n v="8564.3771659638151"/>
    <n v="1733.690925353545"/>
    <n v="2479.8443130364481"/>
    <n v="2922.3934037828249"/>
    <n v="18421.89348116926"/>
    <n v="5265.224576993739"/>
    <n v="117.44027848608501"/>
    <n v="4.5008197332002462"/>
    <n v="3905.9910197142708"/>
    <n v="265.73336925255921"/>
    <n v="52.85490718009487"/>
    <n v="661.5537901601017"/>
    <n v="864.4155260839309"/>
    <n v="200.69821057048441"/>
    <n v="205.30508899994649"/>
    <n v="92.209334922376826"/>
    <n v="703.1397196930385"/>
    <n v="360.87772494560897"/>
    <n v="5.2458914021161887"/>
    <n v="0.13068582268293399"/>
    <n v="79.762936894308169"/>
  </r>
  <r>
    <x v="31"/>
    <n v="3482.7193041618948"/>
    <n v="3467.9832220803678"/>
    <n v="4268.9565902841932"/>
    <n v="8345.0638208558867"/>
    <n v="1856.102599885897"/>
    <n v="2714.7657981827028"/>
    <n v="3215.8222619468288"/>
    <n v="19499.551484980781"/>
    <n v="5587.7242248439316"/>
    <n v="144.9219805410421"/>
    <n v="7.0099875287125792"/>
    <n v="4086.2552570954081"/>
    <n v="336.90999188768552"/>
    <n v="61.065378198362041"/>
    <n v="666.74429778617946"/>
    <n v="877.25338043171212"/>
    <n v="228.4543460749131"/>
    <n v="256.18182666556947"/>
    <n v="110.6164714605538"/>
    <n v="848.90811066856656"/>
    <n v="402.35080825839759"/>
    <n v="6.1258473792453563"/>
    <n v="0.2404619137365985"/>
    <n v="92.525006797397481"/>
  </r>
  <r>
    <x v="32"/>
    <n v="3284.6530784622978"/>
    <n v="3494.2396241908682"/>
    <n v="4087.8786537835231"/>
    <n v="8295.546382657305"/>
    <n v="2046.8370695060739"/>
    <n v="2903.1472322419022"/>
    <n v="3494.7294522522961"/>
    <n v="20234.635411260399"/>
    <n v="5640.9583317827364"/>
    <n v="171.2191264729407"/>
    <n v="9.4930181596883241"/>
    <n v="3365.9959369398048"/>
    <n v="404.79647788328361"/>
    <n v="71.8416214098377"/>
    <n v="672.40666974190083"/>
    <n v="914.39145908065052"/>
    <n v="262.61574361882532"/>
    <n v="306.52970011429409"/>
    <n v="134.38512064605339"/>
    <n v="983.66125799355109"/>
    <n v="489.62998358829623"/>
    <n v="8.3595817827270889"/>
    <n v="0.27182651118050272"/>
    <n v="86.941601214795909"/>
  </r>
  <r>
    <x v="33"/>
    <n v="3440.8248976185691"/>
    <n v="3445.661003999453"/>
    <n v="3931.6915606715452"/>
    <n v="8173.4339347540044"/>
    <n v="2214.7972740969758"/>
    <n v="3084.441885794663"/>
    <n v="3786.6171468618058"/>
    <n v="21401.14971385297"/>
    <n v="5871.8457955987087"/>
    <n v="190.84891365505291"/>
    <n v="8.7820872842931639"/>
    <n v="3084.4327697028971"/>
    <n v="494.83655058503803"/>
    <n v="79.79551520878401"/>
    <n v="654.35785913303937"/>
    <n v="926.15949223278324"/>
    <n v="287.52509599459461"/>
    <n v="353.91593394838787"/>
    <n v="153.3132138787071"/>
    <n v="1116.211356588427"/>
    <n v="528.62706192718701"/>
    <n v="9.0364709959033718"/>
    <n v="0.27182651118050272"/>
    <n v="87.739230583738987"/>
  </r>
  <r>
    <x v="34"/>
    <n v="3403.097997485313"/>
    <n v="3283.9318300875452"/>
    <n v="3793.7892103332488"/>
    <n v="8089.8350498940481"/>
    <n v="2255.3639336803722"/>
    <n v="3211.1577521635122"/>
    <n v="4073.0130896503752"/>
    <n v="22556.648772795012"/>
    <n v="5754.8545605820354"/>
    <n v="218.49983801330399"/>
    <n v="10.951471940829871"/>
    <n v="2799.6790849902159"/>
    <n v="575.33522703216079"/>
    <n v="86.466522911126077"/>
    <n v="629.82091399158048"/>
    <n v="911.64049029184025"/>
    <n v="320.97479775634201"/>
    <n v="402.99453327655652"/>
    <n v="172.63202463221819"/>
    <n v="1225.9966183055119"/>
    <n v="575.67115643124578"/>
    <n v="11.30404986004392"/>
    <n v="0.3241008402536763"/>
    <n v="94.12026553528365"/>
  </r>
  <r>
    <x v="35"/>
    <n v="3323.4766908087308"/>
    <n v="3252.3728321110812"/>
    <n v="3687.501770081064"/>
    <n v="7876.3293055624972"/>
    <n v="2298.065680610262"/>
    <n v="3289.112337734331"/>
    <n v="4262.4676742084039"/>
    <n v="23320.005157777679"/>
    <n v="5481.2560109663254"/>
    <n v="232.64682256868829"/>
    <n v="13.403137974361711"/>
    <n v="2602.6646308612749"/>
    <n v="600.12092304993973"/>
    <n v="89.887552502070733"/>
    <n v="602.5707489546719"/>
    <n v="892.23087717079022"/>
    <n v="353.00110795375969"/>
    <n v="443.9286236644902"/>
    <n v="194.42537968449369"/>
    <n v="1379.475679836421"/>
    <n v="628.90526337004928"/>
    <n v="11.84556123058494"/>
    <n v="0.37637516932684978"/>
    <n v="94.12026553528365"/>
  </r>
  <r>
    <x v="36"/>
    <n v="3272.589244117361"/>
    <n v="3120.748718599486"/>
    <n v="3634.2990669137662"/>
    <n v="7445.8026901136927"/>
    <n v="2278.849894491811"/>
    <n v="3395.0967268007639"/>
    <n v="4439.1588197517531"/>
    <n v="23922.17181067407"/>
    <n v="5518.3960855747928"/>
    <n v="256.60870071512869"/>
    <n v="18.43715586410832"/>
    <n v="2136.8490793985152"/>
    <n v="645.63447989674626"/>
    <n v="99.63748683626298"/>
    <n v="581.80871845036052"/>
    <n v="859.67774650320223"/>
    <n v="378.62215611169393"/>
    <n v="464.34278243676721"/>
    <n v="217.8250178780724"/>
    <n v="1566.734821895664"/>
    <n v="692.66239144791848"/>
    <n v="13.70700656681972"/>
    <n v="0.54365302236100532"/>
    <n v="89.334489321625156"/>
  </r>
  <r>
    <x v="37"/>
    <n v="2855.7289318891412"/>
    <n v="3066.525399583013"/>
    <n v="3514.681459349154"/>
    <n v="7033.1573717921556"/>
    <n v="2466.0258852011639"/>
    <n v="3493.9943353607591"/>
    <n v="4542.0477669109014"/>
    <n v="23507.264299836919"/>
    <n v="5830.3727122859191"/>
    <n v="281.48437929935722"/>
    <n v="20.46017239924014"/>
    <n v="1961.370618231037"/>
    <n v="746.31266106630858"/>
    <n v="106.1374430590578"/>
    <n v="554.3226212486303"/>
    <n v="852.95315613055504"/>
    <n v="422.74729460591391"/>
    <n v="538.59531848929805"/>
    <n v="250.08091987775509"/>
    <n v="1806.8671334775161"/>
    <n v="823.27165382102908"/>
    <n v="16.41456341952485"/>
    <n v="0.60115478434149627"/>
    <n v="91.727377428454389"/>
  </r>
  <r>
    <x v="38"/>
    <n v="2748.2511349978881"/>
    <n v="3029.663805740583"/>
    <n v="3403.085545388481"/>
    <n v="6740.179195783865"/>
    <n v="2586.3024723870221"/>
    <n v="3516.7354966873891"/>
    <n v="4677.3445617722891"/>
    <n v="24642.20157063127"/>
    <n v="5842.7527371554079"/>
    <n v="315.9041957893711"/>
    <n v="20.48108213086941"/>
    <n v="1779.5111221120151"/>
    <n v="709.13411703964016"/>
    <n v="122.2162821364977"/>
    <n v="532.49889600262122"/>
    <n v="826.05479463996585"/>
    <n v="434.13442712055132"/>
    <n v="576.46199641922124"/>
    <n v="271.22307906193481"/>
    <n v="1885.8097129730791"/>
    <n v="874.02975578593464"/>
    <n v="19.59594272145338"/>
    <n v="0.62729194887808315"/>
    <n v="101.29892985577141"/>
  </r>
  <r>
    <x v="39"/>
    <n v="2986.2376852570919"/>
    <n v="2855.4478738217272"/>
    <n v="3348.349283149842"/>
    <n v="6290.0901356146333"/>
    <n v="2651.0667885640219"/>
    <n v="3515.3604497234528"/>
    <n v="4771.7896691751293"/>
    <n v="25435.299113470421"/>
    <n v="5964.0769808764016"/>
    <n v="340.06914069976438"/>
    <n v="21.8611244184012"/>
    <n v="1686.9861153146171"/>
    <n v="748.28674305002551"/>
    <n v="128.28860966042441"/>
    <n v="514.80398364099233"/>
    <n v="779.28832523019173"/>
    <n v="441.25138494219959"/>
    <n v="625.01173153049149"/>
    <n v="286.96031254091861"/>
    <n v="1995.2277999018129"/>
    <n v="935.92988013338038"/>
    <n v="21.186632372417641"/>
    <n v="0.80502466772687331"/>
    <n v="109.27522354520219"/>
  </r>
  <r>
    <x v="40"/>
    <n v="2888.5206270631061"/>
    <n v="2652.3242418593882"/>
    <n v="3273.558786901358"/>
    <n v="5971.7419141095361"/>
    <n v="2546.4475085857912"/>
    <n v="3451.8967436956491"/>
    <n v="4805.7386804318612"/>
    <n v="25467.61049484535"/>
    <n v="6126.2553066667097"/>
    <n v="358.14208269157132"/>
    <n v="26.29921495671363"/>
    <n v="1619.9852483233981"/>
    <n v="733.70047061478385"/>
    <n v="127.6044037422355"/>
    <n v="491.68263148846381"/>
    <n v="746.27669976446873"/>
    <n v="464.73734575363932"/>
    <n v="665.8400490750455"/>
    <n v="304.88990544249179"/>
    <n v="2049.9368433661798"/>
    <n v="1161.2463327580831"/>
    <n v="23.623433539852261"/>
    <n v="0.90957332587322048"/>
    <n v="120.4420347104053"/>
  </r>
  <r>
    <x v="41"/>
    <n v="2762.0697088839061"/>
    <n v="2464.5097173165268"/>
    <n v="3260.4645517537519"/>
    <n v="5633.2199214864968"/>
    <n v="2573.4919483080539"/>
    <n v="3405.039374078453"/>
    <n v="4737.8840709762708"/>
    <n v="24671.5755536994"/>
    <n v="5934.3649211896281"/>
    <n v="350.86552364992622"/>
    <n v="28.039950114850321"/>
    <n v="1615.199472109739"/>
    <n v="687.85790010402457"/>
    <n v="110.4992557875123"/>
    <n v="484.3687343789905"/>
    <n v="712.04242150371897"/>
    <n v="473.27769513961732"/>
    <n v="675.04228644907721"/>
    <n v="317.82699668866331"/>
    <n v="2105.3802364072499"/>
    <n v="1276.999565287806"/>
    <n v="22.980388787334789"/>
    <n v="1.0559414472781059"/>
    <n v="120.4420347104053"/>
  </r>
  <r>
    <x v="42"/>
    <n v="5500.5601051845269"/>
    <n v="2371.7142896621531"/>
    <n v="3234.0401492937199"/>
    <n v="5377.3798241271434"/>
    <n v="2661.7422252964939"/>
    <n v="3394.567862583865"/>
    <n v="4752.6228041241748"/>
    <n v="24186.90483307547"/>
    <n v="6162.7763800317034"/>
    <n v="374.38742380780201"/>
    <n v="29.36249064040161"/>
    <n v="1510.7100247781959"/>
    <n v="692.57376262068169"/>
    <n v="122.98601379446021"/>
    <n v="473.27992263236968"/>
    <n v="698.13474596028937"/>
    <n v="469.71921622879319"/>
    <n v="681.17711136509831"/>
    <n v="322.66755264150942"/>
    <n v="2115.293955692739"/>
    <n v="1332.7096772005079"/>
    <n v="24.943367505546011"/>
    <n v="1.2127644344976269"/>
    <n v="116.45388786568989"/>
  </r>
  <r>
    <x v="43"/>
    <n v="5473.4713135190777"/>
    <n v="2283.3662004760072"/>
    <n v="3181.4272765384758"/>
    <n v="5108.2433776218741"/>
    <n v="2695.9036228404061"/>
    <n v="3279.0639176132609"/>
    <n v="4658.1776967213355"/>
    <n v="23474.952918462001"/>
    <n v="6050.7371549628269"/>
    <n v="381.39322716417649"/>
    <n v="29.665681749026021"/>
    <n v="1391.065619436733"/>
    <n v="664.16891629942165"/>
    <n v="118.36762384668501"/>
    <n v="465.02229686360948"/>
    <n v="674.75151125540219"/>
    <n v="474.701086703947"/>
    <n v="697.78344777570703"/>
    <n v="326.48790173433849"/>
    <n v="2113.8252565393332"/>
    <n v="1405.7518239304941"/>
    <n v="25.857167943333991"/>
    <n v="1.1604901054244541"/>
    <n v="118.04914660357611"/>
  </r>
  <r>
    <x v="44"/>
    <n v="5603.1026971164883"/>
    <n v="2026.6179296756111"/>
    <n v="3173.523549016948"/>
    <n v="4676.4941093780444"/>
    <n v="2511.5744152597131"/>
    <n v="3160.069468811128"/>
    <n v="4577.6030613089379"/>
    <n v="23185.252010452699"/>
    <n v="5524.5860980095376"/>
    <n v="380.00560427716511"/>
    <n v="32.284625635592008"/>
    <n v="1265.837808512669"/>
    <n v="590.46985557399034"/>
    <n v="109.3018954306816"/>
    <n v="464.78636469878779"/>
    <n v="613.00754510654986"/>
    <n v="474.701086703947"/>
    <n v="694.71603531769654"/>
    <n v="323.9699443777011"/>
    <n v="1996.3293242668681"/>
    <n v="1313.5206386528"/>
    <n v="28.632413717356751"/>
    <n v="1.2702661964781179"/>
    <n v="112.46574102097451"/>
  </r>
  <r>
    <x v="45"/>
    <n v="5530.1713349402789"/>
    <n v="1835.1257983224839"/>
    <n v="3035.621198678652"/>
    <n v="4496.9169801084854"/>
    <n v="2475.277930369306"/>
    <n v="3153.3000068348292"/>
    <n v="4521.2094991318336"/>
    <n v="23276.311357963859"/>
    <n v="6295.2426461352379"/>
    <n v="411.21019700459158"/>
    <n v="33.486935204275007"/>
    <n v="1111.895340306655"/>
    <n v="688.62559865324761"/>
    <n v="124.43995137061169"/>
    <n v="469.03314366557879"/>
    <n v="598.48854316560698"/>
    <n v="492.4934812580679"/>
    <n v="678.85010881074538"/>
    <n v="334.02006727531409"/>
    <n v="1970.6270890822659"/>
    <n v="1361.802735643807"/>
    <n v="31.035370424132559"/>
    <n v="1.186627269961041"/>
    <n v="95.715524273169805"/>
  </r>
  <r>
    <x v="46"/>
    <n v="6427.8302814248827"/>
    <n v="1669.205863161669"/>
    <n v="2986.311376230914"/>
    <n v="4848.7353218774397"/>
    <n v="2459.6206231616789"/>
    <n v="3200.4746949821638"/>
    <n v="4446.1483220693162"/>
    <n v="22732.525496415361"/>
    <n v="6082.3062183800239"/>
    <n v="417.40373330515462"/>
    <n v="35.049937643562899"/>
    <n v="982.6793825378752"/>
    <n v="624.13892051849518"/>
    <n v="123.5846939728756"/>
    <n v="459.00602666065572"/>
    <n v="591.15262639544642"/>
    <n v="486.79991500074919"/>
    <n v="670.38828134037158"/>
    <n v="332.89132777061462"/>
    <n v="1878.0990424176989"/>
    <n v="1444.7489022693851"/>
    <n v="32.964504681684957"/>
    <n v="1.1604901054244541"/>
    <n v="91.727377428454403"/>
  </r>
  <r>
    <x v="47"/>
    <n v="6168.67718545138"/>
    <n v="1644.3178728875459"/>
    <n v="2932.2829104867392"/>
    <n v="4977.1138653552507"/>
    <n v="2626.1574361882522"/>
    <n v="3269.227043178952"/>
    <n v="4429.2823490856326"/>
    <n v="21387.564246683971"/>
    <n v="5862.5607769465914"/>
    <n v="475.31160549238558"/>
    <n v="35.306081856021457"/>
    <n v="829.5345437008034"/>
    <n v="599.24355327939861"/>
    <n v="135.55829754118179"/>
    <n v="459.59585707270998"/>
    <n v="599.25270116249874"/>
    <n v="474.701086703947"/>
    <n v="648.28175707401977"/>
    <n v="330.17801165354842"/>
    <n v="1746.6504681878771"/>
    <n v="1327.138666009238"/>
    <n v="36.687395354154511"/>
    <n v="1.2545838977561661"/>
    <n v="89.334489321625156"/>
  </r>
  <r>
    <x v="48"/>
    <n v="5825.2965915059549"/>
    <n v="1576.581486986842"/>
    <n v="2790.3697133464748"/>
    <n v="4386.1140705591824"/>
    <n v="2723.6597583448352"/>
    <n v="3389.7023117884"/>
    <n v="4391.1656842730872"/>
    <n v="20700.213042890049"/>
    <n v="5673.146396443407"/>
    <n v="539.17610275556785"/>
    <n v="38.034801833641112"/>
    <n v="689.94940413576398"/>
    <n v="600.01125182862177"/>
    <n v="147.3608496299409"/>
    <n v="443.43450378242221"/>
    <n v="525.28220706337879"/>
    <n v="468.29582466446351"/>
    <n v="675.99424203949422"/>
    <n v="326.72667355264019"/>
    <n v="1634.294982952332"/>
    <n v="1304.235620000683"/>
    <n v="41.628686610341383"/>
    <n v="1.217991867404945"/>
    <n v="84.548713107966677"/>
  </r>
  <r>
    <x v="49"/>
    <n v="3419.0003245763619"/>
    <n v="1482.16107027677"/>
    <n v="2667.095157227126"/>
    <n v="4866.6166190047061"/>
    <n v="2669.570878900307"/>
    <n v="3427.463216874944"/>
    <n v="4341.7833309424832"/>
    <n v="20017.635111344691"/>
    <n v="5477.5420035054794"/>
    <n v="557.14751136539815"/>
    <n v="43.962710750539003"/>
    <n v="641.2940126302359"/>
    <n v="581.36714420462886"/>
    <n v="133.76225700593591"/>
    <n v="443.67043594724379"/>
    <n v="495.78570838335781"/>
    <n v="467.58412888229861"/>
    <n v="652.19535227906761"/>
    <n v="329.28804396715071"/>
    <n v="1513.8616523730541"/>
    <n v="1289.379590157296"/>
    <n v="41.933286756270697"/>
    <n v="1.1918547028683579"/>
    <n v="81.358195632194338"/>
  </r>
  <r>
    <x v="50"/>
    <n v="3278.0728051832389"/>
    <n v="1453.338895973061"/>
    <n v="2561.279581304585"/>
    <n v="4601.912288881409"/>
    <n v="2686.6515776722631"/>
    <n v="3498.8598861562241"/>
    <n v="4387.2802155934487"/>
    <n v="19416.937157601711"/>
    <n v="5814.8976811990578"/>
    <n v="585.94914738604894"/>
    <n v="42.269022488568183"/>
    <n v="601.41254418308188"/>
    <n v="578.2963500077359"/>
    <n v="142.65693394239199"/>
    <n v="430.45823471722753"/>
    <n v="473.16663167536251"/>
    <n v="446.94495119951841"/>
    <n v="635.90633439859801"/>
    <n v="334.49761091191777"/>
    <n v="1530.017343060518"/>
    <n v="1191.5773936883311"/>
    <n v="42.610175969446978"/>
    <n v="1.223219300312262"/>
    <n v="81.358195632194338"/>
  </r>
  <r>
    <x v="51"/>
    <n v="3033.944666530248"/>
    <n v="1448.12182584687"/>
    <n v="2532.6138232787471"/>
    <n v="4835.1333095327664"/>
    <n v="2848.9182160058472"/>
    <n v="3544.871073026382"/>
    <n v="4350.3574098724112"/>
    <n v="18533.514616828099"/>
    <n v="6089.1152320582423"/>
    <n v="603.00675555809119"/>
    <n v="44.919330972578088"/>
    <n v="516.06620170617214"/>
    <n v="554.16868131786259"/>
    <n v="148.72926146631869"/>
    <n v="422.43654111328902"/>
    <n v="493.0347395945476"/>
    <n v="419.9005114772545"/>
    <n v="651.56071521878971"/>
    <n v="336.51631810301512"/>
    <n v="1470.902202135934"/>
    <n v="1139.581289236477"/>
    <n v="40.917952936506268"/>
    <n v="1.3173130926439749"/>
    <n v="85.34634247690974"/>
  </r>
  <r>
    <x v="52"/>
    <n v="2439.3073045461879"/>
    <n v="1359.4316337016301"/>
    <n v="2615.5439792135812"/>
    <n v="4698.8075228872813"/>
    <n v="2932.898318301297"/>
    <n v="3589.8245314627429"/>
    <n v="4333.7736217649026"/>
    <n v="16145.776968178579"/>
    <n v="5147.6143407335921"/>
    <n v="590.14586050774199"/>
    <n v="47.297812945407479"/>
    <n v="469.80369830747338"/>
    <n v="456.34195190255798"/>
    <n v="126.150466166084"/>
    <n v="405.80332349335782"/>
    <n v="459.87028252944617"/>
    <n v="402.10811692313348"/>
    <n v="648.07021138726043"/>
    <n v="332.71767553912241"/>
    <n v="1381.67872856653"/>
    <n v="1127.820265610462"/>
    <n v="39.598018970812518"/>
    <n v="1.4427714824195921"/>
    <n v="93.322636166340558"/>
  </r>
  <r>
    <x v="53"/>
    <n v="1325.047695959312"/>
    <n v="1319.7476904466721"/>
    <n v="2481.0626452652009"/>
    <n v="4290.8999841464729"/>
    <n v="3028.977248893551"/>
    <n v="3573.429740738894"/>
    <n v="4392.2075976620408"/>
    <n v="14602.174157949061"/>
    <n v="4944.5819328739699"/>
    <n v="663.72371798000381"/>
    <n v="50.429045256890568"/>
    <n v="419.55304806405928"/>
    <n v="430.34987245028537"/>
    <n v="130.25570167521761"/>
    <n v="398.60739246629538"/>
    <n v="434.34740543326228"/>
    <n v="407.08998739828752"/>
    <n v="610.62662483085592"/>
    <n v="339.07768851752547"/>
    <n v="1371.0306597043379"/>
    <n v="1010.82903059379"/>
    <n v="47.619156146951468"/>
    <n v="1.4270891836976389"/>
    <n v="89.334489321625156"/>
  </r>
  <r>
    <x v="54"/>
    <n v="1284.5790152931149"/>
    <n v="1163.321112400728"/>
    <n v="2425.3826543672749"/>
    <n v="1857.056764046295"/>
    <n v="3093.7415650705511"/>
    <n v="3574.27592348593"/>
    <n v="4469.6347863786395"/>
    <n v="15051.596098891239"/>
    <n v="5047.9551405342054"/>
    <n v="689.1070634741144"/>
    <n v="53.204812130676089"/>
    <n v="379.67157961690521"/>
    <n v="389.66184934145349"/>
    <n v="120.4202416012518"/>
    <n v="380.32264969261217"/>
    <n v="385.44129363219122"/>
    <n v="397.83794223014462"/>
    <n v="620.8865906386842"/>
    <n v="340.4017867826538"/>
    <n v="1411.78706121135"/>
    <n v="938.40588510727798"/>
    <n v="52.898892009726467"/>
    <n v="1.5368652747513041"/>
    <n v="78.965307525365105"/>
  </r>
  <r>
    <x v="55"/>
    <n v="1468.0589685574701"/>
    <n v="1126.4595185582989"/>
    <n v="2291.609116913361"/>
    <n v="2166.9992475855829"/>
    <n v="3051.7515139228258"/>
    <n v="3471.8878110944061"/>
    <n v="4570.5918524624394"/>
    <n v="16427.40003084415"/>
    <n v="5039.9081243690371"/>
    <n v="767.11854529268089"/>
    <n v="55.206918934178638"/>
    <n v="380.4692089858483"/>
    <n v="359.72160592174708"/>
    <n v="121.2754989989879"/>
    <n v="372.41892217108449"/>
    <n v="436.94554262269418"/>
    <n v="388.58589706200161"/>
    <n v="590.2124660585788"/>
    <n v="334.71467620128311"/>
    <n v="1388.6550495452079"/>
    <n v="906.2178204466062"/>
    <n v="57.637116501960463"/>
    <n v="1.5891396038244769"/>
    <n v="74.179531311706597"/>
  </r>
  <r>
    <x v="56"/>
    <n v="991.31816948983681"/>
    <n v="1076.426960790734"/>
    <n v="2206.3196393303092"/>
    <n v="1369.3711304299891"/>
    <n v="2989.12228509232"/>
    <n v="3431.2710392366112"/>
    <n v="4601.2197647918811"/>
    <n v="16337.07503290969"/>
    <n v="4727.9314976579099"/>
    <n v="827.36168526537006"/>
    <n v="53.711873122685873"/>
    <n v="379.67157961690532"/>
    <n v="343.38059394542381"/>
    <n v="118.8807782853267"/>
    <n v="352.01078991400578"/>
    <n v="418.3000874985359"/>
    <n v="380.75724345818838"/>
    <n v="583.01991270876101"/>
    <n v="321.64734578149239"/>
    <n v="1358.1795421120371"/>
    <n v="873.41075454245981"/>
    <n v="61.732296241676963"/>
    <n v="1.6832333961561901"/>
    <n v="71.78664320487735"/>
  </r>
  <r>
    <x v="57"/>
    <n v="1140.6903729244159"/>
    <n v="1000.052475172894"/>
    <n v="2145.331174723894"/>
    <n v="1414.4564522466021"/>
    <n v="3061.7152548731328"/>
    <n v="3414.770475669382"/>
    <n v="4494.3802293662829"/>
    <n v="15922.534696860899"/>
    <n v="4149.7843362527656"/>
    <n v="903.74863297231354"/>
    <n v="57.04174788464703"/>
    <n v="382.06446772373448"/>
    <n v="331.42643082180479"/>
    <n v="108.104535073851"/>
    <n v="337.73689394229177"/>
    <n v="407.90753874080832"/>
    <n v="394.99115910148521"/>
    <n v="556.57670186384269"/>
    <n v="306.01864494719132"/>
    <n v="1195.8882856606931"/>
    <n v="853.60271475127718"/>
    <n v="68.230432688169273"/>
    <n v="1.813919218839124"/>
    <n v="63.012720146503447"/>
  </r>
  <r>
    <x v="58"/>
    <n v="1171.727328557299"/>
    <n v="993.89462190919403"/>
    <n v="2070.0688141457658"/>
    <n v="1007.924397900199"/>
    <n v="3086.624607248903"/>
    <n v="3410.645334777575"/>
    <n v="4476.3855168779"/>
    <n v="15278.14294330409"/>
    <n v="3947.9899308800918"/>
    <n v="1020.613555627199"/>
    <n v="58.777255609876399"/>
    <n v="386.05261456844988"/>
    <n v="314.09837785362299"/>
    <n v="109.5584726500025"/>
    <n v="319.80604941584119"/>
    <n v="388.19226242100149"/>
    <n v="399.97302957663902"/>
    <n v="529.60462680202579"/>
    <n v="299.35474056367673"/>
    <n v="1096.0167432290971"/>
    <n v="825.12865755145219"/>
    <n v="79.263726862942676"/>
    <n v="1.897558145356202"/>
    <n v="62.21509077756037"/>
  </r>
  <r>
    <x v="59"/>
    <n v="1138.1679348341111"/>
    <n v="931.46083187445413"/>
    <n v="1918.600364330222"/>
    <n v="692.02148198515522"/>
    <n v="3140.7134866934312"/>
    <n v="3404.8278283916929"/>
    <n v="4458.7598153814379"/>
    <n v="15151.10046653449"/>
    <n v="3695.437423542513"/>
    <n v="1148.2748612322459"/>
    <n v="61.119145552354567"/>
    <n v="380.46920898584841"/>
    <n v="301.26684495946313"/>
    <n v="101.6045788510562"/>
    <n v="306.35791602100318"/>
    <n v="390.9432312098117"/>
    <n v="394.27946331932031"/>
    <n v="521.35434501841132"/>
    <n v="301.24320858115482"/>
    <n v="1086.470198731959"/>
    <n v="766.94254066485325"/>
    <n v="88.232508937528422"/>
    <n v="2.0805182971123091"/>
    <n v="55.834055826015707"/>
  </r>
  <r>
    <x v="60"/>
    <n v="958.30713187323738"/>
    <n v="844.99430896332808"/>
    <n v="1827.294616544217"/>
    <n v="62.81378734450027"/>
    <n v="3053.1749054871548"/>
    <n v="3385.0483066796951"/>
    <n v="4364.0976426892339"/>
    <n v="15021.85494103478"/>
    <n v="3541.9251151608478"/>
    <n v="1257.355557935603"/>
    <n v="61.610524245642402"/>
    <n v="358.93321602438522"/>
    <n v="276.37147772036661"/>
    <n v="89.630975282749873"/>
    <n v="285.24198726945929"/>
    <n v="364.656196116736"/>
    <n v="386.45080971550709"/>
    <n v="516.27724853618713"/>
    <n v="298.05234882748488"/>
    <n v="999.08259910431275"/>
    <n v="683.37737279580142"/>
    <n v="90.533932262327767"/>
    <n v="2.2634784488684159"/>
    <n v="49.453020874471058"/>
  </r>
  <r>
    <x v="61"/>
    <n v="781.73646555189168"/>
    <n v="776.40266566488776"/>
    <n v="1702.7224335183489"/>
    <n v="1868.5191339996711"/>
    <n v="2877.3860472924398"/>
    <n v="3359.0281872082951"/>
    <n v="4317.8844425833631"/>
    <n v="13484.12692741888"/>
    <n v="2933.446892825456"/>
    <n v="1291.4707742796879"/>
    <n v="66.529538611428038"/>
    <n v="366.90950971381602"/>
    <n v="257.61769887505602"/>
    <n v="83.473122019049498"/>
    <n v="267.42910882541941"/>
    <n v="308.56699914488257"/>
    <n v="386.45080971550709"/>
    <n v="483.27612140172897"/>
    <n v="292.34353171717783"/>
    <n v="938.86593381467389"/>
    <n v="633.85727331784494"/>
    <n v="91.650799464068641"/>
    <n v="2.3157527779415901"/>
    <n v="47.060132767641811"/>
  </r>
  <r>
    <x v="62"/>
    <n v="733.04244328687469"/>
    <n v="723.03460404615123"/>
    <n v="1648.8119338565859"/>
    <n v="1631.7829865626111"/>
    <n v="2753.5509811957591"/>
    <n v="3303.2858987472068"/>
    <n v="4237.0059157658543"/>
    <n v="11321.4674240288"/>
    <n v="2594.8532126449281"/>
    <n v="1278.508345847363"/>
    <n v="70.131239884569695"/>
    <n v="327.02804126666189"/>
    <n v="235.35444094758191"/>
    <n v="79.966566688331227"/>
    <n v="274.38910768766021"/>
    <n v="335.92385543360672"/>
    <n v="386.45080971550709"/>
    <n v="458.84259458102429"/>
    <n v="292.21329254355862"/>
    <n v="892.96908527074186"/>
    <n v="524.91305446634033"/>
    <n v="91.515421621433376"/>
    <n v="2.6032615878440448"/>
    <n v="47.857762136584888"/>
  </r>
  <r>
    <x v="63"/>
    <n v="704.63759696561465"/>
    <n v="675.14018977292619"/>
    <n v="1538.513646802432"/>
    <n v="1502.6402850879081"/>
    <n v="2725.79484569133"/>
    <n v="3251.0341141176482"/>
    <n v="4191.3787919412689"/>
    <n v="10416.748745530809"/>
    <n v="2334.8726903856559"/>
    <n v="1310.6605834732361"/>
    <n v="76.398931940443234"/>
    <n v="296.71812524682468"/>
    <n v="223.6196202665981"/>
    <n v="76.117908398518495"/>
    <n v="264.24402460032621"/>
    <n v="316.97273711069158"/>
    <n v="394.27946331932031"/>
    <n v="447.10180896588048"/>
    <n v="287.67662799582388"/>
    <n v="856.9859560122992"/>
    <n v="464.25093260584339"/>
    <n v="93.579933721621046"/>
    <n v="2.665990782731853"/>
    <n v="44.667244660812557"/>
  </r>
  <r>
    <x v="64"/>
    <n v="361.58601668414309"/>
    <n v="632.37731988611802"/>
    <n v="1477.4072161136071"/>
    <n v="1306.098848287354"/>
    <n v="2663.8773126429892"/>
    <n v="3110.990869482961"/>
    <n v="4191.5958572306336"/>
    <n v="9897.9307695902044"/>
    <n v="2216.0244516385601"/>
    <n v="1393.5118231660131"/>
    <n v="88.793175363692697"/>
    <n v="276.77739102324762"/>
    <n v="209.03334783135651"/>
    <n v="74.150816383725328"/>
    <n v="247.96470522762749"/>
    <n v="291.44986001450769"/>
    <n v="387.16250549767199"/>
    <n v="442.02471248365617"/>
    <n v="284.78965964726552"/>
    <n v="814.02650577517875"/>
    <n v="443.82389157118632"/>
    <n v="93.546089260962233"/>
    <n v="3.2776004328879842"/>
    <n v="40.679097816097162"/>
  </r>
  <r>
    <x v="65"/>
    <n v="145.86272435241219"/>
    <n v="606.80512369380665"/>
    <n v="1357.5536763841731"/>
    <n v="1307.6271642811371"/>
    <n v="2603.3831711589778"/>
    <n v="3001.3044308982389"/>
    <n v="4183.9985721028488"/>
    <n v="9578.1215289360844"/>
    <n v="1965.3289480314049"/>
    <n v="1428.9131290151331"/>
    <n v="94.491077232668616"/>
    <n v="233.7054051003212"/>
    <n v="204.97551264260511"/>
    <n v="58.071977306285461"/>
    <n v="230.74165719564201"/>
    <n v="273.72139448661937"/>
    <n v="379.33385189385871"/>
    <n v="416.32191154239553"/>
    <n v="286.46106237537828"/>
    <n v="799.70668902947193"/>
    <n v="424.01585178000357"/>
    <n v="96.625935180914311"/>
    <n v="3.580791541512391"/>
    <n v="29.512286650894019"/>
  </r>
  <r>
    <x v="66"/>
    <n v="808.49624355338744"/>
    <n v="566.43697452065987"/>
    <n v="1281.8194514764009"/>
    <n v="1132.176488194795"/>
    <n v="2566.3749904864062"/>
    <n v="2831.6447901172428"/>
    <n v="4134.8549905905465"/>
    <n v="8917.5740846918143"/>
    <n v="1808.7216334323671"/>
    <n v="1588.1851608755121"/>
    <n v="104.1566006782984"/>
    <n v="224.93148204194731"/>
    <n v="188.19581578101139"/>
    <n v="69.104797737081952"/>
    <n v="236.1680969865416"/>
    <n v="241.7795902165449"/>
    <n v="380.75724345818838"/>
    <n v="403.41762465007531"/>
    <n v="283.05313733234323"/>
    <n v="847.80658630351263"/>
    <n v="518.7230420315957"/>
    <n v="104.0717165258534"/>
    <n v="3.6905676325660548"/>
    <n v="22.333622330406289"/>
  </r>
  <r>
    <x v="67"/>
    <n v="797.96780630689739"/>
    <n v="549.16077508638932"/>
    <n v="1226.257426660886"/>
    <n v="1224.486774219316"/>
    <n v="2674.5527493754612"/>
    <n v="2705.8808793388112"/>
    <n v="4096.9336845384296"/>
    <n v="8480.6360865535826"/>
    <n v="1795.7226073194031"/>
    <n v="1644.3669655691431"/>
    <n v="112.3270783124354"/>
    <n v="239.28881068292279"/>
    <n v="175.91263899343949"/>
    <n v="65.769293885910912"/>
    <n v="234.8704700800221"/>
    <n v="233.37385225073581"/>
    <n v="367.94671937922141"/>
    <n v="384.80160421525278"/>
    <n v="274.6310041049698"/>
    <n v="800.07386381782328"/>
    <n v="508.20002089252978"/>
    <n v="107.76076273766419"/>
    <n v="3.8421631868782589"/>
    <n v="19.940734223577039"/>
  </r>
  <r>
    <x v="68"/>
    <n v="938.12762715079771"/>
    <n v="556.85809166601484"/>
    <n v="1150.9950660827581"/>
    <n v="1167.78625084995"/>
    <n v="2794.117640779154"/>
    <n v="2528.394048147718"/>
    <n v="3945.3352864457088"/>
    <n v="8111.99259904872"/>
    <n v="1844.0047043104109"/>
    <n v="1851.0212423518619"/>
    <n v="117.2931395743869"/>
    <n v="193.8239366531671"/>
    <n v="178.65441952637971"/>
    <n v="66.196922584779003"/>
    <n v="231.80335193733981"/>
    <n v="268.37228850837732"/>
    <n v="365.09993625056211"/>
    <n v="372.21463585307163"/>
    <n v="271.50526393810958"/>
    <n v="786.85557143717074"/>
    <n v="506.34301716210649"/>
    <n v="122.0092806750249"/>
    <n v="3.9833038753758272"/>
    <n v="19.940734223577039"/>
  </r>
  <r>
    <x v="69"/>
    <n v="853.46144429360595"/>
    <n v="543.68712774087794"/>
    <n v="1054.6167767530851"/>
    <n v="1069.209869250916"/>
    <n v="2943.5737550337699"/>
    <n v="2415.1113328880879"/>
    <n v="3870.1872832674439"/>
    <n v="7396.7361113400839"/>
    <n v="1905.904828657857"/>
    <n v="1995.5032449043399"/>
    <n v="120.80074705519689"/>
    <n v="219.34807645934569"/>
    <n v="169.11302327174801"/>
    <n v="63.032470213155193"/>
    <n v="198.77284886229901"/>
    <n v="210.6019439433621"/>
    <n v="364.38824046839721"/>
    <n v="339.53082724875242"/>
    <n v="267.07713203505762"/>
    <n v="769.9655311730038"/>
    <n v="505.10501467515758"/>
    <n v="131.824174266081"/>
    <n v="4.066942801892905"/>
    <n v="15.15495800991855"/>
  </r>
  <r>
    <x v="70"/>
    <n v="850.50032131803061"/>
    <n v="531.54247269302437"/>
    <n v="985.3706863779106"/>
    <n v="1052.0927301205411"/>
    <n v="2955.6725833305718"/>
    <n v="2346.0416661611612"/>
    <n v="3743.7901652700339"/>
    <n v="6968.9774829106382"/>
    <n v="1965.3289480314049"/>
    <n v="2060.213853683993"/>
    <n v="128.88758576281691"/>
    <n v="218.55044709040271"/>
    <n v="161.98439388610359"/>
    <n v="60.124595060852243"/>
    <n v="197.71115412060129"/>
    <n v="207.39248035641691"/>
    <n v="350.15432482510039"/>
    <n v="335.72300488708419"/>
    <n v="262.14974996646538"/>
    <n v="735.81827585631822"/>
    <n v="502.62900970125969"/>
    <n v="137.81464380269111"/>
    <n v="4.2917224169075512"/>
    <n v="15.952587378861629"/>
  </r>
  <r>
    <x v="71"/>
    <n v="832.73358346457849"/>
    <n v="549.41735230571021"/>
    <n v="929.1008650679305"/>
    <n v="1440.4378241409211"/>
    <n v="2940.726971905111"/>
    <n v="2367.7250990539942"/>
    <n v="3665.711780685338"/>
    <n v="6646.5980187380583"/>
    <n v="1969.6619567357261"/>
    <n v="2063.6321442105318"/>
    <n v="127.1886700679387"/>
    <n v="208.18126529414261"/>
    <n v="157.48787381208169"/>
    <n v="57.131194168775657"/>
    <n v="195.82369680202751"/>
    <n v="201.12638478190459"/>
    <n v="342.32567122128711"/>
    <n v="326.73231319981193"/>
    <n v="255.22536723571261"/>
    <n v="686.24967942887179"/>
    <n v="484.67797364050051"/>
    <n v="145.05735838367741"/>
    <n v="3.8055711565270371"/>
    <n v="15.952587378861629"/>
  </r>
  <r>
    <x v="72"/>
    <n v="797.529121421627"/>
    <n v="527.18065996456994"/>
    <n v="967.67577401628148"/>
    <n v="1329.787746190997"/>
    <n v="3009.7614627751"/>
    <n v="2336.5221102569908"/>
    <n v="3622.407255456962"/>
    <n v="6349.553614961731"/>
    <n v="2024.1340661614779"/>
    <n v="2124.0445064865162"/>
    <n v="130.12125992894369"/>
    <n v="248.06273374129671"/>
    <n v="159.35228457448099"/>
    <n v="63.716676131344123"/>
    <n v="188.27386752773251"/>
    <n v="199.75090038749951"/>
    <n v="325.95666823149583"/>
    <n v="314.88575474128851"/>
    <n v="240.2261557405707"/>
    <n v="664.21919212778448"/>
    <n v="461.15592638847102"/>
    <n v="153.0784955598163"/>
    <n v="3.7742065590831331"/>
    <n v="13.55969927203239"/>
  </r>
  <r>
    <x v="73"/>
    <n v="385.60401415269899"/>
    <n v="507.68079129618548"/>
    <n v="902.08663219584344"/>
    <n v="1278.5891603992511"/>
    <n v="2977.0234567955172"/>
    <n v="2280.1451847356252"/>
    <n v="3529.1125940877582"/>
    <n v="6125.5769940673426"/>
    <n v="1980.8039791182659"/>
    <n v="2150.0032078118261"/>
    <n v="131.04128812063161"/>
    <n v="249.65799247918281"/>
    <n v="138.18573886018311"/>
    <n v="50.118083507339129"/>
    <n v="167.7477691882429"/>
    <n v="190.58100442479869"/>
    <n v="301.75901163789132"/>
    <n v="293.73118606535371"/>
    <n v="227.20223837865311"/>
    <n v="537.54389014653214"/>
    <n v="311.9766267111267"/>
    <n v="157.44443098480329"/>
    <n v="4.0042136070050969"/>
    <n v="12.76206990308931"/>
  </r>
  <r>
    <x v="74"/>
    <n v="402.71272467824548"/>
    <n v="431.73393437721421"/>
    <n v="853.83850448980172"/>
    <n v="1236.8661337689621"/>
    <n v="2886.6380924605828"/>
    <n v="2157.6602321019632"/>
    <n v="3523.360363919578"/>
    <n v="5721.3175520923896"/>
    <n v="1775.295566284746"/>
    <n v="2280.8458927188012"/>
    <n v="134.06274434106109"/>
    <n v="244.0745868965812"/>
    <n v="157.0491889268113"/>
    <n v="42.078663968619203"/>
    <n v="166.33217619931261"/>
    <n v="191.1923308223121"/>
    <n v="300.33562007356159"/>
    <n v="282.51926466710842"/>
    <n v="223.9245525092372"/>
    <n v="513.31035411533605"/>
    <n v="302.07260681553538"/>
    <n v="162.7580113082372"/>
    <n v="3.9728490095611919"/>
    <n v="13.55969927203239"/>
  </r>
  <r>
    <x v="75"/>
    <n v="329.12333517413191"/>
    <n v="397.26706124844691"/>
    <n v="790.37275215275918"/>
    <n v="1119.6442970457699"/>
    <n v="2878.0977430746052"/>
    <n v="2101.389079423976"/>
    <n v="3482.5955025767748"/>
    <n v="5656.6947893425331"/>
    <n v="1629.8302740682479"/>
    <n v="2484.0818789749801"/>
    <n v="136.37849711900259"/>
    <n v="267.20583859593057"/>
    <n v="141.80488916366409"/>
    <n v="33.098461292389487"/>
    <n v="166.21421011690171"/>
    <n v="177.2846552788825"/>
    <n v="286.10170443026482"/>
    <n v="258.29728353316312"/>
    <n v="222.49192159942621"/>
    <n v="497.88901300457479"/>
    <n v="271.12254464181251"/>
    <n v="167.36085795783589"/>
    <n v="4.0146684728197313"/>
    <n v="11.166811165203139"/>
  </r>
  <r>
    <x v="76"/>
    <n v="268.5848210068134"/>
    <n v="378.70797571757208"/>
    <n v="765.83580701130029"/>
    <n v="1088.16098757383"/>
    <n v="2770.6316799677138"/>
    <n v="2092.3983877367041"/>
    <n v="3468.8769762888878"/>
    <n v="5548.011051990502"/>
    <n v="1481.2699756343791"/>
    <n v="2621.253478025154"/>
    <n v="145.5317321397153"/>
    <n v="293.52760777105232"/>
    <n v="132.92152023693799"/>
    <n v="33.269512771936718"/>
    <n v="161.37760073805649"/>
    <n v="165.8222853255065"/>
    <n v="271.15609300480321"/>
    <n v="272.6823902327987"/>
    <n v="216.58774572869021"/>
    <n v="476.59287528019041"/>
    <n v="262.45652723317011"/>
    <n v="169.42537005802359"/>
    <n v="4.0251233386343674"/>
    <n v="11.166811165203139"/>
  </r>
  <r>
    <x v="77"/>
    <n v="242.70241277585839"/>
    <n v="384.01057158353638"/>
    <n v="750.85411454512109"/>
    <n v="970.17499285374652"/>
    <n v="2757.109460106582"/>
    <n v="2040.0408302637661"/>
    <n v="3452.3800142971259"/>
    <n v="5407.015933263543"/>
    <n v="1361.1837344003341"/>
    <n v="2652.762670898509"/>
    <n v="149.17525287611551"/>
    <n v="295.92049587788159"/>
    <n v="188.74417188759941"/>
    <n v="33.611615731031193"/>
    <n v="159.0182790898393"/>
    <n v="143.96736661440281"/>
    <n v="269.0210056583087"/>
    <n v="256.81646372584771"/>
    <n v="213.6573643222587"/>
    <n v="460.07000980437488"/>
    <n v="245.1244924158853"/>
    <n v="169.05308099077661"/>
    <n v="4.2499029536490127"/>
    <n v="8.7739230583738994"/>
  </r>
  <r>
    <x v="78"/>
    <n v="227.56778423402881"/>
    <n v="339.96481560012398"/>
    <n v="716.29005239873914"/>
    <n v="637.30776940770659"/>
    <n v="2740.0287613346259"/>
    <n v="1933.316031293675"/>
    <n v="3515.1335894526319"/>
    <n v="5256.4742700394463"/>
    <n v="1306.0926237311071"/>
    <n v="2902.974768549122"/>
    <n v="154.52291674030121"/>
    <n v="308.68256578097089"/>
    <n v="174.26757067367541"/>
    <n v="29.249803002576751"/>
    <n v="149.58099249697051"/>
    <n v="147.4824934001048"/>
    <n v="254.07539423284709"/>
    <n v="252.479777147281"/>
    <n v="217.0869958942304"/>
    <n v="2024.968957758281"/>
    <n v="230.88746381597281"/>
    <n v="175.9911954258335"/>
    <n v="4.506047166107563"/>
    <n v="7.1786643204877363"/>
  </r>
  <r>
    <x v="79"/>
    <n v="243.5797825463992"/>
    <n v="394.01708313704961"/>
    <n v="646.80802985874266"/>
    <n v="612.39621870903591"/>
    <n v="2678.111228286285"/>
    <n v="1896.5070817975491"/>
    <n v="3477.3425225741339"/>
    <n v="5272.6299607269093"/>
    <n v="1245.43050187061"/>
    <n v="3170.2444743717779"/>
    <n v="168.2344732561946"/>
    <n v="287.14657281950758"/>
    <n v="112.4130018505456"/>
    <n v="29.33532874235037"/>
    <n v="148.40133167286189"/>
    <n v="131.1295122666217"/>
    <n v="256.92217736150639"/>
    <n v="240.42167300199819"/>
    <n v="215.45900622399071"/>
    <n v="2022.03155945147"/>
    <n v="214.7934314856368"/>
    <n v="186.88911175797159"/>
    <n v="4.6367329887904969"/>
    <n v="7.1786643204877363"/>
  </r>
  <r>
    <x v="80"/>
    <n v="338.66473142876362"/>
    <n v="374.17511150957051"/>
    <n v="620.50159348112095"/>
    <n v="590.54129999793236"/>
    <n v="2754.974372760088"/>
    <n v="1833.889558516782"/>
    <n v="3539.1844235143071"/>
    <n v="5033.5991735101106"/>
    <n v="1239.2404894358649"/>
    <n v="3433.2497781514221"/>
    <n v="177.5915781602927"/>
    <n v="283.95605534373527"/>
    <n v="115.374124826121"/>
    <n v="24.20378435593339"/>
    <n v="144.39048487089261"/>
    <n v="119.81997391262399"/>
    <n v="262.61574361882509"/>
    <n v="227.83470463981709"/>
    <n v="210.29285233709669"/>
    <n v="2003.305645245546"/>
    <n v="190.03338174665851"/>
    <n v="190.1720244418766"/>
    <n v="4.6158232571612272"/>
    <n v="7.1786643204877363"/>
  </r>
  <r>
    <x v="81"/>
    <n v="284.48714809786622"/>
    <n v="388.543435791538"/>
    <n v="579.21346463731993"/>
    <n v="534.45210302607904"/>
    <n v="2719.389583651845"/>
    <n v="1826.8027780103439"/>
    <n v="3490.0842550598782"/>
    <n v="4922.7123874279696"/>
    <n v="1205.19542104477"/>
    <n v="3618.7174225617241"/>
    <n v="189.38466679920069"/>
    <n v="275.97976165430453"/>
    <n v="86.201579955637797"/>
    <n v="27.282710987783581"/>
    <n v="131.8860801353415"/>
    <n v="94.602760015196736"/>
    <n v="261.19235205449547"/>
    <n v="219.47865001282281"/>
    <n v="198.00695695902101"/>
    <n v="1990.821702441596"/>
    <n v="175.1773519032715"/>
    <n v="204.69129806450789"/>
    <n v="4.8876497683417304"/>
    <n v="5.5834055826015732"/>
  </r>
  <r>
    <x v="82"/>
    <n v="255.09526078474781"/>
    <n v="382.89873696647931"/>
    <n v="563.05211134703211"/>
    <n v="709.29145271490802"/>
    <n v="2608.3650416341311"/>
    <n v="1775.2914032844419"/>
    <n v="3464.9263880224398"/>
    <n v="4531.3040630453179"/>
    <n v="1155.675321566813"/>
    <n v="3743.1635044041832"/>
    <n v="203.92215771445029"/>
    <n v="260.82480364438601"/>
    <n v="82.911443316109612"/>
    <n v="28.309019865066979"/>
    <n v="118.6738789053252"/>
    <n v="178.6601396732876"/>
    <n v="266.17422252964928"/>
    <n v="213.2380522534221"/>
    <n v="188.52120381375769"/>
    <n v="1935.0111346121751"/>
    <n v="156.60731459903781"/>
    <n v="205.9773875695428"/>
    <n v="5.0862922188197901"/>
    <n v="5.5834055826015732"/>
  </r>
  <r>
    <x v="83"/>
    <n v="302.36355717263592"/>
    <n v="362.11598220149062"/>
    <n v="538.75109837039497"/>
    <n v="701.80270434536908"/>
    <n v="2640.391351831548"/>
    <n v="1716.270156678585"/>
    <n v="3393.7723861684972"/>
    <n v="4293.7419749819264"/>
    <n v="1127.201264366988"/>
    <n v="3854.444091050364"/>
    <n v="213.14857679586541"/>
    <n v="227.3243701487765"/>
    <n v="87.84664827540189"/>
    <n v="27.624813946878049"/>
    <n v="114.663032103356"/>
    <n v="170.40723330685691"/>
    <n v="259.7689604901658"/>
    <n v="193.03543916790451"/>
    <n v="186.1986052175491"/>
    <n v="1952.635524453045"/>
    <n v="143.60828848607409"/>
    <n v="214.9461696441285"/>
    <n v="5.2117506085954064"/>
    <n v="7.9762936894308183"/>
  </r>
  <r>
    <x v="84"/>
    <n v="287.22892863080631"/>
    <n v="338.59640376374603"/>
    <n v="521.7639825032312"/>
    <n v="775.46753524573239"/>
    <n v="2605.5182585054708"/>
    <n v="1665.710737543101"/>
    <n v="3433.039497014679"/>
    <n v="4183.589538476489"/>
    <n v="1121.6302531757181"/>
    <n v="4133.4578247216277"/>
    <n v="223.93277088366111"/>
    <n v="208.18126529414249"/>
    <n v="27.966161435989029"/>
    <n v="27.453762467330812"/>
    <n v="103.45625427432429"/>
    <n v="181.71677166085459"/>
    <n v="246.24674062903389"/>
    <n v="226.03656630236259"/>
    <n v="183.24651728218109"/>
    <n v="1943.088979955907"/>
    <n v="141.13228351217629"/>
    <n v="221.61352839391489"/>
    <n v="5.2222054744100408"/>
    <n v="8.7739230583738994"/>
  </r>
  <r>
    <x v="85"/>
    <n v="286.4612300815831"/>
    <n v="346.29372034337149"/>
    <n v="503.95110405919132"/>
    <n v="579.84308804144814"/>
    <n v="2647.5083096531971"/>
    <n v="1563.428397994956"/>
    <n v="3372.738759629"/>
    <n v="4183.2223636881372"/>
    <n v="1103.6792171149591"/>
    <n v="4045.428382548052"/>
    <n v="233.2585111903152"/>
    <n v="215.35992961463029"/>
    <n v="23.469641361967181"/>
    <n v="26.170876370726571"/>
    <n v="102.63049169744831"/>
    <n v="-133.7276494560538"/>
    <n v="237.7063912430558"/>
    <n v="221.59410688041629"/>
    <n v="169.70164322578671"/>
    <n v="353.22214639410151"/>
    <n v="143.60828848607409"/>
    <n v="224.05032956134951"/>
    <n v="5.3110718338344354"/>
    <n v="9.5715524273169823"/>
  </r>
  <r>
    <x v="86"/>
    <n v="160.01031190238339"/>
    <n v="292.66908150531413"/>
    <n v="454.87721377627361"/>
    <n v="645.25501257538065"/>
    <n v="2703.7322764442192"/>
    <n v="1416.29837285383"/>
    <n v="3338.7463353143949"/>
    <n v="4035.6180987708522"/>
    <n v="1030.018069141498"/>
    <n v="4038.8964016409009"/>
    <n v="231.6693715864908"/>
    <n v="188.24053107056551"/>
    <n v="55.27429554407292"/>
    <n v="24.88799027412232"/>
    <n v="92.721340774936053"/>
    <n v="-101.0216871890875"/>
    <n v="227.03095451058331"/>
    <n v="182.56392767331681"/>
    <n v="150.3828324722756"/>
    <n v="293.00548110446272"/>
    <n v="139.8942810252274"/>
    <n v="220.97048364139749"/>
    <n v="5.446985089424687"/>
    <n v="8.7739230583738994"/>
  </r>
  <r>
    <x v="87"/>
    <n v="106.92944078466211"/>
    <n v="260.93903204930251"/>
    <n v="445.32196110099397"/>
    <n v="566.0882440973968"/>
    <n v="2698.038710186901"/>
    <n v="1320.679722438605"/>
    <n v="3218.8177629400702"/>
    <n v="3890.2168825836752"/>
    <n v="995.97300075040323"/>
    <n v="4069.525638537129"/>
    <n v="240.76510484522299"/>
    <n v="189.83578980845169"/>
    <n v="50.668104248733471"/>
    <n v="24.289310095707009"/>
    <n v="87.530833148858235"/>
    <n v="-117.83316312070571"/>
    <n v="217.0672135602756"/>
    <n v="192.50657495100609"/>
    <n v="150.20918024078341"/>
    <n v="306.59094827346661"/>
    <n v="132.46626610353391"/>
    <n v="228.0778203797484"/>
    <n v="5.7501761980490942"/>
    <n v="9.5715524273169823"/>
  </r>
  <r>
    <x v="88"/>
    <n v="439.013898934373"/>
    <n v="271.54422378123093"/>
    <n v="439.54162306286179"/>
    <n v="744.13705737317116"/>
    <n v="2814.756818461934"/>
    <n v="1235.215264987829"/>
    <n v="3163.683179441286"/>
    <n v="3772.720950311209"/>
    <n v="999.06800696777555"/>
    <n v="4337.2014778876901"/>
    <n v="246.52573590908671"/>
    <n v="178.66897864324849"/>
    <n v="48.694022265016557"/>
    <n v="22.835372519555531"/>
    <n v="77.385750061524277"/>
    <n v="-125.4747430896231"/>
    <n v="205.68008104563819"/>
    <n v="199.91067398758329"/>
    <n v="149.36262561225871"/>
    <n v="284.19328618402773"/>
    <n v="125.03825118184039"/>
    <n v="226.99479763866631"/>
    <n v="5.8913168865466634"/>
    <n v="27.91702791300786"/>
  </r>
  <r>
    <x v="89"/>
    <n v="457.43866411573077"/>
    <n v="274.70867615285471"/>
    <n v="423.4982358549849"/>
    <n v="571.59018167501733"/>
    <n v="2986.2755019636602"/>
    <n v="1179.5787493701209"/>
    <n v="3171.5626494452449"/>
    <n v="3719.4806060002479"/>
    <n v="959.45192738541027"/>
    <n v="4544.4987994229259"/>
    <n v="254.56030028763351"/>
    <n v="174.68083179853309"/>
    <n v="46.281255396029223"/>
    <n v="23.605104177518079"/>
    <n v="72.313208517857305"/>
    <n v="-230.31722026316919"/>
    <n v="193.58125274883591"/>
    <n v="198.11253565012879"/>
    <n v="147.53927718159019"/>
    <n v="289.70090800929961"/>
    <n v="134.94227107743171"/>
    <n v="231.15766629970051"/>
    <n v="6.5552008657759684"/>
    <n v="26.321769175121698"/>
  </r>
  <r>
    <x v="90"/>
    <n v="619.86174288710515"/>
    <n v="273.9389444948921"/>
    <n v="393.65281700503732"/>
    <n v="601.85083835193007"/>
    <n v="3006.9146796464402"/>
    <n v="1136.423429271214"/>
    <n v="3228.5857009615079"/>
    <n v="3574.079389813071"/>
    <n v="851.74571102085451"/>
    <n v="5111.9350268286044"/>
    <n v="263.48352826042418"/>
    <n v="158.72824441967151"/>
    <n v="47.816652494475711"/>
    <n v="23.006423999102761"/>
    <n v="71.369479858570429"/>
    <n v="-237.34747383457309"/>
    <n v="194.29294853100069"/>
    <n v="191.13152798707031"/>
    <n v="144.3701239568569"/>
    <n v="250.0460308673423"/>
    <n v="133.7042685904828"/>
    <n v="230.85306615377121"/>
    <n v="6.8845291389369621"/>
    <n v="23.13125169934937"/>
  </r>
  <r>
    <x v="91"/>
    <n v="657.1499581350912"/>
    <n v="263.59032998228452"/>
    <n v="370.29553268768711"/>
    <n v="566.5467388955318"/>
    <n v="3046.0579476655071"/>
    <n v="1106.9128059682851"/>
    <n v="3208.9847053318222"/>
    <n v="3398.202666192723"/>
    <n v="797.89260283857664"/>
    <n v="5132.1063253812581"/>
    <n v="272.20811378273692"/>
    <n v="181.85949611902089"/>
    <n v="47.597310051840502"/>
    <n v="21.98011512181936"/>
    <n v="74.31863191884193"/>
    <n v="-248.35134898981411"/>
    <n v="192.8695569666711"/>
    <n v="157.38999094895451"/>
    <n v="143.48015627045919"/>
    <n v="241.96818552361029"/>
    <n v="115.7532325297235"/>
    <n v="224.99797445979641"/>
    <n v="7.2347671437272254"/>
    <n v="22.333622330406289"/>
  </r>
  <r>
    <x v="92"/>
    <n v="634.55768654366443"/>
    <n v="256.06406488220631"/>
    <n v="358.49892444660111"/>
    <n v="647.70031816543417"/>
    <n v="3158.5058812475509"/>
    <n v="1088.6141040636021"/>
    <n v="3173.472823991659"/>
    <n v="3285.1128313804752"/>
    <n v="727.32646108248844"/>
    <n v="5129.0941683826231"/>
    <n v="279.24946590889328"/>
    <n v="154.74009757495611"/>
    <n v="40.797694330148943"/>
    <n v="21.03933198430958"/>
    <n v="70.543717281694427"/>
    <n v="44.779658617855567"/>
    <n v="199.27481900615459"/>
    <n v="155.48607976812039"/>
    <n v="148.4292448679879"/>
    <n v="252.2490795974511"/>
    <n v="107.7062163645555"/>
    <n v="218.7705936985746"/>
    <n v="7.5065936549077277"/>
    <n v="21.535992961463201"/>
  </r>
  <r>
    <x v="93"/>
    <n v="573.03213138448757"/>
    <n v="229.1234568535171"/>
    <n v="349.17960393614311"/>
    <n v="561.3504645166679"/>
    <n v="3268.8187274830998"/>
    <n v="1069.257673725122"/>
    <n v="3217.146360211957"/>
    <n v="3379.4767519867992"/>
    <n v="718.0414424303716"/>
    <n v="5555.9405062115866"/>
    <n v="294.81676110688443"/>
    <n v="161.1211325265007"/>
    <n v="44.52651585494754"/>
    <n v="16.33541629676068"/>
    <n v="67.830497386244659"/>
    <n v="1.5283159937833459"/>
    <n v="190.02277383801169"/>
    <n v="167.96727528692179"/>
    <n v="157.24209561621879"/>
    <n v="261.06127451788598"/>
    <n v="105.8492126341322"/>
    <n v="226.31790842549009"/>
    <n v="7.7627378673662779"/>
    <n v="20.73836359252013"/>
  </r>
  <r>
    <x v="94"/>
    <n v="591.78591022979811"/>
    <n v="222.11034619208061"/>
    <n v="318.15452426208702"/>
    <n v="621.56611467173673"/>
    <n v="3443.8958898956512"/>
    <n v="1020.602165770472"/>
    <n v="3253.5265027095802"/>
    <n v="3348.6340697652772"/>
    <n v="676.56835911758287"/>
    <n v="5827.8469031444993"/>
    <n v="307.04895411000712"/>
    <n v="143.57328640975291"/>
    <n v="46.171584174711633"/>
    <n v="14.881478720609209"/>
    <n v="62.404057595345122"/>
    <n v="1.681147593161693"/>
    <n v="193.58125274883591"/>
    <n v="150.19743759913669"/>
    <n v="146.15005932965229"/>
    <n v="218.1018242807657"/>
    <n v="97.802196468964212"/>
    <n v="235.2190015787582"/>
    <n v="8.1234307379711748"/>
    <n v="19.940734223577049"/>
  </r>
  <r>
    <x v="95"/>
    <n v="308.06646068115151"/>
    <n v="194.65658372474979"/>
    <n v="269.08063397916931"/>
    <n v="420.89822468796689"/>
    <n v="3632.495272169333"/>
    <n v="967.71574408063475"/>
    <n v="3221.7481443465008"/>
    <n v="3084.2682221522282"/>
    <n v="568.24314150955263"/>
    <n v="5980.4177317944332"/>
    <n v="320.58277790705182"/>
    <n v="141.18039830292369"/>
    <n v="43.7588173057243"/>
    <n v="14.111747062646661"/>
    <n v="64.527447078740593"/>
    <n v="2.1396423912967339"/>
    <n v="192.1578611845062"/>
    <n v="127.66782195926621"/>
    <n v="142.78554734449031"/>
    <n v="253.3506039625054"/>
    <n v="99.040198955913112"/>
    <n v="245.9476956076023"/>
    <n v="8.635719162888277"/>
    <n v="1.5952587378861669"/>
  </r>
  <r>
    <x v="96"/>
    <n v="313.00166564044372"/>
    <n v="171.22253102677891"/>
    <n v="269.31656614399111"/>
    <n v="368.93548089932898"/>
    <n v="3897.957798916817"/>
    <n v="925.51237957214494"/>
    <n v="3237.3768451808019"/>
    <n v="2909.4930228969351"/>
    <n v="523.6750519793917"/>
    <n v="6112.4788172851258"/>
    <n v="327.72345125844731"/>
    <n v="149.95432136129759"/>
    <n v="43.100789977818671"/>
    <n v="13.17096392513688"/>
    <n v="64.29151491391886"/>
    <n v="1.9868107919183871"/>
    <n v="186.4642949271875"/>
    <n v="125.9754564651914"/>
    <n v="137.44574122610399"/>
    <n v="230.21859229636371"/>
    <n v="84.184169112526121"/>
    <n v="241.92020478920341"/>
    <n v="8.7245855223126707"/>
    <n v="3.1905174757723311"/>
  </r>
  <r>
    <x v="97"/>
    <n v="173.6095433457665"/>
    <n v="193.37369762814549"/>
    <n v="252.09351811200551"/>
    <n v="318.19538990571772"/>
    <n v="4147.7630184566751"/>
    <n v="892.93434381120551"/>
    <n v="3200.0850284678449"/>
    <n v="2811.0901796187441"/>
    <n v="548.43510171836999"/>
    <n v="5902.6770056611367"/>
    <n v="338.71151522962828"/>
    <n v="169.8950555848746"/>
    <n v="40.249338223560912"/>
    <n v="12.2301807876271"/>
    <n v="59.690837699895333"/>
    <n v="1.5283159937833459"/>
    <n v="177.92394554120941"/>
    <n v="124.81195518801501"/>
    <n v="130.84695642939911"/>
    <n v="214.79725118560259"/>
    <n v="78.61315792125599"/>
    <n v="240.1602928349451"/>
    <n v="9.2055093497858689"/>
    <n v="3.1905174757723311"/>
  </r>
  <r>
    <x v="98"/>
    <n v="179.9704741821877"/>
    <n v="200.13023107026129"/>
    <n v="236.05013090412859"/>
    <n v="316.51424231255589"/>
    <n v="4287.9670875431484"/>
    <n v="855.70230294156045"/>
    <n v="3152.7865019151482"/>
    <n v="2690.2896742511148"/>
    <n v="523.05605073591721"/>
    <n v="5987.3896906901482"/>
    <n v="349.5950305426631"/>
    <n v="136.3946220892652"/>
    <n v="38.275256239843998"/>
    <n v="12.401232267174329"/>
    <n v="57.095583886856417"/>
    <n v="1.375484394404999"/>
    <n v="176.50055397687979"/>
    <n v="124.177318127737"/>
    <n v="127.74292279147539"/>
    <n v="223.24227131768609"/>
    <n v="79.232159164730447"/>
    <n v="241.68329356459179"/>
    <n v="9.4041518002639304"/>
    <n v="3.1905174757723311"/>
  </r>
  <r>
    <x v="99"/>
    <n v="179.64146051823491"/>
    <n v="215.0972355306441"/>
    <n v="245.48741749699741"/>
    <n v="317.73689510758271"/>
    <n v="4308.6062652259288"/>
    <n v="818.89335344543395"/>
    <n v="3154.0888936513402"/>
    <n v="2602.5348998351169"/>
    <n v="514.39003332727486"/>
    <n v="6124.6628231222994"/>
    <n v="353.15491235254621"/>
    <n v="187.44290170162239"/>
    <n v="41.017036772784152"/>
    <n v="11.973603568306251"/>
    <n v="57.685414298910722"/>
    <n v="1.375484394404999"/>
    <n v="173.6537708482204"/>
    <n v="120.0521772359297"/>
    <n v="122.1643448547874"/>
    <n v="191.29806473110941"/>
    <n v="74.280149216934788"/>
    <n v="243.5785833614853"/>
    <n v="9.7491623721468752"/>
    <n v="3.1905174757723311"/>
  </r>
  <r>
    <x v="100"/>
    <n v="308.50514556642179"/>
    <n v="224.6761183852891"/>
    <n v="241.35860461261731"/>
    <n v="310.85947313555698"/>
    <n v="4333.5156176016972"/>
    <n v="785.68068062421651"/>
    <n v="3094.0052215550259"/>
    <n v="2365.3399865600759"/>
    <n v="508.81902213600472"/>
    <n v="6231.4420965008567"/>
    <n v="360.45763612406847"/>
    <n v="175.47846116747621"/>
    <n v="38.494598682479207"/>
    <n v="14.79595298083559"/>
    <n v="60.516600276771356"/>
    <n v="1.375484394404999"/>
    <n v="183.61751179852811"/>
    <n v="114.3404436934273"/>
    <n v="119.6029744402769"/>
    <n v="182.48586981067439"/>
    <n v="70.566141756088044"/>
    <n v="243.91702796807351"/>
    <n v="10.041898614956651"/>
    <n v="2.3928881068292491"/>
  </r>
  <r>
    <x v="101"/>
    <n v="316.07245983733668"/>
    <n v="205.34730119645181"/>
    <n v="227.32064080572499"/>
    <n v="298.63294518528932"/>
    <n v="4611.7886684281484"/>
    <n v="768.75702568346867"/>
    <n v="3112.1518797459648"/>
    <n v="2229.1181400816859"/>
    <n v="547.19709923142113"/>
    <n v="6376.2963881205806"/>
    <n v="364.77549570551258"/>
    <n v="186.64527233267941"/>
    <n v="32.133667846058067"/>
    <n v="12.82886096604242"/>
    <n v="60.516600276771356"/>
    <n v="1.2226527950266519"/>
    <n v="177.2122497590446"/>
    <n v="104.8208877892567"/>
    <n v="117.30208237300479"/>
    <n v="186.89196727089191"/>
    <n v="66.233133051766828"/>
    <n v="241.37869341866241"/>
    <n v="10.52804987533716"/>
    <n v="2.3928881068292491"/>
  </r>
  <r>
    <x v="102"/>
    <n v="280.97766901570282"/>
    <n v="189.78161655765359"/>
    <n v="251.14978945271861"/>
    <n v="312.84628392747561"/>
    <n v="4793.2710928801816"/>
    <n v="744.1119531760047"/>
    <n v="3146.8606195154748"/>
    <n v="2114.5596061160318"/>
    <n v="584.33717383988858"/>
    <n v="6358.9341798026098"/>
    <n v="370.21725336203002"/>
    <n v="182.65712548796401"/>
    <n v="30.37892830497637"/>
    <n v="11.717026348985399"/>
    <n v="56.387787392391267"/>
    <n v="0.45849479813491628"/>
    <n v="171.51868350172589"/>
    <n v="99.109154246754315"/>
    <n v="114.0026899746523"/>
    <n v="143.56534224542011"/>
    <n v="54.472109425752137"/>
    <n v="233.45908962449991"/>
    <n v="11.16056925712256"/>
    <n v="3.1905174757723311"/>
  </r>
  <r>
    <x v="103"/>
    <n v="282.2937236715141"/>
    <n v="196.88025295886379"/>
    <n v="209.27183019686339"/>
    <n v="340.9672982130914"/>
    <n v="4929.2049872736661"/>
    <n v="738.61176532026172"/>
    <n v="3149.1615115827472"/>
    <n v="2021.664384663113"/>
    <n v="564.52913404870583"/>
    <n v="6194.8562345286791"/>
    <n v="380.60416254886962"/>
    <n v="176.2760905364193"/>
    <n v="28.40484632125947"/>
    <n v="10.69071747170201"/>
    <n v="52.966771002476342"/>
    <n v="0.30566319875656928"/>
    <n v="172.94207506605559"/>
    <n v="85.676003137535773"/>
    <n v="112.1359284861108"/>
    <n v="181.01717065726859"/>
    <n v="49.520099477956478"/>
    <n v="230.21002140125381"/>
    <n v="11.6833125478543"/>
    <n v="2.3928881068292491"/>
  </r>
  <r>
    <x v="104"/>
    <n v="267.37843757231968"/>
    <n v="155.40026916865989"/>
    <n v="218.23725246008871"/>
    <n v="350.7485205733056"/>
    <n v="5113.5341948543582"/>
    <n v="748.76595828471034"/>
    <n v="3210.460749299506"/>
    <n v="1951.166825299634"/>
    <n v="523.6750519793917"/>
    <n v="6013.0776363301893"/>
    <n v="388.39826501367992"/>
    <n v="143.57328640975291"/>
    <n v="27.637147772036229"/>
    <n v="10.26308877283393"/>
    <n v="53.674567496941492"/>
    <n v="0.15283159937822219"/>
    <n v="168.67190037306659"/>
    <n v="81.868180775867515"/>
    <n v="114.3065813797637"/>
    <n v="170.3691017950764"/>
    <n v="43.330087043211897"/>
    <n v="229.803887873348"/>
    <n v="11.75649660855674"/>
    <n v="3.9881468447154118"/>
  </r>
  <r>
    <x v="105"/>
    <n v="267.15909512968437"/>
    <n v="151.2095079197527"/>
    <n v="234.87047008002"/>
    <n v="363.43354332170838"/>
    <n v="5082.2195804391058"/>
    <n v="758.28551418888105"/>
    <n v="3255.892514363662"/>
    <n v="1919.222618713057"/>
    <n v="497.05799850999"/>
    <n v="5952.089918223006"/>
    <n v="391.73336720854832"/>
    <n v="165.10927937121619"/>
    <n v="26.97912044413059"/>
    <n v="9.9209858137394633"/>
    <n v="52.612872755243757"/>
    <n v="0"/>
    <n v="163.69002989791269"/>
    <n v="79.012314004616329"/>
    <n v="111.4847326180149"/>
    <n v="150.5416632240977"/>
    <n v="37.140074608467323"/>
    <n v="232.7483559506648"/>
    <n v="12.091052314625051"/>
    <n v="3.9881468447154118"/>
  </r>
  <r>
    <x v="106"/>
    <n v="263.86895849015627"/>
    <n v="134.53198866389749"/>
    <n v="237.34775781064801"/>
    <n v="365.57318571300527"/>
    <n v="5087.20145091426"/>
    <n v="751.93914358610061"/>
    <n v="3304.6236718261698"/>
    <n v="1889.114286068238"/>
    <n v="465.4889350927927"/>
    <n v="6121.0753102924646"/>
    <n v="403.36440542732947"/>
    <n v="133.20410461349289"/>
    <n v="24.34701113250804"/>
    <n v="9.5788828546449984"/>
    <n v="48.012195541220223"/>
    <n v="0"/>
    <n v="160.1315509870885"/>
    <n v="77.1084028237822"/>
    <n v="108.7714165009487"/>
    <n v="141.7294683036628"/>
    <n v="34.045068391095022"/>
    <n v="230.98844399640649"/>
    <n v="12.68697966605923"/>
    <n v="4.7857762136584938"/>
  </r>
  <r>
    <x v="107"/>
    <n v="252.02446658785479"/>
    <n v="149.3279416447331"/>
    <n v="228.73623379465519"/>
    <n v="360.98823773165492"/>
    <n v="5287.8996614847438"/>
    <n v="743.90040748924548"/>
    <n v="3425.7026902341308"/>
    <n v="1870.021197073962"/>
    <n v="444.44289281466109"/>
    <n v="6216.7536005749334"/>
    <n v="407.31634470526137"/>
    <n v="167.50216747804541"/>
    <n v="27.088791665448191"/>
    <n v="7.18416214098374"/>
    <n v="42.703721832731517"/>
    <n v="0"/>
    <n v="155.1496805119346"/>
    <n v="69.175439570306679"/>
    <n v="106.3402852600574"/>
    <n v="147.97143970563761"/>
    <n v="27.23605471287599"/>
    <n v="231.32688860299459"/>
    <n v="21.709528864088991"/>
    <n v="7.1786643204877389"/>
  </r>
  <r>
    <x v="108"/>
    <n v="242.59274155454071"/>
    <n v="178.06459020866819"/>
    <n v="243.5999601784236"/>
    <n v="367.25433330616721"/>
    <n v="5302.133577128041"/>
    <n v="724.33243146400582"/>
    <n v="3529.134300616694"/>
    <n v="1830.733494720356"/>
    <n v="417.8258393452594"/>
    <n v="6192.2163665972921"/>
    <n v="419.97718720678409"/>
    <n v="157.93061505072839"/>
    <n v="27.637147772036219"/>
    <n v="8.467048237587985"/>
    <n v="39.400671525227452"/>
    <n v="0"/>
    <n v="150.16781003678071"/>
    <n v="63.463706027804299"/>
    <n v="102.93236021702231"/>
    <n v="129.6127002880647"/>
    <n v="28.474057199824909"/>
    <n v="231.15766629970051"/>
    <n v="21.615435071757279"/>
    <n v="11.16681116520315"/>
  </r>
  <r>
    <x v="109"/>
    <n v="225.3743598076766"/>
    <n v="267.35346253232359"/>
    <n v="237.93758822270229"/>
    <n v="391.40172600794602"/>
    <n v="5445.8961251253386"/>
    <n v="726.34211548821963"/>
    <n v="3634.6063247192901"/>
    <n v="1787.4068696948841"/>
    <n v="394.30379209323002"/>
    <n v="5933.4077759393404"/>
    <n v="433.86124900861898"/>
    <n v="150.75195073024071"/>
    <n v="27.746818993353831"/>
    <n v="8.8091511966824498"/>
    <n v="40.934230596568632"/>
    <n v="0"/>
    <n v="149.4561142546159"/>
    <n v="62.511750437387242"/>
    <n v="99.611261289733307"/>
    <n v="131.08139944147061"/>
    <n v="29.093058443299359"/>
    <n v="231.12382183904171"/>
    <n v="21.301789097318242"/>
    <n v="11.16681116520315"/>
  </r>
  <r>
    <x v="110"/>
    <n v="225.92271591426459"/>
    <n v="262.82059832432202"/>
    <n v="201.25013659292489"/>
    <n v="361.5995641291683"/>
    <n v="5357.6458481368991"/>
    <n v="718.62069792150339"/>
    <n v="3768.1014776789461"/>
    <n v="1777.8603251977461"/>
    <n v="406.68381696271911"/>
    <n v="6907.75595384594"/>
    <n v="449.8467388391955"/>
    <n v="165.10927937121619"/>
    <n v="26.21142189490735"/>
    <n v="8.8946769364560669"/>
    <n v="39.87253585487089"/>
    <n v="180.18845566707111"/>
    <n v="146.60933112595649"/>
    <n v="57.540426798542583"/>
    <n v="96.181629717761666"/>
    <n v="83.715851744132721"/>
    <n v="30.331060930248281"/>
    <n v="241.1756266547095"/>
    <n v="21.244287335337741"/>
    <n v="10.369181796260071"/>
  </r>
  <r>
    <x v="111"/>
    <n v="230.63857843092171"/>
    <n v="291.04409244961528"/>
    <n v="191.57691783523441"/>
    <n v="356.55612134968283"/>
    <n v="5115.6692822008536"/>
    <n v="695.24489953459556"/>
    <n v="3924.2365403194021"/>
    <n v="1704.4253675274549"/>
    <n v="391.20878587585759"/>
    <n v="7346.4478529054904"/>
    <n v="468.00684075921612"/>
    <n v="195.41919539105331"/>
    <n v="25.114709681731291"/>
    <n v="8.7236254569088327"/>
    <n v="36.451519464955958"/>
    <n v="181.2582768627195"/>
    <n v="142.33915643296751"/>
    <n v="53.732604436874333"/>
    <n v="92.817117732599613"/>
    <n v="104.64481468016569"/>
    <n v="28.474057199824909"/>
    <n v="245.57540654035529"/>
    <n v="21.21815017080116"/>
    <n v="8.7739230583739047"/>
  </r>
  <r>
    <x v="112"/>
    <n v="199.27260913408639"/>
    <n v="321.0636271101547"/>
    <n v="178.1287844403964"/>
    <n v="358.23726894284448"/>
    <n v="5046.6347913308646"/>
    <n v="675.6769235093559"/>
    <n v="4067.8252292345442"/>
    <n v="1693.410123876911"/>
    <n v="322.49964785019279"/>
    <n v="7300.8255199374089"/>
    <n v="485.40896490767551"/>
    <n v="185.0500135947932"/>
    <n v="25.00503846041368"/>
    <n v="8.0394195387199012"/>
    <n v="34.092197816738761"/>
    <n v="181.4111084620979"/>
    <n v="135.2221986113191"/>
    <n v="54.155695810393013"/>
    <n v="92.317867567059437"/>
    <n v="106.1135138335716"/>
    <n v="25.379050982452618"/>
    <n v="245.6769399223318"/>
    <n v="21.845442119679241"/>
    <n v="10.369181796260071"/>
  </r>
  <r>
    <x v="113"/>
    <n v="227.4581130127111"/>
    <n v="349.45817271499533"/>
    <n v="168.69149784752759"/>
    <n v="366.03168051114028"/>
    <n v="5129.1915020619854"/>
    <n v="661.50336249647967"/>
    <n v="4303.9054379482377"/>
    <n v="1668.442238269012"/>
    <n v="278.55055956350628"/>
    <n v="7384.8274712925859"/>
    <n v="507.70919369029139"/>
    <n v="195.41919539105331"/>
    <n v="24.127668689872841"/>
    <n v="7.8683680591726688"/>
    <n v="33.738299569506182"/>
    <n v="181.56394006147619"/>
    <n v="133.08711126482461"/>
    <n v="52.56910315969791"/>
    <n v="92.209334922376783"/>
    <n v="105.37916425686861"/>
    <n v="21.66504352160587"/>
    <n v="247.470696337249"/>
    <n v="21.489976681981659"/>
    <n v="9.5715524273169859"/>
  </r>
  <r>
    <x v="114"/>
    <n v="244.45715231694001"/>
    <n v="361.60282776284879"/>
    <n v="157.2487878536742"/>
    <n v="370.46379689311237"/>
    <n v="5196.09090558548"/>
    <n v="640.87765803744321"/>
    <n v="4553.1615097264048"/>
    <n v="1655.958295465063"/>
    <n v="405.44581447577019"/>
    <n v="7537.7367445491082"/>
    <n v="533.8149936294343"/>
    <n v="174.68083179853309"/>
    <n v="18.42476518135733"/>
    <n v="8.0394195387199012"/>
    <n v="31.85084225093242"/>
    <n v="181.71677166085459"/>
    <n v="125.25845766101141"/>
    <n v="49.819009231826399"/>
    <n v="92.404693682805558"/>
    <n v="109.0509121403832"/>
    <n v="30.950062173722738"/>
    <n v="250.5843867178599"/>
    <n v="13.45018487052756"/>
    <n v="9.5715524273169859"/>
  </r>
  <r>
    <x v="115"/>
    <n v="189.8408841007722"/>
    <n v="364.93833161401977"/>
    <n v="186.62234237397831"/>
    <n v="367.25433330616698"/>
    <n v="5367.6095890872048"/>
    <n v="617.29031396377593"/>
    <n v="4756.6819250353046"/>
    <n v="1661.098742501983"/>
    <n v="404.82681323229571"/>
    <n v="7894.3558265110323"/>
    <n v="554.93905000790369"/>
    <n v="196.2168247599964"/>
    <n v="16.341011976322811"/>
    <n v="6.5854819625684229"/>
    <n v="23.1213521525288"/>
    <n v="182.02243485961131"/>
    <n v="121.6999787501872"/>
    <n v="47.386233834093908"/>
    <n v="92.730291616853492"/>
    <n v="107.9493877753288"/>
    <n v="29.093058443299359"/>
    <n v="247.7414520225195"/>
    <n v="13.88928923474222"/>
    <n v="4.7857762136584947"/>
  </r>
  <r>
    <x v="116"/>
    <n v="139.83080717994389"/>
    <n v="303.95847915543129"/>
    <n v="182.49352948959819"/>
    <n v="338.98048742117282"/>
    <n v="5214.5949959217642"/>
    <n v="583.12568555214148"/>
    <n v="5018.5494901255943"/>
    <n v="1709.198639776024"/>
    <n v="407.92181944966802"/>
    <n v="8460.1675198050852"/>
    <n v="574.33282609405114"/>
    <n v="202.59785971154099"/>
    <n v="15.353970984464359"/>
    <n v="5.5591730852850274"/>
    <n v="19.346437515381279"/>
    <n v="182.48092965774629"/>
    <n v="109.601150453385"/>
    <n v="50.770964822243457"/>
    <n v="89.105301284453077"/>
    <n v="110.8867860821405"/>
    <n v="26.617053469401529"/>
    <n v="244.45853933861449"/>
    <n v="14.26043697116175"/>
    <n v="7.9762936894308227"/>
  </r>
  <r>
    <x v="117"/>
    <n v="223.94863393054769"/>
    <n v="319.60968953400322"/>
    <n v="230.03386070117469"/>
    <n v="356.09762655154771"/>
    <n v="5207.4780381001156"/>
    <n v="546.9513731162931"/>
    <n v="5317.556926226287"/>
    <n v="1712.5032128711871"/>
    <n v="389.97078338890873"/>
    <n v="8192.4239915332091"/>
    <n v="595.43074530798401"/>
    <n v="200.2049716047118"/>
    <n v="16.560354418958031"/>
    <n v="6.6710077023420391"/>
    <n v="17.341014114396661"/>
    <n v="3.51512678570186"/>
    <n v="98.925713720912398"/>
    <n v="50.030554918585743"/>
    <n v="87.954855250817019"/>
    <n v="110.519611293789"/>
    <n v="22.284044765080331"/>
    <n v="237.1481358363107"/>
    <n v="14.307483867327599"/>
    <n v="7.9762936894308227"/>
  </r>
  <r>
    <x v="118"/>
    <n v="154.8557645004559"/>
    <n v="323.97150226245759"/>
    <n v="219.53487936660821"/>
    <n v="386.81677802659539"/>
    <n v="5248.7563934656773"/>
    <n v="543.46086928476393"/>
    <n v="5533.6671283183741"/>
    <n v="1707.729940622618"/>
    <n v="407.92181944966802"/>
    <n v="8328.7156346062529"/>
    <n v="618.96987568963414"/>
    <n v="204.99074781837029"/>
    <n v="14.91528609919394"/>
    <n v="6.2433790034739571"/>
    <n v="12.504404735551409"/>
    <n v="2.903800388188472"/>
    <n v="99.637409503077237"/>
    <n v="46.751596773815862"/>
    <n v="85.784202357164091"/>
    <n v="91.426522299513294"/>
    <n v="22.284044765080331"/>
    <n v="240.0926039136275"/>
    <n v="14.851136889688609"/>
    <n v="9.5715524273169859"/>
  </r>
  <r>
    <x v="119"/>
    <n v="75.015115381238772"/>
    <n v="292.58355576554038"/>
    <n v="213.63657524606521"/>
    <n v="381.77333524711003"/>
    <n v="5319.2142758999962"/>
    <n v="519.45043383757809"/>
    <n v="5819.4552882967191"/>
    <n v="1690.105550781748"/>
    <n v="461.15592638847141"/>
    <n v="8826.703028740043"/>
    <n v="643.16243518469878"/>
    <n v="249.65799247918289"/>
    <n v="14.257258771288299"/>
    <n v="6.2433790034739571"/>
    <n v="12.26847257072969"/>
    <n v="3.0566319875668202"/>
    <n v="97.502322156582721"/>
    <n v="46.751596773815862"/>
    <n v="85.523724009925743"/>
    <n v="85.918900474241454"/>
    <n v="22.284044765080331"/>
    <n v="237.9604028921222"/>
    <n v="14.51135375071298"/>
    <n v="9.5715524273169859"/>
  </r>
  <r>
    <x v="120"/>
    <n v="223.61962026659489"/>
    <n v="280.01127201881877"/>
    <n v="202.42979741703351"/>
    <n v="376.88272406700293"/>
    <n v="5267.2604838019633"/>
    <n v="488.98785494423203"/>
    <n v="6042.337927417002"/>
    <n v="1630.990409857164"/>
    <n v="502.01000845778572"/>
    <n v="8857.9414659281283"/>
    <n v="661.92369188906082"/>
    <n v="273.58687354747542"/>
    <n v="15.463642205781969"/>
    <n v="6.5854819625684229"/>
    <n v="10.26304916974507"/>
    <n v="3.362295186323514"/>
    <n v="93.943843245758529"/>
    <n v="47.492006677473583"/>
    <n v="85.263245662687382"/>
    <n v="86.286075262592917"/>
    <n v="22.284044765080331"/>
    <n v="238.36653642002801"/>
    <n v="15.065461638888619"/>
    <n v="10.369181796260071"/>
  </r>
  <r>
    <x v="121"/>
    <n v="210.67841615111729"/>
    <n v="251.27462345488371"/>
    <n v="205.85081380694851"/>
    <n v="384.9827988340553"/>
    <n v="4906.4307222443904"/>
    <n v="438.32266296536841"/>
    <n v="6271.515459928879"/>
    <n v="1604.186650307508"/>
    <n v="381.92376722374092"/>
    <n v="8668.7509308453573"/>
    <n v="675.89662005032005"/>
    <n v="285.55131408162163"/>
    <n v="12.173505566253789"/>
    <n v="6.4999562227948076"/>
    <n v="10.852879581799369"/>
    <n v="4.5849479813502896"/>
    <n v="90.385364334934337"/>
    <n v="43.155320098906962"/>
    <n v="80.444396238777856"/>
    <n v="51.037295580853119"/>
    <n v="21.046042278131409"/>
    <n v="235.18515711809951"/>
    <n v="15.28501382099595"/>
    <n v="9.5715524273169859"/>
  </r>
  <r>
    <x v="122"/>
    <n v="298.30572198388461"/>
    <n v="258.45878559586748"/>
    <n v="159.25421125465891"/>
    <n v="393.23570520048611"/>
    <n v="4184.7711991292445"/>
    <n v="362.80085279228138"/>
    <n v="6624.0077833291798"/>
    <n v="1620.3423409949719"/>
    <n v="378.20975976289412"/>
    <n v="8803.6887954920494"/>
    <n v="687.59561489689634"/>
    <n v="338.19485243186489"/>
    <n v="13.050875336794631"/>
    <n v="5.7302245648322616"/>
    <n v="16.987115867164079"/>
    <n v="5.6547691769987214"/>
    <n v="83.980102295450791"/>
    <n v="44.213048532703702"/>
    <n v="79.03347185790345"/>
    <n v="47.365547697338563"/>
    <n v="19.808039791182502"/>
    <n v="230.21002140125381"/>
    <n v="15.36865274751303"/>
    <n v="9.5715524273169859"/>
  </r>
  <r>
    <x v="123"/>
    <n v="378.14637110310161"/>
    <n v="256.49169358107429"/>
    <n v="148.04743342562719"/>
    <n v="399.96029557313341"/>
    <n v="3763.447296087661"/>
    <n v="289.5002723301676"/>
    <n v="6940.6626274552709"/>
    <n v="1666.6063643272551"/>
    <n v="365.82973489340498"/>
    <n v="9095.4957352923448"/>
    <n v="706.45096539359008"/>
    <n v="370.10002718958822"/>
    <n v="12.5025192302066"/>
    <n v="5.6446988250586454"/>
    <n v="16.515251537520641"/>
    <n v="5.8076007763770674"/>
    <n v="81.133319166791438"/>
    <n v="38.078223616682628"/>
    <n v="82.853820950732626"/>
    <n v="44.060974602175449"/>
    <n v="21.66504352160587"/>
    <n v="233.9667565343822"/>
    <n v="15.22228462610815"/>
    <n v="5.5834055826015776"/>
  </r>
  <r>
    <x v="124"/>
    <n v="280.53898413043231"/>
    <n v="234.68262993880211"/>
    <n v="144.27251878847969"/>
    <n v="403.47542235883532"/>
    <n v="3404.752621876582"/>
    <n v="275.11516563053198"/>
    <n v="7115.5521310968888"/>
    <n v="1708.09711541097"/>
    <n v="384.3997721976387"/>
    <n v="8938.5589712174242"/>
    <n v="728.50550482956191"/>
    <n v="421.14830680194552"/>
    <n v="11.73482068098336"/>
    <n v="3.8486582898127031"/>
    <n v="14.745760301357739"/>
    <n v="7.1830851707821921"/>
    <n v="81.845014948956276"/>
    <n v="35.116584002051773"/>
    <n v="83.787201695003404"/>
    <n v="64.25558796150554"/>
    <n v="21.046042278131409"/>
    <n v="244.12009473202639"/>
    <n v="15.52547573473255"/>
    <n v="5.5834055826015776"/>
  </r>
  <r>
    <x v="125"/>
    <n v="262.55290383434487"/>
    <n v="234.3405269797077"/>
    <n v="151.35048373313131"/>
    <n v="317.27840030944748"/>
    <n v="3127.1912668322962"/>
    <n v="274.1632100401149"/>
    <n v="7184.4703604703691"/>
    <n v="1716.5421355430531"/>
    <n v="389.3517821454343"/>
    <n v="8912.498736510137"/>
    <n v="754.34993312333893"/>
    <n v="466.61318083170119"/>
    <n v="11.84449190230097"/>
    <n v="4.4473384682280166"/>
    <n v="16.279319372698922"/>
    <n v="6.7245903726471514"/>
    <n v="72.592969780813377"/>
    <n v="34.27040125501437"/>
    <n v="78.599341279172876"/>
    <n v="59.849490501288066"/>
    <n v="24.1410484955037"/>
    <n v="243.51089444016779"/>
    <n v="16.586644614917979"/>
    <n v="3.988146844715414"/>
  </r>
  <r>
    <x v="126"/>
    <n v="340.63881341248037"/>
    <n v="242.0378435593332"/>
    <n v="153.4738732165267"/>
    <n v="271.27608889656511"/>
    <n v="3052.463209704988"/>
    <n v="286.96172408905539"/>
    <n v="7407.5700648800184"/>
    <n v="1686.066628109882"/>
    <n v="446.29989654508438"/>
    <n v="8762.7369980948843"/>
    <n v="779.38410931648184"/>
    <n v="499.31598495836761"/>
    <n v="11.954163123618571"/>
    <n v="4.7039156875488661"/>
    <n v="14.50982813653602"/>
    <n v="6.4189271738904567"/>
    <n v="71.1695782164837"/>
    <n v="33.001127134458287"/>
    <n v="78.92493921322081"/>
    <n v="63.521238384802629"/>
    <n v="24.1410484955037"/>
    <n v="245.20311747310851"/>
    <n v="16.82187909574726"/>
    <n v="3.190517475772332"/>
  </r>
  <r>
    <x v="127"/>
    <n v="289.42235305715838"/>
    <n v="258.45878559586748"/>
    <n v="163.1470919742172"/>
    <n v="430.83227864755929"/>
    <n v="2713.6960173945249"/>
    <n v="260.30696755737767"/>
    <n v="7497.6304534376786"/>
    <n v="1732.697826230517"/>
    <n v="431.44386670169752"/>
    <n v="8633.3496249962373"/>
    <n v="798.87720662786819"/>
    <n v="512.07805486145685"/>
    <n v="10.967122131760121"/>
    <n v="3.9341840295863189"/>
    <n v="14.745760301357739"/>
    <n v="6.4189271738904567"/>
    <n v="65.476011959164993"/>
    <n v="31.94339870066155"/>
    <n v="78.447395576617168"/>
    <n v="58.7479661362337"/>
    <n v="25.998052225927079"/>
    <n v="242.76631630567391"/>
    <n v="17.072795875298489"/>
    <n v="2.3928881068292509"/>
  </r>
  <r>
    <x v="128"/>
    <n v="297.86703709861399"/>
    <n v="250.1627888378267"/>
    <n v="162.55726156216289"/>
    <n v="436.94554262269332"/>
    <n v="2338.6323401936561"/>
    <n v="279.13453367895949"/>
    <n v="7807.4911540066369"/>
    <n v="1756.197012685011"/>
    <n v="390.58978463238321"/>
    <n v="9021.1732996855881"/>
    <n v="820.37241074275721"/>
    <n v="522.44723665771687"/>
    <n v="9.2123825906784269"/>
    <n v="3.592081070491854"/>
    <n v="15.571522878233759"/>
    <n v="5.6547691769987214"/>
    <n v="61.205837266175948"/>
    <n v="32.049171544041222"/>
    <n v="91.406193351725207"/>
    <n v="79.309754283915254"/>
    <n v="16.713033573810211"/>
    <n v="241.8863603285447"/>
    <n v="16.947337485522869"/>
    <n v="0.79762936894308745"/>
  </r>
  <r>
    <x v="129"/>
    <n v="198.61458180618061"/>
    <n v="239.98522580476629"/>
    <n v="163.85488846868239"/>
    <n v="436.18138462580151"/>
    <n v="2234.013060215425"/>
    <n v="339.42505440537349"/>
    <n v="7968.7055444182406"/>
    <n v="1780.797723504558"/>
    <n v="380.06676349331741"/>
    <n v="8948.7123094150684"/>
    <n v="850.26809953970519"/>
    <n v="510.48279612357072"/>
    <n v="7.238300606961519"/>
    <n v="4.3618127284544013"/>
    <n v="14.863726383768601"/>
    <n v="4.8906111801069851"/>
    <n v="61.205837266175948"/>
    <n v="27.81825780885428"/>
    <n v="95.074596741998675"/>
    <n v="82.614327379078347"/>
    <n v="13.618027356437921"/>
    <n v="248.1475855504253"/>
    <n v="17.224391429610691"/>
    <n v="0.79762936894308745"/>
  </r>
  <r>
    <x v="130"/>
    <n v="274.83608062191678"/>
    <n v="225.01822134438351"/>
    <n v="165.38844754002361"/>
    <n v="451.31171296425788"/>
    <n v="1982.072753329071"/>
    <n v="406.90812848160527"/>
    <n v="8159.4191076545876"/>
    <n v="1673.9498600942841"/>
    <n v="378.8287610063685"/>
    <n v="8763.041598240814"/>
    <n v="879.55740611940439"/>
    <n v="537.60219466763544"/>
    <n v="10.41876602517209"/>
    <n v="4.3618127284544013"/>
    <n v="12.740336900373119"/>
    <n v="5.043442779485332"/>
    <n v="65.476011959164993"/>
    <n v="26.760529375057541"/>
    <n v="101.06559872848079"/>
    <n v="79.676929072266702"/>
    <n v="10.523021139065619"/>
    <n v="247.06456280934319"/>
    <n v="17.72622498871316"/>
    <n v="0.79762936894308745"/>
  </r>
  <r>
    <x v="131"/>
    <n v="279.22292947462103"/>
    <n v="218.26168790226779"/>
    <n v="171.64064990779909"/>
    <n v="513.97266870938017"/>
    <n v="1752.906711471994"/>
    <n v="407.96585691540213"/>
    <n v="8473.7079401265964"/>
    <n v="1625.4827880318919"/>
    <n v="389.97078338890879"/>
    <n v="8858.6521996019637"/>
    <n v="902.26014723588366"/>
    <n v="525.63775413348924"/>
    <n v="10.967122131760121"/>
    <n v="4.5328642080016337"/>
    <n v="12.38643865314055"/>
    <n v="2.750968788810126"/>
    <n v="62.629228830505632"/>
    <n v="25.173936724362441"/>
    <n v="104.62546947407159"/>
    <n v="65.357112326559914"/>
    <n v="9.9040198955911674"/>
    <n v="244.4923837992734"/>
    <n v="18.12873732257659"/>
    <n v="0.79762936894308745"/>
  </r>
  <r>
    <x v="132"/>
    <n v="290.95775015560491"/>
    <n v="214.7551325715495"/>
    <n v="166.09624403448871"/>
    <n v="513.97266870938017"/>
    <n v="1713.051747670763"/>
    <n v="428.69733421781808"/>
    <n v="8784.284956150459"/>
    <n v="1626.951487185298"/>
    <n v="390.58978463238333"/>
    <n v="8895.8811063266603"/>
    <n v="921.89438523576769"/>
    <n v="492.93495000682282"/>
    <n v="10.638108467807299"/>
    <n v="4.2762869886807851"/>
    <n v="10.73491349938851"/>
    <n v="2.750968788810126"/>
    <n v="62.629228830505632"/>
    <n v="23.587344073667332"/>
    <n v="113.85074427209661"/>
    <n v="65.357112326559914"/>
    <n v="6.8090136782188777"/>
    <n v="243.81549458609709"/>
    <n v="17.799409049415601"/>
    <n v="0.79762936894308745"/>
  </r>
  <r>
    <x v="133"/>
    <n v="290.40939404901678"/>
    <n v="204.9196724975836"/>
    <n v="171.0508194957448"/>
    <n v="513.97266870938017"/>
    <n v="1564.307329198311"/>
    <n v="442.87089523069437"/>
    <n v="8982.5523914567184"/>
    <n v="1679.8246567079079"/>
    <n v="427.72985924085071"/>
    <n v="8854.5908643229068"/>
    <n v="945.33419439217869"/>
    <n v="492.13732063787972"/>
    <n v="10.5284372464897"/>
    <n v="4.1052355091335517"/>
    <n v="10.970845664210231"/>
    <n v="2.750968788810126"/>
    <n v="61.205837266175948"/>
    <n v="22.529615639870599"/>
    <n v="117.5625607202431"/>
    <n v="56.912092194476429"/>
    <n v="6.8090136782188777"/>
    <n v="244.7969839452027"/>
    <n v="18.196693950371721"/>
    <n v="1.5952587378861689"/>
  </r>
  <r>
    <x v="134"/>
    <n v="309.60185777959788"/>
    <n v="180.972465360971"/>
    <n v="166.4501422817213"/>
    <n v="636.39077981143623"/>
    <n v="1506.6599708429601"/>
    <n v="461.6984613522763"/>
    <n v="9292.1309071495016"/>
    <n v="1694.1444734536151"/>
    <n v="401.7318070149235"/>
    <n v="8856.5199985804611"/>
    <n v="977.98996776419028"/>
    <n v="465.01792209381489"/>
    <n v="10.41876602517209"/>
    <n v="4.4473384682280166"/>
    <n v="11.56067607626453"/>
    <n v="2.750968788810126"/>
    <n v="58.359054137516601"/>
    <n v="22.42384279649092"/>
    <n v="117.8230390674815"/>
    <n v="57.279266982827878"/>
    <n v="4.9520099477955046"/>
    <n v="248.62140799964871"/>
    <n v="18.65148061330833"/>
    <n v="1.5952587378861689"/>
  </r>
  <r>
    <x v="135"/>
    <n v="265.40435558860281"/>
    <n v="180.7158881416502"/>
    <n v="163.73692238627149"/>
    <n v="686.06104960939899"/>
    <n v="1532.992714783059"/>
    <n v="531.40276513948118"/>
    <n v="9452.6723951640724"/>
    <n v="1813.109104879486"/>
    <n v="447.53789903203341"/>
    <n v="8739.8242982288702"/>
    <n v="1012.888309853441"/>
    <n v="478.57762136584739"/>
    <n v="8.9930401480432156"/>
    <n v="3.9341840295863189"/>
    <n v="10.027117004923349"/>
    <n v="2.5981371894317791"/>
    <n v="54.800575226692409"/>
    <n v="21.366114362694191"/>
    <n v="111.3979065022688"/>
    <n v="53.240344310961873"/>
    <n v="8.0470161651677934"/>
    <n v="250.17825318995421"/>
    <n v="19.168996471132751"/>
    <n v="2.3928881068292509"/>
  </r>
  <r>
    <x v="136"/>
    <n v="388.45546590695659"/>
    <n v="187.38689584399231"/>
    <n v="160.0799738315348"/>
    <n v="761.25419650354593"/>
    <n v="1363.609118627827"/>
    <n v="521.67166354855124"/>
    <n v="9642.105273193165"/>
    <n v="1864.146400460339"/>
    <n v="463.6319313623693"/>
    <n v="8582.5490895473613"/>
    <n v="1053.646604231795"/>
    <n v="511.28042549251381"/>
    <n v="18.863450066627749"/>
    <n v="2.9078751523029238"/>
    <n v="9.7911848401016321"/>
    <n v="2.5981371894317791"/>
    <n v="49.81870475153854"/>
    <n v="18.08715621792431"/>
    <n v="113.67709204060441"/>
    <n v="51.404470369204589"/>
    <n v="7.4280149216933351"/>
    <n v="250.5166977965423"/>
    <n v="19.785833554196191"/>
    <n v="3.190517475772332"/>
  </r>
  <r>
    <x v="137"/>
    <n v="304.33763915635291"/>
    <n v="209.45253670558529"/>
    <n v="161.96743115010861"/>
    <n v="886.27044479503377"/>
    <n v="1319.483980133607"/>
    <n v="521.56589070517157"/>
    <n v="9946.1703305360679"/>
    <n v="1932.0737363053579"/>
    <n v="636.33327829174311"/>
    <n v="8676.7720680214989"/>
    <n v="1097.9177335238651"/>
    <n v="522.44723665771687"/>
    <n v="16.01199831237"/>
    <n v="2.565772193208459"/>
    <n v="10.73491349938851"/>
    <n v="2.292473990675084"/>
    <n v="45.54853005854951"/>
    <n v="17.346746314266589"/>
    <n v="112.3747003044126"/>
    <n v="47.36554769733857"/>
    <n v="10.523021139065619"/>
    <n v="253.96883278374131"/>
    <n v="20.89927676345479"/>
    <n v="3.988146844715414"/>
  </r>
  <r>
    <x v="138"/>
    <n v="328.79432151017897"/>
    <n v="232.03133200581999"/>
    <n v="156.65895744161989"/>
    <n v="970.02216125436803"/>
    <n v="1263.9717091247501"/>
    <n v="540.07613829661454"/>
    <n v="10027.938825039981"/>
    <n v="1928.401988421843"/>
    <n v="706.89942004783131"/>
    <n v="8308.8489361995307"/>
    <n v="1140.458582523614"/>
    <n v="582.26943932844802"/>
    <n v="15.02495732051154"/>
    <n v="2.138143494340377"/>
    <n v="10.61694741697765"/>
    <n v="2.5981371894317791"/>
    <n v="45.54853005854951"/>
    <n v="16.5005635672292"/>
    <n v="114.6755923716847"/>
    <n v="41.85792587206673"/>
    <n v="11.76102362601454"/>
    <n v="252.24276529014179"/>
    <n v="21.693846565367028"/>
    <n v="3.988146844715414"/>
  </r>
  <r>
    <x v="139"/>
    <n v="338.44538898612831"/>
    <n v="232.37343496491451"/>
    <n v="163.8548884686823"/>
    <n v="970.02216125436803"/>
    <n v="1182.838389957958"/>
    <n v="540.81654820027222"/>
    <n v="10104.12874160719"/>
    <n v="1937.2141833422791"/>
    <n v="765.70453817790496"/>
    <n v="7953.7866994279111"/>
    <n v="1193.2086079913529"/>
    <n v="630.12720146503284"/>
    <n v="15.02495732051154"/>
    <n v="1.796040535245911"/>
    <n v="11.44270999385367"/>
    <n v="2.5981371894317791"/>
    <n v="46.260225840714348"/>
    <n v="15.654380820191809"/>
    <n v="118.539354522387"/>
    <n v="42.225100660418192"/>
    <n v="11.14202238254008"/>
    <n v="247.1660961913197"/>
    <n v="21.657254535015809"/>
    <n v="3.988146844715414"/>
  </r>
  <r>
    <x v="140"/>
    <n v="339.76144364193948"/>
    <n v="240.84048320250241"/>
    <n v="161.96743115010861"/>
    <n v="970.02216125436803"/>
    <n v="1185.6851730866181"/>
    <n v="548.85528429712735"/>
    <n v="10165.55821849757"/>
    <n v="1872.9585953807741"/>
    <n v="618.38224223098393"/>
    <n v="7909.7212116501341"/>
    <n v="1254.3329809766151"/>
    <n v="604.60306165885424"/>
    <n v="15.02495732051154"/>
    <n v="1.796040535245911"/>
    <n v="10.73491349938851"/>
    <n v="2.5981371894317791"/>
    <n v="41.278355365560479"/>
    <n v="15.86592650695116"/>
    <n v="118.2788761751486"/>
    <n v="42.959450237121089"/>
    <n v="11.14202238254008"/>
    <n v="250.0428753473189"/>
    <n v="22.598192458332939"/>
    <n v="2.3928881068292509"/>
  </r>
  <r>
    <x v="141"/>
    <n v="402.60305345692768"/>
    <n v="268.97845158802221"/>
    <n v="164.44471888073659"/>
    <n v="1357.603097277856"/>
    <n v="1157.929037582189"/>
    <n v="554.143926466111"/>
    <n v="10213.35599521581"/>
    <n v="1859.0059534234181"/>
    <n v="858.55472469907363"/>
    <n v="7908.7397222910286"/>
    <n v="1299.4666366983929"/>
    <n v="634.11534830974836"/>
    <n v="15.13462854182915"/>
    <n v="1.710514795472295"/>
    <n v="10.73491349938851"/>
    <n v="2.4453055900534322"/>
    <n v="40.566659583395641"/>
    <n v="15.86592650695116"/>
    <n v="121.46973592881839"/>
    <n v="40.022051930309438"/>
    <n v="14.237028599912369"/>
    <n v="246.62458482077869"/>
    <n v="22.765470311367089"/>
    <n v="2.3928881068292509"/>
  </r>
  <r>
    <x v="142"/>
    <n v="459.19340365681239"/>
    <n v="278.8994374017617"/>
    <n v="166.09624403448859"/>
    <n v="1463.3625640476721"/>
    <n v="1094.5881129695181"/>
    <n v="470.05451597927038"/>
    <n v="10150.77607229179"/>
    <n v="1838.076990487385"/>
    <n v="914.26483661177485"/>
    <n v="7880.0057751916966"/>
    <n v="1342.911831591108"/>
    <n v="642.88927136812219"/>
    <n v="13.92824510733548"/>
    <n v="1.796040535245911"/>
    <n v="10.498981334566791"/>
    <n v="2.292473990675084"/>
    <n v="41.278355365560479"/>
    <n v="13.856242482737359"/>
    <n v="125.3986176663302"/>
    <n v="41.123576295363812"/>
    <n v="11.14202238254008"/>
    <n v="248.8921636849193"/>
    <n v="23.120935749064671"/>
    <n v="0.79762936894308756"/>
  </r>
  <r>
    <x v="143"/>
    <n v="471.91526532965469"/>
    <n v="289.5901548734638"/>
    <n v="180.0162417589701"/>
    <n v="1537.0273949480361"/>
    <n v="1093.1647214051891"/>
    <n v="472.38151853362331"/>
    <n v="10228.52885894244"/>
    <n v="1791.8129671551019"/>
    <n v="1086.347182297674"/>
    <n v="8825.4846281563277"/>
    <n v="1411.0984664341549"/>
    <n v="618.16276093088675"/>
    <n v="4.935204959291795"/>
    <n v="1.8815662750195279"/>
    <n v="10.027117004923349"/>
    <n v="1.9868107919183899"/>
    <n v="39.854963801230802"/>
    <n v="12.9042868923203"/>
    <n v="130.78183684258951"/>
    <n v="49.568596427447297"/>
    <n v="12.380024869489"/>
    <n v="250.61823117851881"/>
    <n v="25.86011059249897"/>
    <n v="0.79762936894308756"/>
  </r>
  <r>
    <x v="144"/>
    <n v="519.51257538149571"/>
    <n v="293.43881316327651"/>
    <n v="188.98166402219539"/>
    <n v="1728.6782205684831"/>
    <n v="1055.4448449504521"/>
    <n v="485.92044248622148"/>
    <n v="10042.72097124575"/>
    <n v="1807.2343082658631"/>
    <n v="995.97300075040334"/>
    <n v="9318.1922864273456"/>
    <n v="1486.0337171605499"/>
    <n v="661.23474685381302"/>
    <n v="4.0578351887509481"/>
    <n v="1.9670920147931441"/>
    <n v="8.8474561808147492"/>
    <n v="1.9868107919183899"/>
    <n v="37.008180672571449"/>
    <n v="11.317694241625199"/>
    <n v="134.05952271200539"/>
    <n v="49.568596427447297"/>
    <n v="10.523021139065619"/>
    <n v="250.24594211127189"/>
    <n v="26.131937103679469"/>
    <n v="5.8366010437436799E-15"/>
  </r>
  <r>
    <x v="145"/>
    <n v="545.06596994849792"/>
    <n v="306.01109690999817"/>
    <n v="191.45895175282351"/>
    <n v="1859.3492380369701"/>
    <n v="1029.1121010103529"/>
    <n v="494.48804279997512"/>
    <n v="10089.54195416185"/>
    <n v="1798.78928813378"/>
    <n v="1052.3021139065791"/>
    <n v="10053.09090517283"/>
    <n v="1557.461360406134"/>
    <n v="618.16276093088675"/>
    <n v="3.509479082162918"/>
    <n v="2.7368236727556901"/>
    <n v="8.1396596863495922"/>
    <n v="1.833979192540043"/>
    <n v="29.891222850923072"/>
    <n v="11.952331301903239"/>
    <n v="138.4442415571844"/>
    <n v="41.85792587206673"/>
    <n v="10.523021139065619"/>
    <n v="250.00903088666021"/>
    <n v="26.58149633370877"/>
    <n v="5.8366010437436799E-15"/>
  </r>
  <r>
    <x v="146"/>
    <n v="553.72999643258879"/>
    <n v="329.44514960796897"/>
    <n v="194.40810381309501"/>
    <n v="1859.3492380369701"/>
    <n v="984.98696251613308"/>
    <n v="488.14167219719468"/>
    <n v="10149.039549976869"/>
    <n v="1797.3205889803739"/>
    <n v="1251.0015130618799"/>
    <n v="10818.483382971919"/>
    <n v="1609.286130249279"/>
    <n v="610.18646724145594"/>
    <n v="3.8384927461157359"/>
    <n v="2.8223494125293072"/>
    <n v="7.0779649446518533"/>
    <n v="1.833979192540043"/>
    <n v="24.197656593604371"/>
    <n v="12.586968362181279"/>
    <n v="139.1171439542168"/>
    <n v="40.022051930309438"/>
    <n v="12.99902611296346"/>
    <n v="259.82392447771622"/>
    <n v="27.412658165972228"/>
    <n v="0.79762936894308756"/>
  </r>
  <r>
    <x v="147"/>
    <n v="554.16868131785918"/>
    <n v="336.28720878985831"/>
    <n v="198.6548827798859"/>
    <n v="1859.3492380369701"/>
    <n v="936.59164932892418"/>
    <n v="490.15135622140849"/>
    <n v="9999.3947394884417"/>
    <n v="1809.804531784323"/>
    <n v="1436.082884860743"/>
    <n v="10853.98622220301"/>
    <n v="1659.239479111603"/>
    <n v="651.66319442649615"/>
    <n v="3.8384927461157359"/>
    <n v="2.7368236727556901"/>
    <n v="7.3138971094735732"/>
    <n v="1.833979192540043"/>
    <n v="23.485960811439529"/>
    <n v="12.26964983204226"/>
    <n v="139.65980717763011"/>
    <n v="42.592275448769627"/>
    <n v="12.99902611296346"/>
    <n v="254.37496631164711"/>
    <n v="27.569481153191749"/>
    <n v="0.79762936894308756"/>
  </r>
  <r>
    <x v="148"/>
    <n v="594.74703320537344"/>
    <n v="323.8859765226839"/>
    <n v="196.05962896684699"/>
    <n v="2131.389484930427"/>
    <n v="893.88990239903376"/>
    <n v="501.25750477627417"/>
    <n v="9890.7969752189838"/>
    <n v="1842.4830879476031"/>
    <n v="1444.748902269386"/>
    <n v="10956.433404617241"/>
    <n v="1697.5304251577029"/>
    <n v="650.06793568860996"/>
    <n v="2.961122975574888"/>
    <n v="2.6512979329820738"/>
    <n v="6.3701684501866946"/>
    <n v="1.833979192540043"/>
    <n v="21.35087346494501"/>
    <n v="11.529239928384539"/>
    <n v="152.81396371316691"/>
    <n v="40.756401507012363"/>
    <n v="10.523021139065619"/>
    <n v="253.76576601978849"/>
    <n v="27.841307664372248"/>
    <n v="1.5952587378861689"/>
  </r>
  <r>
    <x v="149"/>
    <n v="619.20371555919962"/>
    <n v="341.24770169672797"/>
    <n v="204.78911906525059"/>
    <n v="2203.220336638251"/>
    <n v="934.45656198242955"/>
    <n v="512.04633480100085"/>
    <n v="9919.7751913492502"/>
    <n v="1724.619980886785"/>
    <n v="1488.078989312598"/>
    <n v="10949.93526817075"/>
    <n v="1769.961735521493"/>
    <n v="677.98496360161778"/>
    <n v="5.8125747298326429"/>
    <n v="2.7368236727556901"/>
    <n v="5.898304120543254"/>
    <n v="1.833979192540043"/>
    <n v="17.080698771955991"/>
    <n v="11.10614855486585"/>
    <n v="158.60960693922021"/>
    <n v="40.389226718660893"/>
    <n v="17.332034817284661"/>
    <n v="238.6711365659574"/>
    <n v="28.54701110686009"/>
    <n v="2.3928881068292509"/>
  </r>
  <r>
    <x v="150"/>
    <n v="501.19748142145562"/>
    <n v="365.19490883334049"/>
    <n v="205.73284772453749"/>
    <n v="2306.2288346192572"/>
    <n v="937.30334511108879"/>
    <n v="537.11449868198349"/>
    <n v="9916.8665164717531"/>
    <n v="1728.2917287703001"/>
    <n v="1676.255367328833"/>
    <n v="10991.022443410549"/>
    <n v="1793.8720136395621"/>
    <n v="734.61664879657656"/>
    <n v="4.9352049592917959"/>
    <n v="2.8223494125293072"/>
    <n v="5.5444058733106747"/>
    <n v="2.292473990675084"/>
    <n v="12.81052407896696"/>
    <n v="12.9042868923203"/>
    <n v="163.29821718951061"/>
    <n v="26.803759549657009"/>
    <n v="17.332034817284661"/>
    <n v="249.1967638308486"/>
    <n v="26.628543229874619"/>
    <n v="3.988146844715414"/>
  </r>
  <r>
    <x v="151"/>
    <n v="547.14972315353259"/>
    <n v="398.03679290640918"/>
    <n v="214.6982699877629"/>
    <n v="2332.821532911089"/>
    <n v="995.66239924860554"/>
    <n v="545.25900762221829"/>
    <n v="9902.4967943157699"/>
    <n v="1715.8077859663499"/>
    <n v="1955.4249281358141"/>
    <n v="10919.13680897123"/>
    <n v="1812.026888126675"/>
    <n v="682.77073981527622"/>
    <n v="5.5932322871974316"/>
    <n v="2.9078751523029229"/>
    <n v="4.7186432964346574"/>
    <n v="2.1396423912967379"/>
    <n v="12.09882829680212"/>
    <n v="11.952331301903239"/>
    <n v="165.7944680172115"/>
    <n v="29.00680827976575"/>
    <n v="17.332034817284661"/>
    <n v="243.03707199094441"/>
    <n v="26.74877418674291"/>
    <n v="5.5834055826015776"/>
  </r>
  <r>
    <x v="152"/>
    <n v="732.05540229501617"/>
    <n v="408.47093315879039"/>
    <n v="229.6799624539421"/>
    <n v="2460.7415815907648"/>
    <n v="992.81561611994618"/>
    <n v="557.10556608074182"/>
    <n v="9758.734453169136"/>
    <n v="1675.785734036042"/>
    <n v="2198.6924168212749"/>
    <n v="10800.410440980109"/>
    <n v="1876.460226142269"/>
    <n v="730.62850195186104"/>
    <n v="7.5673142709143386"/>
    <n v="2.309194973887609"/>
    <n v="5.1905076260780953"/>
    <n v="1.9868107919183899"/>
    <n v="13.5222198611318"/>
    <n v="10.68305718134715"/>
    <n v="168.2038927291662"/>
    <n v="29.373983068117209"/>
    <n v="14.85602984338683"/>
    <n v="244.932361787838"/>
    <n v="26.936961771406342"/>
    <n v="5.5834055826015776"/>
  </r>
  <r>
    <x v="153"/>
    <n v="734.46816916400348"/>
    <n v="404.28017190988328"/>
    <n v="232.1572501845701"/>
    <n v="2460.7415815907648"/>
    <n v="1110.245420177145"/>
    <n v="556.47092902046381"/>
    <n v="9586.0807220079823"/>
    <n v="1676.887258401096"/>
    <n v="2274.829569768634"/>
    <n v="10605.635569888629"/>
    <n v="1908.47302526668"/>
    <n v="697.12806845625164"/>
    <n v="7.5673142709143386"/>
    <n v="2.5657721932084581"/>
    <n v="5.1905076260780953"/>
    <n v="1.9868107919183899"/>
    <n v="12.81052407896696"/>
    <n v="10.4715114945878"/>
    <n v="172.89250297945659"/>
    <n v="27.905283914711379"/>
    <n v="14.85602984338683"/>
    <n v="240.76949312680389"/>
    <n v="27.726304140411258"/>
    <n v="4.7857762136584956"/>
  </r>
  <r>
    <x v="154"/>
    <n v="734.13915550005072"/>
    <n v="389.39869318927413"/>
    <n v="230.26979286599641"/>
    <n v="2460.7415815907648"/>
    <n v="1107.3986370484849"/>
    <n v="556.25938333370448"/>
    <n v="9426.0384841589512"/>
    <n v="1675.051384459339"/>
    <n v="2366.4417538028529"/>
    <n v="10646.993500813711"/>
    <n v="1924.1082770924661"/>
    <n v="663.62763496064224"/>
    <n v="7.5673142709143386"/>
    <n v="2.5657721932084581"/>
    <n v="5.5444058733106738"/>
    <n v="1.9868107919183899"/>
    <n v="12.09882829680212"/>
    <n v="10.154192964448781"/>
    <n v="171.394752482836"/>
    <n v="25.702235184602639"/>
    <n v="14.85602984338683"/>
    <n v="240.29567067758049"/>
    <n v="28.039950114850299"/>
    <n v="4.7857762136584956"/>
  </r>
  <r>
    <x v="155"/>
    <n v="462.70288273897592"/>
    <n v="427.54317312830688"/>
    <n v="229.2080981242986"/>
    <n v="2792.538983841157"/>
    <n v="1174.29804057198"/>
    <n v="583.01991270876192"/>
    <n v="9186.2681655260476"/>
    <n v="1651.919372793197"/>
    <n v="2405.4388321417441"/>
    <n v="10422.1647486572"/>
    <n v="1963.8001751577269"/>
    <n v="659.63948811592684"/>
    <n v="5.8125747298326429"/>
    <n v="2.480246453434841"/>
    <n v="6.370168450186692"/>
    <n v="5.8076007763770674"/>
    <n v="10.67543673247245"/>
    <n v="9.9426472776894368"/>
    <n v="158.58790041028371"/>
    <n v="24.23353603119682"/>
    <n v="17.332034817284661"/>
    <n v="238.50191426266329"/>
    <n v="28.90770397746498"/>
    <n v="3.988146844715414"/>
  </r>
  <r>
    <x v="156"/>
    <n v="751.35753724691472"/>
    <n v="437.97731338068809"/>
    <n v="227.79250513536829"/>
    <n v="3393.4728325968172"/>
    <n v="1210.5945254623859"/>
    <n v="596.02997244446181"/>
    <n v="9005.4744860136943"/>
    <n v="1729.760427923705"/>
    <n v="2467.33895648919"/>
    <n v="10787.24494578383"/>
    <n v="1968.572821402108"/>
    <n v="641.29401263023613"/>
    <n v="7.4576430495967321"/>
    <n v="2.7368236727556901"/>
    <n v="5.6623719557215342"/>
    <n v="9.4755591614573973"/>
    <n v="10.67543673247245"/>
    <n v="9.6253287475504159"/>
    <n v="158.67472652602979"/>
    <n v="21.663312512736631"/>
    <n v="11.76102362601454"/>
    <n v="246.38767359616699"/>
    <n v="29.284079146791829"/>
    <n v="4.7857762136584956"/>
  </r>
  <r>
    <x v="157"/>
    <n v="756.18307098488924"/>
    <n v="476.12179331972101"/>
    <n v="239.11724904681091"/>
    <n v="3534.3835672236528"/>
    <n v="1298.844802450827"/>
    <n v="605.97261972215108"/>
    <n v="8615.4949871400077"/>
    <n v="1700.7536196439401"/>
    <n v="2366.4417538028538"/>
    <n v="10383.751285809451"/>
    <n v="1999.8746896511241"/>
    <n v="571.10262816324484"/>
    <n v="7.238300606961519"/>
    <n v="3.763132550039086"/>
    <n v="6.134236285364973"/>
    <n v="8.8642327639440079"/>
    <n v="14.23391564329664"/>
    <n v="7.5098718799569451"/>
    <n v="157.45916090558421"/>
    <n v="30.842682221523031"/>
    <n v="14.237028599912369"/>
    <n v="241.0402488120744"/>
    <n v="30.0263746196309"/>
    <n v="2.39288810682925"/>
  </r>
  <r>
    <x v="158"/>
    <n v="910.05179449349055"/>
    <n v="470.7336717139832"/>
    <n v="241.3586046126172"/>
    <n v="3732.911814816126"/>
    <n v="1352.9336818953541"/>
    <n v="616.97299543363727"/>
    <n v="8434.4408292804146"/>
    <n v="1673.582685305933"/>
    <n v="2482.1949863325781"/>
    <n v="10224.750009634339"/>
    <n v="2050.8682976620048"/>
    <n v="591.04336238682197"/>
    <n v="6.7996157216910964"/>
    <n v="3.164452371623772"/>
    <n v="6.4881345325975532"/>
    <n v="8.711401164565661"/>
    <n v="14.23391564329664"/>
    <n v="9.4137830607910704"/>
    <n v="158.41424817879141"/>
    <n v="27.170934338008468"/>
    <n v="12.99902611296346"/>
    <n v="244.6954505632263"/>
    <n v="30.66934886723093"/>
    <n v="0.797629368943087"/>
  </r>
  <r>
    <x v="159"/>
    <n v="1029.154740844411"/>
    <n v="495.79271346765279"/>
    <n v="261.76673686969599"/>
    <n v="3949.168527936487"/>
    <n v="1439.7605673194651"/>
    <n v="616.02103984322014"/>
    <n v="8240.8402976955094"/>
    <n v="1699.284920490534"/>
    <n v="2496.4320149324899"/>
    <n v="10151.882885835919"/>
    <n v="2052.4103903696632"/>
    <n v="563.92396384275719"/>
    <n v="5.812574729832642"/>
    <n v="4.1052355091335517"/>
    <n v="5.7803380381323937"/>
    <n v="8.8642327639440079"/>
    <n v="13.5222198611318"/>
    <n v="8.5676003137536796"/>
    <n v="158.39254164985491"/>
    <n v="26.069409972954102"/>
    <n v="15.475031086861289"/>
    <n v="240.19413729560409"/>
    <n v="31.401189474255361"/>
    <n v="1.5952587378861689"/>
  </r>
  <r>
    <x v="160"/>
    <n v="1028.387042295187"/>
    <n v="504.43081318478801"/>
    <n v="267.90097315506068"/>
    <n v="3949.168527936487"/>
    <n v="1409.157648686376"/>
    <n v="615.70372131308125"/>
    <n v="8190.6765093231907"/>
    <n v="1680.926181072962"/>
    <n v="2475.3859726543592"/>
    <n v="10306.82282673197"/>
    <n v="2102.9283019859781"/>
    <n v="563.92396384275719"/>
    <n v="5.7029035085150364"/>
    <n v="4.0197097693599346"/>
    <n v="6.7240666974192731"/>
    <n v="8.8642327639440079"/>
    <n v="15.657307207626319"/>
    <n v="7.5098718799569442"/>
    <n v="157.5676935502668"/>
    <n v="26.436584761305561"/>
    <n v="15.475031086861289"/>
    <n v="234.00060099504111"/>
    <n v="31.443008937513898"/>
    <n v="2.39288810682925"/>
  </r>
  <r>
    <x v="161"/>
    <n v="1028.058028631234"/>
    <n v="518.97018894630276"/>
    <n v="294.44334169750408"/>
    <n v="3949.168527936487"/>
    <n v="1434.0670010621459"/>
    <n v="649.44525835119714"/>
    <n v="8176.675798159129"/>
    <n v="1675.051384459339"/>
    <n v="2663.5623506705938"/>
    <n v="10212.396781493881"/>
    <n v="2150.4561219793081"/>
    <n v="581.47180995950498"/>
    <n v="5.7029035085150364"/>
    <n v="4.1052355091335508"/>
    <n v="6.0162702029541153"/>
    <n v="8.8642327639440079"/>
    <n v="13.5222198611318"/>
    <n v="7.5098718799569442"/>
    <n v="159.91199867541201"/>
    <n v="22.03048730108808"/>
    <n v="16.7130335738102"/>
    <n v="235.04977927546429"/>
    <n v="32.676683103640798"/>
    <n v="2.39288810682925"/>
  </r>
  <r>
    <x v="162"/>
    <n v="1480.5614877876769"/>
    <n v="547.10815733182255"/>
    <n v="306.23994993859009"/>
    <n v="3962.312045483025"/>
    <n v="1456.129570309256"/>
    <n v="636.54097145887681"/>
    <n v="8267.1486107665824"/>
    <n v="1649.716324063088"/>
    <n v="2665.4193544010168"/>
    <n v="10395.393780276079"/>
    <n v="2158.5638704185571"/>
    <n v="575.09077500796036"/>
    <n v="5.7029035085150364"/>
    <n v="4.1907612489071671"/>
    <n v="5.0725415436672359"/>
    <n v="15.89448633534797"/>
    <n v="14.945611425461481"/>
    <n v="9.308010217411395"/>
    <n v="159.84687908860241"/>
    <n v="24.23353603119682"/>
    <n v="17.951036060759119"/>
    <n v="239.85569268901591"/>
    <n v="33.03214854133838"/>
    <n v="3.988146844715414"/>
  </r>
  <r>
    <x v="163"/>
    <n v="1109.872759734169"/>
    <n v="574.04876536051154"/>
    <n v="332.42842023380092"/>
    <n v="3637.086402005903"/>
    <n v="1515.200320228937"/>
    <n v="687.10039059436076"/>
    <n v="8034.1941422197497"/>
    <n v="1620.709515783323"/>
    <n v="2698.8454215486381"/>
    <n v="10414.24514486304"/>
    <n v="2202.7565882170179"/>
    <n v="609.38883787251291"/>
    <n v="2.6321093116220702"/>
    <n v="3.8486582898127022"/>
    <n v="5.1905076260780953"/>
    <n v="12.685022748402689"/>
    <n v="16.369002989791149"/>
    <n v="8.7791460005130268"/>
    <n v="153.03102900253219"/>
    <n v="24.600710819548279"/>
    <n v="20.427041034656948"/>
    <n v="243.91702796807371"/>
    <n v="32.911917584470082"/>
    <n v="3.190517475772332"/>
  </r>
  <r>
    <x v="164"/>
    <n v="1619.6245964184011"/>
    <n v="576.95664051281449"/>
    <n v="343.28129981560011"/>
    <n v="3670.556522269761"/>
    <n v="1528.7225400900691"/>
    <n v="699.58158611316219"/>
    <n v="8107.8443949013936"/>
    <n v="1644.2087022378159"/>
    <n v="2778.6965819568431"/>
    <n v="10346.65775692739"/>
    <n v="2258.7789866847379"/>
    <n v="696.33043908730883"/>
    <n v="8.0059991561847621"/>
    <n v="2.907875152302922"/>
    <n v="5.1905076260780953"/>
    <n v="12.22652795026764"/>
    <n v="16.369002989791149"/>
    <n v="9.4137830607910669"/>
    <n v="155.83117123534441"/>
    <n v="14.319816745707501"/>
    <n v="25.379050982452611"/>
    <n v="235.04977927546429"/>
    <n v="33.110560034948143"/>
    <n v="3.988146844715414"/>
  </r>
  <r>
    <x v="165"/>
    <n v="1317.6997241310321"/>
    <n v="619.37740744052826"/>
    <n v="357.55519578731412"/>
    <n v="4199.6595193175981"/>
    <n v="1517.3354075754321"/>
    <n v="718.51492507812361"/>
    <n v="7931.0447167133616"/>
    <n v="1656.6926450417659"/>
    <n v="2584.3301915058628"/>
    <n v="10581.94444742747"/>
    <n v="2269.3122639929829"/>
    <n v="716.27117331088573"/>
    <n v="8.554355262772793"/>
    <n v="3.0789266318501549"/>
    <n v="5.1905076260780953"/>
    <n v="16.047317934726319"/>
    <n v="14.23391564329664"/>
    <n v="9.4137830607910669"/>
    <n v="151.8588764399596"/>
    <n v="13.95264195735605"/>
    <n v="34.045068391095029"/>
    <n v="235.89589079193459"/>
    <n v="33.743079416733551"/>
    <n v="4.7857762136584956"/>
  </r>
  <r>
    <x v="166"/>
    <n v="1495.5864451081891"/>
    <n v="649.56799358061483"/>
    <n v="360.150449600353"/>
    <n v="4348.2118339133522"/>
    <n v="1491.714359417497"/>
    <n v="778.69967296115806"/>
    <n v="8063.9103803338576"/>
    <n v="1661.465917290335"/>
    <n v="2679.65638300093"/>
    <n v="10595.956054140221"/>
    <n v="2286.0139121318621"/>
    <n v="828.73691433186025"/>
    <n v="8.3350128201375799"/>
    <n v="2.9934008920765391"/>
    <n v="5.1905076260780953"/>
    <n v="17.42280232913145"/>
    <n v="13.5222198611318"/>
    <n v="9.308010217411395"/>
    <n v="153.94270321786641"/>
    <n v="20.561788147682261"/>
    <n v="35.902072121518401"/>
    <n v="235.25284603941719"/>
    <n v="34.07240768989454"/>
    <n v="3.988146844715414"/>
  </r>
  <r>
    <x v="167"/>
    <n v="1857.501475456289"/>
    <n v="648.71273618287876"/>
    <n v="393.41688484021552"/>
    <n v="4348.2118339133522"/>
    <n v="1467.516702823893"/>
    <n v="805.56597517959506"/>
    <n v="7884.5927447891891"/>
    <n v="1672.84833572923"/>
    <n v="2765.6975558438789"/>
    <n v="10311.86565137013"/>
    <n v="2284.0849893890618"/>
    <n v="1005.013004868281"/>
    <n v="8.4446840414551865"/>
    <n v="2.907875152302922"/>
    <n v="22.29558957565277"/>
    <n v="17.42280232913145"/>
    <n v="10.67543673247245"/>
    <n v="9.308010217411395"/>
    <n v="153.0093224735956"/>
    <n v="20.928962936033709"/>
    <n v="40.235080825839603"/>
    <n v="228.6193317502896"/>
    <n v="34.506284621201893"/>
    <n v="5.5834055826015776"/>
  </r>
  <r>
    <x v="168"/>
    <n v="1853.8823251528081"/>
    <n v="660.17318531254318"/>
    <n v="395.06840999396752"/>
    <n v="4348.2118339133522"/>
    <n v="1460.399745002245"/>
    <n v="810.11420744492102"/>
    <n v="7778.5129378763704"/>
    <n v="1706.6284162575639"/>
    <n v="2581.8541865319648"/>
    <n v="10314.94549729008"/>
    <n v="2261.3299739435088"/>
    <n v="1066.4304662768991"/>
    <n v="8.4446840414551865"/>
    <n v="2.8223494125293058"/>
    <n v="22.531521740474489"/>
    <n v="17.42280232913145"/>
    <n v="10.67543673247245"/>
    <n v="9.308010217411395"/>
    <n v="154.3117142097874"/>
    <n v="21.663312512736621"/>
    <n v="41.473083312788518"/>
    <n v="230.2438658619127"/>
    <n v="34.161274049318941"/>
    <n v="5.5834055826015776"/>
  </r>
  <r>
    <x v="169"/>
    <n v="1783.9120859521749"/>
    <n v="700.6268602254637"/>
    <n v="402.26434102102991"/>
    <n v="5517.5264007570859"/>
    <n v="1444.7424377946179"/>
    <n v="799.21960457681473"/>
    <n v="7465.4179644958704"/>
    <n v="1681.6605306496649"/>
    <n v="2422.7708669590302"/>
    <n v="10224.411565027751"/>
    <n v="2268.7372463731781"/>
    <n v="1139.0147388507189"/>
    <n v="11.076793353077729"/>
    <n v="2.8223494125293058"/>
    <n v="22.531521740474489"/>
    <n v="10.698211956484171"/>
    <n v="12.09882829680212"/>
    <n v="7.7214175667162914"/>
    <n v="152.55348536592851"/>
    <n v="20.56178814768225"/>
    <n v="40.235080825839603"/>
    <n v="229.60082110939521"/>
    <n v="34.187411213855533"/>
    <n v="4.7857762136584956"/>
  </r>
  <r>
    <x v="170"/>
    <n v="1785.337811829304"/>
    <n v="733.81084725762673"/>
    <n v="400.96671411451052"/>
    <n v="5744.0228310357952"/>
    <n v="1371.4377722316401"/>
    <n v="792.97900681741396"/>
    <n v="7427.5400715016276"/>
    <n v="1677.2544331894469"/>
    <n v="2407.2958358721689"/>
    <n v="10076.30820518478"/>
    <n v="2287.6030517356862"/>
    <n v="1263.4449204058401"/>
    <n v="10.967122131760121"/>
    <n v="2.8223494125293058"/>
    <n v="22.413555658063629"/>
    <n v="13.602012344672771"/>
    <n v="10.67543673247245"/>
    <n v="7.6156447233366178"/>
    <n v="158.21888941836261"/>
    <n v="20.928962936033709"/>
    <n v="45.806092017109727"/>
    <n v="232.24068904078271"/>
    <n v="35.53086147103609"/>
    <n v="4.7857762136584956"/>
  </r>
  <r>
    <x v="171"/>
    <n v="1279.2051254485521"/>
    <n v="756.6462197771823"/>
    <n v="420.54908379471323"/>
    <n v="6278.780597260632"/>
    <n v="1305.25006449031"/>
    <n v="772.14175667161828"/>
    <n v="7215.5324033785446"/>
    <n v="1651.919372793197"/>
    <n v="2372.0127649941251"/>
    <n v="9878.0811991061055"/>
    <n v="2301.5759798969461"/>
    <n v="1312.100311911368"/>
    <n v="5.812574729832642"/>
    <n v="3.0789266318501549"/>
    <n v="22.059657410831051"/>
    <n v="33.317288664479541"/>
    <n v="7.8286536038130938"/>
    <n v="7.1925533498179224"/>
    <n v="154.9194970200102"/>
    <n v="23.866361242845361"/>
    <n v="42.71108579973744"/>
    <n v="233.49293408515891"/>
    <n v="35.719049055699521"/>
    <n v="3.988146844715414"/>
  </r>
  <r>
    <x v="172"/>
    <n v="1276.0246600303419"/>
    <n v="770.67244110005527"/>
    <n v="458.06229800136651"/>
    <n v="6200.6836499782967"/>
    <n v="1284.6108868075289"/>
    <n v="777.74771737074104"/>
    <n v="7052.2124796600983"/>
    <n v="1601.983601577399"/>
    <n v="2467.9579577326649"/>
    <n v="9378.2662040967389"/>
    <n v="2324.2996307450539"/>
    <n v="1465.24515074844"/>
    <n v="4.0578351887509472"/>
    <n v="3.934184029586318"/>
    <n v="22.059657410831051"/>
    <n v="31.788972670696069"/>
    <n v="8.5403493859779314"/>
    <n v="5.9232792292618388"/>
    <n v="155.114855780439"/>
    <n v="23.13201166614245"/>
    <n v="37.140074608467323"/>
    <n v="231.52995536694769"/>
    <n v="35.593590665923912"/>
    <n v="3.190517475772332"/>
  </r>
  <r>
    <x v="173"/>
    <n v="2327.1136451382772"/>
    <n v="790.08678402866622"/>
    <n v="502.06364674061717"/>
    <n v="6608.591188719105"/>
    <n v="1251.872880827947"/>
    <n v="734.69817011521377"/>
    <n v="6712.0494646957459"/>
    <n v="1595.374455387072"/>
    <n v="2340.4437015769272"/>
    <n v="8691.5959417900594"/>
    <n v="2351.1895456202951"/>
    <n v="1504.328989826651"/>
    <n v="10.309094803854491"/>
    <n v="3.0789266318501549"/>
    <n v="22.767453905296211"/>
    <n v="33.775783462614577"/>
    <n v="8.5403493859779314"/>
    <n v="4.9713236388447752"/>
    <n v="150.05723453822759"/>
    <n v="16.522865475816239"/>
    <n v="37.75907585194178"/>
    <n v="231.32688860299481"/>
    <n v="35.326991587650717"/>
    <n v="3.988146844715414"/>
  </r>
  <r>
    <x v="174"/>
    <n v="2361.0020525254172"/>
    <n v="801.63275889810427"/>
    <n v="554.20465516621721"/>
    <n v="6608.591188719105"/>
    <n v="1204.9009592050679"/>
    <n v="763.8914748880037"/>
    <n v="6640.1357343290238"/>
    <n v="1565.633297530605"/>
    <n v="2227.7854752645749"/>
    <n v="8977.7847011209924"/>
    <n v="2378.4192436345111"/>
    <n v="1501.936101719821"/>
    <n v="11.186464574395339"/>
    <n v="3.1644523716237711"/>
    <n v="4.4827111316129402"/>
    <n v="33.775783462614577"/>
    <n v="8.5403493859779314"/>
    <n v="6.5579162895398797"/>
    <n v="148.92849503352809"/>
    <n v="15.421341110761871"/>
    <n v="32.807065904146121"/>
    <n v="237.5204249035578"/>
    <n v="35.15971373461656"/>
    <n v="3.190517475772332"/>
  </r>
  <r>
    <x v="175"/>
    <n v="2878.2115322592472"/>
    <n v="811.38269323229656"/>
    <n v="640.55582749096652"/>
    <n v="6608.591188719105"/>
    <n v="1200.6307845120789"/>
    <n v="757.1220129117047"/>
    <n v="6477.9228435863406"/>
    <n v="1552.782179938303"/>
    <n v="2236.4514926732181"/>
    <n v="8988.6149285318133"/>
    <n v="2397.7450630928629"/>
    <n v="1501.936101719821"/>
    <n v="11.29613579571294"/>
    <n v="3.4210295909446198"/>
    <n v="4.8366093788455196"/>
    <n v="33.775783462614577"/>
    <n v="7.1169578216482554"/>
    <n v="6.6636891329195516"/>
    <n v="146.302005032208"/>
    <n v="16.15569068746478"/>
    <n v="32.807065904146121"/>
    <n v="233.2560228605472"/>
    <n v="34.610833279348242"/>
    <n v="3.190517475772332"/>
  </r>
  <r>
    <x v="176"/>
    <n v="2713.4853578402031"/>
    <n v="805.82352014701155"/>
    <n v="715.22835765704076"/>
    <n v="7084.3559575838981"/>
    <n v="1206.3243507693969"/>
    <n v="784.51717934704016"/>
    <n v="6538.2452875009558"/>
    <n v="1552.782179938303"/>
    <n v="2202.4064242821232"/>
    <n v="8910.9418913198351"/>
    <n v="2428.884880921752"/>
    <n v="1564.151192497382"/>
    <n v="10.309094803854491"/>
    <n v="3.4210295909446198"/>
    <n v="4.8366093788455196"/>
    <n v="34.539941459506323"/>
    <n v="2.8467831286592249"/>
    <n v="6.7694619762992261"/>
    <n v="146.21517891646189"/>
    <n v="15.421341110761871"/>
    <n v="32.188064660671657"/>
    <n v="229.22853204214829"/>
    <n v="34.464465157943359"/>
    <n v="3.190517475772332"/>
  </r>
  <r>
    <x v="177"/>
    <n v="3055.7692395724512"/>
    <n v="809.33007547772991"/>
    <n v="771.26224680219912"/>
    <n v="7390.4776511387272"/>
    <n v="1142.9834261567271"/>
    <n v="794.5655994681091"/>
    <n v="6388.7090096572047"/>
    <n v="1543.2356354411661"/>
    <n v="2197.4544143343269"/>
    <n v="8888.9429918916067"/>
    <n v="2390.4737039187848"/>
    <n v="1497.150325506163"/>
    <n v="12.173505566253789"/>
    <n v="3.4210295909446198"/>
    <n v="4.7186432964346592"/>
    <n v="38.819226242100036"/>
    <n v="2.1350873464943869"/>
    <n v="7.1925533498179206"/>
    <n v="144.3484174279204"/>
    <n v="23.499186454493909"/>
    <n v="22.903046008554789"/>
    <n v="226.48713072878439"/>
    <n v="33.816263477436003"/>
    <n v="3.190517475772332"/>
  </r>
  <r>
    <x v="178"/>
    <n v="3630.3367680553879"/>
    <n v="795.73148285372486"/>
    <n v="856.66969046766167"/>
    <n v="7485.9974007501942"/>
    <n v="1068.2553690294189"/>
    <n v="819.52799050571207"/>
    <n v="6338.1979168219004"/>
    <n v="1519.3692741983209"/>
    <n v="2198.0734155778009"/>
    <n v="8816.6173794637216"/>
    <n v="2474.1910419294718"/>
    <n v="1554.579640070064"/>
    <n v="12.283176787571399"/>
    <n v="3.0789266318501549"/>
    <n v="5.4264397908998188"/>
    <n v="26.592698291832271"/>
    <n v="1.4233915643295489"/>
    <n v="7.1925533498179206"/>
    <n v="141.5699817240446"/>
    <n v="21.663312512736631"/>
    <n v="-55.710111912701372"/>
    <n v="222.18888422511489"/>
    <n v="34.532421785738492"/>
    <n v="3.190517475772332"/>
  </r>
  <r>
    <x v="179"/>
    <n v="4298.015163436974"/>
    <n v="793.59333935938446"/>
    <n v="923.79239135944078"/>
    <n v="7886.2633595220841"/>
    <n v="926.62790837861633"/>
    <n v="855.490757254801"/>
    <n v="6380.3737025455766"/>
    <n v="1589.132483985097"/>
    <n v="2056.32213082215"/>
    <n v="8779.7946062669325"/>
    <n v="2517.9237456320889"/>
    <n v="1539.4246820601461"/>
    <n v="15.463642205781969"/>
    <n v="2.3091949738876081"/>
    <n v="5.3084737084889593"/>
    <n v="27.968182686237391"/>
    <n v="3.5584789108240629"/>
    <n v="7.8271904100959633"/>
    <n v="142.26459065001359"/>
    <n v="20.56178814768225"/>
    <n v="-56.948114399650287"/>
    <n v="214.74310288017591"/>
    <n v="34.919251820879971"/>
    <n v="3.190517475772332"/>
  </r>
  <r>
    <x v="180"/>
    <n v="3435.1219941100499"/>
    <n v="778.02765472058638"/>
    <n v="984.308991636212"/>
    <n v="8135.5316981081687"/>
    <n v="714.54256529349448"/>
    <n v="881.19355819606176"/>
    <n v="6326.8236956591581"/>
    <n v="1562.328724435441"/>
    <n v="1892.905802544893"/>
    <n v="9221.701729089069"/>
    <n v="2552.403893088755"/>
    <n v="1458.066486427952"/>
    <n v="9.5413962546312483"/>
    <n v="2.052617754566759"/>
    <n v="5.3084737084889593"/>
    <n v="26.439866692453911"/>
    <n v="3.5584789108240629"/>
    <n v="8.5676003137536778"/>
    <n v="139.35591577251861"/>
    <n v="20.56178814768225"/>
    <n v="-61.281123103971488"/>
    <n v="208.0080552090719"/>
    <n v="35.316536721836087"/>
    <n v="2.39288810682925"/>
  </r>
  <r>
    <x v="181"/>
    <n v="3033.286639202342"/>
    <n v="767.50798872843166"/>
    <n v="1028.3103403754631"/>
    <n v="8135.5316981081687"/>
    <n v="600.67124014712033"/>
    <n v="862.15444638772055"/>
    <n v="6382.2404640341183"/>
    <n v="1555.7195782451149"/>
    <n v="1938.0928933185289"/>
    <n v="8927.8641216492433"/>
    <n v="2602.17950923223"/>
    <n v="1533.8412764775439"/>
    <n v="8.6640264840903995"/>
    <n v="2.3091949738876081"/>
    <n v="5.0725415436672394"/>
    <n v="26.439866692453911"/>
    <n v="3.5584789108240629"/>
    <n v="7.932963253475636"/>
    <n v="138.83495907804189"/>
    <n v="18.725914205924969"/>
    <n v="-60.043120617022574"/>
    <n v="203.47289748079081"/>
    <n v="35.504724306499519"/>
    <n v="0.797629368943087"/>
  </r>
  <r>
    <x v="182"/>
    <n v="3703.5971438955498"/>
    <n v="753.5672931453322"/>
    <n v="1046.7130492315571"/>
    <n v="8135.5316981081687"/>
    <n v="560.10458056372454"/>
    <n v="933.44534282562051"/>
    <n v="6398.7808390837527"/>
    <n v="1601.9836015773981"/>
    <n v="1922.617862231667"/>
    <n v="8682.0518038842765"/>
    <n v="2691.5895216789859"/>
    <n v="1525.8649827881129"/>
    <n v="9.6510674759488531"/>
    <n v="2.1381434943403752"/>
    <n v="4.7186432964346592"/>
    <n v="26.439866692453911"/>
    <n v="3.5584789108240629"/>
    <n v="7.4040990365772688"/>
    <n v="135.7960450269278"/>
    <n v="22.03048730108808"/>
    <n v="-60.662121860497031"/>
    <n v="205.9096986482254"/>
    <n v="36.210427748987357"/>
    <n v="0.797629368943087"/>
  </r>
  <r>
    <x v="183"/>
    <n v="3814.6940910902849"/>
    <n v="742.36342123498855"/>
    <n v="1051.7855907752239"/>
    <n v="8775.8960995034431"/>
    <n v="730.19987250112092"/>
    <n v="979.35075685239894"/>
    <n v="6317.7069535058154"/>
    <n v="1693.0429490885599"/>
    <n v="1946.139909483697"/>
    <n v="9659.5813610928053"/>
    <n v="2738.3541364678472"/>
    <n v="1549.793863856406"/>
    <n v="10.85745091044252"/>
    <n v="2.3091949738876081"/>
    <n v="4.9545754612563799"/>
    <n v="33.928615061992922"/>
    <n v="-5.6935662573188326"/>
    <n v="7.1925533498179206"/>
    <n v="138.63960031761309"/>
    <n v="38.553352776903601"/>
    <n v="-62.519125590920403"/>
    <n v="205.50356512031959"/>
    <n v="36.058832194675162"/>
    <n v="5.2021878868150189E-15"/>
  </r>
  <r>
    <x v="184"/>
    <n v="4002.5608932073442"/>
    <n v="721.15303777113161"/>
    <n v="1063.464232933899"/>
    <n v="8928.4220356830319"/>
    <n v="671.12912258143933"/>
    <n v="991.09154246754281"/>
    <n v="6427.9544139744476"/>
    <n v="1738.9397976324919"/>
    <n v="1881.763780162353"/>
    <n v="9508.1273996446125"/>
    <n v="2848.8254760981849"/>
    <n v="1544.210458273805"/>
    <n v="11.62514945966576"/>
    <n v="2.223669234113991"/>
    <n v="5.4264397908998188"/>
    <n v="34.845604658263007"/>
    <n v="-2.1350873464946409"/>
    <n v="5.8175063858821634"/>
    <n v="134.90607734053009"/>
    <n v="30.108332644820109"/>
    <n v="-61.281123103971481"/>
    <n v="203.60827532342611"/>
    <n v="36.466571961445908"/>
    <n v="0.797629368943087"/>
  </r>
  <r>
    <x v="185"/>
    <n v="4177.3768199876076"/>
    <n v="718.50173983814955"/>
    <n v="1058.7455896374649"/>
    <n v="9124.8106408842104"/>
    <n v="503.88061377270242"/>
    <n v="1039.7470504221931"/>
    <n v="6331.5991320251942"/>
    <n v="1791.078617578399"/>
    <n v="1783.3425824499141"/>
    <n v="9500.444707075063"/>
    <n v="2839.3951871333852"/>
    <n v="1544.210458273805"/>
    <n v="13.92824510733549"/>
    <n v="3.1644523716237711"/>
    <n v="4.6006772140237997"/>
    <n v="34.081446661371267"/>
    <n v="2.8467831286592258"/>
    <n v="5.1828693256041216"/>
    <n v="131.23767395025661"/>
    <n v="30.475507433171561"/>
    <n v="11.761023626014561"/>
    <n v="206.95887692864861"/>
    <n v="36.090196792119073"/>
    <n v="0.797629368943087"/>
  </r>
  <r>
    <x v="186"/>
    <n v="4282.9902061164621"/>
    <n v="707.21234218803215"/>
    <n v="1057.329996648534"/>
    <n v="9017.9813529187468"/>
    <n v="548.71744804908724"/>
    <n v="1062.276666062063"/>
    <n v="6126.255368285626"/>
    <n v="1827.0617468368409"/>
    <n v="1884.2397851362509"/>
    <n v="9484.808566250691"/>
    <n v="2871.1518420453381"/>
    <n v="1604.032660944536"/>
    <n v="12.94120411547703"/>
    <n v="2.7368236727556892"/>
    <n v="5.1905076260780998"/>
    <n v="36.373920652046493"/>
    <n v="8.5403493859779314"/>
    <n v="5.2886421689837944"/>
    <n v="130.3477062638589"/>
    <n v="33.045730951631761"/>
    <n v="9.2850186521167242"/>
    <n v="201.88220782982651"/>
    <n v="36.294066675504432"/>
    <n v="1.5952587378861689"/>
  </r>
  <r>
    <x v="187"/>
    <n v="4480.8370893734227"/>
    <n v="697.63345933338701"/>
    <n v="1089.416771064288"/>
    <n v="9124.5049776854539"/>
    <n v="730.91156828328587"/>
    <n v="1132.5098340661659"/>
    <n v="6220.5919430437834"/>
    <n v="1910.7775985809731"/>
    <n v="1994.4220064747039"/>
    <n v="9713.2925201583439"/>
    <n v="2923.2170738022191"/>
    <n v="1706.1292201692499"/>
    <n v="12.72186167284182"/>
    <n v="3.1644523716237711"/>
    <n v="5.4264397908998188"/>
    <n v="62.202460946987138"/>
    <n v="9.9637409503076082"/>
    <n v="5.394415012363468"/>
    <n v="130.21746709023969"/>
    <n v="33.780080528334672"/>
    <n v="9.2850186521167277"/>
    <n v="202.9990750315674"/>
    <n v="36.649532113202021"/>
    <n v="1.5952587378861689"/>
  </r>
  <r>
    <x v="188"/>
    <n v="4476.9985966273071"/>
    <n v="703.27815815844565"/>
    <n v="1118.9082916670029"/>
    <n v="9124.5049776854539"/>
    <n v="730.91156828328587"/>
    <n v="1207.0796886488361"/>
    <n v="6161.9626083862167"/>
    <n v="1971.728613447315"/>
    <n v="1996.8980114486019"/>
    <n v="9369.7374000107211"/>
    <n v="2985.2719298449829"/>
    <n v="1676.6169335183561"/>
    <n v="12.612190451524221"/>
    <n v="2.5657721932084572"/>
    <n v="7.1959310270627146"/>
    <n v="62.202460946987138"/>
    <n v="9.9637409503076082"/>
    <n v="5.394415012363468"/>
    <n v="126.41882452634709"/>
    <n v="35.61595447009195"/>
    <n v="9.2850186521167277"/>
    <n v="201.06994077401501"/>
    <n v="37.261141763358147"/>
    <n v="1.5952587378861689"/>
  </r>
  <r>
    <x v="189"/>
    <n v="3282.020969150672"/>
    <n v="720.38330611316883"/>
    <n v="1110.7686319806539"/>
    <n v="9124.5049776854539"/>
    <n v="730.91156828328587"/>
    <n v="1341.728518271161"/>
    <n v="6076.3954713184166"/>
    <n v="1983.11103188621"/>
    <n v="2058.1791345525739"/>
    <n v="9314.3340179122406"/>
    <n v="3049.517080275913"/>
    <n v="1679.0098216251849"/>
    <n v="11.29613579571294"/>
    <n v="2.5657721932084572"/>
    <n v="7.5498292742952957"/>
    <n v="62.202460946987138"/>
    <n v="9.9637409503076082"/>
    <n v="5.5001878557431416"/>
    <n v="128.4375317174443"/>
    <n v="29.373983068117191"/>
    <n v="8.0470161651678094"/>
    <n v="197.04244995561609"/>
    <n v="37.496376244187438"/>
    <n v="2.39288810682925"/>
  </r>
  <r>
    <x v="190"/>
    <n v="5133.380856213179"/>
    <n v="754.67912776238893"/>
    <n v="1128.9354086719261"/>
    <n v="9581.1657966279563"/>
    <n v="839.08932717234109"/>
    <n v="1504.830242762617"/>
    <n v="5861.5225413757134"/>
    <n v="1933.1752606704119"/>
    <n v="2186.9313931952611"/>
    <n v="8106.4929059204806"/>
    <n v="3080.2962052341982"/>
    <n v="1693.3671502661609"/>
    <n v="8.7736977054080079"/>
    <n v="2.3947207136612239"/>
    <n v="8.2576257687604535"/>
    <n v="64.49493493766235"/>
    <n v="20.639177682780179"/>
    <n v="5.6059606991228161"/>
    <n v="121.7953338628663"/>
    <n v="15.788515899113319"/>
    <n v="8.6660174086422703"/>
    <n v="188.81824601552421"/>
    <n v="39.137790177085087"/>
    <n v="10.369181796260071"/>
  </r>
  <r>
    <x v="191"/>
    <n v="5296.3522910911406"/>
    <n v="764.77116505567574"/>
    <n v="1175.414045141805"/>
    <n v="9710.9198245001735"/>
    <n v="844.07119764749507"/>
    <n v="1628.055605299937"/>
    <n v="5495.4202243322088"/>
    <n v="1860.841827365175"/>
    <n v="2261.8305436556711"/>
    <n v="7145.9871124233368"/>
    <n v="3139.6223412993431"/>
    <n v="1945.418030852175"/>
    <n v="10.418766025172101"/>
    <n v="2.480246453434841"/>
    <n v="8.4935579335821725"/>
    <n v="67.551566925229295"/>
    <n v="17.792394554120829"/>
    <n v="8.6733731571333514"/>
    <n v="108.293872864345"/>
    <n v="18.35873941757351"/>
    <n v="9.2850186521167277"/>
    <n v="164.75483448710739"/>
    <n v="39.503710480597313"/>
    <n v="10.369181796260071"/>
  </r>
  <r>
    <x v="192"/>
    <n v="5485.864161527963"/>
    <n v="771.61322423756508"/>
    <n v="1187.682517712534"/>
    <n v="9754.476830323003"/>
    <n v="959.36591435819889"/>
    <n v="1749.8001480299411"/>
    <n v="5377.9010766698393"/>
    <n v="1812.3747553027829"/>
    <n v="2339.8247003334518"/>
    <n v="6769.7043988186406"/>
    <n v="3201.5778761168681"/>
    <n v="2085.0031704172138"/>
    <n v="11.405807017030551"/>
    <n v="1.7105147954722939"/>
    <n v="9.4372865928690519"/>
    <n v="66.328914130202506"/>
    <n v="15.65730720762631"/>
    <n v="8.4618274703740042"/>
    <n v="111.5498522048244"/>
    <n v="18.35873941757351"/>
    <n v="11.761023626014561"/>
    <n v="161.06578827529671"/>
    <n v="40.178049325641247"/>
    <n v="10.369181796260071"/>
  </r>
  <r>
    <x v="193"/>
    <n v="5685.9044692112784"/>
    <n v="796.15911155259289"/>
    <n v="1211.275734194706"/>
    <n v="10030.33786720092"/>
    <n v="1042.634320871485"/>
    <n v="1875.0351945914749"/>
    <n v="5351.4191113672723"/>
    <n v="1763.90768324039"/>
    <n v="2490.86100374122"/>
    <n v="6660.8606133398953"/>
    <n v="3270.63226482253"/>
    <n v="2293.1844357113582"/>
    <n v="10.63810846780731"/>
    <n v="1.967092014793143"/>
    <n v="9.4372865928690519"/>
    <n v="71.066693710931276"/>
    <n v="7.8286536038130938"/>
    <n v="8.5676003137536778"/>
    <n v="108.0116879881701"/>
    <n v="16.522865475816239"/>
    <n v="11.1420223825401"/>
    <n v="166.10861291346001"/>
    <n v="40.768749244168099"/>
    <n v="10.369181796260071"/>
  </r>
  <r>
    <x v="194"/>
    <n v="5746.2236409359612"/>
    <n v="808.38929234022009"/>
    <n v="1197.5916686350461"/>
    <n v="10291.221407339761"/>
    <n v="1081.777588890551"/>
    <n v="2044.1659711555731"/>
    <n v="5277.595206454137"/>
    <n v="1769.7824798540139"/>
    <n v="2700.702425279062"/>
    <n v="6442.7330643938394"/>
    <n v="3328.8554125442311"/>
    <n v="2471.055784985665"/>
    <n v="17.43772418949888"/>
    <n v="1.7960405352459099"/>
    <n v="9.3193205104581924"/>
    <n v="50.281596195476077"/>
    <n v="7.8286536038130938"/>
    <n v="8.1445089402349851"/>
    <n v="113.3949071644294"/>
    <n v="15.788515899113319"/>
    <n v="11.1420223825401"/>
    <n v="165.6347904642366"/>
    <n v="41.354221729787653"/>
    <n v="11.964440534146229"/>
  </r>
  <r>
    <x v="195"/>
    <n v="5763.6613651254602"/>
    <n v="834.64569445072027"/>
    <n v="1174.8242147297501"/>
    <n v="10291.221407339761"/>
    <n v="1081.777588890551"/>
    <n v="2222.287439406944"/>
    <n v="5212.8880436943437"/>
    <n v="1787.4068696948841"/>
    <n v="2880.2127858866538"/>
    <n v="6521.3875909649214"/>
    <n v="3348.4060116175979"/>
    <n v="2878.64439251558"/>
    <n v="17.547395410816481"/>
    <n v="1.967092014793143"/>
    <n v="8.139659686349594"/>
    <n v="50.281596195476077"/>
    <n v="7.8286536038130938"/>
    <n v="7.8271904100959642"/>
    <n v="111.8971566678089"/>
    <n v="14.686991534058951"/>
    <n v="10.52302113906565"/>
    <n v="169.45921451868259"/>
    <n v="41.610365942246197"/>
    <n v="15.154958009918561"/>
  </r>
  <r>
    <x v="196"/>
    <n v="5775.396185806444"/>
    <n v="856.02712939412436"/>
    <n v="1193.6987879154881"/>
    <n v="10291.221407339761"/>
    <n v="1081.777588890551"/>
    <n v="2258.4617518427922"/>
    <n v="5279.2014895954417"/>
    <n v="1785.938170541478"/>
    <n v="3149.4783267980429"/>
    <n v="6529.7471727476486"/>
    <n v="2873.7446487673669"/>
    <n v="3101.1829864506999"/>
    <n v="17.766737853451701"/>
    <n v="2.052617754566759"/>
    <n v="8.139659686349594"/>
    <n v="50.281596195476077"/>
    <n v="7.8286536038130938"/>
    <n v="8.1445089402349851"/>
    <n v="111.3544934443956"/>
    <n v="14.686991534058951"/>
    <n v="11.1420223825401"/>
    <n v="168.3761917776005"/>
    <n v="36.299294108411758"/>
    <n v="15.95258737886164"/>
  </r>
  <r>
    <x v="197"/>
    <n v="6095.7458232751706"/>
    <n v="820.70499886762093"/>
    <n v="1176.947604213146"/>
    <n v="10420.211277215079"/>
    <n v="673.97590571009846"/>
    <n v="2223.8740320576389"/>
    <n v="5492.4030168100326"/>
    <n v="1809.0701822076201"/>
    <n v="3427.4098851180752"/>
    <n v="6694.9758296839791"/>
    <n v="2958.7531627061621"/>
    <n v="3174.5648883934641"/>
    <n v="23.579312583284811"/>
    <n v="2.1381434943403761"/>
    <n v="8.375591851171313"/>
    <n v="50.740090993611112"/>
    <n v="6.4052620394834179"/>
    <n v="8.7791460005130268"/>
    <n v="114.7190054295577"/>
    <n v="12.851117592301669"/>
    <n v="11.1420223825401"/>
    <n v="170.77914848437629"/>
    <n v="36.31497640713372"/>
    <n v="8.773923058373903"/>
  </r>
  <r>
    <x v="198"/>
    <n v="6263.9814767763792"/>
    <n v="860.13236490325801"/>
    <n v="1160.432352675625"/>
    <n v="10492.50062372104"/>
    <n v="1165.7576911860019"/>
    <n v="2291.8859703507692"/>
    <n v="5759.4584423161523"/>
    <n v="1885.8097129730741"/>
    <n v="3499.8330306045859"/>
    <n v="7452.2117924642862"/>
    <n v="3399.0389267578739"/>
    <n v="3369.186454415576"/>
    <n v="24.676024796460869"/>
    <n v="2.6512979329820729"/>
    <n v="8.2576257687604535"/>
    <n v="62.660955745122187"/>
    <n v="9.2520451681427698"/>
    <n v="8.2502817836146569"/>
    <n v="133.017609323052"/>
    <n v="10.648068862192931"/>
    <n v="11.1420223825401"/>
    <n v="191.39042502559411"/>
    <n v="42.739491450226751"/>
    <n v="7.976293689430821"/>
  </r>
  <r>
    <x v="199"/>
    <n v="6372.9946707660793"/>
    <n v="892.5466202774586"/>
    <n v="1163.027606488665"/>
    <n v="10848.139755474451"/>
    <n v="1206.3243507693981"/>
    <n v="2432.7753977324942"/>
    <n v="5857.2680617041542"/>
    <n v="1913.714996887785"/>
    <n v="3873.0907804196841"/>
    <n v="7486.1916309657336"/>
    <n v="3410.3249544047731"/>
    <n v="3581.355866554436"/>
    <n v="26.43076433754257"/>
    <n v="2.6512979329820729"/>
    <n v="8.0216936039387328"/>
    <n v="93.991433617683342"/>
    <n v="12.81052407896696"/>
    <n v="9.5195559041707405"/>
    <n v="128.15534684126939"/>
    <n v="9.9137192854900196"/>
    <n v="11.1420223825401"/>
    <n v="188.41211248761849"/>
    <n v="42.53039413393406"/>
    <n v="8.773923058373903"/>
  </r>
  <r>
    <x v="200"/>
    <n v="6521.599175651435"/>
    <n v="932.14503779264305"/>
    <n v="1161.376081334912"/>
    <n v="10928.682008346839"/>
    <n v="1203.477567640738"/>
    <n v="2483.123271181219"/>
    <n v="6041.1657748544303"/>
    <n v="1964.7522924686371"/>
    <n v="4585.5612116587854"/>
    <n v="7342.2172953231402"/>
    <n v="3409.6610704255431"/>
    <n v="3673.8808733518331"/>
    <n v="30.159585862341171"/>
    <n v="2.6512979329820729"/>
    <n v="8.375591851171313"/>
    <n v="107.8991091611129"/>
    <n v="14.945611425461481"/>
    <n v="10.259965807828451"/>
    <n v="127.3522052706178"/>
    <n v="19.093088994276432"/>
    <n v="11.761023626014561"/>
    <n v="183.20006554616111"/>
    <n v="42.347433982177947"/>
    <n v="7.976293689430821"/>
  </r>
  <r>
    <x v="201"/>
    <n v="6917.073599722723"/>
    <n v="984.57231627386989"/>
    <n v="1195.704211316473"/>
    <n v="11265.828516575481"/>
    <n v="1232.657094709497"/>
    <n v="2565.9434075475028"/>
    <n v="6083.9276368593937"/>
    <n v="1931.7065615170061"/>
    <n v="5021.3380870648043"/>
    <n v="7209.5131650799294"/>
    <n v="3387.533346928868"/>
    <n v="3855.740369470856"/>
    <n v="38.384927461161617"/>
    <n v="3.2499781113973869"/>
    <n v="8.375591851171313"/>
    <n v="114.3180363350035"/>
    <n v="13.5222198611318"/>
    <n v="12.4811955188016"/>
    <n v="121.3612032841357"/>
    <n v="22.764836877790991"/>
    <n v="11.1420223825401"/>
    <n v="182.65855417562011"/>
    <n v="42.587895895914542"/>
    <n v="10.369181796260071"/>
  </r>
  <r>
    <x v="202"/>
    <n v="6917.073599722723"/>
    <n v="1036.1443373573611"/>
    <n v="1211.74759852435"/>
    <n v="11265.828516575481"/>
    <n v="1232.657094709497"/>
    <n v="2663.7832876737011"/>
    <n v="6272.9915038965646"/>
    <n v="1982.009507521155"/>
    <n v="5119.1402835337694"/>
    <n v="7193.7416464129219"/>
    <n v="3378.296472981639"/>
    <n v="3811.0731248100419"/>
    <n v="38.384927461161617"/>
    <n v="3.0789266318501549"/>
    <n v="10.498981334566791"/>
    <n v="114.3180363350035"/>
    <n v="13.5222198611318"/>
    <n v="14.385106699635729"/>
    <n v="121.3177902262627"/>
    <n v="20.928962936033709"/>
    <n v="12.999026112963479"/>
    <n v="180.12021962620901"/>
    <n v="42.687217121153573"/>
    <n v="8.7739230583739047"/>
  </r>
  <r>
    <x v="203"/>
    <n v="6917.073599722723"/>
    <n v="1045.808745951779"/>
    <n v="1227.2011553201719"/>
    <n v="11265.828516575481"/>
    <n v="1232.657094709497"/>
    <n v="2723.9680355567361"/>
    <n v="6311.3252339984756"/>
    <n v="2032.312453525305"/>
    <n v="5471.97099231421"/>
    <n v="7248.6035171408603"/>
    <n v="2897.001497772023"/>
    <n v="3937.0985651030492"/>
    <n v="38.384927461161617"/>
    <n v="3.0789266318501549"/>
    <n v="11.44270999385367"/>
    <n v="114.3180363350035"/>
    <n v="13.5222198611318"/>
    <n v="15.760153663571479"/>
    <n v="118.0401043568467"/>
    <n v="23.132011666142439"/>
    <n v="14.23702859991239"/>
    <n v="178.36030767195069"/>
    <n v="36.748853338441052"/>
    <n v="7.9762936894308227"/>
  </r>
  <r>
    <x v="204"/>
    <n v="7612.2794716550279"/>
    <n v="1055.2165773268771"/>
    <n v="1267.545555504686"/>
    <n v="11880.822872473949"/>
    <n v="1232.657094709497"/>
    <n v="2908.7531929410252"/>
    <n v="6582.1141824816796"/>
    <n v="2028.64070564179"/>
    <n v="5624.2452982089262"/>
    <n v="7189.5787777518881"/>
    <n v="2913.4783662958871"/>
    <n v="4081.4694808817471"/>
    <n v="42.113748985960228"/>
    <n v="2.907875152302922"/>
    <n v="11.796608241086251"/>
    <n v="124.55775349335271"/>
    <n v="13.5222198611318"/>
    <n v="15.97169935033083"/>
    <n v="116.6074734470358"/>
    <n v="21.663312512736621"/>
    <n v="14.23702859991239"/>
    <n v="178.22492982931541"/>
    <n v="37.146138239397182"/>
    <n v="7.9762936894308227"/>
  </r>
  <r>
    <x v="205"/>
    <n v="7852.0207614553146"/>
    <n v="1060.3481217132939"/>
    <n v="1286.656060855245"/>
    <n v="12088.97951082725"/>
    <n v="1488.1558805066741"/>
    <n v="3101.5770864221699"/>
    <n v="6596.0931871168068"/>
    <n v="2024.2346081815731"/>
    <n v="6456.8019706820724"/>
    <n v="7076.9105682186964"/>
    <n v="2834.8577753698341"/>
    <n v="3986.5515859775201"/>
    <n v="45.403885625488407"/>
    <n v="3.2499781113973869"/>
    <n v="12.386438653140541"/>
    <n v="137.54843944051231"/>
    <n v="13.5222198611318"/>
    <n v="17.02942778412757"/>
    <n v="108.6411773273295"/>
    <n v="19.46026378262788"/>
    <n v="15.475031086861311"/>
    <n v="168.74848084484751"/>
    <n v="35.90723664036296"/>
    <n v="11.16681116520315"/>
  </r>
  <r>
    <x v="206"/>
    <n v="6810.0344877167399"/>
    <n v="1039.650892688079"/>
    <n v="1308.8336843484869"/>
    <n v="12103.651344367579"/>
    <n v="1552.2085009015091"/>
    <n v="3332.9022948935158"/>
    <n v="6587.8664126498616"/>
    <n v="2029.007880430142"/>
    <n v="6771.2546023670966"/>
    <n v="5830.7575267611601"/>
    <n v="2758.8143088670881"/>
    <n v="3917.1578308794719"/>
    <n v="40.359009444878538"/>
    <n v="4.2762869886807824"/>
    <n v="13.33016731242742"/>
    <n v="120.88979510827239"/>
    <n v="11.38713251463729"/>
    <n v="18.82756612158202"/>
    <n v="111.1591346839669"/>
    <n v="17.991564629222061"/>
    <n v="14.85602984338685"/>
    <n v="135.343998174598"/>
    <n v="35.661547293719039"/>
    <n v="15.154958009918561"/>
  </r>
  <r>
    <x v="207"/>
    <n v="8750.7764201530954"/>
    <n v="1051.7955477359319"/>
    <n v="1332.780799077892"/>
    <n v="12006.14478396419"/>
    <n v="1710.9166603242679"/>
    <n v="3675.500534600279"/>
    <n v="6582.4397804157297"/>
    <n v="2050.671192942878"/>
    <n v="6680.2614195763517"/>
    <n v="6847.275902648641"/>
    <n v="2706.9790841581289"/>
    <n v="3958.634558064512"/>
    <n v="44.087830969677142"/>
    <n v="5.1315443864169463"/>
    <n v="14.50982813653602"/>
    <n v="108.96893035676131"/>
    <n v="9.9637409503076082"/>
    <n v="20.837250145795821"/>
    <n v="112.11422195717419"/>
    <n v="9.9137192854900213"/>
    <n v="17.95103606075914"/>
    <n v="164.92405679040149"/>
    <n v="35.426312812889762"/>
    <n v="19.940734223577049"/>
  </r>
  <r>
    <x v="208"/>
    <n v="9056.2107715226284"/>
    <n v="1066.078346278126"/>
    <n v="1333.3706294899459"/>
    <n v="11682.60028808023"/>
    <n v="1911.6148708947519"/>
    <n v="3945.3270580618259"/>
    <n v="6702.5202984926091"/>
    <n v="2093.9978179683499"/>
    <n v="7011.4270848351871"/>
    <n v="6580.378485893234"/>
    <n v="2668.8972354283219"/>
    <n v="3859.7285163155698"/>
    <n v="43.649146084406723"/>
    <n v="5.5591730852850274"/>
    <n v="15.689488960644621"/>
    <n v="112.6368887418417"/>
    <n v="10.67543673247245"/>
    <n v="21.577660049453531"/>
    <n v="112.4398198912221"/>
    <n v="14.686991534058951"/>
    <n v="19.808039791182519"/>
    <n v="160.55812136541451"/>
    <n v="34.872204924714119"/>
    <n v="18.345475485690891"/>
  </r>
  <r>
    <x v="209"/>
    <n v="9056.2107715226284"/>
    <n v="1034.3482968221149"/>
    <n v="1360.738760609265"/>
    <n v="11682.60028808023"/>
    <n v="1911.6148708947519"/>
    <n v="4116.5732914935179"/>
    <n v="6728.3727744560156"/>
    <n v="2100.9741389470282"/>
    <n v="7462.0599900845928"/>
    <n v="6422.0202544706426"/>
    <n v="2631.0349388806221"/>
    <n v="3780.7632087902052"/>
    <n v="43.649146084406723"/>
    <n v="6.0723275239267247"/>
    <n v="14.863726383768601"/>
    <n v="112.6368887418417"/>
    <n v="10.67543673247245"/>
    <n v="22.42384279649092"/>
    <n v="113.047602701445"/>
    <n v="15.788515899113319"/>
    <n v="18.570037304233601"/>
    <n v="164.95790125106029"/>
    <n v="34.642197876792153"/>
    <n v="17.547846116747809"/>
  </r>
  <r>
    <x v="210"/>
    <n v="9056.2107715226284"/>
    <n v="1058.2955039587271"/>
    <n v="1381.8546893608091"/>
    <n v="11682.60028808023"/>
    <n v="1911.6148708947519"/>
    <n v="4306.2239996732724"/>
    <n v="6639.4411254030456"/>
    <n v="2102.4428381004332"/>
    <n v="7356.2107774504611"/>
    <n v="6351.9283764462389"/>
    <n v="3069.140863409983"/>
    <n v="3813.4660129168719"/>
    <n v="43.649146084406723"/>
    <n v="6.3289047432475742"/>
    <n v="15.09965854859032"/>
    <n v="112.6368887418417"/>
    <n v="10.67543673247245"/>
    <n v="22.318069953111241"/>
    <n v="113.8941573299696"/>
    <n v="15.421341110761871"/>
    <n v="19.808039791182519"/>
    <n v="164.01025635261351"/>
    <n v="40.042136070050972"/>
    <n v="16.750216747804721"/>
  </r>
  <r>
    <x v="211"/>
    <n v="8648.4531706637699"/>
    <n v="1117.906944580938"/>
    <n v="1398.8418052279731"/>
    <n v="11737.161169058299"/>
    <n v="1911.6148708947519"/>
    <n v="4271.9535984182576"/>
    <n v="6223.7176832106352"/>
    <n v="2198.275457860163"/>
    <n v="7403.8738731979929"/>
    <n v="6343.2641945175828"/>
    <n v="3045.6487799244978"/>
    <n v="3807.8826073342711"/>
    <n v="41.126707994101771"/>
    <n v="6.6710077023420391"/>
    <n v="14.98169246617946"/>
    <n v="114.3180363350035"/>
    <n v="10.67543673247245"/>
    <n v="22.529615639870599"/>
    <n v="113.0258961725084"/>
    <n v="17.624389840870599"/>
    <n v="22.90304600855481"/>
    <n v="161.97958871308469"/>
    <n v="38.594137154724073"/>
    <n v="18.345475485690891"/>
  </r>
  <r>
    <x v="212"/>
    <n v="8854.1963818555978"/>
    <n v="1116.880635703654"/>
    <n v="1429.0411223251531"/>
    <n v="10086.732727371529"/>
    <n v="2156.438219959457"/>
    <n v="4506.451992190995"/>
    <n v="6291.767651426655"/>
    <n v="2357.9964907930471"/>
    <n v="7359.3057836678327"/>
    <n v="6300.4171073235248"/>
    <n v="3030.6199103159611"/>
    <n v="3779.1679500523201"/>
    <n v="50.339090584780671"/>
    <n v="6.67100770234204"/>
    <n v="16.161353290288059"/>
    <n v="77.485620884821856"/>
    <n v="14.23391564329664"/>
    <n v="26.125892314779499"/>
    <n v="112.8739504699527"/>
    <n v="18.725914205924969"/>
    <n v="28.47405719982493"/>
    <n v="162.9949225328491"/>
    <n v="39.085515848011887"/>
    <n v="19.940734223577049"/>
  </r>
  <r>
    <x v="213"/>
    <n v="10194.04969269279"/>
    <n v="1187.781473975982"/>
    <n v="1453.813999631433"/>
    <n v="11558.959524183139"/>
    <n v="2211.2387951861492"/>
    <n v="4604.8207365340913"/>
    <n v="6356.2794554260199"/>
    <n v="2481.000044890784"/>
    <n v="7158.7493807821083"/>
    <n v="7431.2620713164806"/>
    <n v="3032.256096815951"/>
    <n v="3851.7522226261399"/>
    <n v="56.700021421201818"/>
    <n v="6.1578532637003418"/>
    <n v="16.043387207877199"/>
    <n v="115.6935207294086"/>
    <n v="12.098828296802131"/>
    <n v="29.722168989688409"/>
    <n v="109.57455807160029"/>
    <n v="20.194613359330798"/>
    <n v="35.283070878043972"/>
    <n v="197.88856147208651"/>
    <n v="39.357342359192401"/>
    <n v="17.547846116747809"/>
  </r>
  <r>
    <x v="214"/>
    <n v="8561.8129058228606"/>
    <n v="1213.8668246069351"/>
    <n v="1543.704154428508"/>
    <n v="11370.365330550259"/>
    <n v="2367.1001714802492"/>
    <n v="4634.4371326803994"/>
    <n v="6369.672383779859"/>
    <n v="2637.783679516856"/>
    <n v="7608.144283544565"/>
    <n v="6409.8024041728122"/>
    <n v="3008.3771832953248"/>
    <n v="3884.455026752807"/>
    <n v="52.97119989640322"/>
    <n v="6.2433790034739589"/>
    <n v="16.161353290288059"/>
    <n v="130.67101746848661"/>
    <n v="10.67543673247245"/>
    <n v="31.731853013902199"/>
    <n v="108.35899245115461"/>
    <n v="20.928962936033709"/>
    <n v="35.90207212151843"/>
    <n v="164.8902123297427"/>
    <n v="39.116880445455813"/>
    <n v="15.154958009918561"/>
  </r>
  <r>
    <x v="215"/>
    <n v="8161.4032767922808"/>
    <n v="1253.978396560761"/>
    <n v="1612.9502448036831"/>
    <n v="11225.633805938971"/>
    <n v="2391.297828073853"/>
    <n v="4644.4855528014687"/>
    <n v="6454.78368373999"/>
    <n v="2891.1342834793609"/>
    <n v="8206.7184859843655"/>
    <n v="5329.7918200893937"/>
    <n v="2977.6085132028552"/>
    <n v="3887.6455442285792"/>
    <n v="51.43580279795674"/>
    <n v="5.7302245648322616"/>
    <n v="16.515251537520641"/>
    <n v="130.51818586910829"/>
    <n v="10.67543673247245"/>
    <n v="35.116584002051759"/>
    <n v="107.3821986490108"/>
    <n v="25.70223518460265"/>
    <n v="42.092084556263003"/>
    <n v="140.21760050946719"/>
    <n v="39.012331787309463"/>
    <n v="13.5596992720324"/>
  </r>
  <r>
    <x v="216"/>
    <n v="8161.4032767922808"/>
    <n v="1282.9716223440171"/>
    <n v="1727.849209071861"/>
    <n v="11225.633805938971"/>
    <n v="2391.297828073853"/>
    <n v="5366.9140730846393"/>
    <n v="6567.0498513997209"/>
    <n v="3157.703179822518"/>
    <n v="9173.5984282914687"/>
    <n v="6391.2556397317812"/>
    <n v="2910.8489675435048"/>
    <n v="4162.0300471449991"/>
    <n v="51.43580279795674"/>
    <n v="6.1578532637003436"/>
    <n v="17.694912361629239"/>
    <n v="130.51818586910829"/>
    <n v="10.67543673247245"/>
    <n v="36.597403809367187"/>
    <n v="106.2317526153747"/>
    <n v="24.967885607899731"/>
    <n v="43.330087043211918"/>
    <n v="155.04147427802781"/>
    <n v="38.05048413236306"/>
    <n v="17.547846116747809"/>
  </r>
  <r>
    <x v="217"/>
    <n v="8161.4032767922808"/>
    <n v="1302.89911971127"/>
    <n v="1823.637667989479"/>
    <n v="11225.633805938971"/>
    <n v="2391.297828073853"/>
    <n v="7193.5053054082227"/>
    <n v="6547.1232578359859"/>
    <n v="3288.417404475636"/>
    <n v="9938.6839652258986"/>
    <n v="6192.8594113498129"/>
    <n v="2481.310805549238"/>
    <n v="4203.5067743300397"/>
    <n v="51.43580279795674"/>
    <n v="5.901276044379494"/>
    <n v="17.812878444040091"/>
    <n v="130.51818586910829"/>
    <n v="10.67543673247245"/>
    <n v="38.289769303441972"/>
    <n v="107.7729161698683"/>
    <n v="24.967885607899731"/>
    <n v="51.996104451854329"/>
    <n v="156.05680809779221"/>
    <n v="32.619181341660322"/>
    <n v="20.738363592520141"/>
  </r>
  <r>
    <x v="218"/>
    <n v="9142.6316939209009"/>
    <n v="1372.003917448352"/>
    <n v="1913.6457888689649"/>
    <n v="9956.3673731017952"/>
    <n v="2391.297828073853"/>
    <n v="8097.7573434610522"/>
    <n v="6682.6805310446134"/>
    <n v="3324.76770852243"/>
    <n v="10430.17095254462"/>
    <n v="6151.9414584133056"/>
    <n v="2501.4521045411311"/>
    <n v="4358.2468719049966"/>
    <n v="59.990158060730018"/>
    <n v="7.3552136205309706"/>
    <n v="17.812878444040091"/>
    <n v="124.4049218939744"/>
    <n v="10.67543673247245"/>
    <n v="38.924406363720017"/>
    <n v="110.89865633672849"/>
    <n v="24.23353603119682"/>
    <n v="56.329113156175538"/>
    <n v="156.259874861745"/>
    <n v="33.283065320889627"/>
    <n v="22.3336223304063"/>
  </r>
  <r>
    <x v="219"/>
    <n v="8975.6024238541868"/>
    <n v="1424.5167216693519"/>
    <n v="2035.1508537521499"/>
    <n v="11790.040902443199"/>
    <n v="2618.3287825844368"/>
    <n v="8880.3706116272569"/>
    <n v="6714.4154763498182"/>
    <n v="3399.671365346127"/>
    <n v="10631.96535791729"/>
    <n v="6485.2417069813082"/>
    <n v="2777.69056909541"/>
    <n v="4608.7024937531241"/>
    <n v="47.048953945252507"/>
    <n v="7.0986364012101228"/>
    <n v="18.284742773683529"/>
    <n v="164.29396933172299"/>
    <n v="-4.9818704751539924"/>
    <n v="39.453270580618387"/>
    <n v="106.3619917889939"/>
    <n v="24.600710819548279"/>
    <n v="56.329113156175538"/>
    <n v="154.77071859275719"/>
    <n v="36.895221459845921"/>
    <n v="20.738363592520141"/>
  </r>
  <r>
    <x v="220"/>
    <n v="9571.1171556087884"/>
    <n v="1558.621081634383"/>
    <n v="2250.6748863167909"/>
    <n v="10195.85448932767"/>
    <n v="2714.4077131766899"/>
    <n v="9626.4922488274733"/>
    <n v="6873.1553224626596"/>
    <n v="3531.8542891526522"/>
    <n v="12018.52814330008"/>
    <n v="6422.2910101559146"/>
    <n v="2734.3185582633969"/>
    <n v="4813.6932415714964"/>
    <n v="49.352049592922228"/>
    <n v="7.4407393603045886"/>
    <n v="19.70033576261385"/>
    <n v="117.83316312070551"/>
    <n v="-0.71169578216496254"/>
    <n v="39.347497737238719"/>
    <n v="105.6890893919615"/>
    <n v="27.905283914711379"/>
    <n v="56.948114399650002"/>
    <n v="144.7189137770894"/>
    <n v="35.797460549309271"/>
    <n v="24.72651043723554"/>
  </r>
  <r>
    <x v="221"/>
    <n v="10130.00169944331"/>
    <n v="1744.896142861319"/>
    <n v="2475.9901037215341"/>
    <n v="10654.960613860219"/>
    <n v="2787.712378739669"/>
    <n v="10750.434482579891"/>
    <n v="7121.5214265544282"/>
    <n v="3698.5516430642128"/>
    <n v="13950.431024183859"/>
    <n v="6137.760629397264"/>
    <n v="2676.8795254777938"/>
    <n v="5081.6967095363716"/>
    <n v="52.532515011132809"/>
    <n v="3.0789266318501558"/>
    <n v="19.464403597792131"/>
    <n v="109.274593555518"/>
    <n v="-0.71169578216496254"/>
    <n v="41.25140891807284"/>
    <n v="107.924861872424"/>
    <n v="26.069409972954102"/>
    <n v="63.757128077869027"/>
    <n v="144.7527582377482"/>
    <n v="35.112666838450693"/>
    <n v="28.714657281950949"/>
  </r>
  <r>
    <x v="222"/>
    <n v="10986.533937933809"/>
    <n v="1891.914889532165"/>
    <n v="2814.9066584879338"/>
    <n v="10878.553243750741"/>
    <n v="2966.3480200630429"/>
    <n v="11479.844010526111"/>
    <n v="7184.7742518754758"/>
    <n v="3696.3485943341038"/>
    <n v="15318.423772262409"/>
    <n v="7066.588007717759"/>
    <n v="2644.4485317207968"/>
    <n v="5435.0465199781574"/>
    <n v="44.307173412312359"/>
    <n v="6.9275849216628904"/>
    <n v="20.054234009846429"/>
    <n v="128.83703827594641"/>
    <n v="-0.71169578216496254"/>
    <n v="43.472638629045989"/>
    <n v="109.7265037741564"/>
    <n v="34.51443010503759"/>
    <n v="70.566141756088072"/>
    <n v="167.83468040705949"/>
    <n v="34.365143932704306"/>
    <n v="31.107545388780188"/>
  </r>
  <r>
    <x v="223"/>
    <n v="10986.533937933809"/>
    <n v="2004.3812373344711"/>
    <n v="3154.7669419136209"/>
    <n v="10878.553243750741"/>
    <n v="2966.3480200630429"/>
    <n v="11722.48691323909"/>
    <n v="7284.515752338828"/>
    <n v="3592.0709544422912"/>
    <n v="18141.688443749419"/>
    <n v="5949.9915616621629"/>
    <n v="2636.8896637368171"/>
    <n v="5576.2269182810833"/>
    <n v="44.307173412312359"/>
    <n v="7.6117908398518193"/>
    <n v="20.290166174668151"/>
    <n v="128.83703827594641"/>
    <n v="-0.71169578216496254"/>
    <n v="46.857369617195538"/>
    <n v="108.2287532775359"/>
    <n v="35.248779681740501"/>
    <n v="81.089162895153862"/>
    <n v="142.51902383426651"/>
    <n v="34.250140408743327"/>
    <n v="34.29806286455252"/>
  </r>
  <r>
    <x v="224"/>
    <n v="10986.533937933809"/>
    <n v="2115.5646990401719"/>
    <n v="3494.2733270920749"/>
    <n v="10878.553243750741"/>
    <n v="2966.3480200630429"/>
    <n v="10655.34469638156"/>
    <n v="7482.2622309506114"/>
    <n v="3563.064146162526"/>
    <n v="19822.276819782572"/>
    <n v="6081.5111357823134"/>
    <n v="2596.5861560213998"/>
    <n v="5721.3954634287229"/>
    <n v="44.307173412312359"/>
    <n v="7.9538937989462841"/>
    <n v="21.233894833955031"/>
    <n v="128.83703827594641"/>
    <n v="-0.71169578216496254"/>
    <n v="50.242100605345087"/>
    <n v="109.5528515426642"/>
    <n v="34.881604893389053"/>
    <n v="78.613157921256033"/>
    <n v="139.9806892848554"/>
    <n v="33.795353745806722"/>
    <n v="30.309916019837111"/>
  </r>
  <r>
    <x v="225"/>
    <n v="11944.073371257829"/>
    <n v="2409.8587696011859"/>
    <n v="3772.9092137465259"/>
    <n v="11547.34432263039"/>
    <n v="2966.3480200630429"/>
    <n v="10801.20544740213"/>
    <n v="7527.7591156015769"/>
    <n v="3598.312925844265"/>
    <n v="20846.10487648932"/>
    <n v="5962.4801676452644"/>
    <n v="2565.6136160455449"/>
    <n v="5904.0525889166884"/>
    <n v="39.481639674337693"/>
    <n v="7.3552136205309706"/>
    <n v="23.947114729404809"/>
    <n v="137.39560784113391"/>
    <n v="-0.71169578216496254"/>
    <n v="53.521058750114982"/>
    <n v="106.44881790474049"/>
    <n v="34.147255316686127"/>
    <n v="82.327165382102777"/>
    <n v="135.85166508448009"/>
    <n v="32.864870688304237"/>
    <n v="29.51228665089403"/>
  </r>
  <r>
    <x v="226"/>
    <n v="13148.48272376778"/>
    <n v="2581.765506546154"/>
    <n v="4152.8779651919058"/>
    <n v="10801.52611766406"/>
    <n v="3209.0362817812529"/>
    <n v="11085.73439609345"/>
    <n v="7754.9613539802294"/>
    <n v="3598.312925844265"/>
    <n v="24109.47943208666"/>
    <n v="4890.0845872100808"/>
    <n v="2520.9713390170541"/>
    <n v="5987.803672655712"/>
    <n v="62.951281036305367"/>
    <n v="9.9209858137394598"/>
    <n v="25.480673800745979"/>
    <n v="109.7330883536531"/>
    <n v="11.38713251463729"/>
    <n v="60.607839256553113"/>
    <n v="108.55435121158381"/>
    <n v="34.881604893389053"/>
    <n v="94.088189008117482"/>
    <n v="118.59099014848491"/>
    <n v="31.526647864030991"/>
    <n v="31.107545388780188"/>
  </r>
  <r>
    <x v="227"/>
    <n v="13592.54149888276"/>
    <n v="2852.2834214501031"/>
    <n v="4584.0439964035977"/>
    <n v="11027.564053144641"/>
    <n v="3312.94386597732"/>
    <n v="11674.04295097119"/>
    <n v="7953.6412133362828"/>
    <n v="3551.3145529352792"/>
    <n v="27015.071268955769"/>
    <n v="4743.9442060853207"/>
    <n v="2464.4314246915101"/>
    <n v="6240.65218261067"/>
    <n v="62.402924929717337"/>
    <n v="11.46044912966455"/>
    <n v="26.8962667896763"/>
    <n v="130.0596910709732"/>
    <n v="10.67543673247245"/>
    <n v="67.694619762991238"/>
    <n v="110.0738082371409"/>
    <n v="32.678556163280312"/>
    <n v="105.2302113906577"/>
    <n v="119.0986570583671"/>
    <n v="30.00546488800164"/>
    <n v="33.500433495609443"/>
  </r>
  <r>
    <x v="228"/>
    <n v="14971.766778172971"/>
    <n v="3093.1239046526071"/>
    <n v="5096.6066244787826"/>
    <n v="11164.34833458826"/>
    <n v="3469.516938053584"/>
    <n v="11826.14429975116"/>
    <n v="8114.6819515163943"/>
    <n v="3413.2568325151319"/>
    <n v="29936.757138155212"/>
    <n v="4770.1059741745839"/>
    <n v="2427.1859652268731"/>
    <n v="6514.2390561581478"/>
    <n v="63.718979585528608"/>
    <n v="12.401232267174329"/>
    <n v="34.092197816738739"/>
    <n v="132.19933346227009"/>
    <n v="12.81052407896696"/>
    <n v="74.146763209151331"/>
    <n v="107.0131876570902"/>
    <n v="39.654877141957968"/>
    <n v="124.41924993836589"/>
    <n v="118.55714568782609"/>
    <n v="29.64477201739674"/>
    <n v="31.107545388780188"/>
  </r>
  <r>
    <x v="229"/>
    <n v="15499.5046951533"/>
    <n v="3361.7602532815358"/>
    <n v="5643.6153486179401"/>
    <n v="11530.83850989753"/>
    <n v="3379.843269500815"/>
    <n v="12013.46800537657"/>
    <n v="8369.4297751155045"/>
    <n v="3455.4819331755489"/>
    <n v="32912.296115536927"/>
    <n v="4887.5462526606689"/>
    <n v="2369.3705572719432"/>
    <n v="6539.7631959643259"/>
    <n v="76.550512479688521"/>
    <n v="14.8814787206092"/>
    <n v="37.277282041831953"/>
    <n v="129.2955330740815"/>
    <n v="17.080698771955991"/>
    <n v="79.329632534755319"/>
    <n v="104.69058906088161"/>
    <n v="17.991564629222061"/>
    <n v="128.75225864268711"/>
    <n v="120.9939468552607"/>
    <n v="29.17953048864549"/>
    <n v="31.90517475772327"/>
  </r>
  <r>
    <x v="230"/>
    <n v="15499.06601026803"/>
    <n v="3523.7460044127652"/>
    <n v="6257.1569432368206"/>
    <n v="11530.83850989753"/>
    <n v="3379.843269500815"/>
    <n v="12119.875485816519"/>
    <n v="8431.9445784527088"/>
    <n v="3579.2198368499899"/>
    <n v="34777.965863368947"/>
    <n v="4796.6061868704364"/>
    <n v="2303.9649167355878"/>
    <n v="6948.1494328631834"/>
    <n v="76.550512479688521"/>
    <n v="14.111747062646661"/>
    <n v="39.400671525227438"/>
    <n v="129.2955330740815"/>
    <n v="17.080698771955991"/>
    <n v="86.627958727952802"/>
    <n v="106.7092962519788"/>
    <n v="19.46026378262788"/>
    <n v="134.3232698339572"/>
    <n v="117.67718971069689"/>
    <n v="29.78068527298699"/>
    <n v="29.51228665089403"/>
  </r>
  <r>
    <x v="231"/>
    <n v="15499.06601026803"/>
    <n v="3623.0413882899338"/>
    <n v="6994.3269922222826"/>
    <n v="11530.83850989753"/>
    <n v="3379.843269500815"/>
    <n v="12554.496099263601"/>
    <n v="8510.0012565084671"/>
    <n v="3669.9120095727999"/>
    <n v="37136.979602250103"/>
    <n v="4378.8978534193511"/>
    <n v="2246.4108804260241"/>
    <n v="7567.1098231630158"/>
    <n v="76.550512479688521"/>
    <n v="14.71042724106197"/>
    <n v="44.473213068894417"/>
    <n v="129.2955330740815"/>
    <n v="17.080698771955991"/>
    <n v="86.839504414712152"/>
    <n v="106.4922309626135"/>
    <n v="22.397662089439532"/>
    <n v="137.41827605132951"/>
    <n v="107.8622961196408"/>
    <n v="28.541783673952779"/>
    <n v="33.500433495609443"/>
  </r>
  <r>
    <x v="232"/>
    <n v="19036.18224020346"/>
    <n v="3781.7771613097661"/>
    <n v="7550.8909690367209"/>
    <n v="13064.19794646049"/>
    <n v="3379.843269500815"/>
    <n v="13065.484705630801"/>
    <n v="8873.2383117323516"/>
    <n v="3658.5295911339049"/>
    <n v="39987.480328449979"/>
    <n v="4985.9320997958421"/>
    <n v="2201.7058742026461"/>
    <n v="7680.373193552934"/>
    <n v="100.6781811695618"/>
    <n v="17.27619943427046"/>
    <n v="48.484059870863653"/>
    <n v="132.65782826040521"/>
    <n v="17.080698771955991"/>
    <n v="90.012689716102372"/>
    <n v="109.2706666664893"/>
    <n v="23.499186454493891"/>
    <n v="143.60828848607409"/>
    <n v="118.01563431728501"/>
    <n v="27.919719157982009"/>
    <n v="39.083839078211007"/>
  </r>
  <r>
    <x v="233"/>
    <n v="18943.071373304811"/>
    <n v="4128.9261390508746"/>
    <n v="8137.5362968659256"/>
    <n v="14096.575400261219"/>
    <n v="4075.1700486758609"/>
    <n v="13498.9418178007"/>
    <n v="9044.9152490913639"/>
    <n v="3588.032031770425"/>
    <n v="41422.944212067247"/>
    <n v="5426.1469995850366"/>
    <n v="2152.228221734887"/>
    <n v="8075.997360548703"/>
    <n v="101.1168660548323"/>
    <n v="17.105147954723229"/>
    <n v="54.146431826584923"/>
    <n v="153.74858897461701"/>
    <n v="16.369002989791149"/>
    <n v="100.37842836731041"/>
    <n v="112.11422195717461"/>
    <n v="21.66331251273661"/>
    <n v="151.65530465124201"/>
    <n v="129.92888446918761"/>
    <n v="27.851762530186878"/>
    <n v="42.274356553983338"/>
  </r>
  <r>
    <x v="234"/>
    <n v="19448.43636113633"/>
    <n v="4570.067904803188"/>
    <n v="9065.5754671921604"/>
    <n v="14861.19189195109"/>
    <n v="4286.5436959788194"/>
    <n v="14235.43812625337"/>
    <n v="9115.2661093746538"/>
    <n v="3879.568813721482"/>
    <n v="44490.71437472666"/>
    <n v="5344.3449381726823"/>
    <n v="2090.183820557937"/>
    <n v="8564.1465343418677"/>
    <n v="108.4648378831119"/>
    <n v="16.677519255855149"/>
    <n v="64.055582749097141"/>
    <n v="145.64851420756469"/>
    <n v="15.657307207626319"/>
    <n v="106.09016190981269"/>
    <n v="115.13142947935221"/>
    <n v="19.827438570979329"/>
    <n v="161.5593245468333"/>
    <n v="123.7353481686246"/>
    <n v="27.966766054147861"/>
    <n v="42.274356553983338"/>
  </r>
  <r>
    <x v="235"/>
    <n v="20653.17472731023"/>
    <n v="4427.4109708607957"/>
    <n v="9923.7787167311635"/>
    <n v="16033.10459598426"/>
    <n v="4670.1477225656663"/>
    <n v="14474.48475229143"/>
    <n v="9290.2424391320183"/>
    <n v="3941.2541781645259"/>
    <n v="48389.184206128797"/>
    <n v="5220.3049898581294"/>
    <n v="2043.110787227545"/>
    <n v="9268.4532671186098"/>
    <n v="116.58050826061471"/>
    <n v="18.901188489969169"/>
    <n v="70.307785116872708"/>
    <n v="147.94098819823989"/>
    <n v="14.23391564329664"/>
    <n v="111.4845769221761"/>
    <n v="115.91286452106731"/>
    <n v="20.928962936033699"/>
    <n v="161.5593245468333"/>
    <n v="116.4249446663208"/>
    <n v="26.8951423081478"/>
    <n v="51.048279612357227"/>
  </r>
  <r>
    <x v="236"/>
    <n v="22522.849708332778"/>
    <n v="5671.0407529089498"/>
    <n v="11001.280913471959"/>
    <n v="16746.064007084249"/>
    <n v="5262.2786133268119"/>
    <n v="14992.348593478309"/>
    <n v="9607.1794681342835"/>
    <n v="3915.5519429799242"/>
    <n v="52954.937377996393"/>
    <n v="5190.2511087931034"/>
    <n v="1996.8898254610449"/>
    <n v="10391.51541859047"/>
    <n v="129.63138359740981"/>
    <n v="20.098548846799801"/>
    <n v="74.554564083663664"/>
    <n v="149.316472592645"/>
    <n v="10.67543673247245"/>
    <n v="120.7925871395874"/>
    <n v="117.215256257259"/>
    <n v="28.63963349141428"/>
    <n v="185.08137179886279"/>
    <n v="110.2314083657578"/>
    <n v="25.917612354479459"/>
    <n v="57.429314563901883"/>
  </r>
  <r>
    <x v="237"/>
    <n v="22520.54661268511"/>
    <n v="5998.2622332828059"/>
    <n v="12029.3553216826"/>
    <n v="16746.064007084249"/>
    <n v="5262.2786133268119"/>
    <n v="15715.94061503866"/>
    <n v="10175.86881974242"/>
    <n v="4017.259359353277"/>
    <n v="57130.100765231597"/>
    <n v="5288.9754005348632"/>
    <n v="1935.509308263325"/>
    <n v="11880.689450407201"/>
    <n v="129.63138359740981"/>
    <n v="21.381434943404049"/>
    <n v="86.823036654393078"/>
    <n v="149.316472592645"/>
    <n v="10.67543673247245"/>
    <n v="123.33113538069949"/>
    <n v="121.6216816313745"/>
    <n v="26.803759549656998"/>
    <n v="213.5554289986878"/>
    <n v="109.24991900665221"/>
    <n v="23.539130381650061"/>
    <n v="60.619832039674208"/>
  </r>
  <r>
    <x v="238"/>
    <n v="27502.032827373409"/>
    <n v="5903.5852393534133"/>
    <n v="13158.0547981897"/>
    <n v="16746.064007084249"/>
    <n v="5262.2786133268119"/>
    <n v="16013.05653209216"/>
    <n v="10448.91524723502"/>
    <n v="4106.1156581343303"/>
    <n v="61143.704827920003"/>
    <n v="5288.9754005348632"/>
    <n v="1880.2344327013509"/>
    <n v="12766.058049934019"/>
    <n v="144.6563409179218"/>
    <n v="22.57879530023467"/>
    <n v="93.783035516633817"/>
    <n v="149.316472592645"/>
    <n v="10.67543673247245"/>
    <n v="132.21605422459211"/>
    <n v="120.5797682424211"/>
    <n v="23.499186454493891"/>
    <n v="245.74349365935959"/>
    <n v="109.24991900665221"/>
    <n v="23.02161452382564"/>
    <n v="68.596125729105026"/>
  </r>
  <r>
    <x v="239"/>
    <n v="27864.71555627073"/>
    <n v="6259.6288940309778"/>
    <n v="14062.854650281"/>
    <n v="18931.403046595231"/>
    <n v="5262.2786133268119"/>
    <n v="16233.80445622554"/>
    <n v="10631.18497071506"/>
    <n v="4176.9803922861611"/>
    <n v="56051.181597855633"/>
    <n v="5385.5674912551194"/>
    <n v="1826.2873250978359"/>
    <n v="13830.893257473041"/>
    <n v="150.46891564775501"/>
    <n v="21.29590920363043"/>
    <n v="101.8047291205723"/>
    <n v="158.79203175410251"/>
    <n v="10.67543673247245"/>
    <n v="134.5430567789449"/>
    <n v="121.27437716839"/>
    <n v="22.397662089439532"/>
    <n v="227.17345635512589"/>
    <n v="109.0130077820405"/>
    <n v="22.504098666001219"/>
    <n v="70.191384466991209"/>
  </r>
  <r>
    <x v="240"/>
    <n v="29267.629819365549"/>
    <n v="6656.2972751010102"/>
    <n v="15374.40155452494"/>
    <n v="19626.022665769819"/>
    <n v="6693.4988312603018"/>
    <n v="16398.281227680931"/>
    <n v="10914.650532097199"/>
    <n v="4467.0484750838123"/>
    <n v="57913.137338226792"/>
    <n v="5607.587153176939"/>
    <n v="1773.223653655657"/>
    <n v="14876.58536015742"/>
    <n v="178.98343319033251"/>
    <n v="20.440651805894269"/>
    <n v="117.3762519988058"/>
    <n v="166.28078012364151"/>
    <n v="-2.846783128659474"/>
    <n v="147.87043504478379"/>
    <n v="122.4031166730896"/>
    <n v="24.23353603119681"/>
    <n v="253.79050982452759"/>
    <n v="105.2224281882533"/>
    <n v="21.411565188371899"/>
    <n v="72.584272573820456"/>
  </r>
  <r>
    <x v="241"/>
    <n v="30204.660734303168"/>
    <n v="7616.0671268405331"/>
    <n v="16529.171535244841"/>
    <n v="20052.72849123416"/>
    <n v="7514.0840680963602"/>
    <n v="16188.11058788552"/>
    <n v="11271.874878805669"/>
    <n v="4468.8843490255686"/>
    <n v="71154.811938632381"/>
    <n v="5736.5683927476803"/>
    <n v="1742.0786083938599"/>
    <n v="16021.98113395968"/>
    <n v="188.19581578101139"/>
    <n v="29.76295744121844"/>
    <n v="126.5776064268528"/>
    <n v="168.11475931618159"/>
    <n v="-1.4233915643297981"/>
    <n v="160.45740340696489"/>
    <n v="119.5812679113407"/>
    <n v="24.967885607899721"/>
    <n v="390.58978463238282"/>
    <n v="103.3271383913597"/>
    <n v="20.44449010051818"/>
    <n v="81.358195632194338"/>
  </r>
  <r>
    <x v="242"/>
    <n v="30867.184582282829"/>
    <n v="8080.4718938112701"/>
    <n v="17797.424887244"/>
    <n v="20449.173660021599"/>
    <n v="8681.2651508466952"/>
    <n v="16381.357572740189"/>
    <n v="11637.54306527044"/>
    <n v="4788.6935896796867"/>
    <n v="75596.145860561635"/>
    <n v="5778.8062796498798"/>
    <n v="1712.1881470298199"/>
    <n v="17631.597200486831"/>
    <n v="196.20181493719659"/>
    <n v="29.50638022189759"/>
    <n v="136.1328591021325"/>
    <n v="170.86572810499189"/>
    <n v="2.8467831286592311"/>
    <n v="170.0827321545153"/>
    <n v="122.07751873904159"/>
    <n v="19.827438570979329"/>
    <n v="445.6808953016095"/>
    <n v="103.8686497619007"/>
    <n v="19.78060612128888"/>
    <n v="91.727377428454403"/>
  </r>
  <r>
    <x v="243"/>
    <n v="31678.641948811801"/>
    <n v="7836.3814324973673"/>
    <n v="19205.46804690002"/>
    <n v="21327.038366850818"/>
    <n v="9793.6456583703366"/>
    <n v="16791.121567993039"/>
    <n v="11963.922434360111"/>
    <n v="5015.6076088808859"/>
    <n v="77136.220954326083"/>
    <n v="5516.7147763080229"/>
    <n v="1685.5177843366871"/>
    <n v="20069.15255197688"/>
    <n v="223.40027782396291"/>
    <n v="32.756358333295012"/>
    <n v="148.87319600250541"/>
    <n v="172.08838090001871"/>
    <n v="3.5584789108240691"/>
    <n v="175.37137432349891"/>
    <n v="123.87916064077361"/>
    <n v="33.780080528334672"/>
    <n v="491.4869873187194"/>
    <n v="101.7364487403954"/>
    <n v="19.263090263464459"/>
    <n v="102.0965592247145"/>
  </r>
  <r>
    <x v="244"/>
    <n v="40631.432758631927"/>
    <n v="9780.8946519903075"/>
    <n v="21653.02832476054"/>
    <n v="21327.038366850818"/>
    <n v="9793.6456583703366"/>
    <n v="17041.485888272731"/>
    <n v="12358.61225001302"/>
    <n v="5239.9514045636261"/>
    <n v="74272.102200769776"/>
    <n v="5130.041813281071"/>
    <n v="1669.401608683427"/>
    <n v="23187.085755175391"/>
    <n v="272.97166985952077"/>
    <n v="40.966829351562183"/>
    <n v="175.53353062735971"/>
    <n v="172.08838090001871"/>
    <n v="3.5584789108240691"/>
    <n v="192.61234779438581"/>
    <n v="125.0730197322827"/>
    <n v="41.490751083715253"/>
    <n v="573.81415270082232"/>
    <n v="99.502714336913684"/>
    <n v="18.782166435991261"/>
    <n v="120.44203471040539"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  <r>
    <x v="245"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8">
  <r>
    <x v="0"/>
    <m/>
    <m/>
    <m/>
    <m/>
    <m/>
    <m/>
    <m/>
    <m/>
    <m/>
    <m/>
    <m/>
    <m/>
    <m/>
    <m/>
    <m/>
    <m/>
    <m/>
    <m/>
    <m/>
    <m/>
    <m/>
    <m/>
    <m/>
    <m/>
  </r>
  <r>
    <x v="1"/>
    <m/>
    <m/>
    <m/>
    <m/>
    <m/>
    <m/>
    <m/>
    <m/>
    <m/>
    <m/>
    <m/>
    <m/>
    <m/>
    <m/>
    <m/>
    <m/>
    <m/>
    <m/>
    <m/>
    <m/>
    <m/>
    <m/>
    <m/>
    <m/>
  </r>
  <r>
    <x v="2"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</r>
  <r>
    <x v="5"/>
    <m/>
    <m/>
    <m/>
    <m/>
    <m/>
    <m/>
    <m/>
    <m/>
    <m/>
    <m/>
    <m/>
    <m/>
    <m/>
    <m/>
    <m/>
    <m/>
    <m/>
    <m/>
    <m/>
    <m/>
    <m/>
    <m/>
    <m/>
    <m/>
  </r>
  <r>
    <x v="6"/>
    <m/>
    <m/>
    <m/>
    <m/>
    <m/>
    <m/>
    <m/>
    <m/>
    <m/>
    <m/>
    <m/>
    <m/>
    <m/>
    <m/>
    <m/>
    <m/>
    <m/>
    <m/>
    <m/>
    <m/>
    <m/>
    <m/>
    <m/>
    <m/>
  </r>
  <r>
    <x v="7"/>
    <n v="109.23253643233549"/>
    <n v="77.828423193990844"/>
    <n v="670.1653141760944"/>
    <n v="90.017812033846425"/>
    <n v="150.16781003678079"/>
    <n v="41.039863231313362"/>
    <n v="9.1167421533423454"/>
    <n v="38.553352776902898"/>
    <n v="122.56224620794271"/>
    <n v="0.60920029185865432"/>
    <n v="0.18818758466342489"/>
    <n v="71.786643204877365"/>
    <n v="1.8644107623993009"/>
    <n v="0"/>
    <n v="39.164739360405463"/>
    <n v="2.5981371894318999"/>
    <n v="0"/>
    <n v="0.21154568675934721"/>
    <n v="0.43413057873058791"/>
    <n v="0"/>
    <n v="0"/>
    <n v="0"/>
    <n v="0"/>
    <n v="0"/>
  </r>
  <r>
    <x v="8"/>
    <n v="111.6453033013229"/>
    <n v="86.979677349767798"/>
    <n v="841.80596408389545"/>
    <n v="145.6485142075648"/>
    <n v="218.49060512460531"/>
    <n v="52.357557472938439"/>
    <n v="10.050122897613109"/>
    <n v="50.670120792500953"/>
    <n v="142.9892872425998"/>
    <n v="0.77842259515272505"/>
    <n v="0.19864245047805959"/>
    <n v="90.132118690568248"/>
    <n v="1.7547395410816951"/>
    <n v="0.1710514795472326"/>
    <n v="48.484059870863383"/>
    <n v="4.2792847825937184"/>
    <n v="0"/>
    <n v="0.31731853013902078"/>
    <n v="0.34730446298447021"/>
    <n v="0"/>
    <n v="0"/>
    <n v="0"/>
    <n v="0"/>
    <n v="0"/>
  </r>
  <r>
    <x v="9"/>
    <n v="173.2805296818174"/>
    <n v="107.84795785453019"/>
    <n v="902.0866321958448"/>
    <n v="233.83234704887099"/>
    <n v="278.9847466086166"/>
    <n v="73.829444679012198"/>
    <n v="13.91388504831534"/>
    <n v="55.443393041069889"/>
    <n v="157.22631584251229"/>
    <n v="0.98148935910560986"/>
    <n v="0.26659907827318519"/>
    <n v="128.41832839983621"/>
    <n v="3.1804654182105732"/>
    <n v="0.1710514795472326"/>
    <n v="65.117277490794606"/>
    <n v="5.1962743788638006"/>
    <n v="0.7116957821648382"/>
    <n v="0.74040990365771531"/>
    <n v="0.45583710766711721"/>
    <n v="0"/>
    <n v="0"/>
    <n v="0"/>
    <n v="0"/>
    <n v="0"/>
  </r>
  <r>
    <x v="10"/>
    <n v="218.90375774994149"/>
    <n v="140.77536766737239"/>
    <n v="1105.6960904369889"/>
    <n v="314.06893672250322"/>
    <n v="397.12624644797972"/>
    <n v="111.37880407879631"/>
    <n v="21.749941994402459"/>
    <n v="75.638006400399988"/>
    <n v="180.12936185106719"/>
    <n v="1.15071166239968"/>
    <n v="0.17773271884879011"/>
    <n v="173.0855730606487"/>
    <n v="4.8255337379746619"/>
    <n v="0.25657721932084893"/>
    <n v="84.935579335819057"/>
    <n v="7.9472431676740483"/>
    <n v="0.7116957821648382"/>
    <n v="0.74040990365771531"/>
    <n v="0.47754363660364663"/>
    <n v="0.36717478835145623"/>
    <n v="1.857003730423374"/>
    <n v="0"/>
    <n v="5.227432907317359E-3"/>
    <n v="0"/>
  </r>
  <r>
    <x v="11"/>
    <n v="208.8140053887218"/>
    <n v="136.49908067869171"/>
    <n v="1327.708257534227"/>
    <n v="308.41416754550443"/>
    <n v="486.79991500074942"/>
    <n v="157.91885516585279"/>
    <n v="29.47746629580692"/>
    <n v="100.9730667966505"/>
    <n v="163.41632827725689"/>
    <n v="1.624534111623078"/>
    <n v="0.22477961501464641"/>
    <n v="208.18126529414431"/>
    <n v="4.6061912953394506"/>
    <n v="0.25657721932084893"/>
    <n v="102.3945595326263"/>
    <n v="7.9472431676740483"/>
    <n v="1.423391564329676"/>
    <n v="0.95195559041706257"/>
    <n v="0.67290239703241117"/>
    <n v="0.36717478835145623"/>
    <n v="1.857003730423374"/>
    <n v="0"/>
    <n v="5.227432907317359E-3"/>
    <n v="0.79762936894308178"/>
  </r>
  <r>
    <x v="12"/>
    <n v="329.89103372335882"/>
    <n v="257.00484801971697"/>
    <n v="1536.390257319038"/>
    <n v="738.48228819617293"/>
    <n v="552.98762274207922"/>
    <n v="200.22799251772221"/>
    <n v="41.242404979405848"/>
    <n v="130.34704986476689"/>
    <n v="278.55055956350611"/>
    <n v="4.6705355709163499"/>
    <n v="0.26659907827318519"/>
    <n v="358.13558665544372"/>
    <n v="7.6769854922324177"/>
    <n v="0.59868017841531418"/>
    <n v="126.1057420972091"/>
    <n v="19.562444720428431"/>
    <n v="2.1350873464945139"/>
    <n v="0.95195559041706257"/>
    <n v="0.80314157065158753"/>
    <n v="0.36717478835145623"/>
    <n v="1.857003730423374"/>
    <n v="0"/>
    <n v="1.045486581463472E-2"/>
    <n v="0.79762936894308178"/>
  </r>
  <r>
    <x v="13"/>
    <n v="386.04269903797302"/>
    <n v="323.80045078291141"/>
    <n v="1801.813942743473"/>
    <n v="900.33095193784254"/>
    <n v="580.03206246434308"/>
    <n v="232.9118011220414"/>
    <n v="53.767072175783298"/>
    <n v="167.43170348826399"/>
    <n v="321.88064660671807"/>
    <n v="4.6705355709163499"/>
    <n v="0.35546543769758038"/>
    <n v="459.43451651121512"/>
    <n v="8.7736977054084768"/>
    <n v="0.76973165796254683"/>
    <n v="142.50302755231871"/>
    <n v="28.273845884994209"/>
    <n v="3.5584789108241912"/>
    <n v="2.855866771251188"/>
    <n v="0.88996768639770507"/>
    <n v="1.4686991534058249"/>
    <n v="2.4760049738978318"/>
    <n v="0"/>
    <n v="1.045486581463472E-2"/>
    <n v="0.79762936894308178"/>
  </r>
  <r>
    <x v="14"/>
    <n v="369.92102950428489"/>
    <n v="406.67489262354559"/>
    <n v="2049.3067836414561"/>
    <n v="1088.9251455707231"/>
    <n v="596.40106545413425"/>
    <n v="273.95166435335472"/>
    <n v="55.047757383038537"/>
    <n v="193.86828824956879"/>
    <n v="424.63485302347812"/>
    <n v="4.8059134135516066"/>
    <n v="0.38683003514148451"/>
    <n v="603.00780292096977"/>
    <n v="7.8963279348676298"/>
    <n v="0.94078313750977949"/>
    <n v="170.22505691887071"/>
    <n v="41.570195030910398"/>
    <n v="4.9818704751538672"/>
    <n v="4.3366865785666189"/>
    <n v="1.0636199178899399"/>
    <n v="3.3045730951631058"/>
    <n v="2.4760049738978318"/>
    <n v="0"/>
    <n v="1.045486581463472E-2"/>
    <n v="0.79762936894308178"/>
  </r>
  <r>
    <x v="15"/>
    <n v="594.85670442669482"/>
    <n v="521.36490965996518"/>
    <n v="2218.706077983451"/>
    <n v="1355.4634548865599"/>
    <n v="583.59054137516716"/>
    <n v="323.13603652490298"/>
    <n v="83.331364587336338"/>
    <n v="302.18485081324837"/>
    <n v="506.96201840558098"/>
    <n v="5.9227806152924733"/>
    <n v="0.39728490095611918"/>
    <n v="707.49725025251348"/>
    <n v="14.147587549971171"/>
    <n v="1.282886096604245"/>
    <n v="199.95250968640741"/>
    <n v="47.989122204800992"/>
    <n v="5.6935662573187056"/>
    <n v="6.5579162895397642"/>
    <n v="1.627989670239705"/>
    <n v="6.9763209786776672"/>
    <n v="3.0950062173722901"/>
    <n v="0"/>
    <n v="1.045486581463472E-2"/>
    <n v="2.392888106829246"/>
  </r>
  <r>
    <x v="16"/>
    <n v="643.55072669171193"/>
    <n v="667.1007702342074"/>
    <n v="2519.401622048732"/>
    <n v="1536.4160685505231"/>
    <n v="598.53615280062877"/>
    <n v="377.08018664853648"/>
    <n v="114.111222619335"/>
    <n v="460.80435938107752"/>
    <n v="604.14521363107087"/>
    <n v="9.8148935910560997"/>
    <n v="0.44955923002929282"/>
    <n v="917.27377428454395"/>
    <n v="12.61219045152469"/>
    <n v="1.881566275019559"/>
    <n v="220.83250627312961"/>
    <n v="76.110136490416835"/>
    <n v="9.2520451681428959"/>
    <n v="7.9329632534755206"/>
    <n v="2.2574790093990571"/>
    <n v="11.015243650543679"/>
    <n v="6.1900124347445793"/>
    <n v="3.3844460658814128E-2"/>
    <n v="1.5682298721952079E-2"/>
    <n v="2.392888106829246"/>
  </r>
  <r>
    <x v="17"/>
    <n v="741.59679854965168"/>
    <n v="891.09268270130849"/>
    <n v="2742.8293821348998"/>
    <n v="1777.8899955683121"/>
    <n v="562.23966791022201"/>
    <n v="439.27461855578468"/>
    <n v="158.04523718687051"/>
    <n v="841.19744011318619"/>
    <n v="725.46945735206464"/>
    <n v="11.30404986004392"/>
    <n v="0.49137869328783168"/>
    <n v="1116.6811165203139"/>
    <n v="10.9671221317606"/>
    <n v="2.1381434943404081"/>
    <n v="253.74504326575939"/>
    <n v="86.961180046279466"/>
    <n v="14.23391564329676"/>
    <n v="11.529239928384429"/>
    <n v="3.4296315719716439"/>
    <n v="18.35873941757281"/>
    <n v="6.8090136782190376"/>
    <n v="0.10153338197644241"/>
    <n v="1.045486581463472E-2"/>
    <n v="3.1905174757723271"/>
  </r>
  <r>
    <x v="18"/>
    <n v="942.07579111823543"/>
    <n v="1132.531846082228"/>
    <n v="3057.916788254307"/>
    <n v="2397.3164678487519"/>
    <n v="556.5461016529033"/>
    <n v="499.14204790868001"/>
    <n v="241.8975584686836"/>
    <n v="1434.55189808914"/>
    <n v="916.74084158567223"/>
    <n v="19.257498114865239"/>
    <n v="0.63251938178540057"/>
    <n v="1364.743850261613"/>
    <n v="21.385888156933159"/>
    <n v="3.506555330718268"/>
    <n v="281.82097087954412"/>
    <n v="118.444489518219"/>
    <n v="19.927481900615469"/>
    <n v="16.18324503709006"/>
    <n v="4.8188494239095254"/>
    <n v="27.905283914710669"/>
    <n v="11.14202238254024"/>
    <n v="0.20306676395288481"/>
    <n v="1.5682298721952079E-2"/>
    <n v="3.9881468447154091"/>
  </r>
  <r>
    <x v="19"/>
    <n v="981.66710201389117"/>
    <n v="1383.207789358697"/>
    <n v="3463.6021456652529"/>
    <n v="2319.6780153645518"/>
    <n v="576.47358355351867"/>
    <n v="581.11600152792698"/>
    <n v="360.78421745405501"/>
    <n v="2508.5381540171488"/>
    <n v="1051.0641114196289"/>
    <n v="21.728143742958672"/>
    <n v="0.84684413098541234"/>
    <n v="1502.733731088766"/>
    <n v="40.688023108831807"/>
    <n v="5.1315443864169783"/>
    <n v="326.29418394843822"/>
    <n v="139.07675543429579"/>
    <n v="24.909352375769341"/>
    <n v="19.462203181859941"/>
    <n v="6.7941435571336992"/>
    <n v="46.99837290898639"/>
    <n v="21.046042278131569"/>
    <n v="0.37228906724695537"/>
    <n v="1.5682298721952079E-2"/>
    <n v="3.9881468447154091"/>
  </r>
  <r>
    <x v="20"/>
    <n v="1076.203694789667"/>
    <n v="1507.647740729308"/>
    <n v="3824.5783578424848"/>
    <n v="2901.202250999163"/>
    <n v="622.02211361206832"/>
    <n v="669.22478006319511"/>
    <n v="470.90143874906852"/>
    <n v="3626.9525593356848"/>
    <n v="1315.996643626698"/>
    <n v="29.44468077316829"/>
    <n v="1.1918547028683579"/>
    <n v="1722.0818075481129"/>
    <n v="51.655145240592411"/>
    <n v="6.4144304830212224"/>
    <n v="399.19722287834958"/>
    <n v="180.34128726644951"/>
    <n v="31.31461441525288"/>
    <n v="23.587344073667222"/>
    <n v="8.791144219294404"/>
    <n v="62.786888808099"/>
    <n v="38.997078338890837"/>
    <n v="0.50766690988221186"/>
    <n v="1.045486581463472E-2"/>
    <n v="5.5834055826015723"/>
  </r>
  <r>
    <x v="21"/>
    <n v="1263.302798357503"/>
    <n v="1631.660063401052"/>
    <n v="4056.9715401918788"/>
    <n v="3204.878638963939"/>
    <n v="656.89520693814541"/>
    <n v="768.01661577981031"/>
    <n v="654.79915189934559"/>
    <n v="5336.8855486884158"/>
    <n v="1556.788127338262"/>
    <n v="46.840733551798749"/>
    <n v="1.4793635127708129"/>
    <n v="2171.147142263068"/>
    <n v="63.938322028164279"/>
    <n v="7.098636401210153"/>
    <n v="432.58162420062291"/>
    <n v="226.64926187808871"/>
    <n v="37.719876454736422"/>
    <n v="25.914346628020041"/>
    <n v="10.918384055074281"/>
    <n v="79.676929072265992"/>
    <n v="43.949088286686511"/>
    <n v="0.84611151647035321"/>
    <n v="2.613716453658679E-2"/>
    <n v="11.964440534146229"/>
  </r>
  <r>
    <x v="22"/>
    <n v="1450.1825594827039"/>
    <n v="1863.092715228458"/>
    <n v="4240.5267644231772"/>
    <n v="3850.439314738077"/>
    <n v="727.3530893724643"/>
    <n v="950.263224922988"/>
    <n v="857.32106687716475"/>
    <n v="7275.9356059724569"/>
    <n v="1662.0183387289201"/>
    <n v="58.347850175795557"/>
    <n v="1.9864245047805971"/>
    <n v="2756.6070990672911"/>
    <n v="78.085909578135457"/>
    <n v="9.0657284160033278"/>
    <n v="462.3090769681595"/>
    <n v="300.92541917596537"/>
    <n v="51.953792098033183"/>
    <n v="31.62608017052241"/>
    <n v="14.43484174279204"/>
    <n v="108.683737352031"/>
    <n v="51.377103208379999"/>
    <n v="1.15071166239968"/>
    <n v="4.1819463258538872E-2"/>
    <n v="14.357328640975471"/>
  </r>
  <r>
    <x v="23"/>
    <n v="1606.9027347455631"/>
    <n v="2029.440279088142"/>
    <n v="4443.7823244170886"/>
    <n v="4300.2227117085522"/>
    <n v="806.35132119276125"/>
    <n v="1119.817092860605"/>
    <n v="1044.9957160623981"/>
    <n v="8912.8008124432472"/>
    <n v="1873.09776275371"/>
    <n v="65.184431228876022"/>
    <n v="2.0596085654830398"/>
    <n v="3151.433636694117"/>
    <n v="104.4070026943609"/>
    <n v="11.37492338989097"/>
    <n v="509.25957776768172"/>
    <n v="347.69188858573949"/>
    <n v="63.340924612670577"/>
    <n v="45.482322653259651"/>
    <n v="18.86297364584404"/>
    <n v="145.76839097552809"/>
    <n v="69.328139269139271"/>
    <n v="1.5230007296466359"/>
    <n v="3.6592030351221508E-2"/>
    <n v="19.940734223577039"/>
  </r>
  <r>
    <x v="24"/>
    <n v="1775.5770731320411"/>
    <n v="2137.8013913813129"/>
    <n v="4562.1023050751801"/>
    <n v="5441.5690958660489"/>
    <n v="926.62790837861905"/>
    <n v="1298.996289545772"/>
    <n v="1251.793817240713"/>
    <n v="10403.530453150161"/>
    <n v="2136.1732912303551"/>
    <n v="73.848613157532426"/>
    <n v="2.6189438865659969"/>
    <n v="3144.2549723736288"/>
    <n v="129.74105481872789"/>
    <n v="15.223581679703701"/>
    <n v="533.79652290914066"/>
    <n v="462.16275652012149"/>
    <n v="80.421623384626713"/>
    <n v="62.088659063868413"/>
    <n v="24.615203814024319"/>
    <n v="188.72784121264851"/>
    <n v="101.5162039298111"/>
    <n v="1.8952897968935909"/>
    <n v="4.7046896165856229E-2"/>
    <n v="20.73836359252012"/>
  </r>
  <r>
    <x v="25"/>
    <n v="2005.228610571108"/>
    <n v="2447.5756208413509"/>
    <n v="4666.030423679148"/>
    <n v="6086.2127820439173"/>
    <n v="1028.4004052281909"/>
    <n v="1513.60938876313"/>
    <n v="1539.7960431705851"/>
    <n v="12187.999924538241"/>
    <n v="2748.3655210265929"/>
    <n v="80.008304997436582"/>
    <n v="2.7862217396001521"/>
    <n v="3905.1933903453291"/>
    <n v="159.3522845744815"/>
    <n v="19.072239969516438"/>
    <n v="567.41685639623563"/>
    <n v="540.25970380245678"/>
    <n v="96.790626374417982"/>
    <n v="76.367992920124351"/>
    <n v="31.865184478825139"/>
    <n v="250.4132056556931"/>
    <n v="123.18124745141709"/>
    <n v="2.4029567067758029"/>
    <n v="8.3638926517077744E-2"/>
    <n v="34.298062864552513"/>
  </r>
  <r>
    <x v="26"/>
    <n v="2232.0286962559171"/>
    <n v="2653.2650249968979"/>
    <n v="4656.9470353335118"/>
    <n v="6924.6469362335292"/>
    <n v="1160.0641249286859"/>
    <n v="1719.5491148233541"/>
    <n v="1809.564784793773"/>
    <n v="13765.38281529609"/>
    <n v="3111.7192509461011"/>
    <n v="88.807864768728265"/>
    <n v="3.361239359405062"/>
    <n v="4202.709144961098"/>
    <n v="169.4420369357012"/>
    <n v="23.519578437744489"/>
    <n v="601.86295246020666"/>
    <n v="625.8453994543313"/>
    <n v="116.00641249286861"/>
    <n v="103.4458408253208"/>
    <n v="41.003633161104013"/>
    <n v="316.50466755895519"/>
    <n v="155.98831335556341"/>
    <n v="2.7414013133639439"/>
    <n v="7.8411493609760394E-2"/>
    <n v="41.476727185040247"/>
  </r>
  <r>
    <x v="27"/>
    <n v="2554.5717581509962"/>
    <n v="3034.624298647454"/>
    <n v="4588.1728092879803"/>
    <n v="7314.6731778470712"/>
    <n v="1277.4939289858839"/>
    <n v="1891.4299853153241"/>
    <n v="2117.4936042873792"/>
    <n v="15417.66936287765"/>
    <n v="3911.4688575150999"/>
    <n v="97.573580079361136"/>
    <n v="3.4344234201075041"/>
    <n v="4352.6634663223977"/>
    <n v="192.14397974844559"/>
    <n v="29.848483180992091"/>
    <n v="613.18769637164928"/>
    <n v="704.09517833604502"/>
    <n v="135.22219861131919"/>
    <n v="128.19668617616441"/>
    <n v="52.594919613210713"/>
    <n v="410.50141337692793"/>
    <n v="177.03435563369499"/>
    <n v="3.2490682232461561"/>
    <n v="0.1045486581463472"/>
    <n v="47.857762136584903"/>
  </r>
  <r>
    <x v="28"/>
    <n v="2649.2180221480899"/>
    <n v="3183.4390858535462"/>
    <n v="4547.7104430210557"/>
    <n v="7846.6799752830984"/>
    <n v="1392.788645696588"/>
    <n v="2048.0795663606209"/>
    <n v="2345.4555711788098"/>
    <n v="16331.93458587277"/>
    <n v="4602.2742452325956"/>
    <n v="91.718488385386294"/>
    <n v="3.2828278657953009"/>
    <n v="4152.4584947176836"/>
    <n v="211.8847995856147"/>
    <n v="37.545799760617562"/>
    <n v="625.57413502478937"/>
    <n v="768.89577647246404"/>
    <n v="159.41985520492381"/>
    <n v="146.81270661098699"/>
    <n v="62.927227386998688"/>
    <n v="508.53708186676681"/>
    <n v="220.364442676907"/>
    <n v="3.7567351331283669"/>
    <n v="0.1045486581463472"/>
    <n v="55.834055826015721"/>
  </r>
  <r>
    <x v="29"/>
    <n v="2708.221139216962"/>
    <n v="3235.3532098961309"/>
    <n v="4460.5335081194298"/>
    <n v="8072.5650791642938"/>
    <n v="1559.32545872316"/>
    <n v="2253.0673368304278"/>
    <n v="2579.9729098090738"/>
    <n v="16848.182338294919"/>
    <n v="5048.574141777679"/>
    <n v="89.857043049151528"/>
    <n v="3.931029546302653"/>
    <n v="4103.0054738432127"/>
    <n v="237.32852293129929"/>
    <n v="44.644436161827713"/>
    <n v="650.46497841348082"/>
    <n v="826.05479463996585"/>
    <n v="178.63564132337439"/>
    <n v="178.33301393812971"/>
    <n v="73.845611442072965"/>
    <n v="595.92468149441333"/>
    <n v="263.07552847664459"/>
    <n v="4.2305575823517652"/>
    <n v="0.1150035239609819"/>
    <n v="69.393755098048103"/>
  </r>
  <r>
    <x v="30"/>
    <n v="3270.8345045762799"/>
    <n v="3320.2802694913321"/>
    <n v="4319.4460735560406"/>
    <n v="8564.3771659638151"/>
    <n v="1733.690925353545"/>
    <n v="2479.8443130364481"/>
    <n v="2922.3934037828249"/>
    <n v="18421.89348116926"/>
    <n v="5265.224576993739"/>
    <n v="117.44027848608501"/>
    <n v="4.5008197332002462"/>
    <n v="3905.9910197142708"/>
    <n v="265.73336925255921"/>
    <n v="52.85490718009487"/>
    <n v="661.5537901601017"/>
    <n v="864.4155260839309"/>
    <n v="200.69821057048441"/>
    <n v="205.30508899994649"/>
    <n v="92.209334922376826"/>
    <n v="703.1397196930385"/>
    <n v="360.87772494560897"/>
    <n v="5.2458914021161887"/>
    <n v="0.13068582268293399"/>
    <n v="79.762936894308169"/>
  </r>
  <r>
    <x v="31"/>
    <n v="3482.7193041618948"/>
    <n v="3467.9832220803678"/>
    <n v="4268.9565902841932"/>
    <n v="8345.0638208558867"/>
    <n v="1856.102599885897"/>
    <n v="2714.7657981827028"/>
    <n v="3215.8222619468288"/>
    <n v="19499.551484980781"/>
    <n v="5587.7242248439316"/>
    <n v="144.9219805410421"/>
    <n v="7.0099875287125792"/>
    <n v="4086.2552570954081"/>
    <n v="336.90999188768552"/>
    <n v="61.065378198362041"/>
    <n v="666.74429778617946"/>
    <n v="877.25338043171212"/>
    <n v="228.4543460749131"/>
    <n v="256.18182666556947"/>
    <n v="110.6164714605538"/>
    <n v="848.90811066856656"/>
    <n v="402.35080825839759"/>
    <n v="6.1258473792453563"/>
    <n v="0.2404619137365985"/>
    <n v="92.525006797397481"/>
  </r>
  <r>
    <x v="32"/>
    <n v="3284.6530784622978"/>
    <n v="3494.2396241908682"/>
    <n v="4087.8786537835231"/>
    <n v="8295.546382657305"/>
    <n v="2046.8370695060739"/>
    <n v="2903.1472322419022"/>
    <n v="3494.7294522522961"/>
    <n v="20234.635411260399"/>
    <n v="5640.9583317827364"/>
    <n v="171.2191264729407"/>
    <n v="9.4930181596883241"/>
    <n v="3365.9959369398048"/>
    <n v="404.79647788328361"/>
    <n v="71.8416214098377"/>
    <n v="672.40666974190083"/>
    <n v="914.39145908065052"/>
    <n v="262.61574361882532"/>
    <n v="306.52970011429409"/>
    <n v="134.38512064605339"/>
    <n v="983.66125799355109"/>
    <n v="489.62998358829623"/>
    <n v="8.3595817827270889"/>
    <n v="0.27182651118050272"/>
    <n v="86.941601214795909"/>
  </r>
  <r>
    <x v="33"/>
    <n v="3440.8248976185691"/>
    <n v="3445.661003999453"/>
    <n v="3931.6915606715452"/>
    <n v="8173.4339347540044"/>
    <n v="2214.7972740969758"/>
    <n v="3084.441885794663"/>
    <n v="3786.6171468618058"/>
    <n v="21401.14971385297"/>
    <n v="5871.8457955987087"/>
    <n v="190.84891365505291"/>
    <n v="8.7820872842931639"/>
    <n v="3084.4327697028971"/>
    <n v="494.83655058503803"/>
    <n v="79.79551520878401"/>
    <n v="654.35785913303937"/>
    <n v="926.15949223278324"/>
    <n v="287.52509599459461"/>
    <n v="353.91593394838787"/>
    <n v="153.3132138787071"/>
    <n v="1116.211356588427"/>
    <n v="528.62706192718701"/>
    <n v="9.0364709959033718"/>
    <n v="0.27182651118050272"/>
    <n v="87.739230583738987"/>
  </r>
  <r>
    <x v="34"/>
    <n v="3403.097997485313"/>
    <n v="3283.9318300875452"/>
    <n v="3793.7892103332488"/>
    <n v="8089.8350498940481"/>
    <n v="2255.3639336803722"/>
    <n v="3211.1577521635122"/>
    <n v="4073.0130896503752"/>
    <n v="22556.648772795012"/>
    <n v="5754.8545605820354"/>
    <n v="218.49983801330399"/>
    <n v="10.951471940829871"/>
    <n v="2799.6790849902159"/>
    <n v="575.33522703216079"/>
    <n v="86.466522911126077"/>
    <n v="629.82091399158048"/>
    <n v="911.64049029184025"/>
    <n v="320.97479775634201"/>
    <n v="402.99453327655652"/>
    <n v="172.63202463221819"/>
    <n v="1225.9966183055119"/>
    <n v="575.67115643124578"/>
    <n v="11.30404986004392"/>
    <n v="0.3241008402536763"/>
    <n v="94.12026553528365"/>
  </r>
  <r>
    <x v="35"/>
    <n v="3323.4766908087308"/>
    <n v="3252.3728321110812"/>
    <n v="3687.501770081064"/>
    <n v="7876.3293055624972"/>
    <n v="2298.065680610262"/>
    <n v="3289.112337734331"/>
    <n v="4262.4676742084039"/>
    <n v="23320.005157777679"/>
    <n v="5481.2560109663254"/>
    <n v="232.64682256868829"/>
    <n v="13.403137974361711"/>
    <n v="2602.6646308612749"/>
    <n v="600.12092304993973"/>
    <n v="89.887552502070733"/>
    <n v="602.5707489546719"/>
    <n v="892.23087717079022"/>
    <n v="353.00110795375969"/>
    <n v="443.9286236644902"/>
    <n v="194.42537968449369"/>
    <n v="1379.475679836421"/>
    <n v="628.90526337004928"/>
    <n v="11.84556123058494"/>
    <n v="0.37637516932684978"/>
    <n v="94.12026553528365"/>
  </r>
  <r>
    <x v="36"/>
    <n v="3272.589244117361"/>
    <n v="3120.748718599486"/>
    <n v="3634.2990669137662"/>
    <n v="7445.8026901136927"/>
    <n v="2278.849894491811"/>
    <n v="3395.0967268007639"/>
    <n v="4439.1588197517531"/>
    <n v="23922.17181067407"/>
    <n v="5518.3960855747928"/>
    <n v="256.60870071512869"/>
    <n v="18.43715586410832"/>
    <n v="2136.8490793985152"/>
    <n v="645.63447989674626"/>
    <n v="99.63748683626298"/>
    <n v="581.80871845036052"/>
    <n v="859.67774650320223"/>
    <n v="378.62215611169393"/>
    <n v="464.34278243676721"/>
    <n v="217.8250178780724"/>
    <n v="1566.734821895664"/>
    <n v="692.66239144791848"/>
    <n v="13.70700656681972"/>
    <n v="0.54365302236100532"/>
    <n v="89.334489321625156"/>
  </r>
  <r>
    <x v="37"/>
    <n v="2855.7289318891412"/>
    <n v="3066.525399583013"/>
    <n v="3514.681459349154"/>
    <n v="7033.1573717921556"/>
    <n v="2466.0258852011639"/>
    <n v="3493.9943353607591"/>
    <n v="4542.0477669109014"/>
    <n v="23507.264299836919"/>
    <n v="5830.3727122859191"/>
    <n v="281.48437929935722"/>
    <n v="20.46017239924014"/>
    <n v="1961.370618231037"/>
    <n v="746.31266106630858"/>
    <n v="106.1374430590578"/>
    <n v="554.3226212486303"/>
    <n v="852.95315613055504"/>
    <n v="422.74729460591391"/>
    <n v="538.59531848929805"/>
    <n v="250.08091987775509"/>
    <n v="1806.8671334775161"/>
    <n v="823.27165382102908"/>
    <n v="16.41456341952485"/>
    <n v="0.60115478434149627"/>
    <n v="91.727377428454389"/>
  </r>
  <r>
    <x v="38"/>
    <n v="2748.2511349978881"/>
    <n v="3029.663805740583"/>
    <n v="3403.085545388481"/>
    <n v="6740.179195783865"/>
    <n v="2586.3024723870221"/>
    <n v="3516.7354966873891"/>
    <n v="4677.3445617722891"/>
    <n v="24642.20157063127"/>
    <n v="5842.7527371554079"/>
    <n v="315.9041957893711"/>
    <n v="20.48108213086941"/>
    <n v="1779.5111221120151"/>
    <n v="709.13411703964016"/>
    <n v="122.2162821364977"/>
    <n v="532.49889600262122"/>
    <n v="826.05479463996585"/>
    <n v="434.13442712055132"/>
    <n v="576.46199641922124"/>
    <n v="271.22307906193481"/>
    <n v="1885.8097129730791"/>
    <n v="874.02975578593464"/>
    <n v="19.59594272145338"/>
    <n v="0.62729194887808315"/>
    <n v="101.29892985577141"/>
  </r>
  <r>
    <x v="39"/>
    <n v="2986.2376852570919"/>
    <n v="2855.4478738217272"/>
    <n v="3348.349283149842"/>
    <n v="6290.0901356146333"/>
    <n v="2651.0667885640219"/>
    <n v="3515.3604497234528"/>
    <n v="4771.7896691751293"/>
    <n v="25435.299113470421"/>
    <n v="5964.0769808764016"/>
    <n v="340.06914069976438"/>
    <n v="21.8611244184012"/>
    <n v="1686.9861153146171"/>
    <n v="748.28674305002551"/>
    <n v="128.28860966042441"/>
    <n v="514.80398364099233"/>
    <n v="779.28832523019173"/>
    <n v="441.25138494219959"/>
    <n v="625.01173153049149"/>
    <n v="286.96031254091861"/>
    <n v="1995.2277999018129"/>
    <n v="935.92988013338038"/>
    <n v="21.186632372417641"/>
    <n v="0.80502466772687331"/>
    <n v="109.27522354520219"/>
  </r>
  <r>
    <x v="40"/>
    <n v="2888.5206270631061"/>
    <n v="2652.3242418593882"/>
    <n v="3273.558786901358"/>
    <n v="5971.7419141095361"/>
    <n v="2546.4475085857912"/>
    <n v="3451.8967436956491"/>
    <n v="4805.7386804318612"/>
    <n v="25467.61049484535"/>
    <n v="6126.2553066667097"/>
    <n v="358.14208269157132"/>
    <n v="26.29921495671363"/>
    <n v="1619.9852483233981"/>
    <n v="733.70047061478385"/>
    <n v="127.6044037422355"/>
    <n v="491.68263148846381"/>
    <n v="746.27669976446873"/>
    <n v="464.73734575363932"/>
    <n v="665.8400490750455"/>
    <n v="304.88990544249179"/>
    <n v="2049.9368433661798"/>
    <n v="1161.2463327580831"/>
    <n v="23.623433539852261"/>
    <n v="0.90957332587322048"/>
    <n v="120.4420347104053"/>
  </r>
  <r>
    <x v="41"/>
    <n v="2762.0697088839061"/>
    <n v="2464.5097173165268"/>
    <n v="3260.4645517537519"/>
    <n v="5633.2199214864968"/>
    <n v="2573.4919483080539"/>
    <n v="3405.039374078453"/>
    <n v="4737.8840709762708"/>
    <n v="24671.5755536994"/>
    <n v="5934.3649211896281"/>
    <n v="350.86552364992622"/>
    <n v="28.039950114850321"/>
    <n v="1615.199472109739"/>
    <n v="687.85790010402457"/>
    <n v="110.4992557875123"/>
    <n v="484.3687343789905"/>
    <n v="712.04242150371897"/>
    <n v="473.27769513961732"/>
    <n v="675.04228644907721"/>
    <n v="317.82699668866331"/>
    <n v="2105.3802364072499"/>
    <n v="1276.999565287806"/>
    <n v="22.980388787334789"/>
    <n v="1.0559414472781059"/>
    <n v="120.4420347104053"/>
  </r>
  <r>
    <x v="42"/>
    <n v="5500.5601051845269"/>
    <n v="2371.7142896621531"/>
    <n v="3234.0401492937199"/>
    <n v="5377.3798241271434"/>
    <n v="2661.7422252964939"/>
    <n v="3394.567862583865"/>
    <n v="4752.6228041241748"/>
    <n v="24186.90483307547"/>
    <n v="6162.7763800317034"/>
    <n v="374.38742380780201"/>
    <n v="29.36249064040161"/>
    <n v="1510.7100247781959"/>
    <n v="692.57376262068169"/>
    <n v="122.98601379446021"/>
    <n v="473.27992263236968"/>
    <n v="698.13474596028937"/>
    <n v="469.71921622879319"/>
    <n v="681.17711136509831"/>
    <n v="322.66755264150942"/>
    <n v="2115.293955692739"/>
    <n v="1332.7096772005079"/>
    <n v="24.943367505546011"/>
    <n v="1.2127644344976269"/>
    <n v="116.45388786568989"/>
  </r>
  <r>
    <x v="43"/>
    <n v="5473.4713135190777"/>
    <n v="2283.3662004760072"/>
    <n v="3181.4272765384758"/>
    <n v="5108.2433776218741"/>
    <n v="2695.9036228404061"/>
    <n v="3279.0639176132609"/>
    <n v="4658.1776967213355"/>
    <n v="23474.952918462001"/>
    <n v="6050.7371549628269"/>
    <n v="381.39322716417649"/>
    <n v="29.665681749026021"/>
    <n v="1391.065619436733"/>
    <n v="664.16891629942165"/>
    <n v="118.36762384668501"/>
    <n v="465.02229686360948"/>
    <n v="674.75151125540219"/>
    <n v="474.701086703947"/>
    <n v="697.78344777570703"/>
    <n v="326.48790173433849"/>
    <n v="2113.8252565393332"/>
    <n v="1405.7518239304941"/>
    <n v="25.857167943333991"/>
    <n v="1.1604901054244541"/>
    <n v="118.04914660357611"/>
  </r>
  <r>
    <x v="44"/>
    <n v="5603.1026971164883"/>
    <n v="2026.6179296756111"/>
    <n v="3173.523549016948"/>
    <n v="4676.4941093780444"/>
    <n v="2511.5744152597131"/>
    <n v="3160.069468811128"/>
    <n v="4577.6030613089379"/>
    <n v="23185.252010452699"/>
    <n v="5524.5860980095376"/>
    <n v="380.00560427716511"/>
    <n v="32.284625635592008"/>
    <n v="1265.837808512669"/>
    <n v="590.46985557399034"/>
    <n v="109.3018954306816"/>
    <n v="464.78636469878779"/>
    <n v="613.00754510654986"/>
    <n v="474.701086703947"/>
    <n v="694.71603531769654"/>
    <n v="323.9699443777011"/>
    <n v="1996.3293242668681"/>
    <n v="1313.5206386528"/>
    <n v="28.632413717356751"/>
    <n v="1.2702661964781179"/>
    <n v="112.46574102097451"/>
  </r>
  <r>
    <x v="45"/>
    <n v="5530.1713349402789"/>
    <n v="1835.1257983224839"/>
    <n v="3035.621198678652"/>
    <n v="4496.9169801084854"/>
    <n v="2475.277930369306"/>
    <n v="3153.3000068348292"/>
    <n v="4521.2094991318336"/>
    <n v="23276.311357963859"/>
    <n v="6295.2426461352379"/>
    <n v="411.21019700459158"/>
    <n v="33.486935204275007"/>
    <n v="1111.895340306655"/>
    <n v="688.62559865324761"/>
    <n v="124.43995137061169"/>
    <n v="469.03314366557879"/>
    <n v="598.48854316560698"/>
    <n v="492.4934812580679"/>
    <n v="678.85010881074538"/>
    <n v="334.02006727531409"/>
    <n v="1970.6270890822659"/>
    <n v="1361.802735643807"/>
    <n v="31.035370424132559"/>
    <n v="1.186627269961041"/>
    <n v="95.715524273169805"/>
  </r>
  <r>
    <x v="46"/>
    <n v="6427.8302814248827"/>
    <n v="1669.205863161669"/>
    <n v="2986.311376230914"/>
    <n v="4848.7353218774397"/>
    <n v="2459.6206231616789"/>
    <n v="3200.4746949821638"/>
    <n v="4446.1483220693162"/>
    <n v="22732.525496415361"/>
    <n v="6082.3062183800239"/>
    <n v="417.40373330515462"/>
    <n v="35.049937643562899"/>
    <n v="982.6793825378752"/>
    <n v="624.13892051849518"/>
    <n v="123.5846939728756"/>
    <n v="459.00602666065572"/>
    <n v="591.15262639544642"/>
    <n v="486.79991500074919"/>
    <n v="670.38828134037158"/>
    <n v="332.89132777061462"/>
    <n v="1878.0990424176989"/>
    <n v="1444.7489022693851"/>
    <n v="32.964504681684957"/>
    <n v="1.1604901054244541"/>
    <n v="91.727377428454403"/>
  </r>
  <r>
    <x v="47"/>
    <n v="6168.67718545138"/>
    <n v="1644.3178728875459"/>
    <n v="2932.2829104867392"/>
    <n v="4977.1138653552507"/>
    <n v="2626.1574361882522"/>
    <n v="3269.227043178952"/>
    <n v="4429.2823490856326"/>
    <n v="21387.564246683971"/>
    <n v="5862.5607769465914"/>
    <n v="475.31160549238558"/>
    <n v="35.306081856021457"/>
    <n v="829.5345437008034"/>
    <n v="599.24355327939861"/>
    <n v="135.55829754118179"/>
    <n v="459.59585707270998"/>
    <n v="599.25270116249874"/>
    <n v="474.701086703947"/>
    <n v="648.28175707401977"/>
    <n v="330.17801165354842"/>
    <n v="1746.6504681878771"/>
    <n v="1327.138666009238"/>
    <n v="36.687395354154511"/>
    <n v="1.2545838977561661"/>
    <n v="89.334489321625156"/>
  </r>
  <r>
    <x v="48"/>
    <n v="5825.2965915059549"/>
    <n v="1576.581486986842"/>
    <n v="2790.3697133464748"/>
    <n v="4386.1140705591824"/>
    <n v="2723.6597583448352"/>
    <n v="3389.7023117884"/>
    <n v="4391.1656842730872"/>
    <n v="20700.213042890049"/>
    <n v="5673.146396443407"/>
    <n v="539.17610275556785"/>
    <n v="38.034801833641112"/>
    <n v="689.94940413576398"/>
    <n v="600.01125182862177"/>
    <n v="147.3608496299409"/>
    <n v="443.43450378242221"/>
    <n v="525.28220706337879"/>
    <n v="468.29582466446351"/>
    <n v="675.99424203949422"/>
    <n v="326.72667355264019"/>
    <n v="1634.294982952332"/>
    <n v="1304.235620000683"/>
    <n v="41.628686610341383"/>
    <n v="1.217991867404945"/>
    <n v="84.548713107966677"/>
  </r>
  <r>
    <x v="49"/>
    <n v="3419.0003245763619"/>
    <n v="1482.16107027677"/>
    <n v="2667.095157227126"/>
    <n v="4866.6166190047061"/>
    <n v="2669.570878900307"/>
    <n v="3427.463216874944"/>
    <n v="4341.7833309424832"/>
    <n v="20017.635111344691"/>
    <n v="5477.5420035054794"/>
    <n v="557.14751136539815"/>
    <n v="43.962710750539003"/>
    <n v="641.2940126302359"/>
    <n v="581.36714420462886"/>
    <n v="133.76225700593591"/>
    <n v="443.67043594724379"/>
    <n v="495.78570838335781"/>
    <n v="467.58412888229861"/>
    <n v="652.19535227906761"/>
    <n v="329.28804396715071"/>
    <n v="1513.8616523730541"/>
    <n v="1289.379590157296"/>
    <n v="41.933286756270697"/>
    <n v="1.1918547028683579"/>
    <n v="81.358195632194338"/>
  </r>
  <r>
    <x v="50"/>
    <n v="3278.0728051832389"/>
    <n v="1453.338895973061"/>
    <n v="2561.279581304585"/>
    <n v="4601.912288881409"/>
    <n v="2686.6515776722631"/>
    <n v="3498.8598861562241"/>
    <n v="4387.2802155934487"/>
    <n v="19416.937157601711"/>
    <n v="5814.8976811990578"/>
    <n v="585.94914738604894"/>
    <n v="42.269022488568183"/>
    <n v="601.41254418308188"/>
    <n v="578.2963500077359"/>
    <n v="142.65693394239199"/>
    <n v="430.45823471722753"/>
    <n v="473.16663167536251"/>
    <n v="446.94495119951841"/>
    <n v="635.90633439859801"/>
    <n v="334.49761091191777"/>
    <n v="1530.017343060518"/>
    <n v="1191.5773936883311"/>
    <n v="42.610175969446978"/>
    <n v="1.223219300312262"/>
    <n v="81.358195632194338"/>
  </r>
  <r>
    <x v="51"/>
    <n v="3033.944666530248"/>
    <n v="1448.12182584687"/>
    <n v="2532.6138232787471"/>
    <n v="4835.1333095327664"/>
    <n v="2848.9182160058472"/>
    <n v="3544.871073026382"/>
    <n v="4350.3574098724112"/>
    <n v="18533.514616828099"/>
    <n v="6089.1152320582423"/>
    <n v="603.00675555809119"/>
    <n v="44.919330972578088"/>
    <n v="516.06620170617214"/>
    <n v="554.16868131786259"/>
    <n v="148.72926146631869"/>
    <n v="422.43654111328902"/>
    <n v="493.0347395945476"/>
    <n v="419.9005114772545"/>
    <n v="651.56071521878971"/>
    <n v="336.51631810301512"/>
    <n v="1470.902202135934"/>
    <n v="1139.581289236477"/>
    <n v="40.917952936506268"/>
    <n v="1.3173130926439749"/>
    <n v="85.34634247690974"/>
  </r>
  <r>
    <x v="52"/>
    <n v="2439.3073045461879"/>
    <n v="1359.4316337016301"/>
    <n v="2615.5439792135812"/>
    <n v="4698.8075228872813"/>
    <n v="2932.898318301297"/>
    <n v="3589.8245314627429"/>
    <n v="4333.7736217649026"/>
    <n v="16145.776968178579"/>
    <n v="5147.6143407335921"/>
    <n v="590.14586050774199"/>
    <n v="47.297812945407479"/>
    <n v="469.80369830747338"/>
    <n v="456.34195190255798"/>
    <n v="126.150466166084"/>
    <n v="405.80332349335782"/>
    <n v="459.87028252944617"/>
    <n v="402.10811692313348"/>
    <n v="648.07021138726043"/>
    <n v="332.71767553912241"/>
    <n v="1381.67872856653"/>
    <n v="1127.820265610462"/>
    <n v="39.598018970812518"/>
    <n v="1.4427714824195921"/>
    <n v="93.322636166340558"/>
  </r>
  <r>
    <x v="53"/>
    <n v="1325.047695959312"/>
    <n v="1319.7476904466721"/>
    <n v="2481.0626452652009"/>
    <n v="4290.8999841464729"/>
    <n v="3028.977248893551"/>
    <n v="3573.429740738894"/>
    <n v="4392.2075976620408"/>
    <n v="14602.174157949061"/>
    <n v="4944.5819328739699"/>
    <n v="663.72371798000381"/>
    <n v="50.429045256890568"/>
    <n v="419.55304806405928"/>
    <n v="430.34987245028537"/>
    <n v="130.25570167521761"/>
    <n v="398.60739246629538"/>
    <n v="434.34740543326228"/>
    <n v="407.08998739828752"/>
    <n v="610.62662483085592"/>
    <n v="339.07768851752547"/>
    <n v="1371.0306597043379"/>
    <n v="1010.82903059379"/>
    <n v="47.619156146951468"/>
    <n v="1.4270891836976389"/>
    <n v="89.334489321625156"/>
  </r>
  <r>
    <x v="54"/>
    <n v="1284.5790152931149"/>
    <n v="1163.321112400728"/>
    <n v="2425.3826543672749"/>
    <n v="1857.056764046295"/>
    <n v="3093.7415650705511"/>
    <n v="3574.27592348593"/>
    <n v="4469.6347863786395"/>
    <n v="15051.596098891239"/>
    <n v="5047.9551405342054"/>
    <n v="689.1070634741144"/>
    <n v="53.204812130676089"/>
    <n v="379.67157961690521"/>
    <n v="389.66184934145349"/>
    <n v="120.4202416012518"/>
    <n v="380.32264969261217"/>
    <n v="385.44129363219122"/>
    <n v="397.83794223014462"/>
    <n v="620.8865906386842"/>
    <n v="340.4017867826538"/>
    <n v="1411.78706121135"/>
    <n v="938.40588510727798"/>
    <n v="52.898892009726467"/>
    <n v="1.5368652747513041"/>
    <n v="78.965307525365105"/>
  </r>
  <r>
    <x v="55"/>
    <n v="1468.0589685574701"/>
    <n v="1126.4595185582989"/>
    <n v="2291.609116913361"/>
    <n v="2166.9992475855829"/>
    <n v="3051.7515139228258"/>
    <n v="3471.8878110944061"/>
    <n v="4570.5918524624394"/>
    <n v="16427.40003084415"/>
    <n v="5039.9081243690371"/>
    <n v="767.11854529268089"/>
    <n v="55.206918934178638"/>
    <n v="380.4692089858483"/>
    <n v="359.72160592174708"/>
    <n v="121.2754989989879"/>
    <n v="372.41892217108449"/>
    <n v="436.94554262269418"/>
    <n v="388.58589706200161"/>
    <n v="590.2124660585788"/>
    <n v="334.71467620128311"/>
    <n v="1388.6550495452079"/>
    <n v="906.2178204466062"/>
    <n v="57.637116501960463"/>
    <n v="1.5891396038244769"/>
    <n v="74.179531311706597"/>
  </r>
  <r>
    <x v="56"/>
    <n v="991.31816948983681"/>
    <n v="1076.426960790734"/>
    <n v="2206.3196393303092"/>
    <n v="1369.3711304299891"/>
    <n v="2989.12228509232"/>
    <n v="3431.2710392366112"/>
    <n v="4601.2197647918811"/>
    <n v="16337.07503290969"/>
    <n v="4727.9314976579099"/>
    <n v="827.36168526537006"/>
    <n v="53.711873122685873"/>
    <n v="379.67157961690532"/>
    <n v="343.38059394542381"/>
    <n v="118.8807782853267"/>
    <n v="352.01078991400578"/>
    <n v="418.3000874985359"/>
    <n v="380.75724345818838"/>
    <n v="583.01991270876101"/>
    <n v="321.64734578149239"/>
    <n v="1358.1795421120371"/>
    <n v="873.41075454245981"/>
    <n v="61.732296241676963"/>
    <n v="1.6832333961561901"/>
    <n v="71.78664320487735"/>
  </r>
  <r>
    <x v="57"/>
    <n v="1140.6903729244159"/>
    <n v="1000.052475172894"/>
    <n v="2145.331174723894"/>
    <n v="1414.4564522466021"/>
    <n v="3061.7152548731328"/>
    <n v="3414.770475669382"/>
    <n v="4494.3802293662829"/>
    <n v="15922.534696860899"/>
    <n v="4149.7843362527656"/>
    <n v="903.74863297231354"/>
    <n v="57.04174788464703"/>
    <n v="382.06446772373448"/>
    <n v="331.42643082180479"/>
    <n v="108.104535073851"/>
    <n v="337.73689394229177"/>
    <n v="407.90753874080832"/>
    <n v="394.99115910148521"/>
    <n v="556.57670186384269"/>
    <n v="306.01864494719132"/>
    <n v="1195.8882856606931"/>
    <n v="853.60271475127718"/>
    <n v="68.230432688169273"/>
    <n v="1.813919218839124"/>
    <n v="63.012720146503447"/>
  </r>
  <r>
    <x v="58"/>
    <n v="1171.727328557299"/>
    <n v="993.89462190919403"/>
    <n v="2070.0688141457658"/>
    <n v="1007.924397900199"/>
    <n v="3086.624607248903"/>
    <n v="3410.645334777575"/>
    <n v="4476.3855168779"/>
    <n v="15278.14294330409"/>
    <n v="3947.9899308800918"/>
    <n v="1020.613555627199"/>
    <n v="58.777255609876399"/>
    <n v="386.05261456844988"/>
    <n v="314.09837785362299"/>
    <n v="109.5584726500025"/>
    <n v="319.80604941584119"/>
    <n v="388.19226242100149"/>
    <n v="399.97302957663902"/>
    <n v="529.60462680202579"/>
    <n v="299.35474056367673"/>
    <n v="1096.0167432290971"/>
    <n v="825.12865755145219"/>
    <n v="79.263726862942676"/>
    <n v="1.897558145356202"/>
    <n v="62.21509077756037"/>
  </r>
  <r>
    <x v="59"/>
    <n v="1138.1679348341111"/>
    <n v="931.46083187445413"/>
    <n v="1918.600364330222"/>
    <n v="692.02148198515522"/>
    <n v="3140.7134866934312"/>
    <n v="3404.8278283916929"/>
    <n v="4458.7598153814379"/>
    <n v="15151.10046653449"/>
    <n v="3695.437423542513"/>
    <n v="1148.2748612322459"/>
    <n v="61.119145552354567"/>
    <n v="380.46920898584841"/>
    <n v="301.26684495946313"/>
    <n v="101.6045788510562"/>
    <n v="306.35791602100318"/>
    <n v="390.9432312098117"/>
    <n v="394.27946331932031"/>
    <n v="521.35434501841132"/>
    <n v="301.24320858115482"/>
    <n v="1086.470198731959"/>
    <n v="766.94254066485325"/>
    <n v="88.232508937528422"/>
    <n v="2.0805182971123091"/>
    <n v="55.834055826015707"/>
  </r>
  <r>
    <x v="60"/>
    <n v="958.30713187323738"/>
    <n v="844.99430896332808"/>
    <n v="1827.294616544217"/>
    <n v="62.81378734450027"/>
    <n v="3053.1749054871548"/>
    <n v="3385.0483066796951"/>
    <n v="4364.0976426892339"/>
    <n v="15021.85494103478"/>
    <n v="3541.9251151608478"/>
    <n v="1257.355557935603"/>
    <n v="61.610524245642402"/>
    <n v="358.93321602438522"/>
    <n v="276.37147772036661"/>
    <n v="89.630975282749873"/>
    <n v="285.24198726945929"/>
    <n v="364.656196116736"/>
    <n v="386.45080971550709"/>
    <n v="516.27724853618713"/>
    <n v="298.05234882748488"/>
    <n v="999.08259910431275"/>
    <n v="683.37737279580142"/>
    <n v="90.533932262327767"/>
    <n v="2.2634784488684159"/>
    <n v="49.453020874471058"/>
  </r>
  <r>
    <x v="61"/>
    <n v="781.73646555189168"/>
    <n v="776.40266566488776"/>
    <n v="1702.7224335183489"/>
    <n v="1868.5191339996711"/>
    <n v="2877.3860472924398"/>
    <n v="3359.0281872082951"/>
    <n v="4317.8844425833631"/>
    <n v="13484.12692741888"/>
    <n v="2933.446892825456"/>
    <n v="1291.4707742796879"/>
    <n v="66.529538611428038"/>
    <n v="366.90950971381602"/>
    <n v="257.61769887505602"/>
    <n v="83.473122019049498"/>
    <n v="267.42910882541941"/>
    <n v="308.56699914488257"/>
    <n v="386.45080971550709"/>
    <n v="483.27612140172897"/>
    <n v="292.34353171717783"/>
    <n v="938.86593381467389"/>
    <n v="633.85727331784494"/>
    <n v="91.650799464068641"/>
    <n v="2.3157527779415901"/>
    <n v="47.060132767641811"/>
  </r>
  <r>
    <x v="62"/>
    <n v="733.04244328687469"/>
    <n v="723.03460404615123"/>
    <n v="1648.8119338565859"/>
    <n v="1631.7829865626111"/>
    <n v="2753.5509811957591"/>
    <n v="3303.2858987472068"/>
    <n v="4237.0059157658543"/>
    <n v="11321.4674240288"/>
    <n v="2594.8532126449281"/>
    <n v="1278.508345847363"/>
    <n v="70.131239884569695"/>
    <n v="327.02804126666189"/>
    <n v="235.35444094758191"/>
    <n v="79.966566688331227"/>
    <n v="274.38910768766021"/>
    <n v="335.92385543360672"/>
    <n v="386.45080971550709"/>
    <n v="458.84259458102429"/>
    <n v="292.21329254355862"/>
    <n v="892.96908527074186"/>
    <n v="524.91305446634033"/>
    <n v="91.515421621433376"/>
    <n v="2.6032615878440448"/>
    <n v="47.857762136584888"/>
  </r>
  <r>
    <x v="63"/>
    <n v="704.63759696561465"/>
    <n v="675.14018977292619"/>
    <n v="1538.513646802432"/>
    <n v="1502.6402850879081"/>
    <n v="2725.79484569133"/>
    <n v="3251.0341141176482"/>
    <n v="4191.3787919412689"/>
    <n v="10416.748745530809"/>
    <n v="2334.8726903856559"/>
    <n v="1310.6605834732361"/>
    <n v="76.398931940443234"/>
    <n v="296.71812524682468"/>
    <n v="223.6196202665981"/>
    <n v="76.117908398518495"/>
    <n v="264.24402460032621"/>
    <n v="316.97273711069158"/>
    <n v="394.27946331932031"/>
    <n v="447.10180896588048"/>
    <n v="287.67662799582388"/>
    <n v="856.9859560122992"/>
    <n v="464.25093260584339"/>
    <n v="93.579933721621046"/>
    <n v="2.665990782731853"/>
    <n v="44.667244660812557"/>
  </r>
  <r>
    <x v="64"/>
    <n v="361.58601668414309"/>
    <n v="632.37731988611802"/>
    <n v="1477.4072161136071"/>
    <n v="1306.098848287354"/>
    <n v="2663.8773126429892"/>
    <n v="3110.990869482961"/>
    <n v="4191.5958572306336"/>
    <n v="9897.9307695902044"/>
    <n v="2216.0244516385601"/>
    <n v="1393.5118231660131"/>
    <n v="88.793175363692697"/>
    <n v="276.77739102324762"/>
    <n v="209.03334783135651"/>
    <n v="74.150816383725328"/>
    <n v="247.96470522762749"/>
    <n v="291.44986001450769"/>
    <n v="387.16250549767199"/>
    <n v="442.02471248365617"/>
    <n v="284.78965964726552"/>
    <n v="814.02650577517875"/>
    <n v="443.82389157118632"/>
    <n v="93.546089260962233"/>
    <n v="3.2776004328879842"/>
    <n v="40.679097816097162"/>
  </r>
  <r>
    <x v="65"/>
    <n v="145.86272435241219"/>
    <n v="606.80512369380665"/>
    <n v="1357.5536763841731"/>
    <n v="1307.6271642811371"/>
    <n v="2603.3831711589778"/>
    <n v="3001.3044308982389"/>
    <n v="4183.9985721028488"/>
    <n v="9578.1215289360844"/>
    <n v="1965.3289480314049"/>
    <n v="1428.9131290151331"/>
    <n v="94.491077232668616"/>
    <n v="233.7054051003212"/>
    <n v="204.97551264260511"/>
    <n v="58.071977306285461"/>
    <n v="230.74165719564201"/>
    <n v="273.72139448661937"/>
    <n v="379.33385189385871"/>
    <n v="416.32191154239553"/>
    <n v="286.46106237537828"/>
    <n v="799.70668902947193"/>
    <n v="424.01585178000357"/>
    <n v="96.625935180914311"/>
    <n v="3.580791541512391"/>
    <n v="29.512286650894019"/>
  </r>
  <r>
    <x v="66"/>
    <n v="808.49624355338744"/>
    <n v="566.43697452065987"/>
    <n v="1281.8194514764009"/>
    <n v="1132.176488194795"/>
    <n v="2566.3749904864062"/>
    <n v="2831.6447901172428"/>
    <n v="4134.8549905905465"/>
    <n v="8917.5740846918143"/>
    <n v="1808.7216334323671"/>
    <n v="1588.1851608755121"/>
    <n v="104.1566006782984"/>
    <n v="224.93148204194731"/>
    <n v="188.19581578101139"/>
    <n v="69.104797737081952"/>
    <n v="236.1680969865416"/>
    <n v="241.7795902165449"/>
    <n v="380.75724345818838"/>
    <n v="403.41762465007531"/>
    <n v="283.05313733234323"/>
    <n v="847.80658630351263"/>
    <n v="518.7230420315957"/>
    <n v="104.0717165258534"/>
    <n v="3.6905676325660548"/>
    <n v="22.333622330406289"/>
  </r>
  <r>
    <x v="67"/>
    <n v="797.96780630689739"/>
    <n v="549.16077508638932"/>
    <n v="1226.257426660886"/>
    <n v="1224.486774219316"/>
    <n v="2674.5527493754612"/>
    <n v="2705.8808793388112"/>
    <n v="4096.9336845384296"/>
    <n v="8480.6360865535826"/>
    <n v="1795.7226073194031"/>
    <n v="1644.3669655691431"/>
    <n v="112.3270783124354"/>
    <n v="239.28881068292279"/>
    <n v="175.91263899343949"/>
    <n v="65.769293885910912"/>
    <n v="234.8704700800221"/>
    <n v="233.37385225073581"/>
    <n v="367.94671937922141"/>
    <n v="384.80160421525278"/>
    <n v="274.6310041049698"/>
    <n v="800.07386381782328"/>
    <n v="508.20002089252978"/>
    <n v="107.76076273766419"/>
    <n v="3.8421631868782589"/>
    <n v="19.940734223577039"/>
  </r>
  <r>
    <x v="68"/>
    <n v="938.12762715079771"/>
    <n v="556.85809166601484"/>
    <n v="1150.9950660827581"/>
    <n v="1167.78625084995"/>
    <n v="2794.117640779154"/>
    <n v="2528.394048147718"/>
    <n v="3945.3352864457088"/>
    <n v="8111.99259904872"/>
    <n v="1844.0047043104109"/>
    <n v="1851.0212423518619"/>
    <n v="117.2931395743869"/>
    <n v="193.8239366531671"/>
    <n v="178.65441952637971"/>
    <n v="66.196922584779003"/>
    <n v="231.80335193733981"/>
    <n v="268.37228850837732"/>
    <n v="365.09993625056211"/>
    <n v="372.21463585307163"/>
    <n v="271.50526393810958"/>
    <n v="786.85557143717074"/>
    <n v="506.34301716210649"/>
    <n v="122.0092806750249"/>
    <n v="3.9833038753758272"/>
    <n v="19.940734223577039"/>
  </r>
  <r>
    <x v="69"/>
    <n v="853.46144429360595"/>
    <n v="543.68712774087794"/>
    <n v="1054.6167767530851"/>
    <n v="1069.209869250916"/>
    <n v="2943.5737550337699"/>
    <n v="2415.1113328880879"/>
    <n v="3870.1872832674439"/>
    <n v="7396.7361113400839"/>
    <n v="1905.904828657857"/>
    <n v="1995.5032449043399"/>
    <n v="120.80074705519689"/>
    <n v="219.34807645934569"/>
    <n v="169.11302327174801"/>
    <n v="63.032470213155193"/>
    <n v="198.77284886229901"/>
    <n v="210.6019439433621"/>
    <n v="364.38824046839721"/>
    <n v="339.53082724875242"/>
    <n v="267.07713203505762"/>
    <n v="769.9655311730038"/>
    <n v="505.10501467515758"/>
    <n v="131.824174266081"/>
    <n v="4.066942801892905"/>
    <n v="15.15495800991855"/>
  </r>
  <r>
    <x v="70"/>
    <n v="850.50032131803061"/>
    <n v="531.54247269302437"/>
    <n v="985.3706863779106"/>
    <n v="1052.0927301205411"/>
    <n v="2955.6725833305718"/>
    <n v="2346.0416661611612"/>
    <n v="3743.7901652700339"/>
    <n v="6968.9774829106382"/>
    <n v="1965.3289480314049"/>
    <n v="2060.213853683993"/>
    <n v="128.88758576281691"/>
    <n v="218.55044709040271"/>
    <n v="161.98439388610359"/>
    <n v="60.124595060852243"/>
    <n v="197.71115412060129"/>
    <n v="207.39248035641691"/>
    <n v="350.15432482510039"/>
    <n v="335.72300488708419"/>
    <n v="262.14974996646538"/>
    <n v="735.81827585631822"/>
    <n v="502.62900970125969"/>
    <n v="137.81464380269111"/>
    <n v="4.2917224169075512"/>
    <n v="15.952587378861629"/>
  </r>
  <r>
    <x v="71"/>
    <n v="832.73358346457849"/>
    <n v="549.41735230571021"/>
    <n v="929.1008650679305"/>
    <n v="1440.4378241409211"/>
    <n v="2940.726971905111"/>
    <n v="2367.7250990539942"/>
    <n v="3665.711780685338"/>
    <n v="6646.5980187380583"/>
    <n v="1969.6619567357261"/>
    <n v="2063.6321442105318"/>
    <n v="127.1886700679387"/>
    <n v="208.18126529414261"/>
    <n v="157.48787381208169"/>
    <n v="57.131194168775657"/>
    <n v="195.82369680202751"/>
    <n v="201.12638478190459"/>
    <n v="342.32567122128711"/>
    <n v="326.73231319981193"/>
    <n v="255.22536723571261"/>
    <n v="686.24967942887179"/>
    <n v="484.67797364050051"/>
    <n v="145.05735838367741"/>
    <n v="3.8055711565270371"/>
    <n v="15.952587378861629"/>
  </r>
  <r>
    <x v="72"/>
    <n v="797.529121421627"/>
    <n v="527.18065996456994"/>
    <n v="967.67577401628148"/>
    <n v="1329.787746190997"/>
    <n v="3009.7614627751"/>
    <n v="2336.5221102569908"/>
    <n v="3622.407255456962"/>
    <n v="6349.553614961731"/>
    <n v="2024.1340661614779"/>
    <n v="2124.0445064865162"/>
    <n v="130.12125992894369"/>
    <n v="248.06273374129671"/>
    <n v="159.35228457448099"/>
    <n v="63.716676131344123"/>
    <n v="188.27386752773251"/>
    <n v="199.75090038749951"/>
    <n v="325.95666823149583"/>
    <n v="314.88575474128851"/>
    <n v="240.2261557405707"/>
    <n v="664.21919212778448"/>
    <n v="461.15592638847102"/>
    <n v="153.0784955598163"/>
    <n v="3.7742065590831331"/>
    <n v="13.55969927203239"/>
  </r>
  <r>
    <x v="73"/>
    <n v="385.60401415269899"/>
    <n v="507.68079129618548"/>
    <n v="902.08663219584344"/>
    <n v="1278.5891603992511"/>
    <n v="2977.0234567955172"/>
    <n v="2280.1451847356252"/>
    <n v="3529.1125940877582"/>
    <n v="6125.5769940673426"/>
    <n v="1980.8039791182659"/>
    <n v="2150.0032078118261"/>
    <n v="131.04128812063161"/>
    <n v="249.65799247918281"/>
    <n v="138.18573886018311"/>
    <n v="50.118083507339129"/>
    <n v="167.7477691882429"/>
    <n v="190.58100442479869"/>
    <n v="301.75901163789132"/>
    <n v="293.73118606535371"/>
    <n v="227.20223837865311"/>
    <n v="537.54389014653214"/>
    <n v="311.9766267111267"/>
    <n v="157.44443098480329"/>
    <n v="4.0042136070050969"/>
    <n v="12.76206990308931"/>
  </r>
  <r>
    <x v="74"/>
    <n v="402.71272467824548"/>
    <n v="431.73393437721421"/>
    <n v="853.83850448980172"/>
    <n v="1236.8661337689621"/>
    <n v="2886.6380924605828"/>
    <n v="2157.6602321019632"/>
    <n v="3523.360363919578"/>
    <n v="5721.3175520923896"/>
    <n v="1775.295566284746"/>
    <n v="2280.8458927188012"/>
    <n v="134.06274434106109"/>
    <n v="244.0745868965812"/>
    <n v="157.0491889268113"/>
    <n v="42.078663968619203"/>
    <n v="166.33217619931261"/>
    <n v="191.1923308223121"/>
    <n v="300.33562007356159"/>
    <n v="282.51926466710842"/>
    <n v="223.9245525092372"/>
    <n v="513.31035411533605"/>
    <n v="302.07260681553538"/>
    <n v="162.7580113082372"/>
    <n v="3.9728490095611919"/>
    <n v="13.55969927203239"/>
  </r>
  <r>
    <x v="75"/>
    <n v="329.12333517413191"/>
    <n v="397.26706124844691"/>
    <n v="790.37275215275918"/>
    <n v="1119.6442970457699"/>
    <n v="2878.0977430746052"/>
    <n v="2101.389079423976"/>
    <n v="3482.5955025767748"/>
    <n v="5656.6947893425331"/>
    <n v="1629.8302740682479"/>
    <n v="2484.0818789749801"/>
    <n v="136.37849711900259"/>
    <n v="267.20583859593057"/>
    <n v="141.80488916366409"/>
    <n v="33.098461292389487"/>
    <n v="166.21421011690171"/>
    <n v="177.2846552788825"/>
    <n v="286.10170443026482"/>
    <n v="258.29728353316312"/>
    <n v="222.49192159942621"/>
    <n v="497.88901300457479"/>
    <n v="271.12254464181251"/>
    <n v="167.36085795783589"/>
    <n v="4.0146684728197313"/>
    <n v="11.166811165203139"/>
  </r>
  <r>
    <x v="76"/>
    <n v="268.5848210068134"/>
    <n v="378.70797571757208"/>
    <n v="765.83580701130029"/>
    <n v="1088.16098757383"/>
    <n v="2770.6316799677138"/>
    <n v="2092.3983877367041"/>
    <n v="3468.8769762888878"/>
    <n v="5548.011051990502"/>
    <n v="1481.2699756343791"/>
    <n v="2621.253478025154"/>
    <n v="145.5317321397153"/>
    <n v="293.52760777105232"/>
    <n v="132.92152023693799"/>
    <n v="33.269512771936718"/>
    <n v="161.37760073805649"/>
    <n v="165.8222853255065"/>
    <n v="271.15609300480321"/>
    <n v="272.6823902327987"/>
    <n v="216.58774572869021"/>
    <n v="476.59287528019041"/>
    <n v="262.45652723317011"/>
    <n v="169.42537005802359"/>
    <n v="4.0251233386343674"/>
    <n v="11.166811165203139"/>
  </r>
  <r>
    <x v="77"/>
    <n v="242.70241277585839"/>
    <n v="384.01057158353638"/>
    <n v="750.85411454512109"/>
    <n v="970.17499285374652"/>
    <n v="2757.109460106582"/>
    <n v="2040.0408302637661"/>
    <n v="3452.3800142971259"/>
    <n v="5407.015933263543"/>
    <n v="1361.1837344003341"/>
    <n v="2652.762670898509"/>
    <n v="149.17525287611551"/>
    <n v="295.92049587788159"/>
    <n v="188.74417188759941"/>
    <n v="33.611615731031193"/>
    <n v="159.0182790898393"/>
    <n v="143.96736661440281"/>
    <n v="269.0210056583087"/>
    <n v="256.81646372584771"/>
    <n v="213.6573643222587"/>
    <n v="460.07000980437488"/>
    <n v="245.1244924158853"/>
    <n v="169.05308099077661"/>
    <n v="4.2499029536490127"/>
    <n v="8.7739230583738994"/>
  </r>
  <r>
    <x v="78"/>
    <n v="227.56778423402881"/>
    <n v="339.96481560012398"/>
    <n v="716.29005239873914"/>
    <n v="637.30776940770659"/>
    <n v="2740.0287613346259"/>
    <n v="1933.316031293675"/>
    <n v="3515.1335894526319"/>
    <n v="5256.4742700394463"/>
    <n v="1306.0926237311071"/>
    <n v="2902.974768549122"/>
    <n v="154.52291674030121"/>
    <n v="308.68256578097089"/>
    <n v="174.26757067367541"/>
    <n v="29.249803002576751"/>
    <n v="149.58099249697051"/>
    <n v="147.4824934001048"/>
    <n v="254.07539423284709"/>
    <n v="252.479777147281"/>
    <n v="217.0869958942304"/>
    <n v="2024.968957758281"/>
    <n v="230.88746381597281"/>
    <n v="175.9911954258335"/>
    <n v="4.506047166107563"/>
    <n v="7.1786643204877363"/>
  </r>
  <r>
    <x v="79"/>
    <n v="243.5797825463992"/>
    <n v="394.01708313704961"/>
    <n v="646.80802985874266"/>
    <n v="612.39621870903591"/>
    <n v="2678.111228286285"/>
    <n v="1896.5070817975491"/>
    <n v="3477.3425225741339"/>
    <n v="5272.6299607269093"/>
    <n v="1245.43050187061"/>
    <n v="3170.2444743717779"/>
    <n v="168.2344732561946"/>
    <n v="287.14657281950758"/>
    <n v="112.4130018505456"/>
    <n v="29.33532874235037"/>
    <n v="148.40133167286189"/>
    <n v="131.1295122666217"/>
    <n v="256.92217736150639"/>
    <n v="240.42167300199819"/>
    <n v="215.45900622399071"/>
    <n v="2022.03155945147"/>
    <n v="214.7934314856368"/>
    <n v="186.88911175797159"/>
    <n v="4.6367329887904969"/>
    <n v="7.1786643204877363"/>
  </r>
  <r>
    <x v="80"/>
    <n v="338.66473142876362"/>
    <n v="374.17511150957051"/>
    <n v="620.50159348112095"/>
    <n v="590.54129999793236"/>
    <n v="2754.974372760088"/>
    <n v="1833.889558516782"/>
    <n v="3539.1844235143071"/>
    <n v="5033.5991735101106"/>
    <n v="1239.2404894358649"/>
    <n v="3433.2497781514221"/>
    <n v="177.5915781602927"/>
    <n v="283.95605534373527"/>
    <n v="115.374124826121"/>
    <n v="24.20378435593339"/>
    <n v="144.39048487089261"/>
    <n v="119.81997391262399"/>
    <n v="262.61574361882509"/>
    <n v="227.83470463981709"/>
    <n v="210.29285233709669"/>
    <n v="2003.305645245546"/>
    <n v="190.03338174665851"/>
    <n v="190.1720244418766"/>
    <n v="4.6158232571612272"/>
    <n v="7.1786643204877363"/>
  </r>
  <r>
    <x v="81"/>
    <n v="284.48714809786622"/>
    <n v="388.543435791538"/>
    <n v="579.21346463731993"/>
    <n v="534.45210302607904"/>
    <n v="2719.389583651845"/>
    <n v="1826.8027780103439"/>
    <n v="3490.0842550598782"/>
    <n v="4922.7123874279696"/>
    <n v="1205.19542104477"/>
    <n v="3618.7174225617241"/>
    <n v="189.38466679920069"/>
    <n v="275.97976165430453"/>
    <n v="86.201579955637797"/>
    <n v="27.282710987783581"/>
    <n v="131.8860801353415"/>
    <n v="94.602760015196736"/>
    <n v="261.19235205449547"/>
    <n v="219.47865001282281"/>
    <n v="198.00695695902101"/>
    <n v="1990.821702441596"/>
    <n v="175.1773519032715"/>
    <n v="204.69129806450789"/>
    <n v="4.8876497683417304"/>
    <n v="5.5834055826015732"/>
  </r>
  <r>
    <x v="82"/>
    <n v="255.09526078474781"/>
    <n v="382.89873696647931"/>
    <n v="563.05211134703211"/>
    <n v="709.29145271490802"/>
    <n v="2608.3650416341311"/>
    <n v="1775.2914032844419"/>
    <n v="3464.9263880224398"/>
    <n v="4531.3040630453179"/>
    <n v="1155.675321566813"/>
    <n v="3743.1635044041832"/>
    <n v="203.92215771445029"/>
    <n v="260.82480364438601"/>
    <n v="82.911443316109612"/>
    <n v="28.309019865066979"/>
    <n v="118.6738789053252"/>
    <n v="178.6601396732876"/>
    <n v="266.17422252964928"/>
    <n v="213.2380522534221"/>
    <n v="188.52120381375769"/>
    <n v="1935.0111346121751"/>
    <n v="156.60731459903781"/>
    <n v="205.9773875695428"/>
    <n v="5.0862922188197901"/>
    <n v="5.5834055826015732"/>
  </r>
  <r>
    <x v="83"/>
    <n v="302.36355717263592"/>
    <n v="362.11598220149062"/>
    <n v="538.75109837039497"/>
    <n v="701.80270434536908"/>
    <n v="2640.391351831548"/>
    <n v="1716.270156678585"/>
    <n v="3393.7723861684972"/>
    <n v="4293.7419749819264"/>
    <n v="1127.201264366988"/>
    <n v="3854.444091050364"/>
    <n v="213.14857679586541"/>
    <n v="227.3243701487765"/>
    <n v="87.84664827540189"/>
    <n v="27.624813946878049"/>
    <n v="114.663032103356"/>
    <n v="170.40723330685691"/>
    <n v="259.7689604901658"/>
    <n v="193.03543916790451"/>
    <n v="186.1986052175491"/>
    <n v="1952.635524453045"/>
    <n v="143.60828848607409"/>
    <n v="214.9461696441285"/>
    <n v="5.2117506085954064"/>
    <n v="7.9762936894308183"/>
  </r>
  <r>
    <x v="84"/>
    <n v="287.22892863080631"/>
    <n v="338.59640376374603"/>
    <n v="521.7639825032312"/>
    <n v="775.46753524573239"/>
    <n v="2605.5182585054708"/>
    <n v="1665.710737543101"/>
    <n v="3433.039497014679"/>
    <n v="4183.589538476489"/>
    <n v="1121.6302531757181"/>
    <n v="4133.4578247216277"/>
    <n v="223.93277088366111"/>
    <n v="208.18126529414249"/>
    <n v="27.966161435989029"/>
    <n v="27.453762467330812"/>
    <n v="103.45625427432429"/>
    <n v="181.71677166085459"/>
    <n v="246.24674062903389"/>
    <n v="226.03656630236259"/>
    <n v="183.24651728218109"/>
    <n v="1943.088979955907"/>
    <n v="141.13228351217629"/>
    <n v="221.61352839391489"/>
    <n v="5.2222054744100408"/>
    <n v="8.7739230583738994"/>
  </r>
  <r>
    <x v="85"/>
    <n v="286.4612300815831"/>
    <n v="346.29372034337149"/>
    <n v="503.95110405919132"/>
    <n v="579.84308804144814"/>
    <n v="2647.5083096531971"/>
    <n v="1563.428397994956"/>
    <n v="3372.738759629"/>
    <n v="4183.2223636881372"/>
    <n v="1103.6792171149591"/>
    <n v="4045.428382548052"/>
    <n v="233.2585111903152"/>
    <n v="215.35992961463029"/>
    <n v="23.469641361967181"/>
    <n v="26.170876370726571"/>
    <n v="102.63049169744831"/>
    <n v="-133.7276494560538"/>
    <n v="237.7063912430558"/>
    <n v="221.59410688041629"/>
    <n v="169.70164322578671"/>
    <n v="353.22214639410151"/>
    <n v="143.60828848607409"/>
    <n v="224.05032956134951"/>
    <n v="5.3110718338344354"/>
    <n v="9.5715524273169823"/>
  </r>
  <r>
    <x v="86"/>
    <n v="160.01031190238339"/>
    <n v="292.66908150531413"/>
    <n v="454.87721377627361"/>
    <n v="645.25501257538065"/>
    <n v="2703.7322764442192"/>
    <n v="1416.29837285383"/>
    <n v="3338.7463353143949"/>
    <n v="4035.6180987708522"/>
    <n v="1030.018069141498"/>
    <n v="4038.8964016409009"/>
    <n v="231.6693715864908"/>
    <n v="188.24053107056551"/>
    <n v="55.27429554407292"/>
    <n v="24.88799027412232"/>
    <n v="92.721340774936053"/>
    <n v="-101.0216871890875"/>
    <n v="227.03095451058331"/>
    <n v="182.56392767331681"/>
    <n v="150.3828324722756"/>
    <n v="293.00548110446272"/>
    <n v="139.8942810252274"/>
    <n v="220.97048364139749"/>
    <n v="5.446985089424687"/>
    <n v="8.7739230583738994"/>
  </r>
  <r>
    <x v="87"/>
    <n v="106.92944078466211"/>
    <n v="260.93903204930251"/>
    <n v="445.32196110099397"/>
    <n v="566.0882440973968"/>
    <n v="2698.038710186901"/>
    <n v="1320.679722438605"/>
    <n v="3218.8177629400702"/>
    <n v="3890.2168825836752"/>
    <n v="995.97300075040323"/>
    <n v="4069.525638537129"/>
    <n v="240.76510484522299"/>
    <n v="189.83578980845169"/>
    <n v="50.668104248733471"/>
    <n v="24.289310095707009"/>
    <n v="87.530833148858235"/>
    <n v="-117.83316312070571"/>
    <n v="217.0672135602756"/>
    <n v="192.50657495100609"/>
    <n v="150.20918024078341"/>
    <n v="306.59094827346661"/>
    <n v="132.46626610353391"/>
    <n v="228.0778203797484"/>
    <n v="5.7501761980490942"/>
    <n v="9.5715524273169823"/>
  </r>
  <r>
    <x v="88"/>
    <n v="439.013898934373"/>
    <n v="271.54422378123093"/>
    <n v="439.54162306286179"/>
    <n v="744.13705737317116"/>
    <n v="2814.756818461934"/>
    <n v="1235.215264987829"/>
    <n v="3163.683179441286"/>
    <n v="3772.720950311209"/>
    <n v="999.06800696777555"/>
    <n v="4337.2014778876901"/>
    <n v="246.52573590908671"/>
    <n v="178.66897864324849"/>
    <n v="48.694022265016557"/>
    <n v="22.835372519555531"/>
    <n v="77.385750061524277"/>
    <n v="-125.4747430896231"/>
    <n v="205.68008104563819"/>
    <n v="199.91067398758329"/>
    <n v="149.36262561225871"/>
    <n v="284.19328618402773"/>
    <n v="125.03825118184039"/>
    <n v="226.99479763866631"/>
    <n v="5.8913168865466634"/>
    <n v="27.91702791300786"/>
  </r>
  <r>
    <x v="89"/>
    <n v="457.43866411573077"/>
    <n v="274.70867615285471"/>
    <n v="423.4982358549849"/>
    <n v="571.59018167501733"/>
    <n v="2986.2755019636602"/>
    <n v="1179.5787493701209"/>
    <n v="3171.5626494452449"/>
    <n v="3719.4806060002479"/>
    <n v="959.45192738541027"/>
    <n v="4544.4987994229259"/>
    <n v="254.56030028763351"/>
    <n v="174.68083179853309"/>
    <n v="46.281255396029223"/>
    <n v="23.605104177518079"/>
    <n v="72.313208517857305"/>
    <n v="-230.31722026316919"/>
    <n v="193.58125274883591"/>
    <n v="198.11253565012879"/>
    <n v="147.53927718159019"/>
    <n v="289.70090800929961"/>
    <n v="134.94227107743171"/>
    <n v="231.15766629970051"/>
    <n v="6.5552008657759684"/>
    <n v="26.321769175121698"/>
  </r>
  <r>
    <x v="90"/>
    <n v="619.86174288710515"/>
    <n v="273.9389444948921"/>
    <n v="393.65281700503732"/>
    <n v="601.85083835193007"/>
    <n v="3006.9146796464402"/>
    <n v="1136.423429271214"/>
    <n v="3228.5857009615079"/>
    <n v="3574.079389813071"/>
    <n v="851.74571102085451"/>
    <n v="5111.9350268286044"/>
    <n v="263.48352826042418"/>
    <n v="158.72824441967151"/>
    <n v="47.816652494475711"/>
    <n v="23.006423999102761"/>
    <n v="71.369479858570429"/>
    <n v="-237.34747383457309"/>
    <n v="194.29294853100069"/>
    <n v="191.13152798707031"/>
    <n v="144.3701239568569"/>
    <n v="250.0460308673423"/>
    <n v="133.7042685904828"/>
    <n v="230.85306615377121"/>
    <n v="6.8845291389369621"/>
    <n v="23.13125169934937"/>
  </r>
  <r>
    <x v="91"/>
    <n v="657.1499581350912"/>
    <n v="263.59032998228452"/>
    <n v="370.29553268768711"/>
    <n v="566.5467388955318"/>
    <n v="3046.0579476655071"/>
    <n v="1106.9128059682851"/>
    <n v="3208.9847053318222"/>
    <n v="3398.202666192723"/>
    <n v="797.89260283857664"/>
    <n v="5132.1063253812581"/>
    <n v="272.20811378273692"/>
    <n v="181.85949611902089"/>
    <n v="47.597310051840502"/>
    <n v="21.98011512181936"/>
    <n v="74.31863191884193"/>
    <n v="-248.35134898981411"/>
    <n v="192.8695569666711"/>
    <n v="157.38999094895451"/>
    <n v="143.48015627045919"/>
    <n v="241.96818552361029"/>
    <n v="115.7532325297235"/>
    <n v="224.99797445979641"/>
    <n v="7.2347671437272254"/>
    <n v="22.333622330406289"/>
  </r>
  <r>
    <x v="92"/>
    <n v="634.55768654366443"/>
    <n v="256.06406488220631"/>
    <n v="358.49892444660111"/>
    <n v="647.70031816543417"/>
    <n v="3158.5058812475509"/>
    <n v="1088.6141040636021"/>
    <n v="3173.472823991659"/>
    <n v="3285.1128313804752"/>
    <n v="727.32646108248844"/>
    <n v="5129.0941683826231"/>
    <n v="279.24946590889328"/>
    <n v="154.74009757495611"/>
    <n v="40.797694330148943"/>
    <n v="21.03933198430958"/>
    <n v="70.543717281694427"/>
    <n v="44.779658617855567"/>
    <n v="199.27481900615459"/>
    <n v="155.48607976812039"/>
    <n v="148.4292448679879"/>
    <n v="252.2490795974511"/>
    <n v="107.7062163645555"/>
    <n v="218.7705936985746"/>
    <n v="7.5065936549077277"/>
    <n v="21.535992961463201"/>
  </r>
  <r>
    <x v="93"/>
    <n v="573.03213138448757"/>
    <n v="229.1234568535171"/>
    <n v="349.17960393614311"/>
    <n v="561.3504645166679"/>
    <n v="3268.8187274830998"/>
    <n v="1069.257673725122"/>
    <n v="3217.146360211957"/>
    <n v="3379.4767519867992"/>
    <n v="718.0414424303716"/>
    <n v="5555.9405062115866"/>
    <n v="294.81676110688443"/>
    <n v="161.1211325265007"/>
    <n v="44.52651585494754"/>
    <n v="16.33541629676068"/>
    <n v="67.830497386244659"/>
    <n v="1.5283159937833459"/>
    <n v="190.02277383801169"/>
    <n v="167.96727528692179"/>
    <n v="157.24209561621879"/>
    <n v="261.06127451788598"/>
    <n v="105.8492126341322"/>
    <n v="226.31790842549009"/>
    <n v="7.7627378673662779"/>
    <n v="20.73836359252013"/>
  </r>
  <r>
    <x v="94"/>
    <n v="591.78591022979811"/>
    <n v="222.11034619208061"/>
    <n v="318.15452426208702"/>
    <n v="621.56611467173673"/>
    <n v="3443.8958898956512"/>
    <n v="1020.602165770472"/>
    <n v="3253.5265027095802"/>
    <n v="3348.6340697652772"/>
    <n v="676.56835911758287"/>
    <n v="5827.8469031444993"/>
    <n v="307.04895411000712"/>
    <n v="143.57328640975291"/>
    <n v="46.171584174711633"/>
    <n v="14.881478720609209"/>
    <n v="62.404057595345122"/>
    <n v="1.681147593161693"/>
    <n v="193.58125274883591"/>
    <n v="150.19743759913669"/>
    <n v="146.15005932965229"/>
    <n v="218.1018242807657"/>
    <n v="97.802196468964212"/>
    <n v="235.2190015787582"/>
    <n v="8.1234307379711748"/>
    <n v="19.940734223577049"/>
  </r>
  <r>
    <x v="95"/>
    <n v="308.06646068115151"/>
    <n v="194.65658372474979"/>
    <n v="269.08063397916931"/>
    <n v="420.89822468796689"/>
    <n v="3632.495272169333"/>
    <n v="967.71574408063475"/>
    <n v="3221.7481443465008"/>
    <n v="3084.2682221522282"/>
    <n v="568.24314150955263"/>
    <n v="5980.4177317944332"/>
    <n v="320.58277790705182"/>
    <n v="141.18039830292369"/>
    <n v="43.7588173057243"/>
    <n v="14.111747062646661"/>
    <n v="64.527447078740593"/>
    <n v="2.1396423912967339"/>
    <n v="192.1578611845062"/>
    <n v="127.66782195926621"/>
    <n v="142.78554734449031"/>
    <n v="253.3506039625054"/>
    <n v="99.040198955913112"/>
    <n v="245.9476956076023"/>
    <n v="8.635719162888277"/>
    <n v="1.5952587378861669"/>
  </r>
  <r>
    <x v="96"/>
    <n v="313.00166564044372"/>
    <n v="171.22253102677891"/>
    <n v="269.31656614399111"/>
    <n v="368.93548089932898"/>
    <n v="3897.957798916817"/>
    <n v="925.51237957214494"/>
    <n v="3237.3768451808019"/>
    <n v="2909.4930228969351"/>
    <n v="523.6750519793917"/>
    <n v="6112.4788172851258"/>
    <n v="327.72345125844731"/>
    <n v="149.95432136129759"/>
    <n v="43.100789977818671"/>
    <n v="13.17096392513688"/>
    <n v="64.29151491391886"/>
    <n v="1.9868107919183871"/>
    <n v="186.4642949271875"/>
    <n v="125.9754564651914"/>
    <n v="137.44574122610399"/>
    <n v="230.21859229636371"/>
    <n v="84.184169112526121"/>
    <n v="241.92020478920341"/>
    <n v="8.7245855223126707"/>
    <n v="3.1905174757723311"/>
  </r>
  <r>
    <x v="97"/>
    <n v="173.6095433457665"/>
    <n v="193.37369762814549"/>
    <n v="252.09351811200551"/>
    <n v="318.19538990571772"/>
    <n v="4147.7630184566751"/>
    <n v="892.93434381120551"/>
    <n v="3200.0850284678449"/>
    <n v="2811.0901796187441"/>
    <n v="548.43510171836999"/>
    <n v="5902.6770056611367"/>
    <n v="338.71151522962828"/>
    <n v="169.8950555848746"/>
    <n v="40.249338223560912"/>
    <n v="12.2301807876271"/>
    <n v="59.690837699895333"/>
    <n v="1.5283159937833459"/>
    <n v="177.92394554120941"/>
    <n v="124.81195518801501"/>
    <n v="130.84695642939911"/>
    <n v="214.79725118560259"/>
    <n v="78.61315792125599"/>
    <n v="240.1602928349451"/>
    <n v="9.2055093497858689"/>
    <n v="3.1905174757723311"/>
  </r>
  <r>
    <x v="98"/>
    <n v="179.9704741821877"/>
    <n v="200.13023107026129"/>
    <n v="236.05013090412859"/>
    <n v="316.51424231255589"/>
    <n v="4287.9670875431484"/>
    <n v="855.70230294156045"/>
    <n v="3152.7865019151482"/>
    <n v="2690.2896742511148"/>
    <n v="523.05605073591721"/>
    <n v="5987.3896906901482"/>
    <n v="349.5950305426631"/>
    <n v="136.3946220892652"/>
    <n v="38.275256239843998"/>
    <n v="12.401232267174329"/>
    <n v="57.095583886856417"/>
    <n v="1.375484394404999"/>
    <n v="176.50055397687979"/>
    <n v="124.177318127737"/>
    <n v="127.74292279147539"/>
    <n v="223.24227131768609"/>
    <n v="79.232159164730447"/>
    <n v="241.68329356459179"/>
    <n v="9.4041518002639304"/>
    <n v="3.1905174757723311"/>
  </r>
  <r>
    <x v="99"/>
    <n v="179.64146051823491"/>
    <n v="215.0972355306441"/>
    <n v="245.48741749699741"/>
    <n v="317.73689510758271"/>
    <n v="4308.6062652259288"/>
    <n v="818.89335344543395"/>
    <n v="3154.0888936513402"/>
    <n v="2602.5348998351169"/>
    <n v="514.39003332727486"/>
    <n v="6124.6628231222994"/>
    <n v="353.15491235254621"/>
    <n v="187.44290170162239"/>
    <n v="41.017036772784152"/>
    <n v="11.973603568306251"/>
    <n v="57.685414298910722"/>
    <n v="1.375484394404999"/>
    <n v="173.6537708482204"/>
    <n v="120.0521772359297"/>
    <n v="122.1643448547874"/>
    <n v="191.29806473110941"/>
    <n v="74.280149216934788"/>
    <n v="243.5785833614853"/>
    <n v="9.7491623721468752"/>
    <n v="3.1905174757723311"/>
  </r>
  <r>
    <x v="100"/>
    <n v="308.50514556642179"/>
    <n v="224.6761183852891"/>
    <n v="241.35860461261731"/>
    <n v="310.85947313555698"/>
    <n v="4333.5156176016972"/>
    <n v="785.68068062421651"/>
    <n v="3094.0052215550259"/>
    <n v="2365.3399865600759"/>
    <n v="508.81902213600472"/>
    <n v="6231.4420965008567"/>
    <n v="360.45763612406847"/>
    <n v="175.47846116747621"/>
    <n v="38.494598682479207"/>
    <n v="14.79595298083559"/>
    <n v="60.516600276771356"/>
    <n v="1.375484394404999"/>
    <n v="183.61751179852811"/>
    <n v="114.3404436934273"/>
    <n v="119.6029744402769"/>
    <n v="182.48586981067439"/>
    <n v="70.566141756088044"/>
    <n v="243.91702796807351"/>
    <n v="10.041898614956651"/>
    <n v="2.3928881068292491"/>
  </r>
  <r>
    <x v="101"/>
    <n v="316.07245983733668"/>
    <n v="205.34730119645181"/>
    <n v="227.32064080572499"/>
    <n v="298.63294518528932"/>
    <n v="4611.7886684281484"/>
    <n v="768.75702568346867"/>
    <n v="3112.1518797459648"/>
    <n v="2229.1181400816859"/>
    <n v="547.19709923142113"/>
    <n v="6376.2963881205806"/>
    <n v="364.77549570551258"/>
    <n v="186.64527233267941"/>
    <n v="32.133667846058067"/>
    <n v="12.82886096604242"/>
    <n v="60.516600276771356"/>
    <n v="1.2226527950266519"/>
    <n v="177.2122497590446"/>
    <n v="104.8208877892567"/>
    <n v="117.30208237300479"/>
    <n v="186.89196727089191"/>
    <n v="66.233133051766828"/>
    <n v="241.37869341866241"/>
    <n v="10.52804987533716"/>
    <n v="2.3928881068292491"/>
  </r>
  <r>
    <x v="102"/>
    <n v="280.97766901570282"/>
    <n v="189.78161655765359"/>
    <n v="251.14978945271861"/>
    <n v="312.84628392747561"/>
    <n v="4793.2710928801816"/>
    <n v="744.1119531760047"/>
    <n v="3146.8606195154748"/>
    <n v="2114.5596061160318"/>
    <n v="584.33717383988858"/>
    <n v="6358.9341798026098"/>
    <n v="370.21725336203002"/>
    <n v="182.65712548796401"/>
    <n v="30.37892830497637"/>
    <n v="11.717026348985399"/>
    <n v="56.387787392391267"/>
    <n v="0.45849479813491628"/>
    <n v="171.51868350172589"/>
    <n v="99.109154246754315"/>
    <n v="114.0026899746523"/>
    <n v="143.56534224542011"/>
    <n v="54.472109425752137"/>
    <n v="233.45908962449991"/>
    <n v="11.16056925712256"/>
    <n v="3.1905174757723311"/>
  </r>
  <r>
    <x v="103"/>
    <n v="282.2937236715141"/>
    <n v="196.88025295886379"/>
    <n v="209.27183019686339"/>
    <n v="340.9672982130914"/>
    <n v="4929.2049872736661"/>
    <n v="738.61176532026172"/>
    <n v="3149.1615115827472"/>
    <n v="2021.664384663113"/>
    <n v="564.52913404870583"/>
    <n v="6194.8562345286791"/>
    <n v="380.60416254886962"/>
    <n v="176.2760905364193"/>
    <n v="28.40484632125947"/>
    <n v="10.69071747170201"/>
    <n v="52.966771002476342"/>
    <n v="0.30566319875656928"/>
    <n v="172.94207506605559"/>
    <n v="85.676003137535773"/>
    <n v="112.1359284861108"/>
    <n v="181.01717065726859"/>
    <n v="49.520099477956478"/>
    <n v="230.21002140125381"/>
    <n v="11.6833125478543"/>
    <n v="2.3928881068292491"/>
  </r>
  <r>
    <x v="104"/>
    <n v="267.37843757231968"/>
    <n v="155.40026916865989"/>
    <n v="218.23725246008871"/>
    <n v="350.7485205733056"/>
    <n v="5113.5341948543582"/>
    <n v="748.76595828471034"/>
    <n v="3210.460749299506"/>
    <n v="1951.166825299634"/>
    <n v="523.6750519793917"/>
    <n v="6013.0776363301893"/>
    <n v="388.39826501367992"/>
    <n v="143.57328640975291"/>
    <n v="27.637147772036229"/>
    <n v="10.26308877283393"/>
    <n v="53.674567496941492"/>
    <n v="0.15283159937822219"/>
    <n v="168.67190037306659"/>
    <n v="81.868180775867515"/>
    <n v="114.3065813797637"/>
    <n v="170.3691017950764"/>
    <n v="43.330087043211897"/>
    <n v="229.803887873348"/>
    <n v="11.75649660855674"/>
    <n v="3.9881468447154118"/>
  </r>
  <r>
    <x v="105"/>
    <n v="267.15909512968437"/>
    <n v="151.2095079197527"/>
    <n v="234.87047008002"/>
    <n v="363.43354332170838"/>
    <n v="5082.2195804391058"/>
    <n v="758.28551418888105"/>
    <n v="3255.892514363662"/>
    <n v="1919.222618713057"/>
    <n v="497.05799850999"/>
    <n v="5952.089918223006"/>
    <n v="391.73336720854832"/>
    <n v="165.10927937121619"/>
    <n v="26.97912044413059"/>
    <n v="9.9209858137394633"/>
    <n v="52.612872755243757"/>
    <n v="0"/>
    <n v="163.69002989791269"/>
    <n v="79.012314004616329"/>
    <n v="111.4847326180149"/>
    <n v="150.5416632240977"/>
    <n v="37.140074608467323"/>
    <n v="232.7483559506648"/>
    <n v="12.091052314625051"/>
    <n v="3.9881468447154118"/>
  </r>
  <r>
    <x v="106"/>
    <n v="263.86895849015627"/>
    <n v="134.53198866389749"/>
    <n v="237.34775781064801"/>
    <n v="365.57318571300527"/>
    <n v="5087.20145091426"/>
    <n v="751.93914358610061"/>
    <n v="3304.6236718261698"/>
    <n v="1889.114286068238"/>
    <n v="465.4889350927927"/>
    <n v="6121.0753102924646"/>
    <n v="403.36440542732947"/>
    <n v="133.20410461349289"/>
    <n v="24.34701113250804"/>
    <n v="9.5788828546449984"/>
    <n v="48.012195541220223"/>
    <n v="0"/>
    <n v="160.1315509870885"/>
    <n v="77.1084028237822"/>
    <n v="108.7714165009487"/>
    <n v="141.7294683036628"/>
    <n v="34.045068391095022"/>
    <n v="230.98844399640649"/>
    <n v="12.68697966605923"/>
    <n v="4.7857762136584938"/>
  </r>
  <r>
    <x v="107"/>
    <n v="252.02446658785479"/>
    <n v="149.3279416447331"/>
    <n v="228.73623379465519"/>
    <n v="360.98823773165492"/>
    <n v="5287.8996614847438"/>
    <n v="743.90040748924548"/>
    <n v="3425.7026902341308"/>
    <n v="1870.021197073962"/>
    <n v="444.44289281466109"/>
    <n v="6216.7536005749334"/>
    <n v="407.31634470526137"/>
    <n v="167.50216747804541"/>
    <n v="27.088791665448191"/>
    <n v="7.18416214098374"/>
    <n v="42.703721832731517"/>
    <n v="0"/>
    <n v="155.1496805119346"/>
    <n v="69.175439570306679"/>
    <n v="106.3402852600574"/>
    <n v="147.97143970563761"/>
    <n v="27.23605471287599"/>
    <n v="231.32688860299459"/>
    <n v="21.709528864088991"/>
    <n v="7.1786643204877389"/>
  </r>
  <r>
    <x v="108"/>
    <n v="242.59274155454071"/>
    <n v="178.06459020866819"/>
    <n v="243.5999601784236"/>
    <n v="367.25433330616721"/>
    <n v="5302.133577128041"/>
    <n v="724.33243146400582"/>
    <n v="3529.134300616694"/>
    <n v="1830.733494720356"/>
    <n v="417.8258393452594"/>
    <n v="6192.2163665972921"/>
    <n v="419.97718720678409"/>
    <n v="157.93061505072839"/>
    <n v="27.637147772036219"/>
    <n v="8.467048237587985"/>
    <n v="39.400671525227452"/>
    <n v="0"/>
    <n v="150.16781003678071"/>
    <n v="63.463706027804299"/>
    <n v="102.93236021702231"/>
    <n v="129.6127002880647"/>
    <n v="28.474057199824909"/>
    <n v="231.15766629970051"/>
    <n v="21.615435071757279"/>
    <n v="11.16681116520315"/>
  </r>
  <r>
    <x v="109"/>
    <n v="225.3743598076766"/>
    <n v="267.35346253232359"/>
    <n v="237.93758822270229"/>
    <n v="391.40172600794602"/>
    <n v="5445.8961251253386"/>
    <n v="726.34211548821963"/>
    <n v="3634.6063247192901"/>
    <n v="1787.4068696948841"/>
    <n v="394.30379209323002"/>
    <n v="5933.4077759393404"/>
    <n v="433.86124900861898"/>
    <n v="150.75195073024071"/>
    <n v="27.746818993353831"/>
    <n v="8.8091511966824498"/>
    <n v="40.934230596568632"/>
    <n v="0"/>
    <n v="149.4561142546159"/>
    <n v="62.511750437387242"/>
    <n v="99.611261289733307"/>
    <n v="131.08139944147061"/>
    <n v="29.093058443299359"/>
    <n v="231.12382183904171"/>
    <n v="21.301789097318242"/>
    <n v="11.16681116520315"/>
  </r>
  <r>
    <x v="110"/>
    <n v="225.92271591426459"/>
    <n v="262.82059832432202"/>
    <n v="201.25013659292489"/>
    <n v="361.5995641291683"/>
    <n v="5357.6458481368991"/>
    <n v="718.62069792150339"/>
    <n v="3768.1014776789461"/>
    <n v="1777.8603251977461"/>
    <n v="406.68381696271911"/>
    <n v="6907.75595384594"/>
    <n v="449.8467388391955"/>
    <n v="165.10927937121619"/>
    <n v="26.21142189490735"/>
    <n v="8.8946769364560669"/>
    <n v="39.87253585487089"/>
    <n v="180.18845566707111"/>
    <n v="146.60933112595649"/>
    <n v="57.540426798542583"/>
    <n v="96.181629717761666"/>
    <n v="83.715851744132721"/>
    <n v="30.331060930248281"/>
    <n v="241.1756266547095"/>
    <n v="21.244287335337741"/>
    <n v="10.369181796260071"/>
  </r>
  <r>
    <x v="111"/>
    <n v="230.63857843092171"/>
    <n v="291.04409244961528"/>
    <n v="191.57691783523441"/>
    <n v="356.55612134968283"/>
    <n v="5115.6692822008536"/>
    <n v="695.24489953459556"/>
    <n v="3924.2365403194021"/>
    <n v="1704.4253675274549"/>
    <n v="391.20878587585759"/>
    <n v="7346.4478529054904"/>
    <n v="468.00684075921612"/>
    <n v="195.41919539105331"/>
    <n v="25.114709681731291"/>
    <n v="8.7236254569088327"/>
    <n v="36.451519464955958"/>
    <n v="181.2582768627195"/>
    <n v="142.33915643296751"/>
    <n v="53.732604436874333"/>
    <n v="92.817117732599613"/>
    <n v="104.64481468016569"/>
    <n v="28.474057199824909"/>
    <n v="245.57540654035529"/>
    <n v="21.21815017080116"/>
    <n v="8.7739230583739047"/>
  </r>
  <r>
    <x v="112"/>
    <n v="199.27260913408639"/>
    <n v="321.0636271101547"/>
    <n v="178.1287844403964"/>
    <n v="358.23726894284448"/>
    <n v="5046.6347913308646"/>
    <n v="675.6769235093559"/>
    <n v="4067.8252292345442"/>
    <n v="1693.410123876911"/>
    <n v="322.49964785019279"/>
    <n v="7300.8255199374089"/>
    <n v="485.40896490767551"/>
    <n v="185.0500135947932"/>
    <n v="25.00503846041368"/>
    <n v="8.0394195387199012"/>
    <n v="34.092197816738761"/>
    <n v="181.4111084620979"/>
    <n v="135.2221986113191"/>
    <n v="54.155695810393013"/>
    <n v="92.317867567059437"/>
    <n v="106.1135138335716"/>
    <n v="25.379050982452618"/>
    <n v="245.6769399223318"/>
    <n v="21.845442119679241"/>
    <n v="10.369181796260071"/>
  </r>
  <r>
    <x v="113"/>
    <n v="227.4581130127111"/>
    <n v="349.45817271499533"/>
    <n v="168.69149784752759"/>
    <n v="366.03168051114028"/>
    <n v="5129.1915020619854"/>
    <n v="661.50336249647967"/>
    <n v="4303.9054379482377"/>
    <n v="1668.442238269012"/>
    <n v="278.55055956350628"/>
    <n v="7384.8274712925859"/>
    <n v="507.70919369029139"/>
    <n v="195.41919539105331"/>
    <n v="24.127668689872841"/>
    <n v="7.8683680591726688"/>
    <n v="33.738299569506182"/>
    <n v="181.56394006147619"/>
    <n v="133.08711126482461"/>
    <n v="52.56910315969791"/>
    <n v="92.209334922376783"/>
    <n v="105.37916425686861"/>
    <n v="21.66504352160587"/>
    <n v="247.470696337249"/>
    <n v="21.489976681981659"/>
    <n v="9.5715524273169859"/>
  </r>
  <r>
    <x v="114"/>
    <n v="244.45715231694001"/>
    <n v="361.60282776284879"/>
    <n v="157.2487878536742"/>
    <n v="370.46379689311237"/>
    <n v="5196.09090558548"/>
    <n v="640.87765803744321"/>
    <n v="4553.1615097264048"/>
    <n v="1655.958295465063"/>
    <n v="405.44581447577019"/>
    <n v="7537.7367445491082"/>
    <n v="533.8149936294343"/>
    <n v="174.68083179853309"/>
    <n v="18.42476518135733"/>
    <n v="8.0394195387199012"/>
    <n v="31.85084225093242"/>
    <n v="181.71677166085459"/>
    <n v="125.25845766101141"/>
    <n v="49.819009231826399"/>
    <n v="92.404693682805558"/>
    <n v="109.0509121403832"/>
    <n v="30.950062173722738"/>
    <n v="250.5843867178599"/>
    <n v="13.45018487052756"/>
    <n v="9.5715524273169859"/>
  </r>
  <r>
    <x v="115"/>
    <n v="189.8408841007722"/>
    <n v="364.93833161401977"/>
    <n v="186.62234237397831"/>
    <n v="367.25433330616698"/>
    <n v="5367.6095890872048"/>
    <n v="617.29031396377593"/>
    <n v="4756.6819250353046"/>
    <n v="1661.098742501983"/>
    <n v="404.82681323229571"/>
    <n v="7894.3558265110323"/>
    <n v="554.93905000790369"/>
    <n v="196.2168247599964"/>
    <n v="16.341011976322811"/>
    <n v="6.5854819625684229"/>
    <n v="23.1213521525288"/>
    <n v="182.02243485961131"/>
    <n v="121.6999787501872"/>
    <n v="47.386233834093908"/>
    <n v="92.730291616853492"/>
    <n v="107.9493877753288"/>
    <n v="29.093058443299359"/>
    <n v="247.7414520225195"/>
    <n v="13.88928923474222"/>
    <n v="4.7857762136584947"/>
  </r>
  <r>
    <x v="116"/>
    <n v="139.83080717994389"/>
    <n v="303.95847915543129"/>
    <n v="182.49352948959819"/>
    <n v="338.98048742117282"/>
    <n v="5214.5949959217642"/>
    <n v="583.12568555214148"/>
    <n v="5018.5494901255943"/>
    <n v="1709.198639776024"/>
    <n v="407.92181944966802"/>
    <n v="8460.1675198050852"/>
    <n v="574.33282609405114"/>
    <n v="202.59785971154099"/>
    <n v="15.353970984464359"/>
    <n v="5.5591730852850274"/>
    <n v="19.346437515381279"/>
    <n v="182.48092965774629"/>
    <n v="109.601150453385"/>
    <n v="50.770964822243457"/>
    <n v="89.105301284453077"/>
    <n v="110.8867860821405"/>
    <n v="26.617053469401529"/>
    <n v="244.45853933861449"/>
    <n v="14.26043697116175"/>
    <n v="7.9762936894308227"/>
  </r>
  <r>
    <x v="117"/>
    <n v="223.94863393054769"/>
    <n v="319.60968953400322"/>
    <n v="230.03386070117469"/>
    <n v="356.09762655154771"/>
    <n v="5207.4780381001156"/>
    <n v="546.9513731162931"/>
    <n v="5317.556926226287"/>
    <n v="1712.5032128711871"/>
    <n v="389.97078338890873"/>
    <n v="8192.4239915332091"/>
    <n v="595.43074530798401"/>
    <n v="200.2049716047118"/>
    <n v="16.560354418958031"/>
    <n v="6.6710077023420391"/>
    <n v="17.341014114396661"/>
    <n v="3.51512678570186"/>
    <n v="98.925713720912398"/>
    <n v="50.030554918585743"/>
    <n v="87.954855250817019"/>
    <n v="110.519611293789"/>
    <n v="22.284044765080331"/>
    <n v="237.1481358363107"/>
    <n v="14.307483867327599"/>
    <n v="7.9762936894308227"/>
  </r>
  <r>
    <x v="118"/>
    <n v="154.8557645004559"/>
    <n v="323.97150226245759"/>
    <n v="219.53487936660821"/>
    <n v="386.81677802659539"/>
    <n v="5248.7563934656773"/>
    <n v="543.46086928476393"/>
    <n v="5533.6671283183741"/>
    <n v="1707.729940622618"/>
    <n v="407.92181944966802"/>
    <n v="8328.7156346062529"/>
    <n v="618.96987568963414"/>
    <n v="204.99074781837029"/>
    <n v="14.91528609919394"/>
    <n v="6.2433790034739571"/>
    <n v="12.504404735551409"/>
    <n v="2.903800388188472"/>
    <n v="99.637409503077237"/>
    <n v="46.751596773815862"/>
    <n v="85.784202357164091"/>
    <n v="91.426522299513294"/>
    <n v="22.284044765080331"/>
    <n v="240.0926039136275"/>
    <n v="14.851136889688609"/>
    <n v="9.5715524273169859"/>
  </r>
  <r>
    <x v="119"/>
    <n v="75.015115381238772"/>
    <n v="292.58355576554038"/>
    <n v="213.63657524606521"/>
    <n v="381.77333524711003"/>
    <n v="5319.2142758999962"/>
    <n v="519.45043383757809"/>
    <n v="5819.4552882967191"/>
    <n v="1690.105550781748"/>
    <n v="461.15592638847141"/>
    <n v="8826.703028740043"/>
    <n v="643.16243518469878"/>
    <n v="249.65799247918289"/>
    <n v="14.257258771288299"/>
    <n v="6.2433790034739571"/>
    <n v="12.26847257072969"/>
    <n v="3.0566319875668202"/>
    <n v="97.502322156582721"/>
    <n v="46.751596773815862"/>
    <n v="85.523724009925743"/>
    <n v="85.918900474241454"/>
    <n v="22.284044765080331"/>
    <n v="237.9604028921222"/>
    <n v="14.51135375071298"/>
    <n v="9.5715524273169859"/>
  </r>
  <r>
    <x v="120"/>
    <n v="223.61962026659489"/>
    <n v="280.01127201881877"/>
    <n v="202.42979741703351"/>
    <n v="376.88272406700293"/>
    <n v="5267.2604838019633"/>
    <n v="488.98785494423203"/>
    <n v="6042.337927417002"/>
    <n v="1630.990409857164"/>
    <n v="502.01000845778572"/>
    <n v="8857.9414659281283"/>
    <n v="661.92369188906082"/>
    <n v="273.58687354747542"/>
    <n v="15.463642205781969"/>
    <n v="6.5854819625684229"/>
    <n v="10.26304916974507"/>
    <n v="3.362295186323514"/>
    <n v="93.943843245758529"/>
    <n v="47.492006677473583"/>
    <n v="85.263245662687382"/>
    <n v="86.286075262592917"/>
    <n v="22.284044765080331"/>
    <n v="238.36653642002801"/>
    <n v="15.065461638888619"/>
    <n v="10.369181796260071"/>
  </r>
  <r>
    <x v="121"/>
    <n v="210.67841615111729"/>
    <n v="251.27462345488371"/>
    <n v="205.85081380694851"/>
    <n v="384.9827988340553"/>
    <n v="4906.4307222443904"/>
    <n v="438.32266296536841"/>
    <n v="6271.515459928879"/>
    <n v="1604.186650307508"/>
    <n v="381.92376722374092"/>
    <n v="8668.7509308453573"/>
    <n v="675.89662005032005"/>
    <n v="285.55131408162163"/>
    <n v="12.173505566253789"/>
    <n v="6.4999562227948076"/>
    <n v="10.852879581799369"/>
    <n v="4.5849479813502896"/>
    <n v="90.385364334934337"/>
    <n v="43.155320098906962"/>
    <n v="80.444396238777856"/>
    <n v="51.037295580853119"/>
    <n v="21.046042278131409"/>
    <n v="235.18515711809951"/>
    <n v="15.28501382099595"/>
    <n v="9.5715524273169859"/>
  </r>
  <r>
    <x v="122"/>
    <n v="298.30572198388461"/>
    <n v="258.45878559586748"/>
    <n v="159.25421125465891"/>
    <n v="393.23570520048611"/>
    <n v="4184.7711991292445"/>
    <n v="362.80085279228138"/>
    <n v="6624.0077833291798"/>
    <n v="1620.3423409949719"/>
    <n v="378.20975976289412"/>
    <n v="8803.6887954920494"/>
    <n v="687.59561489689634"/>
    <n v="338.19485243186489"/>
    <n v="13.050875336794631"/>
    <n v="5.7302245648322616"/>
    <n v="16.987115867164079"/>
    <n v="5.6547691769987214"/>
    <n v="83.980102295450791"/>
    <n v="44.213048532703702"/>
    <n v="79.03347185790345"/>
    <n v="47.365547697338563"/>
    <n v="19.808039791182502"/>
    <n v="230.21002140125381"/>
    <n v="15.36865274751303"/>
    <n v="9.5715524273169859"/>
  </r>
  <r>
    <x v="123"/>
    <n v="378.14637110310161"/>
    <n v="256.49169358107429"/>
    <n v="148.04743342562719"/>
    <n v="399.96029557313341"/>
    <n v="3763.447296087661"/>
    <n v="289.5002723301676"/>
    <n v="6940.6626274552709"/>
    <n v="1666.6063643272551"/>
    <n v="365.82973489340498"/>
    <n v="9095.4957352923448"/>
    <n v="706.45096539359008"/>
    <n v="370.10002718958822"/>
    <n v="12.5025192302066"/>
    <n v="5.6446988250586454"/>
    <n v="16.515251537520641"/>
    <n v="5.8076007763770674"/>
    <n v="81.133319166791438"/>
    <n v="38.078223616682628"/>
    <n v="82.853820950732626"/>
    <n v="44.060974602175449"/>
    <n v="21.66504352160587"/>
    <n v="233.9667565343822"/>
    <n v="15.22228462610815"/>
    <n v="5.5834055826015776"/>
  </r>
  <r>
    <x v="124"/>
    <n v="280.53898413043231"/>
    <n v="234.68262993880211"/>
    <n v="144.27251878847969"/>
    <n v="403.47542235883532"/>
    <n v="3404.752621876582"/>
    <n v="275.11516563053198"/>
    <n v="7115.5521310968888"/>
    <n v="1708.09711541097"/>
    <n v="384.3997721976387"/>
    <n v="8938.5589712174242"/>
    <n v="728.50550482956191"/>
    <n v="421.14830680194552"/>
    <n v="11.73482068098336"/>
    <n v="3.8486582898127031"/>
    <n v="14.745760301357739"/>
    <n v="7.1830851707821921"/>
    <n v="81.845014948956276"/>
    <n v="35.116584002051773"/>
    <n v="83.787201695003404"/>
    <n v="64.25558796150554"/>
    <n v="21.046042278131409"/>
    <n v="244.12009473202639"/>
    <n v="15.52547573473255"/>
    <n v="5.5834055826015776"/>
  </r>
  <r>
    <x v="125"/>
    <n v="262.55290383434487"/>
    <n v="234.3405269797077"/>
    <n v="151.35048373313131"/>
    <n v="317.27840030944748"/>
    <n v="3127.1912668322962"/>
    <n v="274.1632100401149"/>
    <n v="7184.4703604703691"/>
    <n v="1716.5421355430531"/>
    <n v="389.3517821454343"/>
    <n v="8912.498736510137"/>
    <n v="754.34993312333893"/>
    <n v="466.61318083170119"/>
    <n v="11.84449190230097"/>
    <n v="4.4473384682280166"/>
    <n v="16.279319372698922"/>
    <n v="6.7245903726471514"/>
    <n v="72.592969780813377"/>
    <n v="34.27040125501437"/>
    <n v="78.599341279172876"/>
    <n v="59.849490501288066"/>
    <n v="24.1410484955037"/>
    <n v="243.51089444016779"/>
    <n v="16.586644614917979"/>
    <n v="3.988146844715414"/>
  </r>
  <r>
    <x v="126"/>
    <n v="340.63881341248037"/>
    <n v="242.0378435593332"/>
    <n v="153.4738732165267"/>
    <n v="271.27608889656511"/>
    <n v="3052.463209704988"/>
    <n v="286.96172408905539"/>
    <n v="7407.5700648800184"/>
    <n v="1686.066628109882"/>
    <n v="446.29989654508438"/>
    <n v="8762.7369980948843"/>
    <n v="779.38410931648184"/>
    <n v="499.31598495836761"/>
    <n v="11.954163123618571"/>
    <n v="4.7039156875488661"/>
    <n v="14.50982813653602"/>
    <n v="6.4189271738904567"/>
    <n v="71.1695782164837"/>
    <n v="33.001127134458287"/>
    <n v="78.92493921322081"/>
    <n v="63.521238384802629"/>
    <n v="24.1410484955037"/>
    <n v="245.20311747310851"/>
    <n v="16.82187909574726"/>
    <n v="3.190517475772332"/>
  </r>
  <r>
    <x v="127"/>
    <n v="289.42235305715838"/>
    <n v="258.45878559586748"/>
    <n v="163.1470919742172"/>
    <n v="430.83227864755929"/>
    <n v="2713.6960173945249"/>
    <n v="260.30696755737767"/>
    <n v="7497.6304534376786"/>
    <n v="1732.697826230517"/>
    <n v="431.44386670169752"/>
    <n v="8633.3496249962373"/>
    <n v="798.87720662786819"/>
    <n v="512.07805486145685"/>
    <n v="10.967122131760121"/>
    <n v="3.9341840295863189"/>
    <n v="14.745760301357739"/>
    <n v="6.4189271738904567"/>
    <n v="65.476011959164993"/>
    <n v="31.94339870066155"/>
    <n v="78.447395576617168"/>
    <n v="58.7479661362337"/>
    <n v="25.998052225927079"/>
    <n v="242.76631630567391"/>
    <n v="17.072795875298489"/>
    <n v="2.3928881068292509"/>
  </r>
  <r>
    <x v="128"/>
    <n v="297.86703709861399"/>
    <n v="250.1627888378267"/>
    <n v="162.55726156216289"/>
    <n v="436.94554262269332"/>
    <n v="2338.6323401936561"/>
    <n v="279.13453367895949"/>
    <n v="7807.4911540066369"/>
    <n v="1756.197012685011"/>
    <n v="390.58978463238321"/>
    <n v="9021.1732996855881"/>
    <n v="820.37241074275721"/>
    <n v="522.44723665771687"/>
    <n v="9.2123825906784269"/>
    <n v="3.592081070491854"/>
    <n v="15.571522878233759"/>
    <n v="5.6547691769987214"/>
    <n v="61.205837266175948"/>
    <n v="32.049171544041222"/>
    <n v="91.406193351725207"/>
    <n v="79.309754283915254"/>
    <n v="16.713033573810211"/>
    <n v="241.8863603285447"/>
    <n v="16.947337485522869"/>
    <n v="0.79762936894308745"/>
  </r>
  <r>
    <x v="129"/>
    <n v="198.61458180618061"/>
    <n v="239.98522580476629"/>
    <n v="163.85488846868239"/>
    <n v="436.18138462580151"/>
    <n v="2234.013060215425"/>
    <n v="339.42505440537349"/>
    <n v="7968.7055444182406"/>
    <n v="1780.797723504558"/>
    <n v="380.06676349331741"/>
    <n v="8948.7123094150684"/>
    <n v="850.26809953970519"/>
    <n v="510.48279612357072"/>
    <n v="7.238300606961519"/>
    <n v="4.3618127284544013"/>
    <n v="14.863726383768601"/>
    <n v="4.8906111801069851"/>
    <n v="61.205837266175948"/>
    <n v="27.81825780885428"/>
    <n v="95.074596741998675"/>
    <n v="82.614327379078347"/>
    <n v="13.618027356437921"/>
    <n v="248.1475855504253"/>
    <n v="17.224391429610691"/>
    <n v="0.79762936894308745"/>
  </r>
  <r>
    <x v="130"/>
    <n v="274.83608062191678"/>
    <n v="225.01822134438351"/>
    <n v="165.38844754002361"/>
    <n v="451.31171296425788"/>
    <n v="1982.072753329071"/>
    <n v="406.90812848160527"/>
    <n v="8159.4191076545876"/>
    <n v="1673.9498600942841"/>
    <n v="378.8287610063685"/>
    <n v="8763.041598240814"/>
    <n v="879.55740611940439"/>
    <n v="537.60219466763544"/>
    <n v="10.41876602517209"/>
    <n v="4.3618127284544013"/>
    <n v="12.740336900373119"/>
    <n v="5.043442779485332"/>
    <n v="65.476011959164993"/>
    <n v="26.760529375057541"/>
    <n v="101.06559872848079"/>
    <n v="79.676929072266702"/>
    <n v="10.523021139065619"/>
    <n v="247.06456280934319"/>
    <n v="17.72622498871316"/>
    <n v="0.79762936894308745"/>
  </r>
  <r>
    <x v="131"/>
    <n v="279.22292947462103"/>
    <n v="218.26168790226779"/>
    <n v="171.64064990779909"/>
    <n v="513.97266870938017"/>
    <n v="1752.906711471994"/>
    <n v="407.96585691540213"/>
    <n v="8473.7079401265964"/>
    <n v="1625.4827880318919"/>
    <n v="389.97078338890879"/>
    <n v="8858.6521996019637"/>
    <n v="902.26014723588366"/>
    <n v="525.63775413348924"/>
    <n v="10.967122131760121"/>
    <n v="4.5328642080016337"/>
    <n v="12.38643865314055"/>
    <n v="2.750968788810126"/>
    <n v="62.629228830505632"/>
    <n v="25.173936724362441"/>
    <n v="104.62546947407159"/>
    <n v="65.357112326559914"/>
    <n v="9.9040198955911674"/>
    <n v="244.4923837992734"/>
    <n v="18.12873732257659"/>
    <n v="0.79762936894308745"/>
  </r>
  <r>
    <x v="132"/>
    <n v="290.95775015560491"/>
    <n v="214.7551325715495"/>
    <n v="166.09624403448871"/>
    <n v="513.97266870938017"/>
    <n v="1713.051747670763"/>
    <n v="428.69733421781808"/>
    <n v="8784.284956150459"/>
    <n v="1626.951487185298"/>
    <n v="390.58978463238333"/>
    <n v="8895.8811063266603"/>
    <n v="921.89438523576769"/>
    <n v="492.93495000682282"/>
    <n v="10.638108467807299"/>
    <n v="4.2762869886807851"/>
    <n v="10.73491349938851"/>
    <n v="2.750968788810126"/>
    <n v="62.629228830505632"/>
    <n v="23.587344073667332"/>
    <n v="113.85074427209661"/>
    <n v="65.357112326559914"/>
    <n v="6.8090136782188777"/>
    <n v="243.81549458609709"/>
    <n v="17.799409049415601"/>
    <n v="0.79762936894308745"/>
  </r>
  <r>
    <x v="133"/>
    <n v="290.40939404901678"/>
    <n v="204.9196724975836"/>
    <n v="171.0508194957448"/>
    <n v="513.97266870938017"/>
    <n v="1564.307329198311"/>
    <n v="442.87089523069437"/>
    <n v="8982.5523914567184"/>
    <n v="1679.8246567079079"/>
    <n v="427.72985924085071"/>
    <n v="8854.5908643229068"/>
    <n v="945.33419439217869"/>
    <n v="492.13732063787972"/>
    <n v="10.5284372464897"/>
    <n v="4.1052355091335517"/>
    <n v="10.970845664210231"/>
    <n v="2.750968788810126"/>
    <n v="61.205837266175948"/>
    <n v="22.529615639870599"/>
    <n v="117.5625607202431"/>
    <n v="56.912092194476429"/>
    <n v="6.8090136782188777"/>
    <n v="244.7969839452027"/>
    <n v="18.196693950371721"/>
    <n v="1.5952587378861689"/>
  </r>
  <r>
    <x v="134"/>
    <n v="309.60185777959788"/>
    <n v="180.972465360971"/>
    <n v="166.4501422817213"/>
    <n v="636.39077981143623"/>
    <n v="1506.6599708429601"/>
    <n v="461.6984613522763"/>
    <n v="9292.1309071495016"/>
    <n v="1694.1444734536151"/>
    <n v="401.7318070149235"/>
    <n v="8856.5199985804611"/>
    <n v="977.98996776419028"/>
    <n v="465.01792209381489"/>
    <n v="10.41876602517209"/>
    <n v="4.4473384682280166"/>
    <n v="11.56067607626453"/>
    <n v="2.750968788810126"/>
    <n v="58.359054137516601"/>
    <n v="22.42384279649092"/>
    <n v="117.8230390674815"/>
    <n v="57.279266982827878"/>
    <n v="4.9520099477955046"/>
    <n v="248.62140799964871"/>
    <n v="18.65148061330833"/>
    <n v="1.5952587378861689"/>
  </r>
  <r>
    <x v="135"/>
    <n v="265.40435558860281"/>
    <n v="180.7158881416502"/>
    <n v="163.73692238627149"/>
    <n v="686.06104960939899"/>
    <n v="1532.992714783059"/>
    <n v="531.40276513948118"/>
    <n v="9452.6723951640724"/>
    <n v="1813.109104879486"/>
    <n v="447.53789903203341"/>
    <n v="8739.8242982288702"/>
    <n v="1012.888309853441"/>
    <n v="478.57762136584739"/>
    <n v="8.9930401480432156"/>
    <n v="3.9341840295863189"/>
    <n v="10.027117004923349"/>
    <n v="2.5981371894317791"/>
    <n v="54.800575226692409"/>
    <n v="21.366114362694191"/>
    <n v="111.3979065022688"/>
    <n v="53.240344310961873"/>
    <n v="8.0470161651677934"/>
    <n v="250.17825318995421"/>
    <n v="19.168996471132751"/>
    <n v="2.3928881068292509"/>
  </r>
  <r>
    <x v="136"/>
    <n v="388.45546590695659"/>
    <n v="187.38689584399231"/>
    <n v="160.0799738315348"/>
    <n v="761.25419650354593"/>
    <n v="1363.609118627827"/>
    <n v="521.67166354855124"/>
    <n v="9642.105273193165"/>
    <n v="1864.146400460339"/>
    <n v="463.6319313623693"/>
    <n v="8582.5490895473613"/>
    <n v="1053.646604231795"/>
    <n v="511.28042549251381"/>
    <n v="18.863450066627749"/>
    <n v="2.9078751523029238"/>
    <n v="9.7911848401016321"/>
    <n v="2.5981371894317791"/>
    <n v="49.81870475153854"/>
    <n v="18.08715621792431"/>
    <n v="113.67709204060441"/>
    <n v="51.404470369204589"/>
    <n v="7.4280149216933351"/>
    <n v="250.5166977965423"/>
    <n v="19.785833554196191"/>
    <n v="3.190517475772332"/>
  </r>
  <r>
    <x v="137"/>
    <n v="304.33763915635291"/>
    <n v="209.45253670558529"/>
    <n v="161.96743115010861"/>
    <n v="886.27044479503377"/>
    <n v="1319.483980133607"/>
    <n v="521.56589070517157"/>
    <n v="9946.1703305360679"/>
    <n v="1932.0737363053579"/>
    <n v="636.33327829174311"/>
    <n v="8676.7720680214989"/>
    <n v="1097.9177335238651"/>
    <n v="522.44723665771687"/>
    <n v="16.01199831237"/>
    <n v="2.565772193208459"/>
    <n v="10.73491349938851"/>
    <n v="2.292473990675084"/>
    <n v="45.54853005854951"/>
    <n v="17.346746314266589"/>
    <n v="112.3747003044126"/>
    <n v="47.36554769733857"/>
    <n v="10.523021139065619"/>
    <n v="253.96883278374131"/>
    <n v="20.89927676345479"/>
    <n v="3.988146844715414"/>
  </r>
  <r>
    <x v="138"/>
    <n v="328.79432151017897"/>
    <n v="232.03133200581999"/>
    <n v="156.65895744161989"/>
    <n v="970.02216125436803"/>
    <n v="1263.9717091247501"/>
    <n v="540.07613829661454"/>
    <n v="10027.938825039981"/>
    <n v="1928.401988421843"/>
    <n v="706.89942004783131"/>
    <n v="8308.8489361995307"/>
    <n v="1140.458582523614"/>
    <n v="582.26943932844802"/>
    <n v="15.02495732051154"/>
    <n v="2.138143494340377"/>
    <n v="10.61694741697765"/>
    <n v="2.5981371894317791"/>
    <n v="45.54853005854951"/>
    <n v="16.5005635672292"/>
    <n v="114.6755923716847"/>
    <n v="41.85792587206673"/>
    <n v="11.76102362601454"/>
    <n v="252.24276529014179"/>
    <n v="21.693846565367028"/>
    <n v="3.988146844715414"/>
  </r>
  <r>
    <x v="139"/>
    <n v="338.44538898612831"/>
    <n v="232.37343496491451"/>
    <n v="163.8548884686823"/>
    <n v="970.02216125436803"/>
    <n v="1182.838389957958"/>
    <n v="540.81654820027222"/>
    <n v="10104.12874160719"/>
    <n v="1937.2141833422791"/>
    <n v="765.70453817790496"/>
    <n v="7953.7866994279111"/>
    <n v="1193.2086079913529"/>
    <n v="630.12720146503284"/>
    <n v="15.02495732051154"/>
    <n v="1.796040535245911"/>
    <n v="11.44270999385367"/>
    <n v="2.5981371894317791"/>
    <n v="46.260225840714348"/>
    <n v="15.654380820191809"/>
    <n v="118.539354522387"/>
    <n v="42.225100660418192"/>
    <n v="11.14202238254008"/>
    <n v="247.1660961913197"/>
    <n v="21.657254535015809"/>
    <n v="3.988146844715414"/>
  </r>
  <r>
    <x v="140"/>
    <n v="339.76144364193948"/>
    <n v="240.84048320250241"/>
    <n v="161.96743115010861"/>
    <n v="970.02216125436803"/>
    <n v="1185.6851730866181"/>
    <n v="548.85528429712735"/>
    <n v="10165.55821849757"/>
    <n v="1872.9585953807741"/>
    <n v="618.38224223098393"/>
    <n v="7909.7212116501341"/>
    <n v="1254.3329809766151"/>
    <n v="604.60306165885424"/>
    <n v="15.02495732051154"/>
    <n v="1.796040535245911"/>
    <n v="10.73491349938851"/>
    <n v="2.5981371894317791"/>
    <n v="41.278355365560479"/>
    <n v="15.86592650695116"/>
    <n v="118.2788761751486"/>
    <n v="42.959450237121089"/>
    <n v="11.14202238254008"/>
    <n v="250.0428753473189"/>
    <n v="22.598192458332939"/>
    <n v="2.3928881068292509"/>
  </r>
  <r>
    <x v="141"/>
    <n v="402.60305345692768"/>
    <n v="268.97845158802221"/>
    <n v="164.44471888073659"/>
    <n v="1357.603097277856"/>
    <n v="1157.929037582189"/>
    <n v="554.143926466111"/>
    <n v="10213.35599521581"/>
    <n v="1859.0059534234181"/>
    <n v="858.55472469907363"/>
    <n v="7908.7397222910286"/>
    <n v="1299.4666366983929"/>
    <n v="634.11534830974836"/>
    <n v="15.13462854182915"/>
    <n v="1.710514795472295"/>
    <n v="10.73491349938851"/>
    <n v="2.4453055900534322"/>
    <n v="40.566659583395641"/>
    <n v="15.86592650695116"/>
    <n v="121.46973592881839"/>
    <n v="40.022051930309438"/>
    <n v="14.237028599912369"/>
    <n v="246.62458482077869"/>
    <n v="22.765470311367089"/>
    <n v="2.3928881068292509"/>
  </r>
  <r>
    <x v="142"/>
    <n v="459.19340365681239"/>
    <n v="278.8994374017617"/>
    <n v="166.09624403448859"/>
    <n v="1463.3625640476721"/>
    <n v="1094.5881129695181"/>
    <n v="470.05451597927038"/>
    <n v="10150.77607229179"/>
    <n v="1838.076990487385"/>
    <n v="914.26483661177485"/>
    <n v="7880.0057751916966"/>
    <n v="1342.911831591108"/>
    <n v="642.88927136812219"/>
    <n v="13.92824510733548"/>
    <n v="1.796040535245911"/>
    <n v="10.498981334566791"/>
    <n v="2.292473990675084"/>
    <n v="41.278355365560479"/>
    <n v="13.856242482737359"/>
    <n v="125.3986176663302"/>
    <n v="41.123576295363812"/>
    <n v="11.14202238254008"/>
    <n v="248.8921636849193"/>
    <n v="23.120935749064671"/>
    <n v="0.79762936894308756"/>
  </r>
  <r>
    <x v="143"/>
    <n v="471.91526532965469"/>
    <n v="289.5901548734638"/>
    <n v="180.0162417589701"/>
    <n v="1537.0273949480361"/>
    <n v="1093.1647214051891"/>
    <n v="472.38151853362331"/>
    <n v="10228.52885894244"/>
    <n v="1791.8129671551019"/>
    <n v="1086.347182297674"/>
    <n v="8825.4846281563277"/>
    <n v="1411.0984664341549"/>
    <n v="618.16276093088675"/>
    <n v="4.935204959291795"/>
    <n v="1.8815662750195279"/>
    <n v="10.027117004923349"/>
    <n v="1.9868107919183899"/>
    <n v="39.854963801230802"/>
    <n v="12.9042868923203"/>
    <n v="130.78183684258951"/>
    <n v="49.568596427447297"/>
    <n v="12.380024869489"/>
    <n v="250.61823117851881"/>
    <n v="25.86011059249897"/>
    <n v="0.79762936894308756"/>
  </r>
  <r>
    <x v="144"/>
    <n v="519.51257538149571"/>
    <n v="293.43881316327651"/>
    <n v="188.98166402219539"/>
    <n v="1728.6782205684831"/>
    <n v="1055.4448449504521"/>
    <n v="485.92044248622148"/>
    <n v="10042.72097124575"/>
    <n v="1807.2343082658631"/>
    <n v="995.97300075040334"/>
    <n v="9318.1922864273456"/>
    <n v="1486.0337171605499"/>
    <n v="661.23474685381302"/>
    <n v="4.0578351887509481"/>
    <n v="1.9670920147931441"/>
    <n v="8.8474561808147492"/>
    <n v="1.9868107919183899"/>
    <n v="37.008180672571449"/>
    <n v="11.317694241625199"/>
    <n v="134.05952271200539"/>
    <n v="49.568596427447297"/>
    <n v="10.523021139065619"/>
    <n v="250.24594211127189"/>
    <n v="26.131937103679469"/>
    <n v="5.8366010437436799E-15"/>
  </r>
  <r>
    <x v="145"/>
    <n v="545.06596994849792"/>
    <n v="306.01109690999817"/>
    <n v="191.45895175282351"/>
    <n v="1859.3492380369701"/>
    <n v="1029.1121010103529"/>
    <n v="494.48804279997512"/>
    <n v="10089.54195416185"/>
    <n v="1798.78928813378"/>
    <n v="1052.3021139065791"/>
    <n v="10053.09090517283"/>
    <n v="1557.461360406134"/>
    <n v="618.16276093088675"/>
    <n v="3.509479082162918"/>
    <n v="2.7368236727556901"/>
    <n v="8.1396596863495922"/>
    <n v="1.833979192540043"/>
    <n v="29.891222850923072"/>
    <n v="11.952331301903239"/>
    <n v="138.4442415571844"/>
    <n v="41.85792587206673"/>
    <n v="10.523021139065619"/>
    <n v="250.00903088666021"/>
    <n v="26.58149633370877"/>
    <n v="5.8366010437436799E-15"/>
  </r>
  <r>
    <x v="146"/>
    <n v="553.72999643258879"/>
    <n v="329.44514960796897"/>
    <n v="194.40810381309501"/>
    <n v="1859.3492380369701"/>
    <n v="984.98696251613308"/>
    <n v="488.14167219719468"/>
    <n v="10149.039549976869"/>
    <n v="1797.3205889803739"/>
    <n v="1251.0015130618799"/>
    <n v="10818.483382971919"/>
    <n v="1609.286130249279"/>
    <n v="610.18646724145594"/>
    <n v="3.8384927461157359"/>
    <n v="2.8223494125293072"/>
    <n v="7.0779649446518533"/>
    <n v="1.833979192540043"/>
    <n v="24.197656593604371"/>
    <n v="12.586968362181279"/>
    <n v="139.1171439542168"/>
    <n v="40.022051930309438"/>
    <n v="12.99902611296346"/>
    <n v="259.82392447771622"/>
    <n v="27.412658165972228"/>
    <n v="0.79762936894308756"/>
  </r>
  <r>
    <x v="147"/>
    <n v="554.16868131785918"/>
    <n v="336.28720878985831"/>
    <n v="198.6548827798859"/>
    <n v="1859.3492380369701"/>
    <n v="936.59164932892418"/>
    <n v="490.15135622140849"/>
    <n v="9999.3947394884417"/>
    <n v="1809.804531784323"/>
    <n v="1436.082884860743"/>
    <n v="10853.98622220301"/>
    <n v="1659.239479111603"/>
    <n v="651.66319442649615"/>
    <n v="3.8384927461157359"/>
    <n v="2.7368236727556901"/>
    <n v="7.3138971094735732"/>
    <n v="1.833979192540043"/>
    <n v="23.485960811439529"/>
    <n v="12.26964983204226"/>
    <n v="139.65980717763011"/>
    <n v="42.592275448769627"/>
    <n v="12.99902611296346"/>
    <n v="254.37496631164711"/>
    <n v="27.569481153191749"/>
    <n v="0.79762936894308756"/>
  </r>
  <r>
    <x v="148"/>
    <n v="594.74703320537344"/>
    <n v="323.8859765226839"/>
    <n v="196.05962896684699"/>
    <n v="2131.389484930427"/>
    <n v="893.88990239903376"/>
    <n v="501.25750477627417"/>
    <n v="9890.7969752189838"/>
    <n v="1842.4830879476031"/>
    <n v="1444.748902269386"/>
    <n v="10956.433404617241"/>
    <n v="1697.5304251577029"/>
    <n v="650.06793568860996"/>
    <n v="2.961122975574888"/>
    <n v="2.6512979329820738"/>
    <n v="6.3701684501866946"/>
    <n v="1.833979192540043"/>
    <n v="21.35087346494501"/>
    <n v="11.529239928384539"/>
    <n v="152.81396371316691"/>
    <n v="40.756401507012363"/>
    <n v="10.523021139065619"/>
    <n v="253.76576601978849"/>
    <n v="27.841307664372248"/>
    <n v="1.5952587378861689"/>
  </r>
  <r>
    <x v="149"/>
    <n v="619.20371555919962"/>
    <n v="341.24770169672797"/>
    <n v="204.78911906525059"/>
    <n v="2203.220336638251"/>
    <n v="934.45656198242955"/>
    <n v="512.04633480100085"/>
    <n v="9919.7751913492502"/>
    <n v="1724.619980886785"/>
    <n v="1488.078989312598"/>
    <n v="10949.93526817075"/>
    <n v="1769.961735521493"/>
    <n v="677.98496360161778"/>
    <n v="5.8125747298326429"/>
    <n v="2.7368236727556901"/>
    <n v="5.898304120543254"/>
    <n v="1.833979192540043"/>
    <n v="17.080698771955991"/>
    <n v="11.10614855486585"/>
    <n v="158.60960693922021"/>
    <n v="40.389226718660893"/>
    <n v="17.332034817284661"/>
    <n v="238.6711365659574"/>
    <n v="28.54701110686009"/>
    <n v="2.3928881068292509"/>
  </r>
  <r>
    <x v="150"/>
    <n v="501.19748142145562"/>
    <n v="365.19490883334049"/>
    <n v="205.73284772453749"/>
    <n v="2306.2288346192572"/>
    <n v="937.30334511108879"/>
    <n v="537.11449868198349"/>
    <n v="9916.8665164717531"/>
    <n v="1728.2917287703001"/>
    <n v="1676.255367328833"/>
    <n v="10991.022443410549"/>
    <n v="1793.8720136395621"/>
    <n v="734.61664879657656"/>
    <n v="4.9352049592917959"/>
    <n v="2.8223494125293072"/>
    <n v="5.5444058733106747"/>
    <n v="2.292473990675084"/>
    <n v="12.81052407896696"/>
    <n v="12.9042868923203"/>
    <n v="163.29821718951061"/>
    <n v="26.803759549657009"/>
    <n v="17.332034817284661"/>
    <n v="249.1967638308486"/>
    <n v="26.628543229874619"/>
    <n v="3.988146844715414"/>
  </r>
  <r>
    <x v="151"/>
    <n v="547.14972315353259"/>
    <n v="398.03679290640918"/>
    <n v="214.6982699877629"/>
    <n v="2332.821532911089"/>
    <n v="995.66239924860554"/>
    <n v="545.25900762221829"/>
    <n v="9902.4967943157699"/>
    <n v="1715.8077859663499"/>
    <n v="1955.4249281358141"/>
    <n v="10919.13680897123"/>
    <n v="1812.026888126675"/>
    <n v="682.77073981527622"/>
    <n v="5.5932322871974316"/>
    <n v="2.9078751523029229"/>
    <n v="4.7186432964346574"/>
    <n v="2.1396423912967379"/>
    <n v="12.09882829680212"/>
    <n v="11.952331301903239"/>
    <n v="165.7944680172115"/>
    <n v="29.00680827976575"/>
    <n v="17.332034817284661"/>
    <n v="243.03707199094441"/>
    <n v="26.74877418674291"/>
    <n v="5.5834055826015776"/>
  </r>
  <r>
    <x v="152"/>
    <n v="732.05540229501617"/>
    <n v="408.47093315879039"/>
    <n v="229.6799624539421"/>
    <n v="2460.7415815907648"/>
    <n v="992.81561611994618"/>
    <n v="557.10556608074182"/>
    <n v="9758.734453169136"/>
    <n v="1675.785734036042"/>
    <n v="2198.6924168212749"/>
    <n v="10800.410440980109"/>
    <n v="1876.460226142269"/>
    <n v="730.62850195186104"/>
    <n v="7.5673142709143386"/>
    <n v="2.309194973887609"/>
    <n v="5.1905076260780953"/>
    <n v="1.9868107919183899"/>
    <n v="13.5222198611318"/>
    <n v="10.68305718134715"/>
    <n v="168.2038927291662"/>
    <n v="29.373983068117209"/>
    <n v="14.85602984338683"/>
    <n v="244.932361787838"/>
    <n v="26.936961771406342"/>
    <n v="5.5834055826015776"/>
  </r>
  <r>
    <x v="153"/>
    <n v="734.46816916400348"/>
    <n v="404.28017190988328"/>
    <n v="232.1572501845701"/>
    <n v="2460.7415815907648"/>
    <n v="1110.245420177145"/>
    <n v="556.47092902046381"/>
    <n v="9586.0807220079823"/>
    <n v="1676.887258401096"/>
    <n v="2274.829569768634"/>
    <n v="10605.635569888629"/>
    <n v="1908.47302526668"/>
    <n v="697.12806845625164"/>
    <n v="7.5673142709143386"/>
    <n v="2.5657721932084581"/>
    <n v="5.1905076260780953"/>
    <n v="1.9868107919183899"/>
    <n v="12.81052407896696"/>
    <n v="10.4715114945878"/>
    <n v="172.89250297945659"/>
    <n v="27.905283914711379"/>
    <n v="14.85602984338683"/>
    <n v="240.76949312680389"/>
    <n v="27.726304140411258"/>
    <n v="4.7857762136584956"/>
  </r>
  <r>
    <x v="154"/>
    <n v="734.13915550005072"/>
    <n v="389.39869318927413"/>
    <n v="230.26979286599641"/>
    <n v="2460.7415815907648"/>
    <n v="1107.3986370484849"/>
    <n v="556.25938333370448"/>
    <n v="9426.0384841589512"/>
    <n v="1675.051384459339"/>
    <n v="2366.4417538028529"/>
    <n v="10646.993500813711"/>
    <n v="1924.1082770924661"/>
    <n v="663.62763496064224"/>
    <n v="7.5673142709143386"/>
    <n v="2.5657721932084581"/>
    <n v="5.5444058733106738"/>
    <n v="1.9868107919183899"/>
    <n v="12.09882829680212"/>
    <n v="10.154192964448781"/>
    <n v="171.394752482836"/>
    <n v="25.702235184602639"/>
    <n v="14.85602984338683"/>
    <n v="240.29567067758049"/>
    <n v="28.039950114850299"/>
    <n v="4.7857762136584956"/>
  </r>
  <r>
    <x v="155"/>
    <n v="462.70288273897592"/>
    <n v="427.54317312830688"/>
    <n v="229.2080981242986"/>
    <n v="2792.538983841157"/>
    <n v="1174.29804057198"/>
    <n v="583.01991270876192"/>
    <n v="9186.2681655260476"/>
    <n v="1651.919372793197"/>
    <n v="2405.4388321417441"/>
    <n v="10422.1647486572"/>
    <n v="1963.8001751577269"/>
    <n v="659.63948811592684"/>
    <n v="5.8125747298326429"/>
    <n v="2.480246453434841"/>
    <n v="6.370168450186692"/>
    <n v="5.8076007763770674"/>
    <n v="10.67543673247245"/>
    <n v="9.9426472776894368"/>
    <n v="158.58790041028371"/>
    <n v="24.23353603119682"/>
    <n v="17.332034817284661"/>
    <n v="238.50191426266329"/>
    <n v="28.90770397746498"/>
    <n v="3.988146844715414"/>
  </r>
  <r>
    <x v="156"/>
    <n v="751.35753724691472"/>
    <n v="437.97731338068809"/>
    <n v="227.79250513536829"/>
    <n v="3393.4728325968172"/>
    <n v="1210.5945254623859"/>
    <n v="596.02997244446181"/>
    <n v="9005.4744860136943"/>
    <n v="1729.760427923705"/>
    <n v="2467.33895648919"/>
    <n v="10787.24494578383"/>
    <n v="1968.572821402108"/>
    <n v="641.29401263023613"/>
    <n v="7.4576430495967321"/>
    <n v="2.7368236727556901"/>
    <n v="5.6623719557215342"/>
    <n v="9.4755591614573973"/>
    <n v="10.67543673247245"/>
    <n v="9.6253287475504159"/>
    <n v="158.67472652602979"/>
    <n v="21.663312512736631"/>
    <n v="11.76102362601454"/>
    <n v="246.38767359616699"/>
    <n v="29.284079146791829"/>
    <n v="4.7857762136584956"/>
  </r>
  <r>
    <x v="157"/>
    <n v="756.18307098488924"/>
    <n v="476.12179331972101"/>
    <n v="239.11724904681091"/>
    <n v="3534.3835672236528"/>
    <n v="1298.844802450827"/>
    <n v="605.97261972215108"/>
    <n v="8615.4949871400077"/>
    <n v="1700.7536196439401"/>
    <n v="2366.4417538028538"/>
    <n v="10383.751285809451"/>
    <n v="1999.8746896511241"/>
    <n v="571.10262816324484"/>
    <n v="7.238300606961519"/>
    <n v="3.763132550039086"/>
    <n v="6.134236285364973"/>
    <n v="8.8642327639440079"/>
    <n v="14.23391564329664"/>
    <n v="7.5098718799569451"/>
    <n v="157.45916090558421"/>
    <n v="30.842682221523031"/>
    <n v="14.237028599912369"/>
    <n v="241.0402488120744"/>
    <n v="30.0263746196309"/>
    <n v="2.39288810682925"/>
  </r>
  <r>
    <x v="158"/>
    <n v="910.05179449349055"/>
    <n v="470.7336717139832"/>
    <n v="241.3586046126172"/>
    <n v="3732.911814816126"/>
    <n v="1352.9336818953541"/>
    <n v="616.97299543363727"/>
    <n v="8434.4408292804146"/>
    <n v="1673.582685305933"/>
    <n v="2482.1949863325781"/>
    <n v="10224.750009634339"/>
    <n v="2050.8682976620048"/>
    <n v="591.04336238682197"/>
    <n v="6.7996157216910964"/>
    <n v="3.164452371623772"/>
    <n v="6.4881345325975532"/>
    <n v="8.711401164565661"/>
    <n v="14.23391564329664"/>
    <n v="9.4137830607910704"/>
    <n v="158.41424817879141"/>
    <n v="27.170934338008468"/>
    <n v="12.99902611296346"/>
    <n v="244.6954505632263"/>
    <n v="30.66934886723093"/>
    <n v="0.797629368943087"/>
  </r>
  <r>
    <x v="159"/>
    <n v="1029.154740844411"/>
    <n v="495.79271346765279"/>
    <n v="261.76673686969599"/>
    <n v="3949.168527936487"/>
    <n v="1439.7605673194651"/>
    <n v="616.02103984322014"/>
    <n v="8240.8402976955094"/>
    <n v="1699.284920490534"/>
    <n v="2496.4320149324899"/>
    <n v="10151.882885835919"/>
    <n v="2052.4103903696632"/>
    <n v="563.92396384275719"/>
    <n v="5.812574729832642"/>
    <n v="4.1052355091335517"/>
    <n v="5.7803380381323937"/>
    <n v="8.8642327639440079"/>
    <n v="13.5222198611318"/>
    <n v="8.5676003137536796"/>
    <n v="158.39254164985491"/>
    <n v="26.069409972954102"/>
    <n v="15.475031086861289"/>
    <n v="240.19413729560409"/>
    <n v="31.401189474255361"/>
    <n v="1.5952587378861689"/>
  </r>
  <r>
    <x v="160"/>
    <n v="1028.387042295187"/>
    <n v="504.43081318478801"/>
    <n v="267.90097315506068"/>
    <n v="3949.168527936487"/>
    <n v="1409.157648686376"/>
    <n v="615.70372131308125"/>
    <n v="8190.6765093231907"/>
    <n v="1680.926181072962"/>
    <n v="2475.3859726543592"/>
    <n v="10306.82282673197"/>
    <n v="2102.9283019859781"/>
    <n v="563.92396384275719"/>
    <n v="5.7029035085150364"/>
    <n v="4.0197097693599346"/>
    <n v="6.7240666974192731"/>
    <n v="8.8642327639440079"/>
    <n v="15.657307207626319"/>
    <n v="7.5098718799569442"/>
    <n v="157.5676935502668"/>
    <n v="26.436584761305561"/>
    <n v="15.475031086861289"/>
    <n v="234.00060099504111"/>
    <n v="31.443008937513898"/>
    <n v="2.39288810682925"/>
  </r>
  <r>
    <x v="161"/>
    <n v="1028.058028631234"/>
    <n v="518.97018894630276"/>
    <n v="294.44334169750408"/>
    <n v="3949.168527936487"/>
    <n v="1434.0670010621459"/>
    <n v="649.44525835119714"/>
    <n v="8176.675798159129"/>
    <n v="1675.051384459339"/>
    <n v="2663.5623506705938"/>
    <n v="10212.396781493881"/>
    <n v="2150.4561219793081"/>
    <n v="581.47180995950498"/>
    <n v="5.7029035085150364"/>
    <n v="4.1052355091335508"/>
    <n v="6.0162702029541153"/>
    <n v="8.8642327639440079"/>
    <n v="13.5222198611318"/>
    <n v="7.5098718799569442"/>
    <n v="159.91199867541201"/>
    <n v="22.03048730108808"/>
    <n v="16.7130335738102"/>
    <n v="235.04977927546429"/>
    <n v="32.676683103640798"/>
    <n v="2.39288810682925"/>
  </r>
  <r>
    <x v="162"/>
    <n v="1480.5614877876769"/>
    <n v="547.10815733182255"/>
    <n v="306.23994993859009"/>
    <n v="3962.312045483025"/>
    <n v="1456.129570309256"/>
    <n v="636.54097145887681"/>
    <n v="8267.1486107665824"/>
    <n v="1649.716324063088"/>
    <n v="2665.4193544010168"/>
    <n v="10395.393780276079"/>
    <n v="2158.5638704185571"/>
    <n v="575.09077500796036"/>
    <n v="5.7029035085150364"/>
    <n v="4.1907612489071671"/>
    <n v="5.0725415436672359"/>
    <n v="15.89448633534797"/>
    <n v="14.945611425461481"/>
    <n v="9.308010217411395"/>
    <n v="159.84687908860241"/>
    <n v="24.23353603119682"/>
    <n v="17.951036060759119"/>
    <n v="239.85569268901591"/>
    <n v="33.03214854133838"/>
    <n v="3.988146844715414"/>
  </r>
  <r>
    <x v="163"/>
    <n v="1109.872759734169"/>
    <n v="574.04876536051154"/>
    <n v="332.42842023380092"/>
    <n v="3637.086402005903"/>
    <n v="1515.200320228937"/>
    <n v="687.10039059436076"/>
    <n v="8034.1941422197497"/>
    <n v="1620.709515783323"/>
    <n v="2698.8454215486381"/>
    <n v="10414.24514486304"/>
    <n v="2202.7565882170179"/>
    <n v="609.38883787251291"/>
    <n v="2.6321093116220702"/>
    <n v="3.8486582898127022"/>
    <n v="5.1905076260780953"/>
    <n v="12.685022748402689"/>
    <n v="16.369002989791149"/>
    <n v="8.7791460005130268"/>
    <n v="153.03102900253219"/>
    <n v="24.600710819548279"/>
    <n v="20.427041034656948"/>
    <n v="243.91702796807371"/>
    <n v="32.911917584470082"/>
    <n v="3.190517475772332"/>
  </r>
  <r>
    <x v="164"/>
    <n v="1619.6245964184011"/>
    <n v="576.95664051281449"/>
    <n v="343.28129981560011"/>
    <n v="3670.556522269761"/>
    <n v="1528.7225400900691"/>
    <n v="699.58158611316219"/>
    <n v="8107.8443949013936"/>
    <n v="1644.2087022378159"/>
    <n v="2778.6965819568431"/>
    <n v="10346.65775692739"/>
    <n v="2258.7789866847379"/>
    <n v="696.33043908730883"/>
    <n v="8.0059991561847621"/>
    <n v="2.907875152302922"/>
    <n v="5.1905076260780953"/>
    <n v="12.22652795026764"/>
    <n v="16.369002989791149"/>
    <n v="9.4137830607910669"/>
    <n v="155.83117123534441"/>
    <n v="14.319816745707501"/>
    <n v="25.379050982452611"/>
    <n v="235.04977927546429"/>
    <n v="33.110560034948143"/>
    <n v="3.988146844715414"/>
  </r>
  <r>
    <x v="165"/>
    <n v="1317.6997241310321"/>
    <n v="619.37740744052826"/>
    <n v="357.55519578731412"/>
    <n v="4199.6595193175981"/>
    <n v="1517.3354075754321"/>
    <n v="718.51492507812361"/>
    <n v="7931.0447167133616"/>
    <n v="1656.6926450417659"/>
    <n v="2584.3301915058628"/>
    <n v="10581.94444742747"/>
    <n v="2269.3122639929829"/>
    <n v="716.27117331088573"/>
    <n v="8.554355262772793"/>
    <n v="3.0789266318501549"/>
    <n v="5.1905076260780953"/>
    <n v="16.047317934726319"/>
    <n v="14.23391564329664"/>
    <n v="9.4137830607910669"/>
    <n v="151.8588764399596"/>
    <n v="13.95264195735605"/>
    <n v="34.045068391095029"/>
    <n v="235.89589079193459"/>
    <n v="33.743079416733551"/>
    <n v="4.7857762136584956"/>
  </r>
  <r>
    <x v="166"/>
    <n v="1495.5864451081891"/>
    <n v="649.56799358061483"/>
    <n v="360.150449600353"/>
    <n v="4348.2118339133522"/>
    <n v="1491.714359417497"/>
    <n v="778.69967296115806"/>
    <n v="8063.9103803338576"/>
    <n v="1661.465917290335"/>
    <n v="2679.65638300093"/>
    <n v="10595.956054140221"/>
    <n v="2286.0139121318621"/>
    <n v="828.73691433186025"/>
    <n v="8.3350128201375799"/>
    <n v="2.9934008920765391"/>
    <n v="5.1905076260780953"/>
    <n v="17.42280232913145"/>
    <n v="13.5222198611318"/>
    <n v="9.308010217411395"/>
    <n v="153.94270321786641"/>
    <n v="20.561788147682261"/>
    <n v="35.902072121518401"/>
    <n v="235.25284603941719"/>
    <n v="34.07240768989454"/>
    <n v="3.988146844715414"/>
  </r>
  <r>
    <x v="167"/>
    <n v="1857.501475456289"/>
    <n v="648.71273618287876"/>
    <n v="393.41688484021552"/>
    <n v="4348.2118339133522"/>
    <n v="1467.516702823893"/>
    <n v="805.56597517959506"/>
    <n v="7884.5927447891891"/>
    <n v="1672.84833572923"/>
    <n v="2765.6975558438789"/>
    <n v="10311.86565137013"/>
    <n v="2284.0849893890618"/>
    <n v="1005.013004868281"/>
    <n v="8.4446840414551865"/>
    <n v="2.907875152302922"/>
    <n v="22.29558957565277"/>
    <n v="17.42280232913145"/>
    <n v="10.67543673247245"/>
    <n v="9.308010217411395"/>
    <n v="153.0093224735956"/>
    <n v="20.928962936033709"/>
    <n v="40.235080825839603"/>
    <n v="228.6193317502896"/>
    <n v="34.506284621201893"/>
    <n v="5.5834055826015776"/>
  </r>
  <r>
    <x v="168"/>
    <n v="1853.8823251528081"/>
    <n v="660.17318531254318"/>
    <n v="395.06840999396752"/>
    <n v="4348.2118339133522"/>
    <n v="1460.399745002245"/>
    <n v="810.11420744492102"/>
    <n v="7778.5129378763704"/>
    <n v="1706.6284162575639"/>
    <n v="2581.8541865319648"/>
    <n v="10314.94549729008"/>
    <n v="2261.3299739435088"/>
    <n v="1066.4304662768991"/>
    <n v="8.4446840414551865"/>
    <n v="2.8223494125293058"/>
    <n v="22.531521740474489"/>
    <n v="17.42280232913145"/>
    <n v="10.67543673247245"/>
    <n v="9.308010217411395"/>
    <n v="154.3117142097874"/>
    <n v="21.663312512736621"/>
    <n v="41.473083312788518"/>
    <n v="230.2438658619127"/>
    <n v="34.161274049318941"/>
    <n v="5.5834055826015776"/>
  </r>
  <r>
    <x v="169"/>
    <n v="1783.9120859521749"/>
    <n v="700.6268602254637"/>
    <n v="402.26434102102991"/>
    <n v="5517.5264007570859"/>
    <n v="1444.7424377946179"/>
    <n v="799.21960457681473"/>
    <n v="7465.4179644958704"/>
    <n v="1681.6605306496649"/>
    <n v="2422.7708669590302"/>
    <n v="10224.411565027751"/>
    <n v="2268.7372463731781"/>
    <n v="1139.0147388507189"/>
    <n v="11.076793353077729"/>
    <n v="2.8223494125293058"/>
    <n v="22.531521740474489"/>
    <n v="10.698211956484171"/>
    <n v="12.09882829680212"/>
    <n v="7.7214175667162914"/>
    <n v="152.55348536592851"/>
    <n v="20.56178814768225"/>
    <n v="40.235080825839603"/>
    <n v="229.60082110939521"/>
    <n v="34.187411213855533"/>
    <n v="4.7857762136584956"/>
  </r>
  <r>
    <x v="170"/>
    <n v="1785.337811829304"/>
    <n v="733.81084725762673"/>
    <n v="400.96671411451052"/>
    <n v="5744.0228310357952"/>
    <n v="1371.4377722316401"/>
    <n v="792.97900681741396"/>
    <n v="7427.5400715016276"/>
    <n v="1677.2544331894469"/>
    <n v="2407.2958358721689"/>
    <n v="10076.30820518478"/>
    <n v="2287.6030517356862"/>
    <n v="1263.4449204058401"/>
    <n v="10.967122131760121"/>
    <n v="2.8223494125293058"/>
    <n v="22.413555658063629"/>
    <n v="13.602012344672771"/>
    <n v="10.67543673247245"/>
    <n v="7.6156447233366178"/>
    <n v="158.21888941836261"/>
    <n v="20.928962936033709"/>
    <n v="45.806092017109727"/>
    <n v="232.24068904078271"/>
    <n v="35.53086147103609"/>
    <n v="4.7857762136584956"/>
  </r>
  <r>
    <x v="171"/>
    <n v="1279.2051254485521"/>
    <n v="756.6462197771823"/>
    <n v="420.54908379471323"/>
    <n v="6278.780597260632"/>
    <n v="1305.25006449031"/>
    <n v="772.14175667161828"/>
    <n v="7215.5324033785446"/>
    <n v="1651.919372793197"/>
    <n v="2372.0127649941251"/>
    <n v="9878.0811991061055"/>
    <n v="2301.5759798969461"/>
    <n v="1312.100311911368"/>
    <n v="5.812574729832642"/>
    <n v="3.0789266318501549"/>
    <n v="22.059657410831051"/>
    <n v="33.317288664479541"/>
    <n v="7.8286536038130938"/>
    <n v="7.1925533498179224"/>
    <n v="154.9194970200102"/>
    <n v="23.866361242845361"/>
    <n v="42.71108579973744"/>
    <n v="233.49293408515891"/>
    <n v="35.719049055699521"/>
    <n v="3.988146844715414"/>
  </r>
  <r>
    <x v="172"/>
    <n v="1276.0246600303419"/>
    <n v="770.67244110005527"/>
    <n v="458.06229800136651"/>
    <n v="6200.6836499782967"/>
    <n v="1284.6108868075289"/>
    <n v="777.74771737074104"/>
    <n v="7052.2124796600983"/>
    <n v="1601.983601577399"/>
    <n v="2467.9579577326649"/>
    <n v="9378.2662040967389"/>
    <n v="2324.2996307450539"/>
    <n v="1465.24515074844"/>
    <n v="4.0578351887509472"/>
    <n v="3.934184029586318"/>
    <n v="22.059657410831051"/>
    <n v="31.788972670696069"/>
    <n v="8.5403493859779314"/>
    <n v="5.9232792292618388"/>
    <n v="155.114855780439"/>
    <n v="23.13201166614245"/>
    <n v="37.140074608467323"/>
    <n v="231.52995536694769"/>
    <n v="35.593590665923912"/>
    <n v="3.190517475772332"/>
  </r>
  <r>
    <x v="173"/>
    <n v="2327.1136451382772"/>
    <n v="790.08678402866622"/>
    <n v="502.06364674061717"/>
    <n v="6608.591188719105"/>
    <n v="1251.872880827947"/>
    <n v="734.69817011521377"/>
    <n v="6712.0494646957459"/>
    <n v="1595.374455387072"/>
    <n v="2340.4437015769272"/>
    <n v="8691.5959417900594"/>
    <n v="2351.1895456202951"/>
    <n v="1504.328989826651"/>
    <n v="10.309094803854491"/>
    <n v="3.0789266318501549"/>
    <n v="22.767453905296211"/>
    <n v="33.775783462614577"/>
    <n v="8.5403493859779314"/>
    <n v="4.9713236388447752"/>
    <n v="150.05723453822759"/>
    <n v="16.522865475816239"/>
    <n v="37.75907585194178"/>
    <n v="231.32688860299481"/>
    <n v="35.326991587650717"/>
    <n v="3.988146844715414"/>
  </r>
  <r>
    <x v="174"/>
    <n v="2361.0020525254172"/>
    <n v="801.63275889810427"/>
    <n v="554.20465516621721"/>
    <n v="6608.591188719105"/>
    <n v="1204.9009592050679"/>
    <n v="763.8914748880037"/>
    <n v="6640.1357343290238"/>
    <n v="1565.633297530605"/>
    <n v="2227.7854752645749"/>
    <n v="8977.7847011209924"/>
    <n v="2378.4192436345111"/>
    <n v="1501.936101719821"/>
    <n v="11.186464574395339"/>
    <n v="3.1644523716237711"/>
    <n v="4.4827111316129402"/>
    <n v="33.775783462614577"/>
    <n v="8.5403493859779314"/>
    <n v="6.5579162895398797"/>
    <n v="148.92849503352809"/>
    <n v="15.421341110761871"/>
    <n v="32.807065904146121"/>
    <n v="237.5204249035578"/>
    <n v="35.15971373461656"/>
    <n v="3.190517475772332"/>
  </r>
  <r>
    <x v="175"/>
    <n v="2878.2115322592472"/>
    <n v="811.38269323229656"/>
    <n v="640.55582749096652"/>
    <n v="6608.591188719105"/>
    <n v="1200.6307845120789"/>
    <n v="757.1220129117047"/>
    <n v="6477.9228435863406"/>
    <n v="1552.782179938303"/>
    <n v="2236.4514926732181"/>
    <n v="8988.6149285318133"/>
    <n v="2397.7450630928629"/>
    <n v="1501.936101719821"/>
    <n v="11.29613579571294"/>
    <n v="3.4210295909446198"/>
    <n v="4.8366093788455196"/>
    <n v="33.775783462614577"/>
    <n v="7.1169578216482554"/>
    <n v="6.6636891329195516"/>
    <n v="146.302005032208"/>
    <n v="16.15569068746478"/>
    <n v="32.807065904146121"/>
    <n v="233.2560228605472"/>
    <n v="34.610833279348242"/>
    <n v="3.190517475772332"/>
  </r>
  <r>
    <x v="176"/>
    <n v="2713.4853578402031"/>
    <n v="805.82352014701155"/>
    <n v="715.22835765704076"/>
    <n v="7084.3559575838981"/>
    <n v="1206.3243507693969"/>
    <n v="784.51717934704016"/>
    <n v="6538.2452875009558"/>
    <n v="1552.782179938303"/>
    <n v="2202.4064242821232"/>
    <n v="8910.9418913198351"/>
    <n v="2428.884880921752"/>
    <n v="1564.151192497382"/>
    <n v="10.309094803854491"/>
    <n v="3.4210295909446198"/>
    <n v="4.8366093788455196"/>
    <n v="34.539941459506323"/>
    <n v="2.8467831286592249"/>
    <n v="6.7694619762992261"/>
    <n v="146.21517891646189"/>
    <n v="15.421341110761871"/>
    <n v="32.188064660671657"/>
    <n v="229.22853204214829"/>
    <n v="34.464465157943359"/>
    <n v="3.190517475772332"/>
  </r>
  <r>
    <x v="177"/>
    <n v="3055.7692395724512"/>
    <n v="809.33007547772991"/>
    <n v="771.26224680219912"/>
    <n v="7390.4776511387272"/>
    <n v="1142.9834261567271"/>
    <n v="794.5655994681091"/>
    <n v="6388.7090096572047"/>
    <n v="1543.2356354411661"/>
    <n v="2197.4544143343269"/>
    <n v="8888.9429918916067"/>
    <n v="2390.4737039187848"/>
    <n v="1497.150325506163"/>
    <n v="12.173505566253789"/>
    <n v="3.4210295909446198"/>
    <n v="4.7186432964346592"/>
    <n v="38.819226242100036"/>
    <n v="2.1350873464943869"/>
    <n v="7.1925533498179206"/>
    <n v="144.3484174279204"/>
    <n v="23.499186454493909"/>
    <n v="22.903046008554789"/>
    <n v="226.48713072878439"/>
    <n v="33.816263477436003"/>
    <n v="3.190517475772332"/>
  </r>
  <r>
    <x v="178"/>
    <n v="3630.3367680553879"/>
    <n v="795.73148285372486"/>
    <n v="856.66969046766167"/>
    <n v="7485.9974007501942"/>
    <n v="1068.2553690294189"/>
    <n v="819.52799050571207"/>
    <n v="6338.1979168219004"/>
    <n v="1519.3692741983209"/>
    <n v="2198.0734155778009"/>
    <n v="8816.6173794637216"/>
    <n v="2474.1910419294718"/>
    <n v="1554.579640070064"/>
    <n v="12.283176787571399"/>
    <n v="3.0789266318501549"/>
    <n v="5.4264397908998188"/>
    <n v="26.592698291832271"/>
    <n v="1.4233915643295489"/>
    <n v="7.1925533498179206"/>
    <n v="141.5699817240446"/>
    <n v="21.663312512736631"/>
    <n v="-55.710111912701372"/>
    <n v="222.18888422511489"/>
    <n v="34.532421785738492"/>
    <n v="3.190517475772332"/>
  </r>
  <r>
    <x v="179"/>
    <n v="4298.015163436974"/>
    <n v="793.59333935938446"/>
    <n v="923.79239135944078"/>
    <n v="7886.2633595220841"/>
    <n v="926.62790837861633"/>
    <n v="855.490757254801"/>
    <n v="6380.3737025455766"/>
    <n v="1589.132483985097"/>
    <n v="2056.32213082215"/>
    <n v="8779.7946062669325"/>
    <n v="2517.9237456320889"/>
    <n v="1539.4246820601461"/>
    <n v="15.463642205781969"/>
    <n v="2.3091949738876081"/>
    <n v="5.3084737084889593"/>
    <n v="27.968182686237391"/>
    <n v="3.5584789108240629"/>
    <n v="7.8271904100959633"/>
    <n v="142.26459065001359"/>
    <n v="20.56178814768225"/>
    <n v="-56.948114399650287"/>
    <n v="214.74310288017591"/>
    <n v="34.919251820879971"/>
    <n v="3.190517475772332"/>
  </r>
  <r>
    <x v="180"/>
    <n v="3435.1219941100499"/>
    <n v="778.02765472058638"/>
    <n v="984.308991636212"/>
    <n v="8135.5316981081687"/>
    <n v="714.54256529349448"/>
    <n v="881.19355819606176"/>
    <n v="6326.8236956591581"/>
    <n v="1562.328724435441"/>
    <n v="1892.905802544893"/>
    <n v="9221.701729089069"/>
    <n v="2552.403893088755"/>
    <n v="1458.066486427952"/>
    <n v="9.5413962546312483"/>
    <n v="2.052617754566759"/>
    <n v="5.3084737084889593"/>
    <n v="26.439866692453911"/>
    <n v="3.5584789108240629"/>
    <n v="8.5676003137536778"/>
    <n v="139.35591577251861"/>
    <n v="20.56178814768225"/>
    <n v="-61.281123103971488"/>
    <n v="208.0080552090719"/>
    <n v="35.316536721836087"/>
    <n v="2.39288810682925"/>
  </r>
  <r>
    <x v="181"/>
    <n v="3033.286639202342"/>
    <n v="767.50798872843166"/>
    <n v="1028.3103403754631"/>
    <n v="8135.5316981081687"/>
    <n v="600.67124014712033"/>
    <n v="862.15444638772055"/>
    <n v="6382.2404640341183"/>
    <n v="1555.7195782451149"/>
    <n v="1938.0928933185289"/>
    <n v="8927.8641216492433"/>
    <n v="2602.17950923223"/>
    <n v="1533.8412764775439"/>
    <n v="8.6640264840903995"/>
    <n v="2.3091949738876081"/>
    <n v="5.0725415436672394"/>
    <n v="26.439866692453911"/>
    <n v="3.5584789108240629"/>
    <n v="7.932963253475636"/>
    <n v="138.83495907804189"/>
    <n v="18.725914205924969"/>
    <n v="-60.043120617022574"/>
    <n v="203.47289748079081"/>
    <n v="35.504724306499519"/>
    <n v="0.797629368943087"/>
  </r>
  <r>
    <x v="182"/>
    <n v="3703.5971438955498"/>
    <n v="753.5672931453322"/>
    <n v="1046.7130492315571"/>
    <n v="8135.5316981081687"/>
    <n v="560.10458056372454"/>
    <n v="933.44534282562051"/>
    <n v="6398.7808390837527"/>
    <n v="1601.9836015773981"/>
    <n v="1922.617862231667"/>
    <n v="8682.0518038842765"/>
    <n v="2691.5895216789859"/>
    <n v="1525.8649827881129"/>
    <n v="9.6510674759488531"/>
    <n v="2.1381434943403752"/>
    <n v="4.7186432964346592"/>
    <n v="26.439866692453911"/>
    <n v="3.5584789108240629"/>
    <n v="7.4040990365772688"/>
    <n v="135.7960450269278"/>
    <n v="22.03048730108808"/>
    <n v="-60.662121860497031"/>
    <n v="205.9096986482254"/>
    <n v="36.210427748987357"/>
    <n v="0.797629368943087"/>
  </r>
  <r>
    <x v="183"/>
    <n v="3814.6940910902849"/>
    <n v="742.36342123498855"/>
    <n v="1051.7855907752239"/>
    <n v="8775.8960995034431"/>
    <n v="730.19987250112092"/>
    <n v="979.35075685239894"/>
    <n v="6317.7069535058154"/>
    <n v="1693.0429490885599"/>
    <n v="1946.139909483697"/>
    <n v="9659.5813610928053"/>
    <n v="2738.3541364678472"/>
    <n v="1549.793863856406"/>
    <n v="10.85745091044252"/>
    <n v="2.3091949738876081"/>
    <n v="4.9545754612563799"/>
    <n v="33.928615061992922"/>
    <n v="-5.6935662573188326"/>
    <n v="7.1925533498179206"/>
    <n v="138.63960031761309"/>
    <n v="38.553352776903601"/>
    <n v="-62.519125590920403"/>
    <n v="205.50356512031959"/>
    <n v="36.058832194675162"/>
    <n v="5.2021878868150189E-15"/>
  </r>
  <r>
    <x v="184"/>
    <n v="4002.5608932073442"/>
    <n v="721.15303777113161"/>
    <n v="1063.464232933899"/>
    <n v="8928.4220356830319"/>
    <n v="671.12912258143933"/>
    <n v="991.09154246754281"/>
    <n v="6427.9544139744476"/>
    <n v="1738.9397976324919"/>
    <n v="1881.763780162353"/>
    <n v="9508.1273996446125"/>
    <n v="2848.8254760981849"/>
    <n v="1544.210458273805"/>
    <n v="11.62514945966576"/>
    <n v="2.223669234113991"/>
    <n v="5.4264397908998188"/>
    <n v="34.845604658263007"/>
    <n v="-2.1350873464946409"/>
    <n v="5.8175063858821634"/>
    <n v="134.90607734053009"/>
    <n v="30.108332644820109"/>
    <n v="-61.281123103971481"/>
    <n v="203.60827532342611"/>
    <n v="36.466571961445908"/>
    <n v="0.797629368943087"/>
  </r>
  <r>
    <x v="185"/>
    <n v="4177.3768199876076"/>
    <n v="718.50173983814955"/>
    <n v="1058.7455896374649"/>
    <n v="9124.8106408842104"/>
    <n v="503.88061377270242"/>
    <n v="1039.7470504221931"/>
    <n v="6331.5991320251942"/>
    <n v="1791.078617578399"/>
    <n v="1783.3425824499141"/>
    <n v="9500.444707075063"/>
    <n v="2839.3951871333852"/>
    <n v="1544.210458273805"/>
    <n v="13.92824510733549"/>
    <n v="3.1644523716237711"/>
    <n v="4.6006772140237997"/>
    <n v="34.081446661371267"/>
    <n v="2.8467831286592258"/>
    <n v="5.1828693256041216"/>
    <n v="131.23767395025661"/>
    <n v="30.475507433171561"/>
    <n v="11.761023626014561"/>
    <n v="206.95887692864861"/>
    <n v="36.090196792119073"/>
    <n v="0.797629368943087"/>
  </r>
  <r>
    <x v="186"/>
    <n v="4282.9902061164621"/>
    <n v="707.21234218803215"/>
    <n v="1057.329996648534"/>
    <n v="9017.9813529187468"/>
    <n v="548.71744804908724"/>
    <n v="1062.276666062063"/>
    <n v="6126.255368285626"/>
    <n v="1827.0617468368409"/>
    <n v="1884.2397851362509"/>
    <n v="9484.808566250691"/>
    <n v="2871.1518420453381"/>
    <n v="1604.032660944536"/>
    <n v="12.94120411547703"/>
    <n v="2.7368236727556892"/>
    <n v="5.1905076260780998"/>
    <n v="36.373920652046493"/>
    <n v="8.5403493859779314"/>
    <n v="5.2886421689837944"/>
    <n v="130.3477062638589"/>
    <n v="33.045730951631761"/>
    <n v="9.2850186521167242"/>
    <n v="201.88220782982651"/>
    <n v="36.294066675504432"/>
    <n v="1.5952587378861689"/>
  </r>
  <r>
    <x v="187"/>
    <n v="4480.8370893734227"/>
    <n v="697.63345933338701"/>
    <n v="1089.416771064288"/>
    <n v="9124.5049776854539"/>
    <n v="730.91156828328587"/>
    <n v="1132.5098340661659"/>
    <n v="6220.5919430437834"/>
    <n v="1910.7775985809731"/>
    <n v="1994.4220064747039"/>
    <n v="9713.2925201583439"/>
    <n v="2923.2170738022191"/>
    <n v="1706.1292201692499"/>
    <n v="12.72186167284182"/>
    <n v="3.1644523716237711"/>
    <n v="5.4264397908998188"/>
    <n v="62.202460946987138"/>
    <n v="9.9637409503076082"/>
    <n v="5.394415012363468"/>
    <n v="130.21746709023969"/>
    <n v="33.780080528334672"/>
    <n v="9.2850186521167277"/>
    <n v="202.9990750315674"/>
    <n v="36.649532113202021"/>
    <n v="1.5952587378861689"/>
  </r>
  <r>
    <x v="188"/>
    <n v="4476.9985966273071"/>
    <n v="703.27815815844565"/>
    <n v="1118.9082916670029"/>
    <n v="9124.5049776854539"/>
    <n v="730.91156828328587"/>
    <n v="1207.0796886488361"/>
    <n v="6161.9626083862167"/>
    <n v="1971.728613447315"/>
    <n v="1996.8980114486019"/>
    <n v="9369.7374000107211"/>
    <n v="2985.2719298449829"/>
    <n v="1676.6169335183561"/>
    <n v="12.612190451524221"/>
    <n v="2.5657721932084572"/>
    <n v="7.1959310270627146"/>
    <n v="62.202460946987138"/>
    <n v="9.9637409503076082"/>
    <n v="5.394415012363468"/>
    <n v="126.41882452634709"/>
    <n v="35.61595447009195"/>
    <n v="9.2850186521167277"/>
    <n v="201.06994077401501"/>
    <n v="37.261141763358147"/>
    <n v="1.5952587378861689"/>
  </r>
  <r>
    <x v="189"/>
    <n v="3282.020969150672"/>
    <n v="720.38330611316883"/>
    <n v="1110.7686319806539"/>
    <n v="9124.5049776854539"/>
    <n v="730.91156828328587"/>
    <n v="1341.728518271161"/>
    <n v="6076.3954713184166"/>
    <n v="1983.11103188621"/>
    <n v="2058.1791345525739"/>
    <n v="9314.3340179122406"/>
    <n v="3049.517080275913"/>
    <n v="1679.0098216251849"/>
    <n v="11.29613579571294"/>
    <n v="2.5657721932084572"/>
    <n v="7.5498292742952957"/>
    <n v="62.202460946987138"/>
    <n v="9.9637409503076082"/>
    <n v="5.5001878557431416"/>
    <n v="128.4375317174443"/>
    <n v="29.373983068117191"/>
    <n v="8.0470161651678094"/>
    <n v="197.04244995561609"/>
    <n v="37.496376244187438"/>
    <n v="2.39288810682925"/>
  </r>
  <r>
    <x v="190"/>
    <n v="5133.380856213179"/>
    <n v="754.67912776238893"/>
    <n v="1128.9354086719261"/>
    <n v="9581.1657966279563"/>
    <n v="839.08932717234109"/>
    <n v="1504.830242762617"/>
    <n v="5861.5225413757134"/>
    <n v="1933.1752606704119"/>
    <n v="2186.9313931952611"/>
    <n v="8106.4929059204806"/>
    <n v="3080.2962052341982"/>
    <n v="1693.3671502661609"/>
    <n v="8.7736977054080079"/>
    <n v="2.3947207136612239"/>
    <n v="8.2576257687604535"/>
    <n v="64.49493493766235"/>
    <n v="20.639177682780179"/>
    <n v="5.6059606991228161"/>
    <n v="121.7953338628663"/>
    <n v="15.788515899113319"/>
    <n v="8.6660174086422703"/>
    <n v="188.81824601552421"/>
    <n v="39.137790177085087"/>
    <n v="10.369181796260071"/>
  </r>
  <r>
    <x v="191"/>
    <n v="5296.3522910911406"/>
    <n v="764.77116505567574"/>
    <n v="1175.414045141805"/>
    <n v="9710.9198245001735"/>
    <n v="844.07119764749507"/>
    <n v="1628.055605299937"/>
    <n v="5495.4202243322088"/>
    <n v="1860.841827365175"/>
    <n v="2261.8305436556711"/>
    <n v="7145.9871124233368"/>
    <n v="3139.6223412993431"/>
    <n v="1945.418030852175"/>
    <n v="10.418766025172101"/>
    <n v="2.480246453434841"/>
    <n v="8.4935579335821725"/>
    <n v="67.551566925229295"/>
    <n v="17.792394554120829"/>
    <n v="8.6733731571333514"/>
    <n v="108.293872864345"/>
    <n v="18.35873941757351"/>
    <n v="9.2850186521167277"/>
    <n v="164.75483448710739"/>
    <n v="39.503710480597313"/>
    <n v="10.369181796260071"/>
  </r>
  <r>
    <x v="192"/>
    <n v="5485.864161527963"/>
    <n v="771.61322423756508"/>
    <n v="1187.682517712534"/>
    <n v="9754.476830323003"/>
    <n v="959.36591435819889"/>
    <n v="1749.8001480299411"/>
    <n v="5377.9010766698393"/>
    <n v="1812.3747553027829"/>
    <n v="2339.8247003334518"/>
    <n v="6769.7043988186406"/>
    <n v="3201.5778761168681"/>
    <n v="2085.0031704172138"/>
    <n v="11.405807017030551"/>
    <n v="1.7105147954722939"/>
    <n v="9.4372865928690519"/>
    <n v="66.328914130202506"/>
    <n v="15.65730720762631"/>
    <n v="8.4618274703740042"/>
    <n v="111.5498522048244"/>
    <n v="18.35873941757351"/>
    <n v="11.761023626014561"/>
    <n v="161.06578827529671"/>
    <n v="40.178049325641247"/>
    <n v="10.369181796260071"/>
  </r>
  <r>
    <x v="193"/>
    <n v="5685.9044692112784"/>
    <n v="796.15911155259289"/>
    <n v="1211.275734194706"/>
    <n v="10030.33786720092"/>
    <n v="1042.634320871485"/>
    <n v="1875.0351945914749"/>
    <n v="5351.4191113672723"/>
    <n v="1763.90768324039"/>
    <n v="2490.86100374122"/>
    <n v="6660.8606133398953"/>
    <n v="3270.63226482253"/>
    <n v="2293.1844357113582"/>
    <n v="10.63810846780731"/>
    <n v="1.967092014793143"/>
    <n v="9.4372865928690519"/>
    <n v="71.066693710931276"/>
    <n v="7.8286536038130938"/>
    <n v="8.5676003137536778"/>
    <n v="108.0116879881701"/>
    <n v="16.522865475816239"/>
    <n v="11.1420223825401"/>
    <n v="166.10861291346001"/>
    <n v="40.768749244168099"/>
    <n v="10.369181796260071"/>
  </r>
  <r>
    <x v="194"/>
    <n v="5746.2236409359612"/>
    <n v="808.38929234022009"/>
    <n v="1197.5916686350461"/>
    <n v="10291.221407339761"/>
    <n v="1081.777588890551"/>
    <n v="2044.1659711555731"/>
    <n v="5277.595206454137"/>
    <n v="1769.7824798540139"/>
    <n v="2700.702425279062"/>
    <n v="6442.7330643938394"/>
    <n v="3328.8554125442311"/>
    <n v="2471.055784985665"/>
    <n v="17.43772418949888"/>
    <n v="1.7960405352459099"/>
    <n v="9.3193205104581924"/>
    <n v="50.281596195476077"/>
    <n v="7.8286536038130938"/>
    <n v="8.1445089402349851"/>
    <n v="113.3949071644294"/>
    <n v="15.788515899113319"/>
    <n v="11.1420223825401"/>
    <n v="165.6347904642366"/>
    <n v="41.354221729787653"/>
    <n v="11.964440534146229"/>
  </r>
  <r>
    <x v="195"/>
    <n v="5763.6613651254602"/>
    <n v="834.64569445072027"/>
    <n v="1174.8242147297501"/>
    <n v="10291.221407339761"/>
    <n v="1081.777588890551"/>
    <n v="2222.287439406944"/>
    <n v="5212.8880436943437"/>
    <n v="1787.4068696948841"/>
    <n v="2880.2127858866538"/>
    <n v="6521.3875909649214"/>
    <n v="3348.4060116175979"/>
    <n v="2878.64439251558"/>
    <n v="17.547395410816481"/>
    <n v="1.967092014793143"/>
    <n v="8.139659686349594"/>
    <n v="50.281596195476077"/>
    <n v="7.8286536038130938"/>
    <n v="7.8271904100959642"/>
    <n v="111.8971566678089"/>
    <n v="14.686991534058951"/>
    <n v="10.52302113906565"/>
    <n v="169.45921451868259"/>
    <n v="41.610365942246197"/>
    <n v="15.154958009918561"/>
  </r>
  <r>
    <x v="196"/>
    <n v="5775.396185806444"/>
    <n v="856.02712939412436"/>
    <n v="1193.6987879154881"/>
    <n v="10291.221407339761"/>
    <n v="1081.777588890551"/>
    <n v="2258.4617518427922"/>
    <n v="5279.2014895954417"/>
    <n v="1785.938170541478"/>
    <n v="3149.4783267980429"/>
    <n v="6529.7471727476486"/>
    <n v="2873.7446487673669"/>
    <n v="3101.1829864506999"/>
    <n v="17.766737853451701"/>
    <n v="2.052617754566759"/>
    <n v="8.139659686349594"/>
    <n v="50.281596195476077"/>
    <n v="7.8286536038130938"/>
    <n v="8.1445089402349851"/>
    <n v="111.3544934443956"/>
    <n v="14.686991534058951"/>
    <n v="11.1420223825401"/>
    <n v="168.3761917776005"/>
    <n v="36.299294108411758"/>
    <n v="15.95258737886164"/>
  </r>
  <r>
    <x v="197"/>
    <n v="6095.7458232751706"/>
    <n v="820.70499886762093"/>
    <n v="1176.947604213146"/>
    <n v="10420.211277215079"/>
    <n v="673.97590571009846"/>
    <n v="2223.8740320576389"/>
    <n v="5492.4030168100326"/>
    <n v="1809.0701822076201"/>
    <n v="3427.4098851180752"/>
    <n v="6694.9758296839791"/>
    <n v="2958.7531627061621"/>
    <n v="3174.5648883934641"/>
    <n v="23.579312583284811"/>
    <n v="2.1381434943403761"/>
    <n v="8.375591851171313"/>
    <n v="50.740090993611112"/>
    <n v="6.4052620394834179"/>
    <n v="8.7791460005130268"/>
    <n v="114.7190054295577"/>
    <n v="12.851117592301669"/>
    <n v="11.1420223825401"/>
    <n v="170.77914848437629"/>
    <n v="36.31497640713372"/>
    <n v="8.773923058373903"/>
  </r>
  <r>
    <x v="198"/>
    <n v="6263.9814767763792"/>
    <n v="860.13236490325801"/>
    <n v="1160.432352675625"/>
    <n v="10492.50062372104"/>
    <n v="1165.7576911860019"/>
    <n v="2291.8859703507692"/>
    <n v="5759.4584423161523"/>
    <n v="1885.8097129730741"/>
    <n v="3499.8330306045859"/>
    <n v="7452.2117924642862"/>
    <n v="3399.0389267578739"/>
    <n v="3369.186454415576"/>
    <n v="24.676024796460869"/>
    <n v="2.6512979329820729"/>
    <n v="8.2576257687604535"/>
    <n v="62.660955745122187"/>
    <n v="9.2520451681427698"/>
    <n v="8.2502817836146569"/>
    <n v="133.017609323052"/>
    <n v="10.648068862192931"/>
    <n v="11.1420223825401"/>
    <n v="191.39042502559411"/>
    <n v="42.739491450226751"/>
    <n v="7.976293689430821"/>
  </r>
  <r>
    <x v="199"/>
    <n v="6372.9946707660793"/>
    <n v="892.5466202774586"/>
    <n v="1163.027606488665"/>
    <n v="10848.139755474451"/>
    <n v="1206.3243507693981"/>
    <n v="2432.7753977324942"/>
    <n v="5857.2680617041542"/>
    <n v="1913.714996887785"/>
    <n v="3873.0907804196841"/>
    <n v="7486.1916309657336"/>
    <n v="3410.3249544047731"/>
    <n v="3581.355866554436"/>
    <n v="26.43076433754257"/>
    <n v="2.6512979329820729"/>
    <n v="8.0216936039387328"/>
    <n v="93.991433617683342"/>
    <n v="12.81052407896696"/>
    <n v="9.5195559041707405"/>
    <n v="128.15534684126939"/>
    <n v="9.9137192854900196"/>
    <n v="11.1420223825401"/>
    <n v="188.41211248761849"/>
    <n v="42.53039413393406"/>
    <n v="8.773923058373903"/>
  </r>
  <r>
    <x v="200"/>
    <n v="6521.599175651435"/>
    <n v="932.14503779264305"/>
    <n v="1161.376081334912"/>
    <n v="10928.682008346839"/>
    <n v="1203.477567640738"/>
    <n v="2483.123271181219"/>
    <n v="6041.1657748544303"/>
    <n v="1964.7522924686371"/>
    <n v="4585.5612116587854"/>
    <n v="7342.2172953231402"/>
    <n v="3409.6610704255431"/>
    <n v="3673.8808733518331"/>
    <n v="30.159585862341171"/>
    <n v="2.6512979329820729"/>
    <n v="8.375591851171313"/>
    <n v="107.8991091611129"/>
    <n v="14.945611425461481"/>
    <n v="10.259965807828451"/>
    <n v="127.3522052706178"/>
    <n v="19.093088994276432"/>
    <n v="11.761023626014561"/>
    <n v="183.20006554616111"/>
    <n v="42.347433982177947"/>
    <n v="7.976293689430821"/>
  </r>
  <r>
    <x v="201"/>
    <n v="6917.073599722723"/>
    <n v="984.57231627386989"/>
    <n v="1195.704211316473"/>
    <n v="11265.828516575481"/>
    <n v="1232.657094709497"/>
    <n v="2565.9434075475028"/>
    <n v="6083.9276368593937"/>
    <n v="1931.7065615170061"/>
    <n v="5021.3380870648043"/>
    <n v="7209.5131650799294"/>
    <n v="3387.533346928868"/>
    <n v="3855.740369470856"/>
    <n v="38.384927461161617"/>
    <n v="3.2499781113973869"/>
    <n v="8.375591851171313"/>
    <n v="114.3180363350035"/>
    <n v="13.5222198611318"/>
    <n v="12.4811955188016"/>
    <n v="121.3612032841357"/>
    <n v="22.764836877790991"/>
    <n v="11.1420223825401"/>
    <n v="182.65855417562011"/>
    <n v="42.587895895914542"/>
    <n v="10.369181796260071"/>
  </r>
  <r>
    <x v="202"/>
    <n v="6917.073599722723"/>
    <n v="1036.1443373573611"/>
    <n v="1211.74759852435"/>
    <n v="11265.828516575481"/>
    <n v="1232.657094709497"/>
    <n v="2663.7832876737011"/>
    <n v="6272.9915038965646"/>
    <n v="1982.009507521155"/>
    <n v="5119.1402835337694"/>
    <n v="7193.7416464129219"/>
    <n v="3378.296472981639"/>
    <n v="3811.0731248100419"/>
    <n v="38.384927461161617"/>
    <n v="3.0789266318501549"/>
    <n v="10.498981334566791"/>
    <n v="114.3180363350035"/>
    <n v="13.5222198611318"/>
    <n v="14.385106699635729"/>
    <n v="121.3177902262627"/>
    <n v="20.928962936033709"/>
    <n v="12.999026112963479"/>
    <n v="180.12021962620901"/>
    <n v="42.687217121153573"/>
    <n v="8.7739230583739047"/>
  </r>
  <r>
    <x v="203"/>
    <n v="6917.073599722723"/>
    <n v="1045.808745951779"/>
    <n v="1227.2011553201719"/>
    <n v="11265.828516575481"/>
    <n v="1232.657094709497"/>
    <n v="2723.9680355567361"/>
    <n v="6311.3252339984756"/>
    <n v="2032.312453525305"/>
    <n v="5471.97099231421"/>
    <n v="7248.6035171408603"/>
    <n v="2897.001497772023"/>
    <n v="3937.0985651030492"/>
    <n v="38.384927461161617"/>
    <n v="3.0789266318501549"/>
    <n v="11.44270999385367"/>
    <n v="114.3180363350035"/>
    <n v="13.5222198611318"/>
    <n v="15.760153663571479"/>
    <n v="118.0401043568467"/>
    <n v="23.132011666142439"/>
    <n v="14.23702859991239"/>
    <n v="178.36030767195069"/>
    <n v="36.748853338441052"/>
    <n v="7.9762936894308227"/>
  </r>
  <r>
    <x v="204"/>
    <n v="7612.2794716550279"/>
    <n v="1055.2165773268771"/>
    <n v="1267.545555504686"/>
    <n v="11880.822872473949"/>
    <n v="1232.657094709497"/>
    <n v="2908.7531929410252"/>
    <n v="6582.1141824816796"/>
    <n v="2028.64070564179"/>
    <n v="5624.2452982089262"/>
    <n v="7189.5787777518881"/>
    <n v="2913.4783662958871"/>
    <n v="4081.4694808817471"/>
    <n v="42.113748985960228"/>
    <n v="2.907875152302922"/>
    <n v="11.796608241086251"/>
    <n v="124.55775349335271"/>
    <n v="13.5222198611318"/>
    <n v="15.97169935033083"/>
    <n v="116.6074734470358"/>
    <n v="21.663312512736621"/>
    <n v="14.23702859991239"/>
    <n v="178.22492982931541"/>
    <n v="37.146138239397182"/>
    <n v="7.9762936894308227"/>
  </r>
  <r>
    <x v="205"/>
    <n v="7852.0207614553146"/>
    <n v="1060.3481217132939"/>
    <n v="1286.656060855245"/>
    <n v="12088.97951082725"/>
    <n v="1488.1558805066741"/>
    <n v="3101.5770864221699"/>
    <n v="6596.0931871168068"/>
    <n v="2024.2346081815731"/>
    <n v="6456.8019706820724"/>
    <n v="7076.9105682186964"/>
    <n v="2834.8577753698341"/>
    <n v="3986.5515859775201"/>
    <n v="45.403885625488407"/>
    <n v="3.2499781113973869"/>
    <n v="12.386438653140541"/>
    <n v="137.54843944051231"/>
    <n v="13.5222198611318"/>
    <n v="17.02942778412757"/>
    <n v="108.6411773273295"/>
    <n v="19.46026378262788"/>
    <n v="15.475031086861311"/>
    <n v="168.74848084484751"/>
    <n v="35.90723664036296"/>
    <n v="11.16681116520315"/>
  </r>
  <r>
    <x v="206"/>
    <n v="6810.0344877167399"/>
    <n v="1039.650892688079"/>
    <n v="1308.8336843484869"/>
    <n v="12103.651344367579"/>
    <n v="1552.2085009015091"/>
    <n v="3332.9022948935158"/>
    <n v="6587.8664126498616"/>
    <n v="2029.007880430142"/>
    <n v="6771.2546023670966"/>
    <n v="5830.7575267611601"/>
    <n v="2758.8143088670881"/>
    <n v="3917.1578308794719"/>
    <n v="40.359009444878538"/>
    <n v="4.2762869886807824"/>
    <n v="13.33016731242742"/>
    <n v="120.88979510827239"/>
    <n v="11.38713251463729"/>
    <n v="18.82756612158202"/>
    <n v="111.1591346839669"/>
    <n v="17.991564629222061"/>
    <n v="14.85602984338685"/>
    <n v="135.343998174598"/>
    <n v="35.661547293719039"/>
    <n v="15.154958009918561"/>
  </r>
  <r>
    <x v="207"/>
    <n v="8750.7764201530954"/>
    <n v="1051.7955477359319"/>
    <n v="1332.780799077892"/>
    <n v="12006.14478396419"/>
    <n v="1710.9166603242679"/>
    <n v="3675.500534600279"/>
    <n v="6582.4397804157297"/>
    <n v="2050.671192942878"/>
    <n v="6680.2614195763517"/>
    <n v="6847.275902648641"/>
    <n v="2706.9790841581289"/>
    <n v="3958.634558064512"/>
    <n v="44.087830969677142"/>
    <n v="5.1315443864169463"/>
    <n v="14.50982813653602"/>
    <n v="108.96893035676131"/>
    <n v="9.9637409503076082"/>
    <n v="20.837250145795821"/>
    <n v="112.11422195717419"/>
    <n v="9.9137192854900213"/>
    <n v="17.95103606075914"/>
    <n v="164.92405679040149"/>
    <n v="35.426312812889762"/>
    <n v="19.940734223577049"/>
  </r>
  <r>
    <x v="208"/>
    <n v="9056.2107715226284"/>
    <n v="1066.078346278126"/>
    <n v="1333.3706294899459"/>
    <n v="11682.60028808023"/>
    <n v="1911.6148708947519"/>
    <n v="3945.3270580618259"/>
    <n v="6702.5202984926091"/>
    <n v="2093.9978179683499"/>
    <n v="7011.4270848351871"/>
    <n v="6580.378485893234"/>
    <n v="2668.8972354283219"/>
    <n v="3859.7285163155698"/>
    <n v="43.649146084406723"/>
    <n v="5.5591730852850274"/>
    <n v="15.689488960644621"/>
    <n v="112.6368887418417"/>
    <n v="10.67543673247245"/>
    <n v="21.577660049453531"/>
    <n v="112.4398198912221"/>
    <n v="14.686991534058951"/>
    <n v="19.808039791182519"/>
    <n v="160.55812136541451"/>
    <n v="34.872204924714119"/>
    <n v="18.345475485690891"/>
  </r>
  <r>
    <x v="209"/>
    <n v="9056.2107715226284"/>
    <n v="1034.3482968221149"/>
    <n v="1360.738760609265"/>
    <n v="11682.60028808023"/>
    <n v="1911.6148708947519"/>
    <n v="4116.5732914935179"/>
    <n v="6728.3727744560156"/>
    <n v="2100.9741389470282"/>
    <n v="7462.0599900845928"/>
    <n v="6422.0202544706426"/>
    <n v="2631.0349388806221"/>
    <n v="3780.7632087902052"/>
    <n v="43.649146084406723"/>
    <n v="6.0723275239267247"/>
    <n v="14.863726383768601"/>
    <n v="112.6368887418417"/>
    <n v="10.67543673247245"/>
    <n v="22.42384279649092"/>
    <n v="113.047602701445"/>
    <n v="15.788515899113319"/>
    <n v="18.570037304233601"/>
    <n v="164.95790125106029"/>
    <n v="34.642197876792153"/>
    <n v="17.547846116747809"/>
  </r>
  <r>
    <x v="210"/>
    <n v="9056.2107715226284"/>
    <n v="1058.2955039587271"/>
    <n v="1381.8546893608091"/>
    <n v="11682.60028808023"/>
    <n v="1911.6148708947519"/>
    <n v="4306.2239996732724"/>
    <n v="6639.4411254030456"/>
    <n v="2102.4428381004332"/>
    <n v="7356.2107774504611"/>
    <n v="6351.9283764462389"/>
    <n v="3069.140863409983"/>
    <n v="3813.4660129168719"/>
    <n v="43.649146084406723"/>
    <n v="6.3289047432475742"/>
    <n v="15.09965854859032"/>
    <n v="112.6368887418417"/>
    <n v="10.67543673247245"/>
    <n v="22.318069953111241"/>
    <n v="113.8941573299696"/>
    <n v="15.421341110761871"/>
    <n v="19.808039791182519"/>
    <n v="164.01025635261351"/>
    <n v="40.042136070050972"/>
    <n v="16.750216747804721"/>
  </r>
  <r>
    <x v="211"/>
    <n v="8648.4531706637699"/>
    <n v="1117.906944580938"/>
    <n v="1398.8418052279731"/>
    <n v="11737.161169058299"/>
    <n v="1911.6148708947519"/>
    <n v="4271.9535984182576"/>
    <n v="6223.7176832106352"/>
    <n v="2198.275457860163"/>
    <n v="7403.8738731979929"/>
    <n v="6343.2641945175828"/>
    <n v="3045.6487799244978"/>
    <n v="3807.8826073342711"/>
    <n v="41.126707994101771"/>
    <n v="6.6710077023420391"/>
    <n v="14.98169246617946"/>
    <n v="114.3180363350035"/>
    <n v="10.67543673247245"/>
    <n v="22.529615639870599"/>
    <n v="113.0258961725084"/>
    <n v="17.624389840870599"/>
    <n v="22.90304600855481"/>
    <n v="161.97958871308469"/>
    <n v="38.594137154724073"/>
    <n v="18.345475485690891"/>
  </r>
  <r>
    <x v="212"/>
    <n v="8854.1963818555978"/>
    <n v="1116.880635703654"/>
    <n v="1429.0411223251531"/>
    <n v="10086.732727371529"/>
    <n v="2156.438219959457"/>
    <n v="4506.451992190995"/>
    <n v="6291.767651426655"/>
    <n v="2357.9964907930471"/>
    <n v="7359.3057836678327"/>
    <n v="6300.4171073235248"/>
    <n v="3030.6199103159611"/>
    <n v="3779.1679500523201"/>
    <n v="50.339090584780671"/>
    <n v="6.67100770234204"/>
    <n v="16.161353290288059"/>
    <n v="77.485620884821856"/>
    <n v="14.23391564329664"/>
    <n v="26.125892314779499"/>
    <n v="112.8739504699527"/>
    <n v="18.725914205924969"/>
    <n v="28.47405719982493"/>
    <n v="162.9949225328491"/>
    <n v="39.085515848011887"/>
    <n v="19.940734223577049"/>
  </r>
  <r>
    <x v="213"/>
    <n v="10194.04969269279"/>
    <n v="1187.781473975982"/>
    <n v="1453.813999631433"/>
    <n v="11558.959524183139"/>
    <n v="2211.2387951861492"/>
    <n v="4604.8207365340913"/>
    <n v="6356.2794554260199"/>
    <n v="2481.000044890784"/>
    <n v="7158.7493807821083"/>
    <n v="7431.2620713164806"/>
    <n v="3032.256096815951"/>
    <n v="3851.7522226261399"/>
    <n v="56.700021421201818"/>
    <n v="6.1578532637003418"/>
    <n v="16.043387207877199"/>
    <n v="115.6935207294086"/>
    <n v="12.098828296802131"/>
    <n v="29.722168989688409"/>
    <n v="109.57455807160029"/>
    <n v="20.194613359330798"/>
    <n v="35.283070878043972"/>
    <n v="197.88856147208651"/>
    <n v="39.357342359192401"/>
    <n v="17.547846116747809"/>
  </r>
  <r>
    <x v="214"/>
    <n v="8561.8129058228606"/>
    <n v="1213.8668246069351"/>
    <n v="1543.704154428508"/>
    <n v="11370.365330550259"/>
    <n v="2367.1001714802492"/>
    <n v="4634.4371326803994"/>
    <n v="6369.672383779859"/>
    <n v="2637.783679516856"/>
    <n v="7608.144283544565"/>
    <n v="6409.8024041728122"/>
    <n v="3008.3771832953248"/>
    <n v="3884.455026752807"/>
    <n v="52.97119989640322"/>
    <n v="6.2433790034739589"/>
    <n v="16.161353290288059"/>
    <n v="130.67101746848661"/>
    <n v="10.67543673247245"/>
    <n v="31.731853013902199"/>
    <n v="108.35899245115461"/>
    <n v="20.928962936033709"/>
    <n v="35.90207212151843"/>
    <n v="164.8902123297427"/>
    <n v="39.116880445455813"/>
    <n v="15.154958009918561"/>
  </r>
  <r>
    <x v="215"/>
    <n v="8161.4032767922808"/>
    <n v="1253.978396560761"/>
    <n v="1612.9502448036831"/>
    <n v="11225.633805938971"/>
    <n v="2391.297828073853"/>
    <n v="4644.4855528014687"/>
    <n v="6454.78368373999"/>
    <n v="2891.1342834793609"/>
    <n v="8206.7184859843655"/>
    <n v="5329.7918200893937"/>
    <n v="2977.6085132028552"/>
    <n v="3887.6455442285792"/>
    <n v="51.43580279795674"/>
    <n v="5.7302245648322616"/>
    <n v="16.515251537520641"/>
    <n v="130.51818586910829"/>
    <n v="10.67543673247245"/>
    <n v="35.116584002051759"/>
    <n v="107.3821986490108"/>
    <n v="25.70223518460265"/>
    <n v="42.092084556263003"/>
    <n v="140.21760050946719"/>
    <n v="39.012331787309463"/>
    <n v="13.5596992720324"/>
  </r>
  <r>
    <x v="216"/>
    <n v="8161.4032767922808"/>
    <n v="1282.9716223440171"/>
    <n v="1727.849209071861"/>
    <n v="11225.633805938971"/>
    <n v="2391.297828073853"/>
    <n v="5366.9140730846393"/>
    <n v="6567.0498513997209"/>
    <n v="3157.703179822518"/>
    <n v="9173.5984282914687"/>
    <n v="6391.2556397317812"/>
    <n v="2910.8489675435048"/>
    <n v="4162.0300471449991"/>
    <n v="51.43580279795674"/>
    <n v="6.1578532637003436"/>
    <n v="17.694912361629239"/>
    <n v="130.51818586910829"/>
    <n v="10.67543673247245"/>
    <n v="36.597403809367187"/>
    <n v="106.2317526153747"/>
    <n v="24.967885607899731"/>
    <n v="43.330087043211918"/>
    <n v="155.04147427802781"/>
    <n v="38.05048413236306"/>
    <n v="17.547846116747809"/>
  </r>
  <r>
    <x v="217"/>
    <n v="8161.4032767922808"/>
    <n v="1302.89911971127"/>
    <n v="1823.637667989479"/>
    <n v="11225.633805938971"/>
    <n v="2391.297828073853"/>
    <n v="7193.5053054082227"/>
    <n v="6547.1232578359859"/>
    <n v="3288.417404475636"/>
    <n v="9938.6839652258986"/>
    <n v="6192.8594113498129"/>
    <n v="2481.310805549238"/>
    <n v="4203.5067743300397"/>
    <n v="51.43580279795674"/>
    <n v="5.901276044379494"/>
    <n v="17.812878444040091"/>
    <n v="130.51818586910829"/>
    <n v="10.67543673247245"/>
    <n v="38.289769303441972"/>
    <n v="107.7729161698683"/>
    <n v="24.967885607899731"/>
    <n v="51.996104451854329"/>
    <n v="156.05680809779221"/>
    <n v="32.619181341660322"/>
    <n v="20.738363592520141"/>
  </r>
  <r>
    <x v="218"/>
    <n v="9142.6316939209009"/>
    <n v="1372.003917448352"/>
    <n v="1913.6457888689649"/>
    <n v="9956.3673731017952"/>
    <n v="2391.297828073853"/>
    <n v="8097.7573434610522"/>
    <n v="6682.6805310446134"/>
    <n v="3324.76770852243"/>
    <n v="10430.17095254462"/>
    <n v="6151.9414584133056"/>
    <n v="2501.4521045411311"/>
    <n v="4358.2468719049966"/>
    <n v="59.990158060730018"/>
    <n v="7.3552136205309706"/>
    <n v="17.812878444040091"/>
    <n v="124.4049218939744"/>
    <n v="10.67543673247245"/>
    <n v="38.924406363720017"/>
    <n v="110.89865633672849"/>
    <n v="24.23353603119682"/>
    <n v="56.329113156175538"/>
    <n v="156.259874861745"/>
    <n v="33.283065320889627"/>
    <n v="22.3336223304063"/>
  </r>
  <r>
    <x v="219"/>
    <n v="8975.6024238541868"/>
    <n v="1424.5167216693519"/>
    <n v="2035.1508537521499"/>
    <n v="11790.040902443199"/>
    <n v="2618.3287825844368"/>
    <n v="8880.3706116272569"/>
    <n v="6714.4154763498182"/>
    <n v="3399.671365346127"/>
    <n v="10631.96535791729"/>
    <n v="6485.2417069813082"/>
    <n v="2777.69056909541"/>
    <n v="4608.7024937531241"/>
    <n v="47.048953945252507"/>
    <n v="7.0986364012101228"/>
    <n v="18.284742773683529"/>
    <n v="164.29396933172299"/>
    <n v="-4.9818704751539924"/>
    <n v="39.453270580618387"/>
    <n v="106.3619917889939"/>
    <n v="24.600710819548279"/>
    <n v="56.329113156175538"/>
    <n v="154.77071859275719"/>
    <n v="36.895221459845921"/>
    <n v="20.738363592520141"/>
  </r>
  <r>
    <x v="220"/>
    <n v="9571.1171556087884"/>
    <n v="1558.621081634383"/>
    <n v="2250.6748863167909"/>
    <n v="10195.85448932767"/>
    <n v="2714.4077131766899"/>
    <n v="9626.4922488274733"/>
    <n v="6873.1553224626596"/>
    <n v="3531.8542891526522"/>
    <n v="12018.52814330008"/>
    <n v="6422.2910101559146"/>
    <n v="2734.3185582633969"/>
    <n v="4813.6932415714964"/>
    <n v="49.352049592922228"/>
    <n v="7.4407393603045886"/>
    <n v="19.70033576261385"/>
    <n v="117.83316312070551"/>
    <n v="-0.71169578216496254"/>
    <n v="39.347497737238719"/>
    <n v="105.6890893919615"/>
    <n v="27.905283914711379"/>
    <n v="56.948114399650002"/>
    <n v="144.7189137770894"/>
    <n v="35.797460549309271"/>
    <n v="24.72651043723554"/>
  </r>
  <r>
    <x v="221"/>
    <n v="10130.00169944331"/>
    <n v="1744.896142861319"/>
    <n v="2475.9901037215341"/>
    <n v="10654.960613860219"/>
    <n v="2787.712378739669"/>
    <n v="10750.434482579891"/>
    <n v="7121.5214265544282"/>
    <n v="3698.5516430642128"/>
    <n v="13950.431024183859"/>
    <n v="6137.760629397264"/>
    <n v="2676.8795254777938"/>
    <n v="5081.6967095363716"/>
    <n v="52.532515011132809"/>
    <n v="3.0789266318501558"/>
    <n v="19.464403597792131"/>
    <n v="109.274593555518"/>
    <n v="-0.71169578216496254"/>
    <n v="41.25140891807284"/>
    <n v="107.924861872424"/>
    <n v="26.069409972954102"/>
    <n v="63.757128077869027"/>
    <n v="144.7527582377482"/>
    <n v="35.112666838450693"/>
    <n v="28.714657281950949"/>
  </r>
  <r>
    <x v="222"/>
    <n v="10986.533937933809"/>
    <n v="1891.914889532165"/>
    <n v="2814.9066584879338"/>
    <n v="10878.553243750741"/>
    <n v="2966.3480200630429"/>
    <n v="11479.844010526111"/>
    <n v="7184.7742518754758"/>
    <n v="3696.3485943341038"/>
    <n v="15318.423772262409"/>
    <n v="7066.588007717759"/>
    <n v="2644.4485317207968"/>
    <n v="5435.0465199781574"/>
    <n v="44.307173412312359"/>
    <n v="6.9275849216628904"/>
    <n v="20.054234009846429"/>
    <n v="128.83703827594641"/>
    <n v="-0.71169578216496254"/>
    <n v="43.472638629045989"/>
    <n v="109.7265037741564"/>
    <n v="34.51443010503759"/>
    <n v="70.566141756088072"/>
    <n v="167.83468040705949"/>
    <n v="34.365143932704306"/>
    <n v="31.107545388780188"/>
  </r>
  <r>
    <x v="223"/>
    <n v="10986.533937933809"/>
    <n v="2004.3812373344711"/>
    <n v="3154.7669419136209"/>
    <n v="10878.553243750741"/>
    <n v="2966.3480200630429"/>
    <n v="11722.48691323909"/>
    <n v="7284.515752338828"/>
    <n v="3592.0709544422912"/>
    <n v="18141.688443749419"/>
    <n v="5949.9915616621629"/>
    <n v="2636.8896637368171"/>
    <n v="5576.2269182810833"/>
    <n v="44.307173412312359"/>
    <n v="7.6117908398518193"/>
    <n v="20.290166174668151"/>
    <n v="128.83703827594641"/>
    <n v="-0.71169578216496254"/>
    <n v="46.857369617195538"/>
    <n v="108.2287532775359"/>
    <n v="35.248779681740501"/>
    <n v="81.089162895153862"/>
    <n v="142.51902383426651"/>
    <n v="34.250140408743327"/>
    <n v="34.29806286455252"/>
  </r>
  <r>
    <x v="224"/>
    <n v="10986.533937933809"/>
    <n v="2115.5646990401719"/>
    <n v="3494.2733270920749"/>
    <n v="10878.553243750741"/>
    <n v="2966.3480200630429"/>
    <n v="10655.34469638156"/>
    <n v="7482.2622309506114"/>
    <n v="3563.064146162526"/>
    <n v="19822.276819782572"/>
    <n v="6081.5111357823134"/>
    <n v="2596.5861560213998"/>
    <n v="5721.3954634287229"/>
    <n v="44.307173412312359"/>
    <n v="7.9538937989462841"/>
    <n v="21.233894833955031"/>
    <n v="128.83703827594641"/>
    <n v="-0.71169578216496254"/>
    <n v="50.242100605345087"/>
    <n v="109.5528515426642"/>
    <n v="34.881604893389053"/>
    <n v="78.613157921256033"/>
    <n v="139.9806892848554"/>
    <n v="33.795353745806722"/>
    <n v="30.309916019837111"/>
  </r>
  <r>
    <x v="225"/>
    <n v="11944.073371257829"/>
    <n v="2409.8587696011859"/>
    <n v="3772.9092137465259"/>
    <n v="11547.34432263039"/>
    <n v="2966.3480200630429"/>
    <n v="10801.20544740213"/>
    <n v="7527.7591156015769"/>
    <n v="3598.312925844265"/>
    <n v="20846.10487648932"/>
    <n v="5962.4801676452644"/>
    <n v="2565.6136160455449"/>
    <n v="5904.0525889166884"/>
    <n v="39.481639674337693"/>
    <n v="7.3552136205309706"/>
    <n v="23.947114729404809"/>
    <n v="137.39560784113391"/>
    <n v="-0.71169578216496254"/>
    <n v="53.521058750114982"/>
    <n v="106.44881790474049"/>
    <n v="34.147255316686127"/>
    <n v="82.327165382102777"/>
    <n v="135.85166508448009"/>
    <n v="32.864870688304237"/>
    <n v="29.51228665089403"/>
  </r>
  <r>
    <x v="226"/>
    <n v="13148.48272376778"/>
    <n v="2581.765506546154"/>
    <n v="4152.8779651919058"/>
    <n v="10801.52611766406"/>
    <n v="3209.0362817812529"/>
    <n v="11085.73439609345"/>
    <n v="7754.9613539802294"/>
    <n v="3598.312925844265"/>
    <n v="24109.47943208666"/>
    <n v="4890.0845872100808"/>
    <n v="2520.9713390170541"/>
    <n v="5987.803672655712"/>
    <n v="62.951281036305367"/>
    <n v="9.9209858137394598"/>
    <n v="25.480673800745979"/>
    <n v="109.7330883536531"/>
    <n v="11.38713251463729"/>
    <n v="60.607839256553113"/>
    <n v="108.55435121158381"/>
    <n v="34.881604893389053"/>
    <n v="94.088189008117482"/>
    <n v="118.59099014848491"/>
    <n v="31.526647864030991"/>
    <n v="31.107545388780188"/>
  </r>
  <r>
    <x v="227"/>
    <n v="13592.54149888276"/>
    <n v="2852.2834214501031"/>
    <n v="4584.0439964035977"/>
    <n v="11027.564053144641"/>
    <n v="3312.94386597732"/>
    <n v="11674.04295097119"/>
    <n v="7953.6412133362828"/>
    <n v="3551.3145529352792"/>
    <n v="27015.071268955769"/>
    <n v="4743.9442060853207"/>
    <n v="2464.4314246915101"/>
    <n v="6240.65218261067"/>
    <n v="62.402924929717337"/>
    <n v="11.46044912966455"/>
    <n v="26.8962667896763"/>
    <n v="130.0596910709732"/>
    <n v="10.67543673247245"/>
    <n v="67.694619762991238"/>
    <n v="110.0738082371409"/>
    <n v="32.678556163280312"/>
    <n v="105.2302113906577"/>
    <n v="119.0986570583671"/>
    <n v="30.00546488800164"/>
    <n v="33.500433495609443"/>
  </r>
  <r>
    <x v="228"/>
    <n v="14971.766778172971"/>
    <n v="3093.1239046526071"/>
    <n v="5096.6066244787826"/>
    <n v="11164.34833458826"/>
    <n v="3469.516938053584"/>
    <n v="11826.14429975116"/>
    <n v="8114.6819515163943"/>
    <n v="3413.2568325151319"/>
    <n v="29936.757138155212"/>
    <n v="4770.1059741745839"/>
    <n v="2427.1859652268731"/>
    <n v="6514.2390561581478"/>
    <n v="63.718979585528608"/>
    <n v="12.401232267174329"/>
    <n v="34.092197816738739"/>
    <n v="132.19933346227009"/>
    <n v="12.81052407896696"/>
    <n v="74.146763209151331"/>
    <n v="107.0131876570902"/>
    <n v="39.654877141957968"/>
    <n v="124.41924993836589"/>
    <n v="118.55714568782609"/>
    <n v="29.64477201739674"/>
    <n v="31.107545388780188"/>
  </r>
  <r>
    <x v="229"/>
    <n v="15499.5046951533"/>
    <n v="3361.7602532815358"/>
    <n v="5643.6153486179401"/>
    <n v="11530.83850989753"/>
    <n v="3379.843269500815"/>
    <n v="12013.46800537657"/>
    <n v="8369.4297751155045"/>
    <n v="3455.4819331755489"/>
    <n v="32912.296115536927"/>
    <n v="4887.5462526606689"/>
    <n v="2369.3705572719432"/>
    <n v="6539.7631959643259"/>
    <n v="76.550512479688521"/>
    <n v="14.8814787206092"/>
    <n v="37.277282041831953"/>
    <n v="129.2955330740815"/>
    <n v="17.080698771955991"/>
    <n v="79.329632534755319"/>
    <n v="104.69058906088161"/>
    <n v="17.991564629222061"/>
    <n v="128.75225864268711"/>
    <n v="120.9939468552607"/>
    <n v="29.17953048864549"/>
    <n v="31.90517475772327"/>
  </r>
  <r>
    <x v="230"/>
    <n v="15499.06601026803"/>
    <n v="3523.7460044127652"/>
    <n v="6257.1569432368206"/>
    <n v="11530.83850989753"/>
    <n v="3379.843269500815"/>
    <n v="12119.875485816519"/>
    <n v="8431.9445784527088"/>
    <n v="3579.2198368499899"/>
    <n v="34777.965863368947"/>
    <n v="4796.6061868704364"/>
    <n v="2303.9649167355878"/>
    <n v="6948.1494328631834"/>
    <n v="76.550512479688521"/>
    <n v="14.111747062646661"/>
    <n v="39.400671525227438"/>
    <n v="129.2955330740815"/>
    <n v="17.080698771955991"/>
    <n v="86.627958727952802"/>
    <n v="106.7092962519788"/>
    <n v="19.46026378262788"/>
    <n v="134.3232698339572"/>
    <n v="117.67718971069689"/>
    <n v="29.78068527298699"/>
    <n v="29.51228665089403"/>
  </r>
  <r>
    <x v="231"/>
    <n v="15499.06601026803"/>
    <n v="3623.0413882899338"/>
    <n v="6994.3269922222826"/>
    <n v="11530.83850989753"/>
    <n v="3379.843269500815"/>
    <n v="12554.496099263601"/>
    <n v="8510.0012565084671"/>
    <n v="3669.9120095727999"/>
    <n v="37136.979602250103"/>
    <n v="4378.8978534193511"/>
    <n v="2246.4108804260241"/>
    <n v="7567.1098231630158"/>
    <n v="76.550512479688521"/>
    <n v="14.71042724106197"/>
    <n v="44.473213068894417"/>
    <n v="129.2955330740815"/>
    <n v="17.080698771955991"/>
    <n v="86.839504414712152"/>
    <n v="106.4922309626135"/>
    <n v="22.397662089439532"/>
    <n v="137.41827605132951"/>
    <n v="107.8622961196408"/>
    <n v="28.541783673952779"/>
    <n v="33.500433495609443"/>
  </r>
  <r>
    <x v="232"/>
    <n v="19036.18224020346"/>
    <n v="3781.7771613097661"/>
    <n v="7550.8909690367209"/>
    <n v="13064.19794646049"/>
    <n v="3379.843269500815"/>
    <n v="13065.484705630801"/>
    <n v="8873.2383117323516"/>
    <n v="3658.5295911339049"/>
    <n v="39987.480328449979"/>
    <n v="4985.9320997958421"/>
    <n v="2201.7058742026461"/>
    <n v="7680.373193552934"/>
    <n v="100.6781811695618"/>
    <n v="17.27619943427046"/>
    <n v="48.484059870863653"/>
    <n v="132.65782826040521"/>
    <n v="17.080698771955991"/>
    <n v="90.012689716102372"/>
    <n v="109.2706666664893"/>
    <n v="23.499186454493891"/>
    <n v="143.60828848607409"/>
    <n v="118.01563431728501"/>
    <n v="27.919719157982009"/>
    <n v="39.083839078211007"/>
  </r>
  <r>
    <x v="233"/>
    <n v="18943.071373304811"/>
    <n v="4128.9261390508746"/>
    <n v="8137.5362968659256"/>
    <n v="14096.575400261219"/>
    <n v="4075.1700486758609"/>
    <n v="13498.9418178007"/>
    <n v="9044.9152490913639"/>
    <n v="3588.032031770425"/>
    <n v="41422.944212067247"/>
    <n v="5426.1469995850366"/>
    <n v="2152.228221734887"/>
    <n v="8075.997360548703"/>
    <n v="101.1168660548323"/>
    <n v="17.105147954723229"/>
    <n v="54.146431826584923"/>
    <n v="153.74858897461701"/>
    <n v="16.369002989791149"/>
    <n v="100.37842836731041"/>
    <n v="112.11422195717461"/>
    <n v="21.66331251273661"/>
    <n v="151.65530465124201"/>
    <n v="129.92888446918761"/>
    <n v="27.851762530186878"/>
    <n v="42.274356553983338"/>
  </r>
  <r>
    <x v="234"/>
    <n v="19448.43636113633"/>
    <n v="4570.067904803188"/>
    <n v="9065.5754671921604"/>
    <n v="14861.19189195109"/>
    <n v="4286.5436959788194"/>
    <n v="14235.43812625337"/>
    <n v="9115.2661093746538"/>
    <n v="3879.568813721482"/>
    <n v="44490.71437472666"/>
    <n v="5344.3449381726823"/>
    <n v="2090.183820557937"/>
    <n v="8564.1465343418677"/>
    <n v="108.4648378831119"/>
    <n v="16.677519255855149"/>
    <n v="64.055582749097141"/>
    <n v="145.64851420756469"/>
    <n v="15.657307207626319"/>
    <n v="106.09016190981269"/>
    <n v="115.13142947935221"/>
    <n v="19.827438570979329"/>
    <n v="161.5593245468333"/>
    <n v="123.7353481686246"/>
    <n v="27.966766054147861"/>
    <n v="42.274356553983338"/>
  </r>
  <r>
    <x v="235"/>
    <n v="20653.17472731023"/>
    <n v="4427.4109708607957"/>
    <n v="9923.7787167311635"/>
    <n v="16033.10459598426"/>
    <n v="4670.1477225656663"/>
    <n v="14474.48475229143"/>
    <n v="9290.2424391320183"/>
    <n v="3941.2541781645259"/>
    <n v="48389.184206128797"/>
    <n v="5220.3049898581294"/>
    <n v="2043.110787227545"/>
    <n v="9268.4532671186098"/>
    <n v="116.58050826061471"/>
    <n v="18.901188489969169"/>
    <n v="70.307785116872708"/>
    <n v="147.94098819823989"/>
    <n v="14.23391564329664"/>
    <n v="111.4845769221761"/>
    <n v="115.91286452106731"/>
    <n v="20.928962936033699"/>
    <n v="161.5593245468333"/>
    <n v="116.4249446663208"/>
    <n v="26.8951423081478"/>
    <n v="51.048279612357227"/>
  </r>
  <r>
    <x v="236"/>
    <n v="22522.849708332778"/>
    <n v="5671.0407529089498"/>
    <n v="11001.280913471959"/>
    <n v="16746.064007084249"/>
    <n v="5262.2786133268119"/>
    <n v="14992.348593478309"/>
    <n v="9607.1794681342835"/>
    <n v="3915.5519429799242"/>
    <n v="52954.937377996393"/>
    <n v="5190.2511087931034"/>
    <n v="1996.8898254610449"/>
    <n v="10391.51541859047"/>
    <n v="129.63138359740981"/>
    <n v="20.098548846799801"/>
    <n v="74.554564083663664"/>
    <n v="149.316472592645"/>
    <n v="10.67543673247245"/>
    <n v="120.7925871395874"/>
    <n v="117.215256257259"/>
    <n v="28.63963349141428"/>
    <n v="185.08137179886279"/>
    <n v="110.2314083657578"/>
    <n v="25.917612354479459"/>
    <n v="57.429314563901883"/>
  </r>
  <r>
    <x v="237"/>
    <n v="22520.54661268511"/>
    <n v="5998.2622332828059"/>
    <n v="12029.3553216826"/>
    <n v="16746.064007084249"/>
    <n v="5262.2786133268119"/>
    <n v="15715.94061503866"/>
    <n v="10175.86881974242"/>
    <n v="4017.259359353277"/>
    <n v="57130.100765231597"/>
    <n v="5288.9754005348632"/>
    <n v="1935.509308263325"/>
    <n v="11880.689450407201"/>
    <n v="129.63138359740981"/>
    <n v="21.381434943404049"/>
    <n v="86.823036654393078"/>
    <n v="149.316472592645"/>
    <n v="10.67543673247245"/>
    <n v="123.33113538069949"/>
    <n v="121.6216816313745"/>
    <n v="26.803759549656998"/>
    <n v="213.5554289986878"/>
    <n v="109.24991900665221"/>
    <n v="23.539130381650061"/>
    <n v="60.619832039674208"/>
  </r>
  <r>
    <x v="238"/>
    <n v="27502.032827373409"/>
    <n v="5903.5852393534133"/>
    <n v="13158.0547981897"/>
    <n v="16746.064007084249"/>
    <n v="5262.2786133268119"/>
    <n v="16013.05653209216"/>
    <n v="10448.91524723502"/>
    <n v="4106.1156581343303"/>
    <n v="61143.704827920003"/>
    <n v="5288.9754005348632"/>
    <n v="1880.2344327013509"/>
    <n v="12766.058049934019"/>
    <n v="144.6563409179218"/>
    <n v="22.57879530023467"/>
    <n v="93.783035516633817"/>
    <n v="149.316472592645"/>
    <n v="10.67543673247245"/>
    <n v="132.21605422459211"/>
    <n v="120.5797682424211"/>
    <n v="23.499186454493891"/>
    <n v="245.74349365935959"/>
    <n v="109.24991900665221"/>
    <n v="23.02161452382564"/>
    <n v="68.596125729105026"/>
  </r>
  <r>
    <x v="239"/>
    <n v="27864.71555627073"/>
    <n v="6259.6288940309778"/>
    <n v="14062.854650281"/>
    <n v="18931.403046595231"/>
    <n v="5262.2786133268119"/>
    <n v="16233.80445622554"/>
    <n v="10631.18497071506"/>
    <n v="4176.9803922861611"/>
    <n v="56051.181597855633"/>
    <n v="5385.5674912551194"/>
    <n v="1826.2873250978359"/>
    <n v="13830.893257473041"/>
    <n v="150.46891564775501"/>
    <n v="21.29590920363043"/>
    <n v="101.8047291205723"/>
    <n v="158.79203175410251"/>
    <n v="10.67543673247245"/>
    <n v="134.5430567789449"/>
    <n v="121.27437716839"/>
    <n v="22.397662089439532"/>
    <n v="227.17345635512589"/>
    <n v="109.0130077820405"/>
    <n v="22.504098666001219"/>
    <n v="70.191384466991209"/>
  </r>
  <r>
    <x v="240"/>
    <n v="29267.629819365549"/>
    <n v="6656.2972751010102"/>
    <n v="15374.40155452494"/>
    <n v="19626.022665769819"/>
    <n v="6693.4988312603018"/>
    <n v="16398.281227680931"/>
    <n v="10914.650532097199"/>
    <n v="4467.0484750838123"/>
    <n v="57913.137338226792"/>
    <n v="5607.587153176939"/>
    <n v="1773.223653655657"/>
    <n v="14876.58536015742"/>
    <n v="178.98343319033251"/>
    <n v="20.440651805894269"/>
    <n v="117.3762519988058"/>
    <n v="166.28078012364151"/>
    <n v="-2.846783128659474"/>
    <n v="147.87043504478379"/>
    <n v="122.4031166730896"/>
    <n v="24.23353603119681"/>
    <n v="253.79050982452759"/>
    <n v="105.2224281882533"/>
    <n v="21.411565188371899"/>
    <n v="72.584272573820456"/>
  </r>
  <r>
    <x v="241"/>
    <n v="30204.660734303168"/>
    <n v="7616.0671268405331"/>
    <n v="16529.171535244841"/>
    <n v="20052.72849123416"/>
    <n v="7514.0840680963602"/>
    <n v="16188.11058788552"/>
    <n v="11271.874878805669"/>
    <n v="4468.8843490255686"/>
    <n v="71154.811938632381"/>
    <n v="5736.5683927476803"/>
    <n v="1742.0786083938599"/>
    <n v="16021.98113395968"/>
    <n v="188.19581578101139"/>
    <n v="29.76295744121844"/>
    <n v="126.5776064268528"/>
    <n v="168.11475931618159"/>
    <n v="-1.4233915643297981"/>
    <n v="160.45740340696489"/>
    <n v="119.5812679113407"/>
    <n v="24.967885607899721"/>
    <n v="390.58978463238282"/>
    <n v="103.3271383913597"/>
    <n v="20.44449010051818"/>
    <n v="81.358195632194338"/>
  </r>
  <r>
    <x v="242"/>
    <n v="30867.184582282829"/>
    <n v="8080.4718938112701"/>
    <n v="17797.424887244"/>
    <n v="20449.173660021599"/>
    <n v="8681.2651508466952"/>
    <n v="16381.357572740189"/>
    <n v="11637.54306527044"/>
    <n v="4788.6935896796867"/>
    <n v="75596.145860561635"/>
    <n v="5778.8062796498798"/>
    <n v="1712.1881470298199"/>
    <n v="17631.597200486831"/>
    <n v="196.20181493719659"/>
    <n v="29.50638022189759"/>
    <n v="136.1328591021325"/>
    <n v="170.86572810499189"/>
    <n v="2.8467831286592311"/>
    <n v="170.0827321545153"/>
    <n v="122.07751873904159"/>
    <n v="19.827438570979329"/>
    <n v="445.6808953016095"/>
    <n v="103.8686497619007"/>
    <n v="19.78060612128888"/>
    <n v="91.727377428454403"/>
  </r>
  <r>
    <x v="243"/>
    <n v="31678.641948811801"/>
    <n v="7836.3814324973673"/>
    <n v="19205.46804690002"/>
    <n v="21327.038366850818"/>
    <n v="9793.6456583703366"/>
    <n v="16791.121567993039"/>
    <n v="11963.922434360111"/>
    <n v="5015.6076088808859"/>
    <n v="77136.220954326083"/>
    <n v="5516.7147763080229"/>
    <n v="1685.5177843366871"/>
    <n v="20069.15255197688"/>
    <n v="223.40027782396291"/>
    <n v="32.756358333295012"/>
    <n v="148.87319600250541"/>
    <n v="172.08838090001871"/>
    <n v="3.5584789108240691"/>
    <n v="175.37137432349891"/>
    <n v="123.87916064077361"/>
    <n v="33.780080528334672"/>
    <n v="491.4869873187194"/>
    <n v="101.7364487403954"/>
    <n v="19.263090263464459"/>
    <n v="102.0965592247145"/>
  </r>
  <r>
    <x v="244"/>
    <n v="40631.432758631927"/>
    <n v="9780.8946519903075"/>
    <n v="21653.02832476054"/>
    <n v="21327.038366850818"/>
    <n v="9793.6456583703366"/>
    <n v="17041.485888272731"/>
    <n v="12358.61225001302"/>
    <n v="5239.9514045636261"/>
    <n v="74272.102200769776"/>
    <n v="5130.041813281071"/>
    <n v="1669.401608683427"/>
    <n v="23187.085755175391"/>
    <n v="272.97166985952077"/>
    <n v="40.966829351562183"/>
    <n v="175.53353062735971"/>
    <n v="172.08838090001871"/>
    <n v="3.5584789108240691"/>
    <n v="192.61234779438581"/>
    <n v="125.0730197322827"/>
    <n v="41.490751083715253"/>
    <n v="573.81415270082232"/>
    <n v="99.502714336913684"/>
    <n v="18.782166435991261"/>
    <n v="120.44203471040539"/>
  </r>
  <r>
    <x v="245"/>
    <n v="27038.452574863892"/>
    <n v="10206.641784583369"/>
    <n v="22271.878393087911"/>
    <n v="21759.704624690919"/>
    <n v="9793.6456583703366"/>
    <n v="16836.286572116169"/>
    <n v="12733.93984185455"/>
    <n v="5402.2426610149714"/>
    <n v="70341.444304706965"/>
    <n v="4885.5155850211386"/>
    <n v="1679.020085232891"/>
    <n v="24526.30546563082"/>
    <n v="262.6625750556658"/>
    <n v="49.4338775891502"/>
    <n v="186.38641020915881"/>
    <n v="187.37154083785339"/>
    <n v="3.5584789108240691"/>
    <n v="196.20862446929459"/>
    <n v="126.809542047205"/>
    <n v="41.857925872066701"/>
    <n v="593.62219249200496"/>
    <n v="96.659779641573294"/>
    <n v="18.792621301805902"/>
    <n v="133.20410461349459"/>
  </r>
  <r>
    <x v="246"/>
    <n v="23390.787753840319"/>
    <n v="9725.302921137456"/>
    <n v="23009.402340320601"/>
    <n v="21798.065356134892"/>
    <n v="13342.160828244219"/>
    <n v="16533.03583014664"/>
    <n v="13122.44329676055"/>
    <n v="5523.4103411709511"/>
    <n v="65151.118878173627"/>
    <n v="4278.2105829593784"/>
    <n v="1691.3568268941599"/>
    <n v="25600.712225597152"/>
    <n v="205.4141975278755"/>
    <n v="50.973340905075297"/>
    <n v="201.95793308739221"/>
    <n v="182.93942445588141"/>
    <n v="36.296484890406617"/>
    <n v="199.3818097706849"/>
    <n v="128.5026513042543"/>
    <n v="40.756401507012342"/>
    <n v="673.47335290021022"/>
    <n v="86.303374679976159"/>
    <n v="18.823985899249809"/>
    <n v="149.15669199235629"/>
  </r>
  <r>
    <x v="247"/>
    <n v="33665.665136644187"/>
    <n v="11031.96517339877"/>
    <n v="23665.293758524978"/>
    <n v="22604.55770605442"/>
    <n v="14103.675315160601"/>
    <n v="16583.48947643875"/>
    <n v="13653.667179424239"/>
    <n v="5558.2919460643398"/>
    <n v="61823.368193254937"/>
    <n v="4120.7323075139157"/>
    <n v="1693.0766523206671"/>
    <n v="28397.998422480541"/>
    <n v="315.5241037307519"/>
    <n v="62.519315774513487"/>
    <n v="219.29894720178859"/>
    <n v="405.30940155137642"/>
    <n v="49.81870475153854"/>
    <n v="218.63246726578541"/>
    <n v="130.84695642939951"/>
    <n v="43.326625025472531"/>
    <n v="718.66044367384552"/>
    <n v="89.687820745857564"/>
    <n v="19.801515852918151"/>
    <n v="159.5258737886163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8">
  <r>
    <x v="0"/>
    <n v="46.829611502617738"/>
    <n v="17.361725174044111"/>
    <n v="282.41080129159832"/>
    <n v="38.513563043343467"/>
    <n v="24.909352375769341"/>
    <n v="29.61639614630861"/>
    <n v="3.3428054562255261"/>
    <n v="0"/>
    <n v="25.998052225927228"/>
    <n v="0"/>
    <n v="7.318406070244303E-2"/>
    <n v="22.333622330406289"/>
    <n v="0.76769854922324177"/>
    <n v="0"/>
    <n v="14.863726383768331"/>
    <n v="0"/>
    <n v="0"/>
    <n v="0"/>
    <n v="0.75972851277852871"/>
    <n v="0"/>
    <n v="0"/>
    <n v="0"/>
    <n v="0"/>
    <n v="0"/>
  </r>
  <r>
    <x v="1"/>
    <n v="9.9800811399021434"/>
    <n v="22.151166601366629"/>
    <n v="384.80536082422458"/>
    <n v="48.14195380417933"/>
    <n v="64.764316177000268"/>
    <n v="40.722544701174343"/>
    <n v="3.0389140511141148"/>
    <n v="2.5702235184601929"/>
    <n v="21.66504352160603"/>
    <n v="0"/>
    <n v="0"/>
    <n v="16.750216747804721"/>
    <n v="0.76769854922324177"/>
    <n v="0"/>
    <n v="22.2955895756525"/>
    <n v="1.06982119564843"/>
    <n v="0"/>
    <n v="0"/>
    <n v="0.15194570255570569"/>
    <n v="0"/>
    <n v="0"/>
    <n v="0"/>
    <n v="0"/>
    <n v="0"/>
  </r>
  <r>
    <x v="2"/>
    <n v="62.183582487082582"/>
    <n v="39.512891775410743"/>
    <n v="484.72263262622289"/>
    <n v="60.979808151960484"/>
    <n v="149.45611425461601"/>
    <n v="41.462954604832063"/>
    <n v="4.7103167792268783"/>
    <n v="23.132011666141739"/>
    <n v="43.330087043212053"/>
    <n v="0.47382244922339778"/>
    <n v="0.8416166980780948"/>
    <n v="44.667244660812578"/>
    <n v="0"/>
    <n v="0"/>
    <n v="23.121352152528519"/>
    <n v="1.06982119564843"/>
    <n v="0"/>
    <n v="0"/>
    <n v="0.60778281022282299"/>
    <n v="0"/>
    <n v="0"/>
    <n v="0"/>
    <n v="0"/>
    <n v="0"/>
  </r>
  <r>
    <x v="3"/>
    <n v="70.628266528538248"/>
    <n v="131.70963925136911"/>
    <n v="635.01142161765824"/>
    <n v="39.583384238991897"/>
    <n v="124.5467618788467"/>
    <n v="36.280085279228047"/>
    <n v="10.484253476343699"/>
    <n v="28.272458703062131"/>
    <n v="116.9912350166725"/>
    <n v="0"/>
    <n v="7.318406070244303E-2"/>
    <n v="67.000866991218871"/>
    <n v="1.535397098446484"/>
    <n v="0"/>
    <n v="33.856265651916758"/>
    <n v="1.06982119564843"/>
    <n v="0"/>
    <n v="0"/>
    <n v="0.15194570255570569"/>
    <n v="0"/>
    <n v="0"/>
    <n v="0"/>
    <n v="0"/>
    <n v="0"/>
  </r>
  <r>
    <x v="4"/>
    <n v="211.8847995856147"/>
    <n v="112.55187354207909"/>
    <n v="642.44328480954243"/>
    <n v="150.84478858642859"/>
    <n v="293.93035803407821"/>
    <n v="58.492382388959513"/>
    <n v="6.5336652098953474"/>
    <n v="7.7106705553805801"/>
    <n v="255.6475135549511"/>
    <n v="2.1322010215052898"/>
    <n v="3.6592030351221508E-2"/>
    <n v="78.167678156422014"/>
    <n v="2.3030956476697249"/>
    <n v="0"/>
    <n v="40.46236626692491"/>
    <n v="2.1396423912968592"/>
    <n v="0"/>
    <n v="0.74040990365771531"/>
    <n v="0.30389140511141149"/>
    <n v="0"/>
    <n v="0"/>
    <n v="0"/>
    <n v="0"/>
    <n v="0"/>
  </r>
  <r>
    <x v="5"/>
    <n v="227.23877057007959"/>
    <n v="77.229743015575522"/>
    <n v="1029.7259333643949"/>
    <n v="106.982119564843"/>
    <n v="164.40172568007759"/>
    <n v="40.722544701174343"/>
    <n v="18.537375711796098"/>
    <n v="133.65162295993011"/>
    <n v="259.98052225927228"/>
    <n v="0"/>
    <n v="0.1097760910536645"/>
    <n v="134.00173398243771"/>
    <n v="1.535397098446484"/>
    <n v="0"/>
    <n v="29.727452767536661"/>
    <n v="5.3491059782421484"/>
    <n v="0"/>
    <n v="0.74040990365771531"/>
    <n v="0.45583710766711732"/>
    <n v="0"/>
    <n v="0"/>
    <n v="0"/>
    <n v="0"/>
    <n v="0"/>
  </r>
  <r>
    <x v="6"/>
    <n v="135.88264321251381"/>
    <n v="144.28192299809069"/>
    <n v="1232.03776469902"/>
    <n v="185.0790668471783"/>
    <n v="229.16604185707789"/>
    <n v="39.982134797516629"/>
    <n v="17.16986438879475"/>
    <n v="74.536482035345614"/>
    <n v="134.3232698339574"/>
    <n v="1.658378572281892"/>
    <n v="0.18296015175610761"/>
    <n v="139.5851395650393"/>
    <n v="6.1415883937859341"/>
    <n v="0"/>
    <n v="109.82642272451049"/>
    <n v="7.4887483695390067"/>
    <n v="0"/>
    <n v="0"/>
    <n v="0.60778281022282299"/>
    <n v="0"/>
    <n v="0"/>
    <n v="0"/>
    <n v="0"/>
    <n v="0"/>
  </r>
  <r>
    <x v="7"/>
    <n v="63.71897958552907"/>
    <n v="81.42050426448273"/>
    <n v="1483.8953506462051"/>
    <n v="427.92847825937179"/>
    <n v="503.16891799054059"/>
    <n v="108.8402558376842"/>
    <n v="9.8764706661208734"/>
    <n v="84.817376109186384"/>
    <n v="168.98733946852701"/>
    <n v="1.184556123058494"/>
    <n v="0.14636812140488609"/>
    <n v="150.75195073024241"/>
    <n v="0"/>
    <n v="1.1973603568306279"/>
    <n v="80.098969956973789"/>
    <n v="11.76803315213273"/>
    <n v="0"/>
    <n v="0.74040990365771531"/>
    <n v="0.15194570255570569"/>
    <n v="0"/>
    <n v="0"/>
    <n v="0"/>
    <n v="0"/>
    <n v="0"/>
  </r>
  <r>
    <x v="8"/>
    <n v="441.42666580336402"/>
    <n v="168.2291301347033"/>
    <n v="806.77003760787011"/>
    <n v="665.42878369332323"/>
    <n v="488.22330656507899"/>
    <n v="191.02575514369059"/>
    <n v="30.085249106029739"/>
    <n v="35.983129258442709"/>
    <n v="121.32424372099371"/>
    <n v="1.4214673476701929"/>
    <n v="0.4756963945658797"/>
    <n v="284.75368471268018"/>
    <n v="10.74777968912538"/>
    <n v="0"/>
    <n v="138.7281129151711"/>
    <n v="7.4887483695390067"/>
    <n v="4.9818704751538672"/>
    <n v="2.9616396146308608"/>
    <n v="0.91167421533423454"/>
    <n v="0"/>
    <n v="0"/>
    <n v="0"/>
    <n v="0"/>
    <n v="0"/>
  </r>
  <r>
    <x v="9"/>
    <n v="381.54617896395109"/>
    <n v="270.00476046530667"/>
    <n v="1909.9888403142311"/>
    <n v="622.63593586738602"/>
    <n v="976.44661313015797"/>
    <n v="304.308470403321"/>
    <n v="59.562715401836662"/>
    <n v="164.4943051814524"/>
    <n v="203.65140910309671"/>
    <n v="1.658378572281892"/>
    <n v="0.2195521821073291"/>
    <n v="357.33795728650063"/>
    <n v="11.51547823834863"/>
    <n v="0.59868017841531418"/>
    <n v="161.84946506769961"/>
    <n v="20.32660271732016"/>
    <n v="0"/>
    <n v="0"/>
    <n v="0.75972851277852871"/>
    <n v="2.5702235184601929"/>
    <n v="12.99902611296362"/>
    <n v="0"/>
    <n v="3.6592030351221508E-2"/>
    <n v="0"/>
  </r>
  <r>
    <x v="10"/>
    <n v="0"/>
    <n v="101.77563033060341"/>
    <n v="2189.0965912983252"/>
    <n v="0"/>
    <n v="752.26244174823398"/>
    <n v="362.06044288862279"/>
    <n v="64.576923586174942"/>
    <n v="205.61788147681551"/>
    <n v="0"/>
    <n v="3.316757144563784"/>
    <n v="0.40251233386343671"/>
    <n v="312.67071262568811"/>
    <n v="0"/>
    <n v="0"/>
    <n v="156.06912702956751"/>
    <n v="1.06982119564843"/>
    <n v="4.9818704751538672"/>
    <n v="1.4808198073154311"/>
    <n v="1.519457025557057"/>
    <n v="0"/>
    <n v="0"/>
    <n v="0"/>
    <n v="0"/>
    <n v="5.5834055826015723"/>
  </r>
  <r>
    <x v="11"/>
    <n v="1059.423997928074"/>
    <n v="956.09224492925671"/>
    <n v="2103.2172833032191"/>
    <n v="3161.321633141109"/>
    <n v="757.24431222338785"/>
    <n v="354.65634385204561"/>
    <n v="88.888235995087868"/>
    <n v="213.32855203219609"/>
    <n v="1061.587132558695"/>
    <n v="23.454211236558191"/>
    <n v="0.32932827316099361"/>
    <n v="1127.847927685518"/>
    <n v="23.7986550259205"/>
    <n v="2.3947207136612572"/>
    <n v="206.44064421900461"/>
    <n v="83.446053260577514"/>
    <n v="4.9818704751538672"/>
    <n v="0.74040990365771531"/>
    <n v="1.215565620445646"/>
    <n v="0"/>
    <n v="0"/>
    <n v="0"/>
    <n v="3.6592030351221508E-2"/>
    <n v="0"/>
  </r>
  <r>
    <x v="12"/>
    <n v="620.30042777237929"/>
    <n v="544.79896235793592"/>
    <n v="2887.691731335437"/>
    <n v="1239.92276575653"/>
    <n v="353.71280373592458"/>
    <n v="269.50920493140842"/>
    <n v="106.2100460864383"/>
    <n v="393.24419832440958"/>
    <n v="563.29113156175674"/>
    <n v="0"/>
    <n v="0.73184060702443032"/>
    <n v="843.09424297283738"/>
    <n v="9.2123825906789012"/>
    <n v="1.1973603568306279"/>
    <n v="144.5084509533032"/>
    <n v="66.328914130202634"/>
    <n v="9.9637409503077343"/>
    <n v="14.067788169496589"/>
    <n v="1.0636199178899399"/>
    <n v="7.7106705553805801"/>
    <n v="4.3330087043212053"/>
    <n v="0"/>
    <n v="0"/>
    <n v="0"/>
  </r>
  <r>
    <x v="13"/>
    <n v="23.030956476697249"/>
    <n v="724.40301588253021"/>
    <n v="2964.4876509849059"/>
    <n v="1505.238422277341"/>
    <n v="343.74906278561679"/>
    <n v="327.26117741671021"/>
    <n v="26.13466083958139"/>
    <n v="259.59257536447961"/>
    <n v="853.6027147512774"/>
    <n v="2.606023470728688"/>
    <n v="0.40251233386343671"/>
    <n v="1144.598144433322"/>
    <n v="0"/>
    <n v="1.1973603568306279"/>
    <n v="303.88062829037477"/>
    <n v="100.56319239095239"/>
    <n v="9.9637409503077343"/>
    <n v="10.365738651208011"/>
    <n v="1.8233484306684691"/>
    <n v="12.85111759230097"/>
    <n v="0"/>
    <n v="0"/>
    <n v="0"/>
    <n v="0"/>
  </r>
  <r>
    <x v="14"/>
    <n v="1638.268704042398"/>
    <n v="884.25062351941904"/>
    <n v="2669.6904110401679"/>
    <n v="2293.6966434702331"/>
    <n v="413.49524943777101"/>
    <n v="453.13086103852169"/>
    <n v="207.86172109620551"/>
    <n v="843.03331405494339"/>
    <n v="745.27749714324727"/>
    <n v="9.0026265352445574"/>
    <n v="0.2195521821073291"/>
    <n v="882.17808205104836"/>
    <n v="43.758817305724783"/>
    <n v="3.5920810704918851"/>
    <n v="288.19113932973039"/>
    <n v="56.700523369366771"/>
    <n v="4.9818704751538672"/>
    <n v="16.289017880469739"/>
    <n v="4.102533969004055"/>
    <n v="25.702235184601928"/>
    <n v="4.3330087043212053"/>
    <n v="0"/>
    <n v="0"/>
    <n v="11.166811165203139"/>
  </r>
  <r>
    <x v="15"/>
    <n v="782.28482165848334"/>
    <n v="1188.380154154399"/>
    <n v="2911.6388460648409"/>
    <n v="1932.097079341064"/>
    <n v="592.84258654331018"/>
    <n v="568.63480600912533"/>
    <n v="245.54425533002049"/>
    <n v="1146.319689233246"/>
    <n v="801.60661029942298"/>
    <n v="28.666258178015561"/>
    <n v="0.8416166980780948"/>
    <n v="1753.189352936894"/>
    <n v="0"/>
    <n v="4.190761248907199"/>
    <n v="284.88808902222638"/>
    <n v="204.33584836885009"/>
    <n v="29.891222850923199"/>
    <n v="12.58696836218116"/>
    <n v="5.3180995894497007"/>
    <n v="28.272458703062131"/>
    <n v="21.66504352160603"/>
    <n v="0.23691122461169889"/>
    <n v="3.6592030351221508E-2"/>
    <n v="0"/>
  </r>
  <r>
    <x v="16"/>
    <n v="1067.868681969529"/>
    <n v="1837.948147735015"/>
    <n v="3473.9831609174098"/>
    <n v="2312.9534249919052"/>
    <n v="722.37121889731077"/>
    <n v="739.66949375405761"/>
    <n v="367.10081737458512"/>
    <n v="2827.245870306213"/>
    <n v="1052.9211151500531"/>
    <n v="12.08247245519664"/>
    <n v="0.51228842491710125"/>
    <n v="1753.189352936894"/>
    <n v="0"/>
    <n v="2.3947207136612572"/>
    <n v="392.23722401610883"/>
    <n v="96.28390760835866"/>
    <n v="34.873093326077068"/>
    <n v="25.173936724362321"/>
    <n v="8.9647964507866398"/>
    <n v="53.97469388766406"/>
    <n v="17.332034817284821"/>
    <n v="0.47382244922339778"/>
    <n v="0"/>
    <n v="5.5834055826015723"/>
  </r>
  <r>
    <x v="17"/>
    <n v="1403.3529479800859"/>
    <n v="1791.8497739970351"/>
    <n v="4394.7084341341706"/>
    <n v="4335.985305963085"/>
    <n v="712.40747794700303"/>
    <n v="781.13244835888963"/>
    <n v="651.54317255886622"/>
    <n v="4359.0990873084884"/>
    <n v="1338.8996896352519"/>
    <n v="58.990894928313033"/>
    <n v="1.3904971533464181"/>
    <n v="2049.1098488147768"/>
    <n v="72.931362176207969"/>
    <n v="9.5788828546450269"/>
    <n v="352.60062032605992"/>
    <n v="221.45298749922489"/>
    <n v="44.836834276384813"/>
    <n v="34.058855568254913"/>
    <n v="11.243981989122229"/>
    <n v="66.825811479965026"/>
    <n v="30.331060930248441"/>
    <n v="0.71073367383509667"/>
    <n v="3.6592030351221508E-2"/>
    <n v="11.166811165203139"/>
  </r>
  <r>
    <x v="18"/>
    <n v="1336.563174197664"/>
    <n v="2710.823847864543"/>
    <n v="4943.0147851798474"/>
    <n v="2617.8524657517069"/>
    <n v="896.73668552769607"/>
    <n v="928.47401918677497"/>
    <n v="921.09484889268822"/>
    <n v="7731.2323435282606"/>
    <n v="2001.8500213963971"/>
    <n v="40.748730633212212"/>
    <n v="1.829601517561076"/>
    <n v="2093.777093475589"/>
    <n v="158.91359968921111"/>
    <n v="13.769644103552229"/>
    <n v="517.75313570126366"/>
    <n v="227.8719146731155"/>
    <n v="39.854963801230937"/>
    <n v="23.69311691704689"/>
    <n v="15.042624553014869"/>
    <n v="133.65162295993011"/>
    <n v="69.328139269139285"/>
    <n v="1.184556123058494"/>
    <n v="3.6592030351221508E-2"/>
    <n v="0"/>
  </r>
  <r>
    <x v="19"/>
    <n v="1282.056577202814"/>
    <n v="1415.8786219522181"/>
    <n v="5414.525216576053"/>
    <n v="5310.5924151988047"/>
    <n v="672.55251414577208"/>
    <n v="886.27065467828527"/>
    <n v="877.03059515153359"/>
    <n v="8222.1450355541583"/>
    <n v="2417.818857011232"/>
    <n v="54.015759211467348"/>
    <n v="3.1469146102050498"/>
    <n v="2378.5307781882698"/>
    <n v="85.982237513003071"/>
    <n v="10.177563033060339"/>
    <n v="654.82972346268264"/>
    <n v="355.1806369552786"/>
    <n v="54.800575226692537"/>
    <n v="42.943774412147491"/>
    <n v="15.042624553014869"/>
    <n v="118.2302818491689"/>
    <n v="129.9902611296362"/>
    <n v="0.94764489844679556"/>
    <n v="-3.6592030351221508E-2"/>
    <n v="11.166811165203139"/>
  </r>
  <r>
    <x v="20"/>
    <n v="1332.7246814515479"/>
    <n v="1592.489274584736"/>
    <n v="4591.2399274306626"/>
    <n v="3630.9731380307699"/>
    <n v="587.86071606815631"/>
    <n v="1018.804027433016"/>
    <n v="1313.41865289152"/>
    <n v="12229.123500833601"/>
    <n v="2539.1431007322258"/>
    <n v="124.3783929211419"/>
    <n v="2.4150740031806199"/>
    <n v="4288.0554874380077"/>
    <n v="85.982237513003071"/>
    <n v="5.9868017841531422"/>
    <n v="537.57143754628805"/>
    <n v="424.71901467242662"/>
    <n v="54.800575226692537"/>
    <n v="26.654756531677751"/>
    <n v="16.714027281127631"/>
    <n v="131.0813994414699"/>
    <n v="34.664069634569643"/>
    <n v="2.3691122461169889"/>
    <n v="0.1097760910536645"/>
    <n v="44.667244660812578"/>
  </r>
  <r>
    <x v="21"/>
    <n v="2946.4270319188022"/>
    <n v="2504.2791863112589"/>
    <n v="3954.576980659253"/>
    <n v="6812.6213738891993"/>
    <n v="906.70042647800381"/>
    <n v="1728.8571250407649"/>
    <n v="1625.5151259409399"/>
    <n v="14416.383715043219"/>
    <n v="1481.888976877852"/>
    <n v="89.552442903222186"/>
    <n v="3.7689791261758159"/>
    <n v="4980.3977796806021"/>
    <n v="142.791930155523"/>
    <n v="17.361725174044111"/>
    <n v="496.28330870248709"/>
    <n v="576.63362445450355"/>
    <n v="104.61927997823121"/>
    <n v="56.271152677986358"/>
    <n v="28.71773778302839"/>
    <n v="228.74989314295721"/>
    <n v="56.329113156175673"/>
    <n v="2.1322010215052898"/>
    <n v="0.1097760910536645"/>
    <n v="27.91702791300786"/>
  </r>
  <r>
    <x v="22"/>
    <n v="1879.326048498496"/>
    <n v="2352.8131011721848"/>
    <n v="4334.4277660222206"/>
    <n v="5080.5808581343917"/>
    <n v="1145.8302092853889"/>
    <n v="1755.5118815724429"/>
    <n v="1559.2667996266521"/>
    <n v="12604.376134528789"/>
    <n v="2279.162578472954"/>
    <n v="76.522325549578738"/>
    <n v="1.3539051229951959"/>
    <n v="4516.9751163246719"/>
    <n v="184.24765181357799"/>
    <n v="20.355126066120679"/>
    <n v="613.54159461888173"/>
    <n v="531.70113423726946"/>
    <n v="109.6011504533851"/>
    <n v="109.5806657413419"/>
    <n v="36.315022910813667"/>
    <n v="287.86503406754173"/>
    <n v="147.322295946921"/>
    <n v="2.8429346953403871"/>
    <n v="0"/>
    <n v="39.083839078211007"/>
  </r>
  <r>
    <x v="23"/>
    <n v="2248.5890506748751"/>
    <n v="2596.4759337872169"/>
    <n v="4302.2230255240574"/>
    <n v="10302.378114094379"/>
    <n v="1564.3073291983139"/>
    <n v="1993.9238705502271"/>
    <n v="1814.6875256227941"/>
    <n v="13262.3533552546"/>
    <n v="2894.4498144865652"/>
    <n v="72.731745955791553"/>
    <n v="4.4276356724978037"/>
    <n v="1702.9387026934801"/>
    <n v="177.33836487056891"/>
    <n v="29.335328742350399"/>
    <n v="563.99584000632069"/>
    <n v="897.57998314903239"/>
    <n v="154.43798472976991"/>
    <n v="141.4182915986236"/>
    <n v="49.23040762804866"/>
    <n v="354.69084554750668"/>
    <n v="242.6484874419875"/>
    <n v="3.0798459199520858"/>
    <n v="7.318406070244303E-2"/>
    <n v="11.166811165203139"/>
  </r>
  <r>
    <x v="24"/>
    <n v="3010.913710053554"/>
    <n v="3960.269380217303"/>
    <n v="5122.2052643619427"/>
    <n v="8848.491109208162"/>
    <n v="1424.8149558940061"/>
    <n v="2283.4241428803939"/>
    <n v="2667.5587540679699"/>
    <n v="16850.385387025031"/>
    <n v="5624.2452982089244"/>
    <n v="102.1087378076422"/>
    <n v="2.5614421245855059"/>
    <n v="7375.6787746166774"/>
    <n v="280.20997046648318"/>
    <n v="36.519490883334157"/>
    <n v="587.94295473572515"/>
    <n v="768.1316184755724"/>
    <n v="159.41985520492369"/>
    <n v="134.0141925620465"/>
    <n v="61.993846642727952"/>
    <n v="498.62336258127749"/>
    <n v="181.98636558149059"/>
    <n v="4.2644020430105796"/>
    <n v="0.29273624280977212"/>
    <n v="106.0847060694299"/>
  </r>
  <r>
    <x v="25"/>
    <n v="2924.1637739913281"/>
    <n v="4150.6496769533733"/>
    <n v="4879.4310667603932"/>
    <n v="8486.8915450789918"/>
    <n v="1818.382723431162"/>
    <n v="2370.0521016083471"/>
    <n v="2809.4760402549991"/>
    <n v="18772.912578833249"/>
    <n v="4545.3261308329447"/>
    <n v="102.3456490322539"/>
    <n v="5.8547248561954426"/>
    <n v="4176.3873757859756"/>
    <n v="229.54186621774929"/>
    <n v="44.901013381148573"/>
    <n v="758.87580814906096"/>
    <n v="826.97178423623609"/>
    <n v="174.36546663038541"/>
    <n v="213.23805225342201"/>
    <n v="79.011765328966987"/>
    <n v="596.29185628276491"/>
    <n v="298.97760059816318"/>
    <n v="3.5536683691754831"/>
    <n v="0"/>
    <n v="50.25065024341415"/>
  </r>
  <r>
    <x v="26"/>
    <n v="3539.8580104683679"/>
    <n v="4085.3935375061042"/>
    <n v="4933.1056342573347"/>
    <n v="8040.7761064935967"/>
    <n v="1494.56114254616"/>
    <n v="2089.436748122072"/>
    <n v="3032.5323316067752"/>
    <n v="19788.150868625031"/>
    <n v="8016.0661029942303"/>
    <n v="115.37576638589741"/>
    <n v="3.6592030351221521"/>
    <n v="3428.2110277173661"/>
    <n v="244.8958372022141"/>
    <n v="54.479896235793589"/>
    <n v="734.10293084278044"/>
    <n v="902.92908912727455"/>
    <n v="189.31107805584699"/>
    <n v="216.19969186805289"/>
    <n v="96.181629717761737"/>
    <n v="776.20750257497843"/>
    <n v="277.31255707655708"/>
    <n v="4.5013132676222787"/>
    <n v="0.14636812140488609"/>
    <n v="55.834055826015721"/>
  </r>
  <r>
    <x v="27"/>
    <n v="1995.248529431205"/>
    <n v="2634.1927850273819"/>
    <n v="4308.0033635621876"/>
    <n v="7355.0207200829536"/>
    <n v="1394.9237330430831"/>
    <n v="2115.3510947500931"/>
    <n v="2909.1524211315418"/>
    <n v="18628.980061799481"/>
    <n v="7374.7808147546912"/>
    <n v="83.392751063318002"/>
    <n v="1.3539051229951959"/>
    <n v="2886.620686205013"/>
    <n v="224.1679763731866"/>
    <n v="59.868017841531419"/>
    <n v="624.27650811827004"/>
    <n v="878.32320162736073"/>
    <n v="224.18417138192399"/>
    <n v="156.9668995754356"/>
    <n v="89.040181697643561"/>
    <n v="817.33107887034146"/>
    <n v="337.97467893705402"/>
    <n v="5.9227806152924716"/>
    <n v="0.1097760910536645"/>
    <n v="100.5013004868283"/>
  </r>
  <r>
    <x v="28"/>
    <n v="3359.4488514009058"/>
    <n v="2867.6780546093551"/>
    <n v="3344.3384363478749"/>
    <n v="8393.8171010575788"/>
    <n v="2072.458117664009"/>
    <n v="3163.7715183294181"/>
    <n v="3267.1364963527849"/>
    <n v="18030.117981998261"/>
    <n v="4605.9882526934416"/>
    <n v="76.522325549578738"/>
    <n v="8.3063908897272842"/>
    <n v="4634.2266335593049"/>
    <n v="320.89799357531513"/>
    <n v="67.052179982515185"/>
    <n v="670.51921242332708"/>
    <n v="976.74675162701624"/>
    <n v="239.1297828073856"/>
    <n v="276.91330396798548"/>
    <n v="105.1464261685484"/>
    <n v="840.46309053648326"/>
    <n v="355.30671375433877"/>
    <n v="5.4489581660690742"/>
    <n v="0.18296015175610761"/>
    <n v="122.8349228172346"/>
  </r>
  <r>
    <x v="29"/>
    <n v="5817.6196060137263"/>
    <n v="2947.3025183385921"/>
    <n v="3346.8157240785031"/>
    <n v="8523.2654657310377"/>
    <n v="2366.3884756980869"/>
    <n v="3342.9507150145851"/>
    <n v="3956.21025744291"/>
    <n v="23620.35413464918"/>
    <n v="3795.7156249853761"/>
    <n v="269.60497360811331"/>
    <n v="5.3424364312783412"/>
    <n v="3137.8739374220841"/>
    <n v="383.08157606239757"/>
    <n v="77.828423193990844"/>
    <n v="691.16327684522753"/>
    <n v="800.22625434502538"/>
    <n v="264.03913518315488"/>
    <n v="298.38519117405929"/>
    <n v="164.86108727294069"/>
    <n v="1038.370301457918"/>
    <n v="831.93767122967142"/>
    <n v="9.9502714336913538"/>
    <n v="0.1097760910536645"/>
    <n v="111.6681116520314"/>
  </r>
  <r>
    <x v="30"/>
    <n v="3731.7826477741778"/>
    <n v="3630.3966019104651"/>
    <n v="3948.796642621121"/>
    <n v="8767.1846983388805"/>
    <n v="2421.1890509247801"/>
    <n v="3638.3742665740128"/>
    <n v="3868.6895327708239"/>
    <n v="20805.95938193527"/>
    <n v="5151.9473494379145"/>
    <n v="265.10366034049099"/>
    <n v="21.991810241084131"/>
    <n v="2964.788364361435"/>
    <n v="675.57472331645272"/>
    <n v="86.808625870220553"/>
    <n v="600.32939338886547"/>
    <n v="987.44496358350057"/>
    <n v="348.73093326077071"/>
    <n v="497.5554552579847"/>
    <n v="178.08036339528709"/>
    <n v="1375.069582376203"/>
    <n v="532.9600706315083"/>
    <n v="9.2395377598562565"/>
    <n v="0.8416166980780948"/>
    <n v="100.5013004868283"/>
  </r>
  <r>
    <x v="31"/>
    <n v="1624.4501301563801"/>
    <n v="4144.0641949908049"/>
    <n v="3854.6597088572539"/>
    <n v="8501.8690418180704"/>
    <n v="2759.9562432352418"/>
    <n v="3602.0941812947849"/>
    <n v="4619.909086206233"/>
    <n v="21995.972870982339"/>
    <n v="5996.8840467805476"/>
    <n v="286.18875933093233"/>
    <n v="19.94265654141573"/>
    <n v="2333.8635335274571"/>
    <n v="755.41537243566995"/>
    <n v="111.9531933636638"/>
    <n v="627.57955842577405"/>
    <n v="1028.0981690181411"/>
    <n v="398.5496380123094"/>
    <n v="486.44930670311902"/>
    <n v="228.3743909412257"/>
    <n v="1441.895393856169"/>
    <n v="792.94059289078052"/>
    <n v="19.900542867382711"/>
    <n v="0.51228842491710125"/>
    <n v="67.000866991218871"/>
  </r>
  <r>
    <x v="32"/>
    <n v="4017.3665080852238"/>
    <n v="3810.599335613475"/>
    <n v="3786.1214149765451"/>
    <n v="7632.104409755897"/>
    <n v="2994.1041555674742"/>
    <n v="3639.1146764776709"/>
    <n v="4852.6899025215744"/>
    <n v="26938.512696981292"/>
    <n v="6161.5383775447544"/>
    <n v="239.75415930703929"/>
    <n v="0.8782087284293163"/>
    <n v="2205.4452051276212"/>
    <n v="859.82237513003076"/>
    <n v="100.57826997377281"/>
    <n v="632.53413388703018"/>
    <n v="909.3480163011651"/>
    <n v="348.73093326077071"/>
    <n v="544.94168909207849"/>
    <n v="211.50841795754241"/>
    <n v="1524.142546446895"/>
    <n v="571.95714897039909"/>
    <n v="8.2918928614094618"/>
    <n v="0"/>
    <n v="55.834055826015721"/>
  </r>
  <r>
    <x v="33"/>
    <n v="3275.769709535572"/>
    <n v="2953.2893201227448"/>
    <n v="3967.789181889269"/>
    <n v="7455.5839124739059"/>
    <n v="1778.5277596299311"/>
    <n v="2976.4478127040161"/>
    <n v="5037.3039311267567"/>
    <n v="27876.644281219262"/>
    <n v="7197.1274578775219"/>
    <n v="308.93223689365527"/>
    <n v="18.84489563087908"/>
    <n v="1434.935234728604"/>
    <n v="808.38657233207357"/>
    <n v="101.1769501521881"/>
    <n v="562.34431485256857"/>
    <n v="801.29607554067377"/>
    <n v="423.45899038807869"/>
    <n v="559.74988716523274"/>
    <n v="231.41330499233979"/>
    <n v="1544.704334594576"/>
    <n v="606.6212186049687"/>
    <n v="20.374365316606109"/>
    <n v="0.51228842491710125"/>
    <n v="100.5013004868283"/>
  </r>
  <r>
    <x v="34"/>
    <n v="1437.8993826951321"/>
    <n v="2413.279799192132"/>
    <n v="3563.9912817968961"/>
    <n v="5860.4805097620974"/>
    <n v="1693.835961552315"/>
    <n v="2661.0331937458291"/>
    <n v="4235.334513037742"/>
    <n v="23972.474756678221"/>
    <n v="5459.5909674447184"/>
    <n v="182.42164295100821"/>
    <n v="18.515567357718091"/>
    <n v="1507.519507302424"/>
    <n v="397.66784849763923"/>
    <n v="83.815224978143988"/>
    <n v="433.52535285990967"/>
    <n v="742.45590978001019"/>
    <n v="448.36834276384798"/>
    <n v="443.50553229097147"/>
    <n v="241.5936670635721"/>
    <n v="1891.684509586702"/>
    <n v="710.61342750867766"/>
    <n v="9.7133602090796547"/>
    <n v="0.4756963945658797"/>
    <n v="100.5013004868283"/>
  </r>
  <r>
    <x v="35"/>
    <n v="3003.2367245613218"/>
    <n v="1946.3092600281859"/>
    <n v="2971.91951417679"/>
    <n v="5380.130792915952"/>
    <n v="1937.947614834854"/>
    <n v="3905.6622417944482"/>
    <n v="4503.9745151562302"/>
    <n v="22245.284552272969"/>
    <n v="4865.9687749527138"/>
    <n v="244.25547257466161"/>
    <n v="43.544516117953613"/>
    <n v="1373.5177733199871"/>
    <n v="639.49289150296045"/>
    <n v="135.30172032186101"/>
    <n v="525.18499889314774"/>
    <n v="748.87483695390074"/>
    <n v="418.47711991292482"/>
    <n v="419.81241537392458"/>
    <n v="268.94389352359917"/>
    <n v="2151.2770849511821"/>
    <n v="801.60661029942298"/>
    <n v="18.479075519712509"/>
    <n v="1.3539051229951959"/>
    <n v="89.334489321625156"/>
  </r>
  <r>
    <x v="36"/>
    <n v="2899.5974204161839"/>
    <n v="2567.739285223282"/>
    <n v="2509.4924711262202"/>
    <n v="5634.7482374802776"/>
    <n v="3676.6204106635541"/>
    <n v="4035.2339749345479"/>
    <n v="4676.4328875569554"/>
    <n v="20716.001558789161"/>
    <n v="5979.5520119632638"/>
    <n v="443.73472369771201"/>
    <n v="19.503552177201069"/>
    <n v="1909.524709249738"/>
    <n v="1087.828844249334"/>
    <n v="123.3281167535547"/>
    <n v="498.76059643311521"/>
    <n v="753.1541217364944"/>
    <n v="572.9151046426947"/>
    <n v="818.15294354177536"/>
    <n v="390.65240127071951"/>
    <n v="2719.296482530885"/>
    <n v="1746.202507841446"/>
    <n v="28.90316940262726"/>
    <n v="0.51228842491710125"/>
    <n v="128.41832839983621"/>
  </r>
  <r>
    <x v="37"/>
    <n v="2979.4380695354012"/>
    <n v="3372.365445013465"/>
    <n v="3167.6252448964069"/>
    <n v="6716.337466280841"/>
    <n v="3263.1251612257829"/>
    <n v="3797.5623958604219"/>
    <n v="4815.7670968005377"/>
    <n v="28750.520277495722"/>
    <n v="5238.607523524337"/>
    <n v="506.04237577058882"/>
    <n v="22.138178362489011"/>
    <n v="1691.771891528276"/>
    <n v="415.32491512977379"/>
    <n v="199.36049941229959"/>
    <n v="447.56331666680211"/>
    <n v="799.15643314937688"/>
    <n v="428.44086086323261"/>
    <n v="762.62220076744677"/>
    <n v="326.07547768454452"/>
    <n v="1927.6676388451449"/>
    <n v="888.26678438584713"/>
    <n v="31.50919287335595"/>
    <n v="1.0245768498342021"/>
    <n v="167.5021674780472"/>
  </r>
  <r>
    <x v="38"/>
    <n v="3290.3559819708139"/>
    <n v="2924.5526715588098"/>
    <n v="3471.5058731867821"/>
    <n v="5351.2456206334446"/>
    <n v="3213.306456474244"/>
    <n v="3592.4688525472352"/>
    <n v="5281.0248380261091"/>
    <n v="27547.655670856351"/>
    <n v="6846.1537528275048"/>
    <n v="455.34337370368519"/>
    <n v="29.602952554138209"/>
    <n v="1686.188485945675"/>
    <n v="1029.4837545083669"/>
    <n v="154.45948603115099"/>
    <n v="503.71517189437128"/>
    <n v="700.73288314972137"/>
    <n v="448.36834276384798"/>
    <n v="826.29745248201027"/>
    <n v="338.53502529411242"/>
    <n v="2207.8220023573058"/>
    <n v="1226.2414633229009"/>
    <n v="31.035370424132559"/>
    <n v="1.756417456858633"/>
    <n v="122.8349228172346"/>
  </r>
  <r>
    <x v="39"/>
    <n v="3333.347100727316"/>
    <n v="2388.7339118771042"/>
    <n v="3262.5879412371492"/>
    <n v="5403.6668592202177"/>
    <n v="2261.7691957198558"/>
    <n v="3194.8687342830422"/>
    <n v="5090.3329813186983"/>
    <n v="27164.692366605781"/>
    <n v="7296.7866580769096"/>
    <n v="366.26475324968652"/>
    <n v="31.944842496616381"/>
    <n v="1736.4391361890889"/>
    <n v="757.71846808333964"/>
    <n v="95.788828546450276"/>
    <n v="470.68466881933062"/>
    <n v="678.26663804110433"/>
    <n v="513.13265894084827"/>
    <n v="830.73991190395657"/>
    <n v="337.01556826855528"/>
    <n v="1907.105850697463"/>
    <n v="2149.1723173433179"/>
    <n v="25.34950103345178"/>
    <n v="0.73184060702443032"/>
    <n v="134.00173398243771"/>
  </r>
  <r>
    <x v="40"/>
    <n v="2390.6132822811751"/>
    <n v="1638.587648322715"/>
    <n v="3876.129535856031"/>
    <n v="5085.9299641126336"/>
    <n v="1967.838837685777"/>
    <n v="2648.4462253836482"/>
    <n v="4562.3216649376209"/>
    <n v="22304.39969319756"/>
    <n v="5853.8947595379486"/>
    <n v="257.99632360214008"/>
    <n v="31.030041737835841"/>
    <n v="1401.4348012329949"/>
    <n v="487.4885787567585"/>
    <n v="-18.559085530874739"/>
    <n v="511.14703508625553"/>
    <n v="561.65612771542555"/>
    <n v="483.24143608992512"/>
    <n v="624.16554878345403"/>
    <n v="321.97294371554051"/>
    <n v="1932.8080858820649"/>
    <n v="1416.8938463130339"/>
    <n v="15.87305204898383"/>
    <n v="1.5368652747513041"/>
    <n v="100.5013004868283"/>
  </r>
  <r>
    <x v="41"/>
    <n v="20607.332156799479"/>
    <n v="1763.711805611516"/>
    <n v="3379.020464576668"/>
    <n v="4069.5998282466262"/>
    <n v="2311.5879004713938"/>
    <n v="2587.7326132837152"/>
    <n v="4338.5056450730663"/>
    <n v="20579.77971231077"/>
    <n v="7058.4711793392426"/>
    <n v="347.07494405613892"/>
    <n v="27.773351036577129"/>
    <n v="776.09337598161858"/>
    <n v="430.67888611423871"/>
    <n v="171.22253102677979"/>
    <n v="355.90367063356399"/>
    <n v="645.10218097600307"/>
    <n v="423.45899038807869"/>
    <n v="486.44930670311902"/>
    <n v="275.4775587334945"/>
    <n v="1961.080544585127"/>
    <n v="1100.584210897586"/>
    <n v="23.454211236558191"/>
    <n v="1.5734573051025249"/>
    <n v="72.584272573820442"/>
  </r>
  <r>
    <x v="42"/>
    <n v="2813.615182903181"/>
    <n v="1327.8726357251669"/>
    <n v="2603.6294048900859"/>
    <n v="3496.1756673790678"/>
    <n v="2177.0773976422402"/>
    <n v="3097.1346270002232"/>
    <n v="3842.8587633363541"/>
    <n v="17261.621149978659"/>
    <n v="4081.6941994705749"/>
    <n v="293.29609606928318"/>
    <n v="45.666853878324453"/>
    <n v="536.00693592975097"/>
    <n v="440.65896725414069"/>
    <n v="102.97299068743401"/>
    <n v="467.3816185118265"/>
    <n v="585.19219401969099"/>
    <n v="453.3502132390019"/>
    <n v="536.0567702481859"/>
    <n v="295.68633717340339"/>
    <n v="2140.9961908773412"/>
    <n v="1312.9016374093251"/>
    <n v="24.875678584228378"/>
    <n v="0.98798481948298089"/>
    <n v="100.5013004868283"/>
  </r>
  <r>
    <x v="43"/>
    <n v="3807.0171055980559"/>
    <n v="770.50138962050937"/>
    <n v="2454.1663784755269"/>
    <n v="2612.503359773465"/>
    <n v="2386.315957598702"/>
    <n v="3202.2728333196192"/>
    <n v="4112.4104396701759"/>
    <n v="18688.095202724071"/>
    <n v="2296.4946132902392"/>
    <n v="434.02136348863229"/>
    <n v="37.836159383163043"/>
    <n v="1032.9300327812909"/>
    <n v="571.93541917131506"/>
    <n v="59.868017841531419"/>
    <n v="497.10907127936309"/>
    <n v="320.9463586945289"/>
    <n v="572.9151046426947"/>
    <n v="796.68105633570167"/>
    <n v="373.02669977425762"/>
    <n v="1896.8249566236229"/>
    <n v="1100.584210897586"/>
    <n v="48.329889820786583"/>
    <n v="1.280721062292753"/>
    <n v="89.334489321625156"/>
  </r>
  <r>
    <x v="44"/>
    <n v="2468.9185343019449"/>
    <n v="2031.9205255415759"/>
    <n v="2202.3087925283412"/>
    <n v="5459.2975613939361"/>
    <n v="3009.0497669929359"/>
    <n v="3750.1761620263278"/>
    <n v="4421.0121615608141"/>
    <n v="29387.935710073849"/>
    <n v="10633.203360404241"/>
    <n v="724.47452486257521"/>
    <n v="30.554345343269961"/>
    <n v="614.17461408617294"/>
    <n v="1102.415116684575"/>
    <n v="305.32689099181022"/>
    <n v="477.2907694343387"/>
    <n v="697.5234195627761"/>
    <n v="552.98762274207922"/>
    <n v="651.56071521878948"/>
    <n v="396.42633796783628"/>
    <n v="1747.7519925529321"/>
    <n v="1226.2414633229009"/>
    <n v="48.329889820786583"/>
    <n v="0.43910436421465809"/>
    <n v="50.25065024341415"/>
  </r>
  <r>
    <x v="45"/>
    <n v="9573.9686073630473"/>
    <n v="1763.1131254331001"/>
    <n v="3126.3371160526058"/>
    <n v="7813.9740130161299"/>
    <n v="3103.7053060208591"/>
    <n v="3922.6916695785758"/>
    <n v="4755.5965985884786"/>
    <n v="23741.154640016801"/>
    <n v="5355.5987585410094"/>
    <n v="498.69812780762618"/>
    <n v="40.543969629153437"/>
    <n v="781.67678156422016"/>
    <n v="578.0770075651011"/>
    <n v="148.47268424699789"/>
    <n v="433.52535285990967"/>
    <n v="649.38146575859673"/>
    <n v="408.51337896261708"/>
    <n v="767.06466018939307"/>
    <n v="330.63384876121569"/>
    <n v="1560.125675705337"/>
    <n v="1806.8646297019429"/>
    <n v="44.53931022699939"/>
    <n v="1.5734573051025249"/>
    <n v="94.917894904226728"/>
  </r>
  <r>
    <x v="46"/>
    <n v="1519.275428912795"/>
    <n v="2214.517979958247"/>
    <n v="2884.3886810279332"/>
    <n v="6302.3166635648986"/>
    <n v="3427.52688690586"/>
    <n v="3676.1351716605559"/>
    <n v="4972.2711704329149"/>
    <n v="17749.96361848609"/>
    <n v="5758.5685680428815"/>
    <n v="771.61985856030333"/>
    <n v="33.737851983826239"/>
    <n v="664.42526432958709"/>
    <n v="583.45089740966375"/>
    <n v="179.60405352459429"/>
    <n v="474.81348170371058"/>
    <n v="734.96716141047114"/>
    <n v="428.44086086323261"/>
    <n v="675.99424203949411"/>
    <n v="318.02235544909212"/>
    <n v="986.96583108871425"/>
    <n v="1325.9006635222891"/>
    <n v="51.409735740738661"/>
    <n v="1.3904971533464181"/>
    <n v="117.251517234633"/>
  </r>
  <r>
    <x v="47"/>
    <n v="-13.05087533679511"/>
    <n v="1164.4329470177861"/>
    <n v="2882.7371558741811"/>
    <n v="948.93140054015703"/>
    <n v="2650.3550927818569"/>
    <n v="3491.773105649786"/>
    <n v="4295.5050112498011"/>
    <n v="17492.941266640071"/>
    <n v="4527.9940960156591"/>
    <n v="705.04780444441587"/>
    <n v="50.131081581173483"/>
    <n v="424.33882427771948"/>
    <n v="492.86246860132121"/>
    <n v="64.05877909043862"/>
    <n v="398.0175620542409"/>
    <n v="43.86266902158561"/>
    <n v="438.4046018135403"/>
    <n v="818.15294354177536"/>
    <n v="297.81357700918329"/>
    <n v="1146.319689233246"/>
    <n v="1256.57252425315"/>
    <n v="50.462090842291857"/>
    <n v="1.280721062292753"/>
    <n v="67.000866991218871"/>
  </r>
  <r>
    <x v="48"/>
    <n v="3763.2582882923311"/>
    <n v="1102.768888641009"/>
    <n v="2516.0985717412282"/>
    <n v="7433.117667365289"/>
    <n v="1932.9657443597"/>
    <n v="2852.0589488895189"/>
    <n v="3992.8291717588349"/>
    <n v="15801.734191493269"/>
    <n v="5689.2404287737427"/>
    <n v="472.87480432495101"/>
    <n v="69.268713454862322"/>
    <n v="435.50563544292271"/>
    <n v="300.17013274628749"/>
    <n v="76.032382658744908"/>
    <n v="357.55519578731599"/>
    <n v="438.62669021585612"/>
    <n v="418.47711991292482"/>
    <n v="319.85707838013298"/>
    <n v="293.40715163506781"/>
    <n v="1118.0472305301839"/>
    <n v="996.59200199387726"/>
    <n v="25.586412258063479"/>
    <n v="1.3904971533464181"/>
    <n v="50.25065024341415"/>
  </r>
  <r>
    <x v="49"/>
    <n v="1827.1225471513151"/>
    <n v="1126.117415599206"/>
    <n v="1862.920373432298"/>
    <n v="1643.2453565159881"/>
    <n v="2296.642289045933"/>
    <n v="3596.911311969181"/>
    <n v="4161.3369558931136"/>
    <n v="13056.73547377778"/>
    <n v="6443.1839433256328"/>
    <n v="494.90754821383899"/>
    <n v="33.811036044528677"/>
    <n v="256.83665679967231"/>
    <n v="419.16340787589002"/>
    <n v="165.23572924262669"/>
    <n v="374.89620990171238"/>
    <n v="426.8586570637234"/>
    <n v="308.87596945953982"/>
    <n v="422.03364508489773"/>
    <n v="332.15330578677282"/>
    <n v="2254.086025689589"/>
    <n v="628.2862621265748"/>
    <n v="29.613903076462361"/>
    <n v="1.20753700159031"/>
    <n v="100.5013004868283"/>
  </r>
  <r>
    <x v="50"/>
    <n v="2098.1201350271199"/>
    <n v="733.98189873717513"/>
    <n v="2253.506072294655"/>
    <n v="4245.0505043329686"/>
    <n v="3522.1824259337841"/>
    <n v="3524.3511414107252"/>
    <n v="3853.9507996229199"/>
    <n v="12504.137417308841"/>
    <n v="4216.0174693045328"/>
    <n v="553.42462069292856"/>
    <n v="56.388318771232363"/>
    <n v="435.50563544292271"/>
    <n v="403.04173834220188"/>
    <n v="102.3743105090187"/>
    <n v="440.95721605179392"/>
    <n v="460.02311412882472"/>
    <n v="383.60402658684779"/>
    <n v="906.26172207704349"/>
    <n v="387.15765011193832"/>
    <n v="1483.0189701515319"/>
    <n v="736.61147973460493"/>
    <n v="36.484328590201628"/>
    <n v="1.9393776086147401"/>
    <n v="117.251517234633"/>
  </r>
  <r>
    <x v="51"/>
    <n v="-1693.5429995864711"/>
    <n v="1411.089180524895"/>
    <n v="2782.819884072183"/>
    <n v="4505.0170548755368"/>
    <n v="3596.9104830610918"/>
    <n v="4064.8503710808568"/>
    <n v="4304.9256448082551"/>
    <n v="12673.77216952721"/>
    <n v="4042.697121131685"/>
    <n v="634.44825951012967"/>
    <n v="47.203719153075753"/>
    <n v="290.33709029528183"/>
    <n v="417.62801077744348"/>
    <n v="147.2753238901673"/>
    <n v="360.85824609482012"/>
    <n v="465.37222010706688"/>
    <n v="428.44086086323261"/>
    <n v="627.12718839808485"/>
    <n v="369.8358400205878"/>
    <n v="1123.1876775671039"/>
    <n v="1143.914297940798"/>
    <n v="39.090352060930307"/>
    <n v="1.317313092643974"/>
    <n v="106.0847060694299"/>
  </r>
  <r>
    <x v="52"/>
    <n v="1774.151347254912"/>
    <n v="1485.325522648395"/>
    <n v="2184.9677784139449"/>
    <n v="4958.6212418304713"/>
    <n v="3776.257820166632"/>
    <n v="3807.9281345116301"/>
    <n v="5164.634429868438"/>
    <n v="12935.934968410151"/>
    <n v="3934.371903523655"/>
    <n v="1013.74313011346"/>
    <n v="62.462595809535117"/>
    <n v="429.92222986032112"/>
    <n v="396.13245139919269"/>
    <n v="177.20933281093301"/>
    <n v="383.15383567047257"/>
    <n v="470.72132608530899"/>
    <n v="443.38647228869422"/>
    <n v="504.95955429456183"/>
    <n v="375.15393961003753"/>
    <n v="1485.589193669992"/>
    <n v="987.9259845852348"/>
    <n v="100.687270459972"/>
    <n v="1.4636812140488611"/>
    <n v="67.000866991218871"/>
  </r>
  <r>
    <x v="53"/>
    <n v="1235.994664249419"/>
    <n v="1119.5319336366369"/>
    <n v="2494.628744742452"/>
    <n v="-10734.58587713634"/>
    <n v="3880.8771001448631"/>
    <n v="3682.0584508898178"/>
    <n v="5514.2614914491169"/>
    <n v="20895.917205081369"/>
    <n v="6482.1810216645245"/>
    <n v="949.30327701907743"/>
    <n v="53.168220100324859"/>
    <n v="385.2549851995085"/>
    <n v="298.63473564784113"/>
    <n v="110.7558330068331"/>
    <n v="346.8202822879278"/>
    <n v="392.62437880297358"/>
    <n v="363.67654468623232"/>
    <n v="747.81400269429241"/>
    <n v="327.29104330499018"/>
    <n v="1272.260641637796"/>
    <n v="818.93864511670779"/>
    <n v="88.367886780163687"/>
    <n v="2.1589297907220688"/>
    <n v="44.667244660812578"/>
  </r>
  <r>
    <x v="54"/>
    <n v="1271.308797513688"/>
    <n v="906.40179012078568"/>
    <n v="1946.3223936967761"/>
    <n v="3118.5287853151722"/>
    <n v="2356.424734747779"/>
    <n v="2775.0563189091172"/>
    <n v="5002.2044738363893"/>
    <n v="27123.568790310419"/>
    <n v="4471.6649828594836"/>
    <n v="1251.128177174382"/>
    <n v="64.145829205691314"/>
    <n v="429.92222986032112"/>
    <n v="283.2807646633762"/>
    <n v="70.045580874591764"/>
    <n v="342.69146940354773"/>
    <n v="404.39241195510641"/>
    <n v="373.64028563654011"/>
    <n v="603.43407148103802"/>
    <n v="258.00380293958841"/>
    <n v="984.39560757025401"/>
    <n v="1031.256071628447"/>
    <n v="83.629662287929705"/>
    <n v="1.6466413658049679"/>
    <n v="33.500433495609443"/>
  </r>
  <r>
    <x v="55"/>
    <n v="426.07269481889921"/>
    <n v="752.5409842680499"/>
    <n v="1919.0722286598671"/>
    <n v="1849.7208472761349"/>
    <n v="1494.56114254616"/>
    <n v="2567.7415458849568"/>
    <n v="4207.224558064936"/>
    <n v="15169.45920595206"/>
    <n v="3505.4040417958549"/>
    <n v="894.57678413377505"/>
    <n v="58.803392774412977"/>
    <n v="429.92222986032112"/>
    <n v="185.7830489120245"/>
    <n v="59.269337663116097"/>
    <n v="214.6982699877648"/>
    <n v="308.10850434674768"/>
    <n v="363.67654468623232"/>
    <n v="269.50920493140842"/>
    <n v="201.9358386965329"/>
    <n v="904.71867849798809"/>
    <n v="766.94254066485337"/>
    <n v="54.252670436079043"/>
    <n v="2.049153699668405"/>
    <n v="33.500433495609443"/>
  </r>
  <r>
    <x v="56"/>
    <n v="2872.7279711933711"/>
    <n v="591.49601627433037"/>
    <n v="1436.0011211873959"/>
    <n v="1958.842609232275"/>
    <n v="2804.793077511627"/>
    <n v="3481.4073669985769"/>
    <n v="3413.460207913929"/>
    <n v="10154.95312143622"/>
    <n v="2396.1538134896259"/>
    <n v="1029.616182162443"/>
    <n v="57.120159378256787"/>
    <n v="273.58687354747713"/>
    <n v="335.48426601055672"/>
    <n v="89.802026762297132"/>
    <n v="274.97893809971418"/>
    <n v="354.11081575963021"/>
    <n v="408.51337896261708"/>
    <n v="236.93116917046891"/>
    <n v="222.75239994666461"/>
    <n v="1118.0472305301839"/>
    <n v="489.62998358829623"/>
    <n v="75.100858201908551"/>
    <n v="2.122337760370848"/>
    <n v="39.083839078211007"/>
  </r>
  <r>
    <x v="57"/>
    <n v="2315.378824457297"/>
    <n v="690.87692589127255"/>
    <n v="1726.6695482477551"/>
    <n v="1399.326123908146"/>
    <n v="3696.5478925641701"/>
    <n v="3495.4751551680738"/>
    <n v="3727.987812204241"/>
    <n v="7993.395142411201"/>
    <n v="2803.4566316958199"/>
    <n v="1371.479079277125"/>
    <n v="68.536872847837898"/>
    <n v="463.42266335593052"/>
    <n v="281.74536756492972"/>
    <n v="112.55187354207909"/>
    <n v="315.44130436663909"/>
    <n v="322.01617989017728"/>
    <n v="418.47711991292482"/>
    <n v="717.45719664432613"/>
    <n v="340.51031942733658"/>
    <n v="783.91817313035892"/>
    <n v="537.29307933582947"/>
    <n v="113.7173878136155"/>
    <n v="2.5248500942342851"/>
    <n v="111.6681116520314"/>
  </r>
  <r>
    <x v="58"/>
    <n v="-1928.4587556487829"/>
    <n v="974.05265028171618"/>
    <n v="1722.540735363375"/>
    <n v="2293.6966434702331"/>
    <n v="3975.5326391727858"/>
    <n v="4024.127826379683"/>
    <n v="4181.5457343330218"/>
    <n v="11784.474832139989"/>
    <n v="2274.8295697686331"/>
    <n v="1528.0773987454579"/>
    <n v="63.596948750423003"/>
    <n v="251.25325121707081"/>
    <n v="327.80728051832432"/>
    <n v="91.598067297543068"/>
    <n v="266.72131233095399"/>
    <n v="484.62900162873859"/>
    <n v="388.58589706200172"/>
    <n v="569.37521591278312"/>
    <n v="383.0551161429342"/>
    <n v="1056.36186608714"/>
    <n v="736.61147973460493"/>
    <n v="101.8718265830305"/>
    <n v="2.5980341549367281"/>
    <n v="61.417461408617292"/>
  </r>
  <r>
    <x v="59"/>
    <n v="515.12572652879521"/>
    <n v="880.05986227051187"/>
    <n v="1545.827543911907"/>
    <n v="554.1673793458865"/>
    <n v="3163.487751722706"/>
    <n v="3669.4714825276369"/>
    <n v="4501.9992210230057"/>
    <n v="12031.216289912159"/>
    <n v="2859.7857448519949"/>
    <n v="1777.3080070369649"/>
    <n v="65.902246662549942"/>
    <n v="279.1702791300786"/>
    <n v="221.86488072551691"/>
    <n v="93.394107832789018"/>
    <n v="235.34233440966531"/>
    <n v="286.71208043377908"/>
    <n v="388.58589706200172"/>
    <n v="469.41987891899151"/>
    <n v="352.81792133434868"/>
    <n v="873.8759962764658"/>
    <n v="402.96980950187208"/>
    <n v="116.79723373356759"/>
    <n v="2.744402276341614"/>
    <n v="22.333622330406289"/>
  </r>
  <r>
    <x v="60"/>
    <n v="0"/>
    <n v="639.39043054755552"/>
    <n v="1622.623463561376"/>
    <n v="1905.3515494498531"/>
    <n v="2650.3550927818569"/>
    <n v="3499.9176145900201"/>
    <n v="5190.7690907080196"/>
    <n v="10131.821109770081"/>
    <n v="2222.833465316779"/>
    <n v="1188.10979142767"/>
    <n v="87.6013206608243"/>
    <n v="441.08904102552418"/>
    <n v="167.3582837306667"/>
    <n v="67.650860160930506"/>
    <n v="222.13013317964899"/>
    <n v="0"/>
    <n v="363.67654468623232"/>
    <n v="516.80611275308524"/>
    <n v="287.32932353283962"/>
    <n v="850.74398461032399"/>
    <n v="472.29794877101142"/>
    <n v="96.185957192349747"/>
    <n v="2.5248500942342851"/>
    <n v="27.91702791300786"/>
  </r>
  <r>
    <x v="61"/>
    <n v="930.450641658569"/>
    <n v="532.8253587896296"/>
    <n v="1568.9488960644351"/>
    <n v="1461.3757532557549"/>
    <n v="1489.579272071006"/>
    <n v="2384.8602996815011"/>
    <n v="4436.0547861138293"/>
    <n v="11984.95226657988"/>
    <n v="2101.5092215957852"/>
    <n v="1160.3911781481011"/>
    <n v="89.357738117682942"/>
    <n v="150.75195073024241"/>
    <n v="127.4379591710581"/>
    <n v="45.49969355956388"/>
    <n v="391.41146143923282"/>
    <n v="595.89040597617532"/>
    <n v="373.64028563654011"/>
    <n v="432.39938373610568"/>
    <n v="257.09212872425411"/>
    <n v="663.11766776272987"/>
    <n v="268.64653966791468"/>
    <n v="82.682017389482908"/>
    <n v="3.6592030351221521"/>
    <n v="39.083839078211007"/>
  </r>
  <r>
    <x v="62"/>
    <n v="227.23877057007959"/>
    <n v="417.280084355474"/>
    <n v="1146.9842192807901"/>
    <n v="945.72193695321175"/>
    <n v="1300.268194015159"/>
    <n v="2201.979053478045"/>
    <n v="3887.8346912928432"/>
    <n v="8836.4284564661448"/>
    <n v="1685.5403859809489"/>
    <n v="1119.642447514889"/>
    <n v="102.6772371655276"/>
    <n v="217.7528177214613"/>
    <n v="103.6393041451376"/>
    <n v="32.328729634426963"/>
    <n v="143.68268837642719"/>
    <n v="175.45067608634241"/>
    <n v="418.47711991292482"/>
    <n v="187.323705625402"/>
    <n v="170.1791868623904"/>
    <n v="652.83677368888914"/>
    <n v="342.3076876413752"/>
    <n v="68.704255137392678"/>
    <n v="2.4882580638830629"/>
    <n v="11.166811165203139"/>
  </r>
  <r>
    <x v="63"/>
    <n v="471.36690922307042"/>
    <n v="292.15592706667331"/>
    <n v="1008.256106365619"/>
    <n v="583.0525516283941"/>
    <n v="2371.3703461732412"/>
    <n v="2501.104654555762"/>
    <n v="3414.9796649394871"/>
    <n v="6523.2272898519705"/>
    <n v="1564.2161422599549"/>
    <n v="1609.574860011882"/>
    <n v="143.87986334100299"/>
    <n v="134.00173398243771"/>
    <n v="233.38035896386549"/>
    <n v="76.032382658744908"/>
    <n v="161.02370249082361"/>
    <n v="175.45067608634241"/>
    <n v="358.69467421107839"/>
    <n v="201.39149379489859"/>
    <n v="202.54362150675581"/>
    <n v="817.33107887034146"/>
    <n v="346.64069634569643"/>
    <n v="74.863946977296848"/>
    <n v="6.4036053114637648"/>
    <n v="11.166811165203139"/>
  </r>
  <r>
    <x v="64"/>
    <n v="805.31577813518061"/>
    <n v="511.87155254509361"/>
    <n v="887.69477014171991"/>
    <n v="1410.0243358646301"/>
    <n v="3273.0889021760909"/>
    <n v="2727.6700850750231"/>
    <n v="3674.8068163097441"/>
    <n v="5754.7304578323728"/>
    <n v="1048.5881064457319"/>
    <n v="1619.2882202209621"/>
    <n v="108.4221859306693"/>
    <n v="161.91876189544561"/>
    <n v="253.3405212436698"/>
    <n v="0"/>
    <n v="194.87996814274041"/>
    <n v="197.91692119495951"/>
    <n v="363.67654468623232"/>
    <n v="537.53759005550137"/>
    <n v="352.21013852412591"/>
    <n v="683.67945591041143"/>
    <n v="398.6368007975509"/>
    <n v="135.27630925328009"/>
    <n v="4.6471878546051322"/>
    <n v="33.500433495609443"/>
  </r>
  <r>
    <x v="65"/>
    <n v="2709.975878758044"/>
    <n v="691.47560606968784"/>
    <n v="1192.401161008971"/>
    <n v="1065.5419108658359"/>
    <n v="3716.4753744647851"/>
    <n v="2836.5103409127069"/>
    <n v="3837.540663746905"/>
    <n v="7160.6427224300987"/>
    <n v="1178.578367575368"/>
    <n v="2642.9816217681132"/>
    <n v="131.25561286983159"/>
    <n v="189.83578980845351"/>
    <n v="210.34940248716819"/>
    <n v="168.82781031311859"/>
    <n v="304.70639086725078"/>
    <n v="261.03637173821681"/>
    <n v="398.5496380123094"/>
    <n v="479.04520766654178"/>
    <n v="359.19964084168839"/>
    <n v="1393.061147005425"/>
    <n v="1399.561811495749"/>
    <n v="153.99229599760429"/>
    <n v="3.3664667923123792"/>
    <n v="11.166811165203139"/>
  </r>
  <r>
    <x v="66"/>
    <n v="441.42666580336402"/>
    <n v="759.12646623061835"/>
    <n v="1156.8933702033021"/>
    <n v="1200.339381517538"/>
    <n v="3920.7320639460941"/>
    <n v="2789.1241070786141"/>
    <n v="4236.5500786581879"/>
    <n v="8972.6503029445357"/>
    <n v="2768.79256206125"/>
    <n v="2170.5806398923851"/>
    <n v="123.0955901015092"/>
    <n v="379.67157961690691"/>
    <n v="135.88264321251381"/>
    <n v="70.045580874591764"/>
    <n v="226.25894606402909"/>
    <n v="227.8719146731155"/>
    <n v="298.91222850923202"/>
    <n v="339.10773587523357"/>
    <n v="293.8629887427349"/>
    <n v="539.74693887664057"/>
    <n v="329.30866152841162"/>
    <n v="142.6205572162427"/>
    <n v="3.805571156527038"/>
    <n v="5.5834055826015723"/>
  </r>
  <r>
    <x v="67"/>
    <n v="981.11874590730292"/>
    <n v="693.27164660493384"/>
    <n v="1095.786939514476"/>
    <n v="1508.447885864286"/>
    <n v="3487.3093326077069"/>
    <n v="2257.5097962523741"/>
    <n v="4129.5803040589708"/>
    <n v="7551.3166972360477"/>
    <n v="2560.8081442538319"/>
    <n v="2634.6897289067028"/>
    <n v="122.36374949448479"/>
    <n v="122.8349228172346"/>
    <n v="186.55074746124771"/>
    <n v="70.644261053007071"/>
    <n v="200.66030618087251"/>
    <n v="244.98905380349041"/>
    <n v="343.74906278561679"/>
    <n v="428.69733421781717"/>
    <n v="265.44914236481787"/>
    <n v="758.21593794575699"/>
    <n v="459.29892265804779"/>
    <n v="195.92558275387501"/>
    <n v="3.5128349137172652"/>
    <n v="27.91702791300786"/>
  </r>
  <r>
    <x v="68"/>
    <n v="337.78736165822642"/>
    <n v="440.62861131367117"/>
    <n v="894.30087075672805"/>
    <n v="771.34108206251778"/>
    <n v="2535.7720718533178"/>
    <n v="1591.881292864088"/>
    <n v="3910.0187638659759"/>
    <n v="6978.1568526194251"/>
    <n v="2534.8100920279048"/>
    <n v="2171.765196015444"/>
    <n v="113.91099048335261"/>
    <n v="329.42092937349281"/>
    <n v="60.648185388636101"/>
    <n v="23.348526958197251"/>
    <n v="160.19793991394761"/>
    <n v="191.49799402106891"/>
    <n v="368.65841516138619"/>
    <n v="203.61272350587171"/>
    <n v="226.09520540289009"/>
    <n v="544.88738591356105"/>
    <n v="259.98052225927228"/>
    <n v="151.38627252687559"/>
    <n v="4.244675520741696"/>
    <n v="5.5834055826015723"/>
  </r>
  <r>
    <x v="69"/>
    <n v="206.51090974105199"/>
    <n v="332.26749902049937"/>
    <n v="662.26158665456683"/>
    <n v="825.90196304058759"/>
    <n v="1384.9599920927751"/>
    <n v="1718.491386389557"/>
    <n v="3003.054865310969"/>
    <n v="5842.1180574600194"/>
    <n v="2101.5092215957852"/>
    <n v="1572.616708972457"/>
    <n v="159.28510811886721"/>
    <n v="212.16941213885971"/>
    <n v="53.738898445626923"/>
    <n v="11.973603568306279"/>
    <n v="136.25082518454309"/>
    <n v="152.9844309777254"/>
    <n v="318.8397104098475"/>
    <n v="160.66894909372419"/>
    <n v="135.68751238224519"/>
    <n v="413.80598647209109"/>
    <n v="324.97565282409039"/>
    <n v="110.6375418936634"/>
    <n v="4.0617153689855883"/>
    <n v="16.750216747804721"/>
  </r>
  <r>
    <x v="70"/>
    <n v="346.9997442489053"/>
    <n v="417.280084355474"/>
    <n v="614.36735719575779"/>
    <n v="3301.4682097710538"/>
    <n v="2266.75106619501"/>
    <n v="2652.888684805594"/>
    <n v="2868.4309728466128"/>
    <n v="4266.5710406439212"/>
    <n v="1594.5472031902041"/>
    <n v="1633.5028936976639"/>
    <n v="131.98745347685599"/>
    <n v="61.417461408617292"/>
    <n v="201.9047184457126"/>
    <n v="55.078576414208896"/>
    <n v="147.81150126080729"/>
    <n v="131.58800706475691"/>
    <n v="303.89409898438589"/>
    <n v="138.4566519839928"/>
    <n v="154.07294239148561"/>
    <n v="470.35090387821538"/>
    <n v="220.98344392038149"/>
    <n v="125.56294904420039"/>
    <n v="3.0005464888001638"/>
    <n v="11.166811165203139"/>
  </r>
  <r>
    <x v="71"/>
    <n v="558.88454383452006"/>
    <n v="356.21470615711189"/>
    <n v="1157.7191327801779"/>
    <n v="635.47379021516713"/>
    <n v="3756.330338266016"/>
    <n v="2509.249163495997"/>
    <n v="3371.6751397111111"/>
    <n v="3675.419631398076"/>
    <n v="1429.8928724259979"/>
    <n v="2042.1747561528441"/>
    <n v="128.95031495770459"/>
    <n v="441.08904102552418"/>
    <n v="266.39139658046491"/>
    <n v="46.098373737979188"/>
    <n v="142.03116322267519"/>
    <n v="188.2885304341236"/>
    <n v="249.09352375769339"/>
    <n v="454.61168084583721"/>
    <n v="247.21565805813319"/>
    <n v="529.46604480279984"/>
    <n v="233.98247003334509"/>
    <n v="191.42426948625271"/>
    <n v="4.4276356724978037"/>
    <n v="16.750216747804721"/>
  </r>
  <r>
    <x v="72"/>
    <n v="-173.49987212445271"/>
    <n v="554.97652539099624"/>
    <n v="733.27716826590438"/>
    <n v="707.15181032361193"/>
    <n v="3487.3093326077069"/>
    <n v="2441.871862263145"/>
    <n v="3184.478034162481"/>
    <n v="5592.8063761693811"/>
    <n v="875.2677582728835"/>
    <n v="2824.6925310452862"/>
    <n v="137.6958102116466"/>
    <n v="201.0026009736566"/>
    <n v="62.183582487082582"/>
    <n v="73.63766194508365"/>
    <n v="161.02370249082361"/>
    <n v="196.84709999931101"/>
    <n v="229.16604185707789"/>
    <n v="330.96322693499872"/>
    <n v="268.03221930826493"/>
    <n v="506.33403313665809"/>
    <n v="355.30671375433877"/>
    <n v="184.55384397251339"/>
    <n v="4.9765161277661258"/>
    <n v="5.5834055826015723"/>
  </r>
  <r>
    <x v="73"/>
    <n v="561.18763948218975"/>
    <n v="227.49846779781939"/>
    <n v="819.15647626101031"/>
    <n v="908.27819510551672"/>
    <n v="3288.0345136015521"/>
    <n v="1931.7294386429789"/>
    <n v="4196.2844674809257"/>
    <n v="6142.834209119862"/>
    <n v="1330.23367222661"/>
    <n v="3086.4794342412129"/>
    <n v="144.2457836445152"/>
    <n v="340.58774053869593"/>
    <n v="267.92679367891139"/>
    <n v="13.769644103552229"/>
    <n v="216.34979514151681"/>
    <n v="232.15119945570919"/>
    <n v="288.94848755892428"/>
    <n v="260.62428608751583"/>
    <n v="270.91918765682328"/>
    <n v="370.11218665826777"/>
    <n v="259.98052225927228"/>
    <n v="179.81561948027951"/>
    <n v="3.5860189744197091"/>
    <n v="11.166811165203139"/>
  </r>
  <r>
    <x v="74"/>
    <n v="465.99301937850782"/>
    <n v="452.0035347035622"/>
    <n v="651.52667315517863"/>
    <n v="687.89502880194027"/>
    <n v="3427.52688690586"/>
    <n v="1863.6117275064689"/>
    <n v="3844.226274659356"/>
    <n v="7098.9573579870539"/>
    <n v="1542.5510987383491"/>
    <n v="4057.341632699955"/>
    <n v="138.57401894007589"/>
    <n v="284.75368471268018"/>
    <n v="79.840649119217147"/>
    <n v="7.7828423193990854"/>
    <n v="199.83454360399651"/>
    <n v="147.63532499948329"/>
    <n v="244.11165328253949"/>
    <n v="259.14346628020041"/>
    <n v="255.42072599614141"/>
    <n v="650.2665501704289"/>
    <n v="242.6484874419875"/>
    <n v="228.145509301066"/>
    <n v="3.805571156527038"/>
    <n v="11.166811165203139"/>
  </r>
  <r>
    <x v="75"/>
    <n v="-85.982237513003071"/>
    <n v="310.71501259754808"/>
    <n v="722.54225476651618"/>
    <n v="550.95791575894123"/>
    <n v="1783.5096301050839"/>
    <n v="1528.946451053182"/>
    <n v="3813.9890798507699"/>
    <n v="6217.3706911552081"/>
    <n v="1494.8880029908159"/>
    <n v="3131.9663893666589"/>
    <n v="177.98363562834149"/>
    <n v="513.67331359934462"/>
    <n v="-1.535397098446484"/>
    <n v="24.54588731502788"/>
    <n v="126.34167426203081"/>
    <n v="111.2614043474367"/>
    <n v="264.03913518315488"/>
    <n v="304.308470403321"/>
    <n v="184.76597430773819"/>
    <n v="395.81442184286982"/>
    <n v="199.31840039877551"/>
    <n v="165.83785722818919"/>
    <n v="4.3178595814441394"/>
    <n v="5.5834055826015723"/>
  </r>
  <r>
    <x v="76"/>
    <n v="25.334052124366981"/>
    <n v="369.38567008224891"/>
    <n v="557.38973939131245"/>
    <n v="0"/>
    <n v="1290.304453064851"/>
    <n v="1351.988484078988"/>
    <n v="2887.5761313686321"/>
    <n v="4855.152226371305"/>
    <n v="1260.905532957471"/>
    <n v="1793.1810590859491"/>
    <n v="184.78975327366871"/>
    <n v="228.9196288866645"/>
    <n v="444.49746000025698"/>
    <n v="14.36832428196754"/>
    <n v="119.7355736470227"/>
    <n v="0"/>
    <n v="303.89409898438589"/>
    <n v="49.607463545066928"/>
    <n v="115.174842537225"/>
    <n v="298.14592814138251"/>
    <n v="203.65140910309671"/>
    <n v="108.0315184229347"/>
    <n v="5.6351726740881132"/>
    <n v="0"/>
  </r>
  <r>
    <x v="77"/>
    <n v="241.05734445609789"/>
    <n v="108.95979247158721"/>
    <n v="372.41892217108432"/>
    <n v="971.39764564877407"/>
    <n v="2147.1861747913172"/>
    <n v="1905.815092014959"/>
    <n v="3307.7059989351578"/>
    <n v="3212.7793980752422"/>
    <n v="1208.909428505616"/>
    <n v="3384.987577251954"/>
    <n v="169.42110052615561"/>
    <n v="150.75195073024241"/>
    <n v="100.5685099482447"/>
    <n v="24.54588731502788"/>
    <n v="81.750495110725836"/>
    <n v="156.1938945646707"/>
    <n v="199.2748190061547"/>
    <n v="108.0998459340264"/>
    <n v="178.08036339528709"/>
    <n v="11424.64353955556"/>
    <n v="121.32424372099371"/>
    <n v="174.1297500895987"/>
    <n v="4.7935559760100181"/>
    <n v="0"/>
  </r>
  <r>
    <x v="78"/>
    <n v="670.96853202111333"/>
    <n v="734.58057891559054"/>
    <n v="671.34497500020302"/>
    <n v="461.09293532447322"/>
    <n v="3322.9076069276289"/>
    <n v="2251.5865170231118"/>
    <n v="3107.137671561627"/>
    <n v="3788.5094662103252"/>
    <n v="1005.2580194025199"/>
    <n v="3913.062696911431"/>
    <n v="224.93121056895859"/>
    <n v="290.33709029528183"/>
    <n v="-166.59058518144349"/>
    <n v="46.697053916394509"/>
    <n v="133.773537453915"/>
    <n v="73.817662499741644"/>
    <n v="269.02100565830881"/>
    <n v="370.20495182885759"/>
    <n v="235.8197303664553"/>
    <n v="508.90425665511827"/>
    <n v="121.32424372099371"/>
    <n v="267.70968381121969"/>
    <n v="5.3424364312783412"/>
    <n v="16.750216747804721"/>
  </r>
  <r>
    <x v="79"/>
    <n v="492.094770052098"/>
    <n v="416.08272399864342"/>
    <n v="549.13211362255231"/>
    <n v="554.1673793458865"/>
    <n v="4025.3513439243252"/>
    <n v="2003.5491992977779"/>
    <n v="3617.3713407436871"/>
    <n v="3919.590865651795"/>
    <n v="831.93767122967142"/>
    <n v="4665.7296575027976"/>
    <n v="203.19554454033309"/>
    <n v="178.66897864325031"/>
    <n v="82.911443316110109"/>
    <n v="37.716851240164793"/>
    <n v="132.947774877039"/>
    <n v="117.6803315213273"/>
    <n v="269.02100565830881"/>
    <n v="242.85444839973059"/>
    <n v="231.869142100007"/>
    <n v="375.25263369518831"/>
    <n v="181.98636558149059"/>
    <n v="207.53423275984821"/>
    <n v="4.8301480063612399"/>
    <n v="5.5834055826015723"/>
  </r>
  <r>
    <x v="80"/>
    <n v="181.9445561659083"/>
    <n v="328.07673777159209"/>
    <n v="530.13957435440386"/>
    <n v="515.65381630254308"/>
    <n v="3038.9409898438589"/>
    <n v="1882.1219750979119"/>
    <n v="3852.5832882999189"/>
    <n v="5366.6267065448837"/>
    <n v="1091.9181934889441"/>
    <n v="4384.7529451133232"/>
    <n v="226.79740411687101"/>
    <n v="284.75368471268018"/>
    <n v="63.71897958552907"/>
    <n v="35.322130526503543"/>
    <n v="128.8189619926589"/>
    <n v="55.63070217371834"/>
    <n v="278.98474660861649"/>
    <n v="202.1319036985563"/>
    <n v="184.9179200102939"/>
    <n v="282.72458703062131"/>
    <n v="155.98831335556341"/>
    <n v="281.45053483869827"/>
    <n v="5.4888045526832272"/>
    <n v="0"/>
  </r>
  <r>
    <x v="81"/>
    <n v="260.24980818667888"/>
    <n v="412.49064292815149"/>
    <n v="538.39720012316411"/>
    <n v="1911.7704766237439"/>
    <n v="2650.3550927818569"/>
    <n v="1503.0321044251621"/>
    <n v="3668.1212053972931"/>
    <n v="4359.0990873084884"/>
    <n v="1195.9104023926529"/>
    <n v="4928.4642055971717"/>
    <n v="240.3364553468229"/>
    <n v="178.66897864325031"/>
    <n v="56.809692642519892"/>
    <n v="14.967004460382849"/>
    <n v="107.3491349938824"/>
    <n v="736.03698260611952"/>
    <n v="278.98474660861649"/>
    <n v="215.45928196439519"/>
    <n v="189.02045397929791"/>
    <n v="259.59257536447961"/>
    <n v="112.6582263123513"/>
    <n v="237.14813583631059"/>
    <n v="5.1960683098734552"/>
    <n v="11.166811165203139"/>
  </r>
  <r>
    <x v="82"/>
    <n v="244.8958372022141"/>
    <n v="165.23572924262669"/>
    <n v="552.43516393005643"/>
    <n v="498.5366771721682"/>
    <n v="2007.6938014870079"/>
    <n v="1115.797724812177"/>
    <n v="3315.911066873166"/>
    <n v="4554.4360747114624"/>
    <n v="1295.5696025920399"/>
    <n v="3910.9304958899252"/>
    <n v="242.56856919824739"/>
    <n v="279.1702791300786"/>
    <n v="33.011037616599403"/>
    <n v="19.756445887705372"/>
    <n v="98.265746648246207"/>
    <n v="53.49105978242148"/>
    <n v="219.20230090677009"/>
    <n v="162.8901788046974"/>
    <n v="168.5077841342777"/>
    <n v="519.18515072895912"/>
    <n v="108.3252176080301"/>
    <n v="228.6193317502894"/>
    <n v="5.1960683098734552"/>
    <n v="22.333622330406289"/>
  </r>
  <r>
    <x v="83"/>
    <n v="-80.608347668440388"/>
    <n v="204.74862101803751"/>
    <n v="438.4799283211658"/>
    <n v="515.65381630254308"/>
    <n v="1046.192799782312"/>
    <n v="998.07255013060023"/>
    <n v="3162.445907291903"/>
    <n v="4084.085170833247"/>
    <n v="1221.90845461858"/>
    <n v="3746.277194784795"/>
    <n v="260.27911188823862"/>
    <n v="94.917894904226728"/>
    <n v="25.334052124366981"/>
    <n v="13.17096392513691"/>
    <n v="41.288128843800934"/>
    <n v="79.166768477983794"/>
    <n v="209.23855995646241"/>
    <n v="280.6153534862741"/>
    <n v="94.51022698964897"/>
    <n v="231.32011666141739"/>
    <n v="186.31937428581179"/>
    <n v="154.7030296714394"/>
    <n v="5.7083567347905566"/>
    <n v="5.5834055826015723"/>
  </r>
  <r>
    <x v="84"/>
    <n v="235.68345461153521"/>
    <n v="162.84100852896549"/>
    <n v="247.72877306280549"/>
    <n v="-397.9734847812158"/>
    <n v="2441.1165328253951"/>
    <n v="1189.838715177948"/>
    <n v="2885.6008372354081"/>
    <n v="3210.2091745567809"/>
    <n v="1083.2521760803011"/>
    <n v="2768.7814820369249"/>
    <n v="234.70128267273481"/>
    <n v="201.0026009736566"/>
    <n v="69.092869430091753"/>
    <n v="15.565684638798171"/>
    <n v="75.970157072593707"/>
    <n v="-2051.9170532536882"/>
    <n v="139.4923733043083"/>
    <n v="77.002629980402389"/>
    <n v="83.266245000526752"/>
    <n v="295.57570462292222"/>
    <n v="138.6562785382786"/>
    <n v="191.18735826164101"/>
    <n v="5.4156204919807838"/>
    <n v="5.5834055826015723"/>
  </r>
  <r>
    <x v="85"/>
    <n v="-214.18789523328451"/>
    <n v="359.20810704918853"/>
    <n v="327.82774301977929"/>
    <n v="918.97640706200104"/>
    <n v="3716.4753744647851"/>
    <n v="1221.6763410352301"/>
    <n v="2869.1907013593918"/>
    <n v="2755.2796117893272"/>
    <n v="489.62998358829623"/>
    <n v="3867.338830561373"/>
    <n v="213.80723334218729"/>
    <n v="100.5013004868283"/>
    <n v="56.041994093296651"/>
    <n v="37.716851240164793"/>
    <n v="64.409480996329449"/>
    <n v="302.75939836850557"/>
    <n v="194.2929485310008"/>
    <n v="96.993697379160707"/>
    <n v="100.58805509187719"/>
    <n v="87.38759962764658"/>
    <n v="95.326191495066524"/>
    <n v="246.15076237155509"/>
    <n v="6.2938292204101014"/>
    <n v="11.166811165203139"/>
  </r>
  <r>
    <x v="86"/>
    <n v="120.528672228049"/>
    <n v="193.97237780656181"/>
    <n v="482.24534489559483"/>
    <n v="0"/>
    <n v="3985.4963801230938"/>
    <n v="1334.218646391203"/>
    <n v="2777.871334123412"/>
    <n v="2901.7823523415582"/>
    <n v="593.62219249200518"/>
    <n v="4880.1343157763858"/>
    <n v="266.86567735145849"/>
    <n v="189.83578980845351"/>
    <n v="50.668104248733947"/>
    <n v="33.526089991257592"/>
    <n v="96.61422149449416"/>
    <n v="0"/>
    <n v="199.2748190061547"/>
    <n v="312.45297934355591"/>
    <n v="230.65357647956131"/>
    <n v="470.35090387821538"/>
    <n v="129.9902611296362"/>
    <n v="257.285589928305"/>
    <n v="6.9524857667320878"/>
    <n v="11.166811165203139"/>
  </r>
  <r>
    <x v="87"/>
    <n v="2506.5357632138839"/>
    <n v="402.31307989509111"/>
    <n v="489.67720808747902"/>
    <n v="1761.995509232964"/>
    <n v="3855.967747769093"/>
    <n v="1283.870772942478"/>
    <n v="3466.6412038084268"/>
    <n v="4544.1551806376219"/>
    <n v="1113.58323701055"/>
    <n v="6258.4838205672486"/>
    <n v="267.12182156391708"/>
    <n v="206.58600655625821"/>
    <n v="49.900405699510713"/>
    <n v="25.144567493443191"/>
    <n v="57.803380381321297"/>
    <n v="2.1396423912968592"/>
    <n v="199.2748190061547"/>
    <n v="253.96059695459641"/>
    <n v="178.9920376106214"/>
    <n v="125.94095240454951"/>
    <n v="103.9922089037089"/>
    <n v="273.8693756511239"/>
    <n v="6.4767893721662082"/>
    <n v="128.41832839983621"/>
  </r>
  <r>
    <x v="88"/>
    <n v="389.22316445618361"/>
    <n v="434.64180952951813"/>
    <n v="426.09348966802548"/>
    <n v="703.94234673666665"/>
    <n v="3850.9858772939392"/>
    <n v="1113.576495101204"/>
    <n v="3723.277495425014"/>
    <n v="3986.41667713176"/>
    <n v="918.59784531609557"/>
    <n v="6379.5454563438279"/>
    <n v="296.57840599665042"/>
    <n v="150.75195073024241"/>
    <n v="39.920324559608567"/>
    <n v="20.355126066120679"/>
    <n v="71.841344188213611"/>
    <n v="2.1396423912968592"/>
    <n v="194.2929485310008"/>
    <n v="202.87231360221401"/>
    <n v="176.25701496461869"/>
    <n v="298.14592814138251"/>
    <n v="181.98636558149059"/>
    <n v="266.28821646354947"/>
    <n v="9.8432561644785874"/>
    <n v="0"/>
  </r>
  <r>
    <x v="89"/>
    <n v="1381.8573886018351"/>
    <n v="159.84760763688891"/>
    <n v="343.51723198042367"/>
    <n v="710.3612739105572"/>
    <n v="2152.16804526647"/>
    <n v="813.71048411982918"/>
    <n v="3715.0724274870049"/>
    <n v="3536.6275614012261"/>
    <n v="541.62608804015065"/>
    <n v="7882.9840877296692"/>
    <n v="305.03116500778248"/>
    <n v="167.5021674780472"/>
    <n v="43.758817305724783"/>
    <n v="15.565684638798171"/>
    <n v="91.659646033238047"/>
    <n v="4.2792847825937184"/>
    <n v="224.18417138192399"/>
    <n v="114.0231251632882"/>
    <n v="146.32371156114459"/>
    <n v="241.6010107352582"/>
    <n v="99.659200199387726"/>
    <n v="226.48713072878411"/>
    <n v="7.5013662220004109"/>
    <n v="0"/>
  </r>
  <r>
    <x v="90"/>
    <n v="180.40915906746179"/>
    <n v="132.3083194297844"/>
    <n v="274.97893809971418"/>
    <n v="268.52512010775581"/>
    <n v="1320.1956759157749"/>
    <n v="791.49818701009769"/>
    <n v="3025.2389378841008"/>
    <n v="2852.9481054908151"/>
    <n v="844.93669734263506"/>
    <n v="3887.4762846533672"/>
    <n v="321.35121054442732"/>
    <n v="256.83665679967231"/>
    <n v="23.7986550259205"/>
    <n v="5.9868017841531422"/>
    <n v="61.932193265701393"/>
    <n v="2.1396423912968592"/>
    <n v="199.2748190061547"/>
    <n v="44.424594219462918"/>
    <n v="88.280453184865038"/>
    <n v="174.77519925529319"/>
    <n v="60.662121860496867"/>
    <n v="113.7173878136155"/>
    <n v="8.1600227683223974"/>
    <n v="0"/>
  </r>
  <r>
    <x v="91"/>
    <n v="77.537553471547412"/>
    <n v="110.15715282841779"/>
    <n v="165.15251537520371"/>
    <n v="170.1015701081003"/>
    <n v="3228.2520678997062"/>
    <n v="1061.7478018451641"/>
    <n v="2637.017667854273"/>
    <n v="2418.580330871042"/>
    <n v="589.2891837876839"/>
    <n v="2747.6963830464838"/>
    <n v="283.99074755583018"/>
    <n v="11.166811165203139"/>
    <n v="21.495559378250771"/>
    <n v="8.9802026762297125"/>
    <n v="49.545754612561112"/>
    <n v="0"/>
    <n v="184.32920758069309"/>
    <n v="63.675251714563522"/>
    <n v="117.90986518322769"/>
    <n v="367.54196313980759"/>
    <n v="82.327165382102905"/>
    <n v="147.5956929330884"/>
    <n v="7.3184060702443032"/>
    <n v="0"/>
  </r>
  <r>
    <x v="92"/>
    <n v="-644.8667813475231"/>
    <n v="170.62385084836461"/>
    <n v="262.59249944657392"/>
    <n v="314.52743152063829"/>
    <n v="4488.665298113634"/>
    <n v="1086.181328665868"/>
    <n v="3174.9054549014718"/>
    <n v="3415.8270560335968"/>
    <n v="424.63485302347812"/>
    <n v="6855.2631953641194"/>
    <n v="322.77829972812498"/>
    <n v="145.16854514764091"/>
    <n v="82.143744766886869"/>
    <n v="4.7894414273225134"/>
    <n v="45.416941728181023"/>
    <n v="0"/>
    <n v="129.52863235400051"/>
    <n v="184.36206601077109"/>
    <n v="162.2780103294937"/>
    <n v="149.0729640706912"/>
    <n v="82.327165382102905"/>
    <n v="298.98196545996399"/>
    <n v="8.0868387076199539"/>
    <n v="5.5834055826015723"/>
  </r>
  <r>
    <x v="93"/>
    <n v="251.80512414522329"/>
    <n v="144.88060317650601"/>
    <n v="265.06978717720187"/>
    <n v="421.50955108548118"/>
    <n v="5211.0365170109453"/>
    <n v="993.63009070865394"/>
    <n v="3032.5323316067752"/>
    <n v="2685.8835767909022"/>
    <n v="303.31060930248441"/>
    <n v="6783.4790943067746"/>
    <n v="352.49102837331691"/>
    <n v="67.000866991218871"/>
    <n v="62.183582487082582"/>
    <n v="23.348526958197251"/>
    <n v="58.629142958197313"/>
    <n v="1.06982119564843"/>
    <n v="224.18417138192399"/>
    <n v="188.06411552905971"/>
    <n v="153.00932247359569"/>
    <n v="169.6347522183728"/>
    <n v="73.661147973460487"/>
    <n v="319.59324200118181"/>
    <n v="9.477335860966372"/>
    <n v="5.5834055826015723"/>
  </r>
  <r>
    <x v="94"/>
    <n v="520.49961637335787"/>
    <n v="210.13674262377529"/>
    <n v="146.15997610705529"/>
    <n v="357.32027934657549"/>
    <n v="5176.1634236848677"/>
    <n v="913.66582111362072"/>
    <n v="3244.1926952668732"/>
    <n v="2693.5942473462828"/>
    <n v="355.30671375433877"/>
    <n v="7326.4796211167877"/>
    <n v="361.85858814322961"/>
    <n v="189.83578980845351"/>
    <n v="33.011037616599403"/>
    <n v="19.756445887705372"/>
    <n v="72.667106765089628"/>
    <n v="5.3491059782421484"/>
    <n v="189.31107805584699"/>
    <n v="96.253287475502987"/>
    <n v="155.44045371448701"/>
    <n v="372.68241017672801"/>
    <n v="112.6582263123513"/>
    <n v="348.97023385303248"/>
    <n v="10.062808346585919"/>
    <n v="0"/>
  </r>
  <r>
    <x v="95"/>
    <n v="423.76959917122952"/>
    <n v="270.60344064372202"/>
    <n v="427.7450148217776"/>
    <n v="340.20314021620061"/>
    <n v="5709.2235645263318"/>
    <n v="818.15294354177536"/>
    <n v="3832.6784012651219"/>
    <n v="2762.9902823447078"/>
    <n v="606.6212186049687"/>
    <n v="7303.9730547786767"/>
    <n v="346.56311945641897"/>
    <n v="212.16941213885971"/>
    <n v="35.314133264269117"/>
    <n v="13.769644103552229"/>
    <n v="70.189819034461578"/>
    <n v="1.06982119564843"/>
    <n v="154.43798472976991"/>
    <n v="191.02575514369059"/>
    <n v="138.87837213591499"/>
    <n v="136.22184647839029"/>
    <n v="77.994156677781689"/>
    <n v="238.0957807347574"/>
    <n v="10.46532068044935"/>
    <n v="11.166811165203139"/>
  </r>
  <r>
    <x v="96"/>
    <n v="406.1125325390949"/>
    <n v="314.90577384645519"/>
    <n v="222.955895756525"/>
    <n v="355.1806369552786"/>
    <n v="3900.8045820454781"/>
    <n v="585.66423379325283"/>
    <n v="3454.0297104963029"/>
    <n v="2847.807658453894"/>
    <n v="714.94643621299883"/>
    <n v="6414.3714063617472"/>
    <n v="381.94761280605019"/>
    <n v="307.08730704308653"/>
    <n v="23.7986550259205"/>
    <n v="8.9802026762297125"/>
    <n v="59.45490553507333"/>
    <n v="1.06982119564843"/>
    <n v="164.40172568007759"/>
    <n v="105.8786162230533"/>
    <n v="100.1322179842101"/>
    <n v="133.65162295993011"/>
    <n v="60.662121860496867"/>
    <n v="214.1677470489758"/>
    <n v="10.86783301431279"/>
    <n v="0"/>
  </r>
  <r>
    <x v="97"/>
    <n v="224.93567492240979"/>
    <n v="179.60405352459429"/>
    <n v="162.67522764457561"/>
    <n v="256.75708695562309"/>
    <n v="2301.6241595210872"/>
    <n v="530.87390092258192"/>
    <n v="2694.1492520152192"/>
    <n v="2007.344567917411"/>
    <n v="667.28334046546559"/>
    <n v="4480.4650798564498"/>
    <n v="397.53581773567049"/>
    <n v="22.333622330406289"/>
    <n v="9.9800811399021434"/>
    <n v="7.1841621409837702"/>
    <n v="43.765416574428983"/>
    <n v="1.06982119564843"/>
    <n v="189.31107805584699"/>
    <n v="39.982134797516629"/>
    <n v="66.552217719399124"/>
    <n v="233.8903401798776"/>
    <n v="64.995130564818083"/>
    <n v="124.3783929211419"/>
    <n v="9.5505199216688155"/>
    <n v="0"/>
  </r>
  <r>
    <x v="98"/>
    <n v="75.23445782387769"/>
    <n v="214.92618405109781"/>
    <n v="231.21352152528519"/>
    <n v="178.66013967328769"/>
    <n v="3372.7263116791678"/>
    <n v="804.08515537227879"/>
    <n v="2646.1344100076162"/>
    <n v="1804.2969099590559"/>
    <n v="528.62706192718701"/>
    <n v="3708.608310071535"/>
    <n v="308.909920225012"/>
    <n v="368.5047684517038"/>
    <n v="40.688023108831807"/>
    <n v="5.9868017841531422"/>
    <n v="53.674567496941201"/>
    <n v="0"/>
    <n v="164.40172568007759"/>
    <n v="34.799265471912619"/>
    <n v="78.85981962641128"/>
    <n v="143.93251703377081"/>
    <n v="47.663095747533262"/>
    <n v="160.86272151134361"/>
    <n v="9.7334800734249232"/>
    <n v="0"/>
  </r>
  <r>
    <x v="99"/>
    <n v="257.17901398978597"/>
    <n v="237.67603083087971"/>
    <n v="233.69080925591331"/>
    <n v="266.38547771645898"/>
    <n v="4663.0307647440204"/>
    <n v="853.69261891734573"/>
    <n v="2754.3197502272778"/>
    <n v="1755.462663108312"/>
    <n v="385.63777468458733"/>
    <n v="7602.7181090140293"/>
    <n v="373.89736612878141"/>
    <n v="61.417461408617292"/>
    <n v="64.48667813475231"/>
    <n v="24.54588731502788"/>
    <n v="65.235243573205466"/>
    <n v="0"/>
    <n v="199.2748190061547"/>
    <n v="144.37993121325451"/>
    <n v="144.34841742792051"/>
    <n v="87.38759962764658"/>
    <n v="56.329113156175673"/>
    <n v="301.35107770608101"/>
    <n v="10.135992407288359"/>
    <n v="0"/>
  </r>
  <r>
    <x v="100"/>
    <n v="304.77632404162699"/>
    <n v="9.5788828546450269"/>
    <n v="166.80404052895571"/>
    <n v="335.92385543360689"/>
    <n v="7158.9478727961068"/>
    <n v="875.16450612341953"/>
    <n v="3159.5589389433449"/>
    <n v="1732.3306514421699"/>
    <n v="571.95714897039909"/>
    <n v="7797.4591356448454"/>
    <n v="382.7160454434258"/>
    <n v="145.16854514764091"/>
    <n v="17.657066632134558"/>
    <n v="9.5788828546450269"/>
    <n v="58.629142958197313"/>
    <n v="0"/>
    <n v="179.3473371055392"/>
    <n v="121.42722419986529"/>
    <n v="136.9030780026909"/>
    <n v="200.47743443989509"/>
    <n v="43.330087043212053"/>
    <n v="301.82490015530442"/>
    <n v="12.880394683629969"/>
    <n v="5.5834055826015723"/>
  </r>
  <r>
    <x v="101"/>
    <n v="274.83608062192047"/>
    <n v="101.1769501521881"/>
    <n v="312.96401663601102"/>
    <n v="456.81365054187938"/>
    <n v="6446.5403948491039"/>
    <n v="741.15031356137297"/>
    <n v="3487.1538736534471"/>
    <n v="1891.684509586702"/>
    <n v="615.28723601361116"/>
    <n v="7204.9441628909863"/>
    <n v="399.95089173885123"/>
    <n v="161.91876189544561"/>
    <n v="20.727860829027531"/>
    <n v="11.973603568306279"/>
    <n v="43.765416574428983"/>
    <n v="0"/>
    <n v="149.45611425461601"/>
    <n v="56.271152677986358"/>
    <n v="132.34470692601971"/>
    <n v="69.396034998425222"/>
    <n v="30.331060930248441"/>
    <n v="293.53300729389491"/>
    <n v="14.49044401908372"/>
    <n v="5.5834055826015723"/>
  </r>
  <r>
    <x v="102"/>
    <n v="432.98198176190829"/>
    <n v="320.29389545219311"/>
    <n v="134.599300030791"/>
    <n v="537.05024021551162"/>
    <n v="6660.7608252807204"/>
    <n v="779.65162855157416"/>
    <n v="3848.784645736027"/>
    <n v="2112.7237321742791"/>
    <n v="467.96494006669019"/>
    <n v="6155.4274378611608"/>
    <n v="419.27148376429608"/>
    <n v="167.5021674780472"/>
    <n v="21.495559378250771"/>
    <n v="6.5854819625684557"/>
    <n v="46.242704305057039"/>
    <n v="0"/>
    <n v="164.40172568007759"/>
    <n v="96.993697379160707"/>
    <n v="125.81104171612439"/>
    <n v="398.38464536132989"/>
    <n v="43.330087043212053"/>
    <n v="215.35230317203431"/>
    <n v="14.124523715571501"/>
    <n v="5.5834055826015723"/>
  </r>
  <r>
    <x v="103"/>
    <n v="301.70552984473397"/>
    <n v="24.54588731502788"/>
    <n v="285.71385159910238"/>
    <n v="423.64919347677812"/>
    <n v="5191.1090351103294"/>
    <n v="656.74358454439346"/>
    <n v="3883.1243745136162"/>
    <n v="2354.3247429095368"/>
    <n v="428.96786172779929"/>
    <n v="5141.921218972313"/>
    <n v="436.50633005972139"/>
    <n v="78.167678156422014"/>
    <n v="18.424765181357799"/>
    <n v="5.9868017841531422"/>
    <n v="64.409480996329449"/>
    <n v="0"/>
    <n v="134.5105028291544"/>
    <n v="79.223859691375537"/>
    <n v="115.3267882397807"/>
    <n v="59.115140924584438"/>
    <n v="17.332034817284821"/>
    <n v="211.32481235363539"/>
    <n v="11.380121439229891"/>
    <n v="11.166811165203139"/>
  </r>
  <r>
    <x v="104"/>
    <n v="223.40027782396339"/>
    <n v="150.26872478224391"/>
    <n v="279.10775098409431"/>
    <n v="345.55224619444277"/>
    <n v="2082.421858614317"/>
    <n v="597.51079225177625"/>
    <n v="3012.1716074643109"/>
    <n v="1783.735121811374"/>
    <n v="480.96396617965382"/>
    <n v="4053.5510531061682"/>
    <n v="420.88153309974979"/>
    <n v="173.0855730606487"/>
    <n v="5.3738898445626919"/>
    <n v="4.7894414273225134"/>
    <n v="36.333553382544807"/>
    <n v="0"/>
    <n v="154.43798472976991"/>
    <n v="19.991067398758311"/>
    <n v="46.79927638715737"/>
    <n v="95.098270183027154"/>
    <n v="21.66504352160603"/>
    <n v="144.9896694623597"/>
    <n v="11.892409864146989"/>
    <n v="0"/>
  </r>
  <r>
    <x v="105"/>
    <n v="52.203501347180442"/>
    <n v="98.183549260111519"/>
    <n v="248.5545356396816"/>
    <n v="193.63763641236579"/>
    <n v="3407.599405005245"/>
    <n v="759.66056115281594"/>
    <n v="2987.2525122451748"/>
    <n v="1593.53858144532"/>
    <n v="307.64361800680558"/>
    <n v="4891.5060545577471"/>
    <n v="390.32718775647987"/>
    <n v="145.16854514764091"/>
    <n v="22.263257927474012"/>
    <n v="3.5920810704918851"/>
    <n v="21.46982699877648"/>
    <n v="0"/>
    <n v="139.4923733043083"/>
    <n v="21.471887206073749"/>
    <n v="59.866606806948063"/>
    <n v="82.247152590726188"/>
    <n v="25.998052225927228"/>
    <n v="148.54333783153521"/>
    <n v="13.904971533464179"/>
    <n v="5.5834055826015723"/>
  </r>
  <r>
    <x v="106"/>
    <n v="174.26757067367589"/>
    <n v="341.24770169672911"/>
    <n v="173.4101411439639"/>
    <n v="234.29084184700611"/>
    <n v="6067.9182387374103"/>
    <n v="797.42146623935935"/>
    <n v="3601.872879083005"/>
    <n v="1621.8110401483821"/>
    <n v="238.3154787376663"/>
    <n v="8272.4661409913024"/>
    <n v="401.56094107430488"/>
    <n v="301.50390146048488"/>
    <n v="83.679141865333349"/>
    <n v="7.7828423193990854"/>
    <n v="28.075927613784629"/>
    <n v="0"/>
    <n v="164.40172568007759"/>
    <n v="88.849188438925836"/>
    <n v="127.3304987416814"/>
    <n v="131.0813994414699"/>
    <n v="8.6660174086424107"/>
    <n v="303.72018995219798"/>
    <n v="73.293836793496695"/>
    <n v="16.750216747804721"/>
  </r>
  <r>
    <x v="107"/>
    <n v="238.7542488084282"/>
    <n v="210.73542280219061"/>
    <n v="270.85012521533412"/>
    <n v="379.78652445519248"/>
    <n v="7258.5852822991847"/>
    <n v="738.18867394674214"/>
    <n v="3883.5802116212831"/>
    <n v="1457.31673496693"/>
    <n v="385.63777468458733"/>
    <n v="7625.6984978013643"/>
    <n v="471.34194295408429"/>
    <n v="78.167678156422014"/>
    <n v="21.495559378250771"/>
    <n v="18.559085530874739"/>
    <n v="35.507790805668797"/>
    <n v="0"/>
    <n v="144.47424377946211"/>
    <n v="81.445089402348685"/>
    <n v="113.0476027014451"/>
    <n v="71.966258516885418"/>
    <n v="51.996104451854457"/>
    <n v="300.64034403224588"/>
    <n v="12.221738137307989"/>
    <n v="33.500433495609443"/>
  </r>
  <r>
    <x v="108"/>
    <n v="154.30740839387161"/>
    <n v="726.19905641777609"/>
    <n v="273.32741294596212"/>
    <n v="625.8453994543313"/>
    <n v="7452.8782308301852"/>
    <n v="755.21810173086965"/>
    <n v="4225.4580423716216"/>
    <n v="1588.3981344084"/>
    <n v="450.63290524940533"/>
    <n v="5393.2840282853249"/>
    <n v="497.13932435169551"/>
    <n v="111.6681116520314"/>
    <n v="21.495559378250771"/>
    <n v="14.36832428196754"/>
    <n v="54.500330073817217"/>
    <n v="0"/>
    <n v="144.47424377946211"/>
    <n v="49.607463545066928"/>
    <n v="109.09701443499669"/>
    <n v="79.676929072265992"/>
    <n v="34.664069634569643"/>
    <n v="293.29609606928318"/>
    <n v="12.294922198010431"/>
    <n v="5.5834055826015723"/>
  </r>
  <r>
    <x v="109"/>
    <n v="436.82047450802457"/>
    <n v="288.56384599618139"/>
    <n v="-122.2128613776507"/>
    <n v="328.43510706406789"/>
    <n v="6043.0088863616411"/>
    <n v="725.60170558456105"/>
    <n v="4783.2507164536173"/>
    <n v="2045.8979206943141"/>
    <n v="554.62511415311428"/>
    <n v="12975.864683207359"/>
    <n v="531.16991257833149"/>
    <n v="268.00346796487548"/>
    <n v="10.74777968912538"/>
    <n v="7.1841621409837702"/>
    <n v="38.81084111317287"/>
    <n v="1261.319189669498"/>
    <n v="144.47424377946211"/>
    <n v="62.194431907248088"/>
    <n v="101.8036207123229"/>
    <n v="66.825811479965026"/>
    <n v="51.996104451854457"/>
    <n v="285.71493688170892"/>
    <n v="13.72201138170807"/>
    <n v="0"/>
  </r>
  <r>
    <x v="110"/>
    <n v="334.7165674613334"/>
    <n v="222.11034619208161"/>
    <n v="218.0013202952689"/>
    <n v="388.34509402037992"/>
    <n v="3497.2730735580149"/>
    <n v="493.11299583603841"/>
    <n v="4976.0698129968077"/>
    <n v="1840.2800392174979"/>
    <n v="320.64264411976922"/>
    <n v="8212.7645123891543"/>
    <n v="563.62704349986495"/>
    <n v="290.33709029528183"/>
    <n v="10.74777968912538"/>
    <n v="4.7894414273225134"/>
    <n v="40.46236626692491"/>
    <n v="7.4887483695390067"/>
    <n v="104.61927997823121"/>
    <n v="52.569103159697789"/>
    <n v="91.775204343646266"/>
    <n v="205.61788147681551"/>
    <n v="4.3330087043212053"/>
    <n v="242.12327155315629"/>
    <n v="11.197161287473779"/>
    <n v="0"/>
  </r>
  <r>
    <x v="111"/>
    <n v="3.8384927461162088"/>
    <n v="360.40546740601911"/>
    <n v="184.97081722022821"/>
    <n v="357.32027934657549"/>
    <n v="1599.1804225243909"/>
    <n v="460.53496007509892"/>
    <n v="4017.2924298703042"/>
    <n v="1706.628416257568"/>
    <n v="0"/>
    <n v="3734.1947223295979"/>
    <n v="542.69640213896628"/>
    <n v="100.5013004868283"/>
    <n v="4.6061912953394506"/>
    <n v="0"/>
    <n v="19.81830184502444"/>
    <n v="1.06982119564843"/>
    <n v="104.61927997823121"/>
    <n v="22.95270701338918"/>
    <n v="43.304525228376143"/>
    <n v="105.3791642568679"/>
    <n v="0"/>
    <n v="145.70040313619481"/>
    <n v="16.283453506293579"/>
    <n v="11.166811165203139"/>
  </r>
  <r>
    <x v="112"/>
    <n v="249.5020284975536"/>
    <n v="296.94536849399577"/>
    <n v="182.49352948960009"/>
    <n v="248.19851739043571"/>
    <n v="3985.4963801230938"/>
    <n v="660.44563406268207"/>
    <n v="4639.8139732410309"/>
    <n v="1418.763382190027"/>
    <n v="0"/>
    <n v="5479.5197140439832"/>
    <n v="546.42878923479088"/>
    <n v="217.7528177214613"/>
    <n v="16.121669533688081"/>
    <n v="2.3947207136612572"/>
    <n v="18.99253926814843"/>
    <n v="1.06982119564843"/>
    <n v="124.5467618788467"/>
    <n v="10.365738651208011"/>
    <n v="59.106878294169533"/>
    <n v="77.106705553805796"/>
    <n v="0"/>
    <n v="161.09963273595531"/>
    <n v="11.41671346958111"/>
    <n v="0"/>
  </r>
  <r>
    <x v="113"/>
    <n v="293.26084580327841"/>
    <n v="426.26028703170368"/>
    <n v="93.311171186990094"/>
    <n v="265.31565652081048"/>
    <n v="6536.2140634018733"/>
    <n v="653.04153502610495"/>
    <n v="5346.6653815301743"/>
    <n v="1534.423440520736"/>
    <n v="1126.582263123513"/>
    <n v="9342.8310537869565"/>
    <n v="584.30154064830515"/>
    <n v="156.335356312844"/>
    <n v="43.758817305724783"/>
    <n v="8.9802026762297125"/>
    <n v="14.863726383768331"/>
    <n v="1.06982119564843"/>
    <n v="109.6011504533851"/>
    <n v="69.598530943825239"/>
    <n v="128.69801006468279"/>
    <n v="156.7836346260718"/>
    <n v="73.661147973460487"/>
    <n v="325.51602261647429"/>
    <n v="17.015294113317999"/>
    <n v="16.750216747804721"/>
  </r>
  <r>
    <x v="114"/>
    <n v="-143.55962870474619"/>
    <n v="234.08394976038781"/>
    <n v="476.4650068574627"/>
    <n v="357.32027934657549"/>
    <n v="8459.2160668112665"/>
    <n v="573.07726543107162"/>
    <n v="5308.2231187835814"/>
    <n v="1493.2998642253719"/>
    <n v="381.3047659802661"/>
    <n v="10122.032071534841"/>
    <n v="619.21033760337048"/>
    <n v="228.9196288866645"/>
    <n v="6.9092869430091763"/>
    <n v="8.3815224978143981"/>
    <n v="-25.598639883156569"/>
    <n v="2.1396423912968592"/>
    <n v="119.5648914036928"/>
    <n v="64.415661618221236"/>
    <n v="115.3267882397807"/>
    <n v="64.25558796150483"/>
    <n v="38.997078338890837"/>
    <n v="280.7398011648632"/>
    <n v="15.29546868681059"/>
    <n v="0"/>
  </r>
  <r>
    <x v="115"/>
    <n v="-195.76313005192671"/>
    <n v="299.34008920765712"/>
    <n v="244.42572275530151"/>
    <n v="427.92847825937179"/>
    <n v="6381.7760786721037"/>
    <n v="516.06570284942757"/>
    <n v="6058.5309980036554"/>
    <n v="1925.097415326685"/>
    <n v="472.29794877101142"/>
    <n v="9353.9658813437072"/>
    <n v="632.89575695472729"/>
    <n v="156.335356312844"/>
    <n v="14.58627243524159"/>
    <n v="7.1841621409837702"/>
    <n v="28.075927613784629"/>
    <n v="3.2094635869452892"/>
    <n v="59.782445701846413"/>
    <n v="73.300580462113814"/>
    <n v="83.722082108193874"/>
    <n v="100.2387172199475"/>
    <n v="17.332034817284821"/>
    <n v="270.31570728194839"/>
    <n v="14.892956352947159"/>
    <n v="27.91702791300786"/>
  </r>
  <r>
    <x v="116"/>
    <n v="1025.645261762251"/>
    <n v="398.12231864618388"/>
    <n v="210.56945710338471"/>
    <n v="448.255080976692"/>
    <n v="5993.1901816101026"/>
    <n v="472.38151853362228"/>
    <n v="6876.3027691584639"/>
    <n v="2069.0299323604559"/>
    <n v="428.96786172779929"/>
    <n v="11101.65998530421"/>
    <n v="678.85534707586157"/>
    <n v="251.25325121707081"/>
    <n v="19.192463730581039"/>
    <n v="14.967004460382849"/>
    <n v="24.772877306280559"/>
    <n v="8.5585695651874367"/>
    <n v="69.746186652154137"/>
    <n v="57.011562581644078"/>
    <n v="93.750498476870447"/>
    <n v="64.25558796150483"/>
    <n v="21.66504352160603"/>
    <n v="234.54211236558189"/>
    <n v="14.051339654869061"/>
    <n v="0"/>
  </r>
  <r>
    <x v="117"/>
    <n v="-148.9335185493089"/>
    <n v="252.64303529126261"/>
    <n v="144.5084509533032"/>
    <n v="603.37915434571426"/>
    <n v="3786.221561116939"/>
    <n v="468.67946901533378"/>
    <n v="6488.8412276414138"/>
    <n v="1806.8671334775161"/>
    <n v="446.29989654508421"/>
    <n v="9166.8060139004647"/>
    <n v="728.40095617141549"/>
    <n v="323.83752379089123"/>
    <n v="-0.76769854922324177"/>
    <n v="1.796040535245943"/>
    <n v="6.606100615008148"/>
    <n v="3.2094635869452892"/>
    <n v="109.6011504533851"/>
    <n v="29.61639614630861"/>
    <n v="76.580634088075698"/>
    <n v="71.966258516885418"/>
    <n v="4.3330087043212053"/>
    <n v="262.73454809437408"/>
    <n v="15.00273244400082"/>
    <n v="11.166811165203139"/>
  </r>
  <r>
    <x v="118"/>
    <n v="-555.04605108840383"/>
    <n v="140.68984192759879"/>
    <n v="143.68268837642719"/>
    <n v="322.01617989017728"/>
    <n v="2092.385599564624"/>
    <n v="292.46191194479752"/>
    <n v="6017.809549718726"/>
    <n v="1583.2576873714791"/>
    <n v="372.63874857162358"/>
    <n v="7220.1064812661352"/>
    <n v="712.04431860441946"/>
    <n v="413.17201311251642"/>
    <n v="0"/>
    <n v="0"/>
    <n v="18.16677669127241"/>
    <n v="2.1396423912968592"/>
    <n v="89.673668552769612"/>
    <n v="22.95270701338918"/>
    <n v="41.481176797707668"/>
    <n v="66.825811479965026"/>
    <n v="0"/>
    <n v="130.7749959856578"/>
    <n v="13.904971533464179"/>
    <n v="11.166811165203139"/>
  </r>
  <r>
    <x v="119"/>
    <n v="1289.733562695046"/>
    <n v="208.93938226694459"/>
    <n v="104.04608468637829"/>
    <n v="213.96423912968589"/>
    <n v="3621.819835436861"/>
    <n v="447.20758180925998"/>
    <n v="6199.9924470830174"/>
    <n v="1004.957395717936"/>
    <n v="285.97857448519949"/>
    <n v="5698.1887743605821"/>
    <n v="677.75758616532494"/>
    <n v="385.2549851995085"/>
    <n v="24.56635357514374"/>
    <n v="4.7894414273225134"/>
    <n v="4.9545754612561108"/>
    <n v="3.2094635869452892"/>
    <n v="99.63740950307735"/>
    <n v="15.54860797681202"/>
    <n v="57.283529863501073"/>
    <n v="79.676929072265992"/>
    <n v="0"/>
    <n v="163.9425674312956"/>
    <n v="15.29546868681059"/>
    <n v="5.5834055826015723"/>
  </r>
  <r>
    <x v="120"/>
    <n v="202.67241699493579"/>
    <n v="225.1037470841581"/>
    <n v="117.2582859163946"/>
    <n v="322.01617989017728"/>
    <n v="4010.405732498863"/>
    <n v="298.38519117405929"/>
    <n v="6950.9081091133148"/>
    <n v="1346.797123673141"/>
    <n v="285.97857448519949"/>
    <n v="8018.4973082075603"/>
    <n v="682.11203777712024"/>
    <n v="240.08644005186761"/>
    <n v="20.727860829027531"/>
    <n v="8.3815224978143981"/>
    <n v="18.99253926814843"/>
    <n v="9.6283907608358668"/>
    <n v="84.691798077615744"/>
    <n v="39.241724893858908"/>
    <n v="94.966064097316092"/>
    <n v="-89.957823146106762"/>
    <n v="64.995130564818083"/>
    <n v="303.24636750297458"/>
    <n v="18.55215938806931"/>
    <n v="11.166811165203139"/>
  </r>
  <r>
    <x v="121"/>
    <n v="469.83151212462388"/>
    <n v="284.37308474727422"/>
    <n v="150.28878899143541"/>
    <n v="415.09062391159068"/>
    <n v="3407.599405005245"/>
    <n v="44.424594219462918"/>
    <n v="7775.6693825856864"/>
    <n v="1606.3896990376211"/>
    <n v="355.30671375433877"/>
    <n v="11066.59712406168"/>
    <n v="701.10330152940423"/>
    <n v="597.42439733836818"/>
    <n v="13.05087533679511"/>
    <n v="2.9934008920765711"/>
    <n v="17.341014114396391"/>
    <n v="9.6283907608358668"/>
    <n v="74.728057127308006"/>
    <n v="71.819760654798387"/>
    <n v="105.4503175736598"/>
    <n v="38.553352776902898"/>
    <n v="30.331060930248441"/>
    <n v="245.91385114694339"/>
    <n v="15.880941172430139"/>
    <n v="0"/>
  </r>
  <r>
    <x v="122"/>
    <n v="363.12141378259338"/>
    <n v="285.57044510410492"/>
    <n v="165.97827795207971"/>
    <n v="475.00061086790282"/>
    <n v="3432.5087573810151"/>
    <n v="2.9616396146308608"/>
    <n v="8275.1149068862906"/>
    <n v="2248.9455786526692"/>
    <n v="385.63777468458733"/>
    <n v="11396.614459945769"/>
    <n v="764.88321043158328"/>
    <n v="379.67157961690691"/>
    <n v="10.74777968912538"/>
    <n v="6.5854819625684557"/>
    <n v="24.772877306280559"/>
    <n v="4.2792847825937184"/>
    <n v="39.854963801230937"/>
    <n v="30.35680604996633"/>
    <n v="110.4645257579981"/>
    <n v="77.106705553805796"/>
    <n v="30.331060930248441"/>
    <n v="296.61285321384702"/>
    <n v="13.86837950311295"/>
    <n v="0"/>
  </r>
  <r>
    <x v="123"/>
    <n v="342.3935529535658"/>
    <n v="245.45887315027881"/>
    <n v="184.1450546433521"/>
    <n v="472.86096847660588"/>
    <n v="3482.3274621325531"/>
    <n v="371.68577163617311"/>
    <n v="8100.5292946497848"/>
    <n v="2359.465189946457"/>
    <n v="558.95812285743546"/>
    <n v="10003.10263677976"/>
    <n v="833.23712312766509"/>
    <n v="608.59120850357135"/>
    <n v="13.818573886018349"/>
    <n v="2.3947207136612572"/>
    <n v="12.38643865314028"/>
    <n v="18.1869603260233"/>
    <n v="74.728057127308006"/>
    <n v="36.280085279228047"/>
    <n v="100.28416368676579"/>
    <n v="205.61788147681551"/>
    <n v="17.332034817284821"/>
    <n v="305.61547974909149"/>
    <n v="16.173677415239911"/>
    <n v="0"/>
  </r>
  <r>
    <x v="124"/>
    <n v="-274.83608062192047"/>
    <n v="250.24831457760129"/>
    <n v="194.05420556586441"/>
    <n v="0"/>
    <n v="1843.2920758069311"/>
    <n v="462.01577988241428"/>
    <n v="6971.26883325578"/>
    <n v="1865.9822744021001"/>
    <n v="480.96396617965382"/>
    <n v="8984.3843709494577"/>
    <n v="909.31195422785459"/>
    <n v="642.09164199918087"/>
    <n v="0"/>
    <n v="5.9868017841531422"/>
    <n v="17.341014114396391"/>
    <n v="0"/>
    <n v="44.836834276384813"/>
    <n v="23.69311691704689"/>
    <n v="40.265611177262024"/>
    <n v="41.123576295363087"/>
    <n v="25.998052225927228"/>
    <n v="258.47014605136349"/>
    <n v="22.430914605298788"/>
    <n v="0"/>
  </r>
  <r>
    <x v="125"/>
    <n v="-8.444684041455659"/>
    <n v="194.5710579849771"/>
    <n v="158.54641476019549"/>
    <n v="0"/>
    <n v="1569.2891996734679"/>
    <n v="382.05151028738112"/>
    <n v="7579.5074805862696"/>
    <n v="1369.929135339283"/>
    <n v="771.27554936917454"/>
    <n v="6171.7743123593682"/>
    <n v="887.28355195641927"/>
    <n v="642.09164199918087"/>
    <n v="0.76769854922324177"/>
    <n v="1.796040535245943"/>
    <n v="5.7803380381321299"/>
    <n v="0"/>
    <n v="79.709927602461875"/>
    <n v="14.067788169496589"/>
    <n v="43.760362336043258"/>
    <n v="92.528046664566958"/>
    <n v="0"/>
    <n v="142.6205572162427"/>
    <n v="15.55161289926914"/>
    <n v="5.5834055826015723"/>
  </r>
  <r>
    <x v="126"/>
    <n v="931.21834020779227"/>
    <n v="323.88597652268498"/>
    <n v="171.75861599021181"/>
    <n v="1330.857567386646"/>
    <n v="1250.449489263621"/>
    <n v="260.62428608751583"/>
    <n v="6830.4151669866415"/>
    <n v="1331.37578256238"/>
    <n v="181.98636558149059"/>
    <n v="4792.4771626700567"/>
    <n v="814.20926734502996"/>
    <n v="474.58947452113358"/>
    <n v="17.657066632134558"/>
    <n v="-0.59868017841531418"/>
    <n v="6.606100615008148"/>
    <n v="3.2094635869452892"/>
    <n v="59.782445701846413"/>
    <n v="8.1445089402348678"/>
    <n v="53.940724407275539"/>
    <n v="46.264023332283479"/>
    <n v="12.99902611296362"/>
    <n v="146.88495925925329"/>
    <n v="17.051886143669229"/>
    <n v="0"/>
  </r>
  <r>
    <x v="127"/>
    <n v="261.78520528512541"/>
    <n v="167.03176977787271"/>
    <n v="113.1294730320145"/>
    <n v="364.80902771611449"/>
    <n v="1384.9599920927751"/>
    <n v="430.17815402513259"/>
    <n v="9119.9330130960152"/>
    <n v="1511.291428854594"/>
    <n v="0"/>
    <n v="10733.263031033021"/>
    <n v="832.57846658134315"/>
    <n v="312.67071262568811"/>
    <n v="8.444684041455659"/>
    <n v="5.9868017841531422"/>
    <n v="24.772877306280559"/>
    <n v="4.2792847825937184"/>
    <n v="54.800575226692537"/>
    <n v="39.982134797516629"/>
    <n v="185.67764852307241"/>
    <n v="53.97469388766406"/>
    <n v="0"/>
    <n v="297.08667566307042"/>
    <n v="17.673950659639988"/>
    <n v="0"/>
  </r>
  <r>
    <x v="128"/>
    <n v="-224.93567492240979"/>
    <n v="213.13014351585181"/>
    <n v="159.37217733707161"/>
    <n v="409.74151793334852"/>
    <n v="2675.2644451576271"/>
    <n v="466.45823930436057"/>
    <n v="8904.1701154669117"/>
    <n v="1778.594674774454"/>
    <n v="281.64556578087843"/>
    <n v="10559.370192168029"/>
    <n v="910.37312310804009"/>
    <n v="513.67331359934462"/>
    <n v="-0.76769854922324177"/>
    <n v="8.3815224978143981"/>
    <n v="12.38643865314028"/>
    <n v="4.2792847825937184"/>
    <n v="74.728057127308006"/>
    <n v="42.20336450848977"/>
    <n v="131.12914130557411"/>
    <n v="61.685364443044641"/>
    <n v="8.6660174086424107"/>
    <n v="289.74242770010773"/>
    <n v="17.820318781044879"/>
    <n v="0"/>
  </r>
  <r>
    <x v="129"/>
    <n v="896.67190549274642"/>
    <n v="180.80141388142491"/>
    <n v="176.71319145146799"/>
    <n v="580.91290923709732"/>
    <n v="1668.926609176546"/>
    <n v="475.34315814825322"/>
    <n v="9610.1098495407223"/>
    <n v="1501.010534780753"/>
    <n v="376.97175727594492"/>
    <n v="10096.919481726"/>
    <n v="969.90835648947746"/>
    <n v="569.50736942536037"/>
    <n v="33.011037616599403"/>
    <n v="6.5854819625684557"/>
    <n v="9.9091509225122216"/>
    <n v="5.3491059782421484"/>
    <n v="69.746186652154137"/>
    <n v="22.95270701338918"/>
    <n v="152.40153966337289"/>
    <n v="56.544917406124263"/>
    <n v="8.6660174086424107"/>
    <n v="289.03169402627259"/>
    <n v="17.381214416830218"/>
    <n v="0"/>
  </r>
  <r>
    <x v="130"/>
    <n v="373.10149492249548"/>
    <n v="198.163139055469"/>
    <n v="227.91047121778109"/>
    <n v="911.48765869246199"/>
    <n v="1878.165169133008"/>
    <n v="379.08987067275018"/>
    <n v="10300.551121953849"/>
    <n v="2020.1956855097119"/>
    <n v="636.95227953521714"/>
    <n v="10672.37684630781"/>
    <n v="992.15631094302012"/>
    <n v="524.8401247645478"/>
    <n v="17.657066632134558"/>
    <n v="3.5920810704918851"/>
    <n v="9.9091509225122216"/>
    <n v="2.1396423912968592"/>
    <n v="54.800575226692537"/>
    <n v="25.173936724362321"/>
    <n v="125.20325890590151"/>
    <n v="105.3791642568679"/>
    <n v="12.99902611296362"/>
    <n v="287.61022667860237"/>
    <n v="18.99126375228397"/>
    <n v="0"/>
  </r>
  <r>
    <x v="131"/>
    <n v="-192.69233585503369"/>
    <n v="225.70242726257351"/>
    <n v="155.24336445269151"/>
    <n v="0"/>
    <n v="1564.3073291983139"/>
    <n v="607.13612099932652"/>
    <n v="9145.3079454228173"/>
    <n v="1876.263168475941"/>
    <n v="485.296974883975"/>
    <n v="9244.9867180223264"/>
    <n v="1046.7516202270431"/>
    <n v="413.17201311251642"/>
    <n v="-2.3030956476697249"/>
    <n v="4.190761248907199"/>
    <n v="5.7803380381321299"/>
    <n v="0"/>
    <n v="44.836834276384813"/>
    <n v="12.58696836218116"/>
    <n v="104.842534763437"/>
    <n v="41.123576295363087"/>
    <n v="4.3330087043212053"/>
    <n v="253.73192155912949"/>
    <n v="20.125616693171828"/>
    <n v="0"/>
  </r>
  <r>
    <x v="132"/>
    <n v="-12.28317678757187"/>
    <n v="125.722837467216"/>
    <n v="193.22844298898829"/>
    <n v="0"/>
    <n v="528.07827036630988"/>
    <n v="481.26643737751488"/>
    <n v="8967.3795277300869"/>
    <n v="1740.041321997551"/>
    <n v="1031.256071628447"/>
    <n v="5882.7426183330954"/>
    <n v="1051.3622160512971"/>
    <n v="636.50823641657928"/>
    <n v="0"/>
    <n v="0.59868017841531418"/>
    <n v="7.4318631918841662"/>
    <n v="0"/>
    <n v="69.746186652154137"/>
    <n v="6.6636891329194379"/>
    <n v="69.743077473068936"/>
    <n v="33.412905739982513"/>
    <n v="0"/>
    <n v="149.49098272998199"/>
    <n v="18.332607205961981"/>
    <n v="11.166811165203139"/>
  </r>
  <r>
    <x v="133"/>
    <n v="1065.5655863218601"/>
    <n v="156.25552656639701"/>
    <n v="139.5538754920471"/>
    <n v="2187.784345101039"/>
    <n v="846.91798077615738"/>
    <n v="392.41724893858913"/>
    <n v="8997.4647768361156"/>
    <n v="1431.614499782328"/>
    <n v="0"/>
    <n v="4805.9811024729233"/>
    <n v="1042.799680949111"/>
    <n v="284.75368471268018"/>
    <n v="16.889368082911322"/>
    <n v="1.796040535245943"/>
    <n v="10.73491349938824"/>
    <n v="3.2094635869452892"/>
    <n v="39.854963801230937"/>
    <n v="7.4040990365771533"/>
    <n v="55.764072837944013"/>
    <n v="48.834246850743668"/>
    <n v="0"/>
    <n v="173.6559276403753"/>
    <n v="20.2353927842255"/>
    <n v="0"/>
  </r>
  <r>
    <x v="134"/>
    <n v="-47.597310051840992"/>
    <n v="165.23572924262669"/>
    <n v="94.136933763866111"/>
    <n v="712.50091630185409"/>
    <n v="1569.2891996734679"/>
    <n v="918.10828053556702"/>
    <n v="10243.723429198009"/>
    <n v="2344.0438488356958"/>
    <n v="320.64264411976922"/>
    <n v="9916.3931285718809"/>
    <n v="1076.8668612060981"/>
    <n v="407.58860752991478"/>
    <n v="-1.535397098446484"/>
    <n v="2.3947207136612572"/>
    <n v="14.037963806892311"/>
    <n v="3.2094635869452892"/>
    <n v="29.891222850923199"/>
    <n v="32.578035760939471"/>
    <n v="140.7017205665835"/>
    <n v="25.702235184601928"/>
    <n v="21.66504352160603"/>
    <n v="307.98459199520858"/>
    <n v="21.29656166441092"/>
    <n v="5.5834055826015723"/>
  </r>
  <r>
    <x v="135"/>
    <n v="636.42209730606737"/>
    <n v="259.82719743224641"/>
    <n v="133.773537453915"/>
    <n v="936.09354619237592"/>
    <n v="1489.579272071006"/>
    <n v="398.34052816785078"/>
    <n v="10230.200261670559"/>
    <n v="2135.85574384042"/>
    <n v="394.30379209322967"/>
    <n v="9458.4437313974668"/>
    <n v="1195.681183756514"/>
    <n v="742.59294248600906"/>
    <n v="68.325170880868512"/>
    <n v="1.1973603568306279"/>
    <n v="10.73491349938824"/>
    <n v="4.2792847825937184"/>
    <n v="39.854963801230937"/>
    <n v="19.250657495100601"/>
    <n v="147.08344007392321"/>
    <n v="48.834246850743668"/>
    <n v="4.3330087043212053"/>
    <n v="292.11153994622481"/>
    <n v="22.138178362489011"/>
    <n v="5.5834055826015723"/>
  </r>
  <r>
    <x v="136"/>
    <n v="307.84711823852001"/>
    <n v="335.26089991257601"/>
    <n v="189.92539268148431"/>
    <n v="1456.0266472775129"/>
    <n v="1360.0506397170061"/>
    <n v="474.60274824459549"/>
    <n v="11738.56525094105"/>
    <n v="1976.5018856958891"/>
    <n v="1585.881185781561"/>
    <n v="10756.480331044961"/>
    <n v="1279.806261533972"/>
    <n v="647.67504758178234"/>
    <n v="13.05087533679511"/>
    <n v="4.190761248907199"/>
    <n v="16.515251537520371"/>
    <n v="3.2094635869452892"/>
    <n v="39.854963801230937"/>
    <n v="17.76983768778517"/>
    <n v="143.2847975100305"/>
    <n v="28.272458703062131"/>
    <n v="30.331060930248441"/>
    <n v="313.19663893666592"/>
    <n v="25.175316881640398"/>
    <n v="5.5834055826015723"/>
  </r>
  <r>
    <x v="137"/>
    <n v="544.29827139927841"/>
    <n v="356.21470615711189"/>
    <n v="190.75115525836031"/>
    <n v="1497.749673907801"/>
    <n v="1489.579272071006"/>
    <n v="508.66160381285039"/>
    <n v="10872.930583481189"/>
    <n v="1994.49345032511"/>
    <n v="1130.9152718278351"/>
    <n v="8096.9149235540326"/>
    <n v="1289.942253941261"/>
    <n v="943.59554345966569"/>
    <n v="10.74777968912538"/>
    <n v="0.59868017841531418"/>
    <n v="9.0833883456362035"/>
    <n v="4.2792847825937184"/>
    <n v="54.800575226692537"/>
    <n v="19.250657495100601"/>
    <n v="141.3095033768063"/>
    <n v="66.825811479965026"/>
    <n v="21.66504352160603"/>
    <n v="275.52775422340579"/>
    <n v="24.553252365669639"/>
    <n v="0"/>
  </r>
  <r>
    <x v="138"/>
    <n v="-125.1348635233884"/>
    <n v="228.09714797623471"/>
    <n v="205.61488164212861"/>
    <n v="0"/>
    <n v="996.37409503077345"/>
    <n v="612.31899032493061"/>
    <n v="9678.6373613933447"/>
    <n v="1937.9485329189861"/>
    <n v="896.93280179448948"/>
    <n v="6759.5510606209928"/>
    <n v="1416.0017985012189"/>
    <n v="748.17634806861065"/>
    <n v="-2.3030956476697249"/>
    <n v="1.796040535245943"/>
    <n v="11.56067607626426"/>
    <n v="0"/>
    <n v="49.818704751538682"/>
    <n v="6.6636891329194379"/>
    <n v="131.88886981835259"/>
    <n v="43.69379981382329"/>
    <n v="0"/>
    <n v="218.19523786737469"/>
    <n v="19.869472480713281"/>
    <n v="0"/>
  </r>
  <r>
    <x v="139"/>
    <n v="-3.0707941968929671"/>
    <n v="184.9921751303321"/>
    <n v="180.016241758972"/>
    <n v="0"/>
    <n v="548.00575226692536"/>
    <n v="537.53759005550137"/>
    <n v="9397.3858659627331"/>
    <n v="1290.2522062670171"/>
    <n v="0"/>
    <n v="5574.2842038886629"/>
    <n v="1479.23282694813"/>
    <n v="457.83925777332888"/>
    <n v="0"/>
    <n v="0.59868017841531418"/>
    <n v="2.477287730628055"/>
    <n v="0"/>
    <n v="34.873093326077068"/>
    <n v="8.1445089402348678"/>
    <n v="67.919729042400462"/>
    <n v="38.553352776902898"/>
    <n v="0"/>
    <n v="169.62843682197641"/>
    <n v="24.919172669181851"/>
    <n v="0"/>
  </r>
  <r>
    <x v="140"/>
    <n v="1505.456855026777"/>
    <n v="353.22130526503543"/>
    <n v="156.89488960644351"/>
    <n v="4900.8508972654563"/>
    <n v="652.6250322451566"/>
    <n v="429.43774412147491"/>
    <n v="9332.0492138637801"/>
    <n v="1333.9460060808401"/>
    <n v="1681.207377276628"/>
    <n v="4799.1106769591843"/>
    <n v="1358.7352710015571"/>
    <n v="491.33969126893828"/>
    <n v="17.657066632134558"/>
    <n v="1.1973603568306279"/>
    <n v="10.73491349938824"/>
    <n v="2.1396423912968592"/>
    <n v="34.873093326077068"/>
    <n v="7.4040990365771533"/>
    <n v="78.100091113632757"/>
    <n v="28.272458703062131"/>
    <n v="21.66504352160603"/>
    <n v="149.7278939545937"/>
    <n v="21.406337755464591"/>
    <n v="0"/>
  </r>
  <r>
    <x v="141"/>
    <n v="348.53514134735178"/>
    <n v="234.68262993880319"/>
    <n v="105.6976098401304"/>
    <n v="1452.8171836905669"/>
    <n v="1125.9027273847739"/>
    <n v="329.4824071276833"/>
    <n v="9805.6639687299139"/>
    <n v="2197.5411082834648"/>
    <n v="710.61342750867766"/>
    <n v="9715.2554988765478"/>
    <n v="1380.9832254551"/>
    <n v="469.00606893853211"/>
    <n v="-9.9800811399021434"/>
    <n v="2.9934008920765711"/>
    <n v="12.38643865314028"/>
    <n v="2.1396423912968592"/>
    <n v="34.873093326077068"/>
    <n v="18.51024759144288"/>
    <n v="168.20389272916631"/>
    <n v="33.412905739982513"/>
    <n v="0"/>
    <n v="323.8576440441924"/>
    <n v="23.784819728293989"/>
    <n v="-5.5834055826015723"/>
  </r>
  <r>
    <x v="142"/>
    <n v="725.47512901596349"/>
    <n v="334.6622197341606"/>
    <n v="231.21352152528519"/>
    <n v="1451.7473624949189"/>
    <n v="1479.615531120699"/>
    <n v="414.62954604832049"/>
    <n v="10774.469768225101"/>
    <n v="1812.0075805144361"/>
    <n v="1598.880211894525"/>
    <n v="16076.79570214989"/>
    <n v="1672.987627657848"/>
    <n v="569.50736942536037"/>
    <n v="5.3738898445626919"/>
    <n v="1.796040535245943"/>
    <n v="7.4318631918841662"/>
    <n v="2.1396423912968592"/>
    <n v="29.891222850923199"/>
    <n v="12.58696836218116"/>
    <n v="184.76597430773819"/>
    <n v="107.94938777532811"/>
    <n v="12.99902611296362"/>
    <n v="304.19401240142139"/>
    <n v="41.312402266529091"/>
    <n v="5.5834055826015723"/>
  </r>
  <r>
    <x v="143"/>
    <n v="641.02828860140687"/>
    <n v="362.20150794126511"/>
    <n v="252.6833485240617"/>
    <n v="2797.5824266206432"/>
    <n v="1096.0115045338509"/>
    <n v="569.37521591278312"/>
    <n v="10437.91003706421"/>
    <n v="2084.4512734712171"/>
    <n v="953.26191495066519"/>
    <n v="14205.43393894208"/>
    <n v="1804.3530166187329"/>
    <n v="949.17894904226728"/>
    <n v="6.9092869430091763"/>
    <n v="4.7894414273225134"/>
    <n v="8.2576257687601853"/>
    <n v="3.2094635869452892"/>
    <n v="19.927481900615469"/>
    <n v="6.6636891329194379"/>
    <n v="166.22859859594209"/>
    <n v="28.272458703062131"/>
    <n v="17.332034817284821"/>
    <n v="310.59061546593722"/>
    <n v="27.078102459903921"/>
    <n v="0"/>
  </r>
  <r>
    <x v="144"/>
    <n v="723.1720333682938"/>
    <n v="444.2206923841631"/>
    <n v="208.0921693727567"/>
    <n v="2412.4467961872092"/>
    <n v="1305.250064490313"/>
    <n v="568.63480600912533"/>
    <n v="11200.67746389385"/>
    <n v="1935.378309400525"/>
    <n v="1525.2190639210639"/>
    <n v="13241.20525477246"/>
    <n v="1789.9357566603519"/>
    <n v="642.09164199918087"/>
    <n v="6.9092869430091763"/>
    <n v="5.9868017841531422"/>
    <n v="4.1288128843800926"/>
    <n v="3.2094635869452892"/>
    <n v="4.9818704751538672"/>
    <n v="23.69311691704689"/>
    <n v="172.00253529305891"/>
    <n v="12.85111759230097"/>
    <n v="21.66504352160603"/>
    <n v="273.8693756511239"/>
    <n v="27.700166975874691"/>
    <n v="0"/>
  </r>
  <r>
    <x v="145"/>
    <n v="-64.48667813475231"/>
    <n v="392.13551686203078"/>
    <n v="226.25894606402909"/>
    <n v="0"/>
    <n v="687.49812557123369"/>
    <n v="567.89439610546765"/>
    <n v="10095.12053209853"/>
    <n v="1927.6676388451449"/>
    <n v="2287.8285958815959"/>
    <n v="12117.29840521456"/>
    <n v="1778.775187403229"/>
    <n v="692.34229224259491"/>
    <n v="0"/>
    <n v="2.3947207136612572"/>
    <n v="4.1288128843800926"/>
    <n v="0"/>
    <n v="9.9637409503077343"/>
    <n v="11.106148554865729"/>
    <n v="136.59918659757949"/>
    <n v="30.84268222152232"/>
    <n v="17.332034817284821"/>
    <n v="286.89949300476741"/>
    <n v="25.687605306557501"/>
    <n v="5.5834055826015723"/>
  </r>
  <r>
    <x v="146"/>
    <n v="0"/>
    <n v="232.8865894035572"/>
    <n v="209.7436945265087"/>
    <n v="0"/>
    <n v="209.23855995646241"/>
    <n v="551.60537822499793"/>
    <n v="8349.8721925436985"/>
    <n v="1377.6398058946641"/>
    <n v="1295.5696025920399"/>
    <n v="5822.8040785063349"/>
    <n v="1828.906268984402"/>
    <n v="748.17634806861065"/>
    <n v="0"/>
    <n v="0"/>
    <n v="4.1288128843800926"/>
    <n v="0"/>
    <n v="29.891222850923199"/>
    <n v="5.9232792292617216"/>
    <n v="71.718371606293118"/>
    <n v="56.544917406124263"/>
    <n v="0"/>
    <n v="131.4857296594929"/>
    <n v="26.016933579718501"/>
    <n v="0"/>
  </r>
  <r>
    <x v="147"/>
    <n v="1789.505318239376"/>
    <n v="266.4126793948148"/>
    <n v="138.7281129151711"/>
    <n v="6805.1326255196609"/>
    <n v="353.71280373592458"/>
    <n v="507.18078400553497"/>
    <n v="8571.8648639775838"/>
    <n v="1562.6958992237981"/>
    <n v="1741.8694991371251"/>
    <n v="5516.2409538587972"/>
    <n v="1626.771893324255"/>
    <n v="480.17288010373522"/>
    <n v="11.51547823834863"/>
    <n v="0.59868017841531418"/>
    <n v="4.1288128843800926"/>
    <n v="2.1396423912968592"/>
    <n v="19.927481900615469"/>
    <n v="2.2212297109731458"/>
    <n v="170.1791868623904"/>
    <n v="15.42134111076116"/>
    <n v="4.3330087043212053"/>
    <n v="145.46349191158311"/>
    <n v="23.30912333372811"/>
    <n v="5.5834055826015723"/>
  </r>
  <r>
    <x v="148"/>
    <n v="519.73191782413471"/>
    <n v="356.21470615711189"/>
    <n v="166.80404052895571"/>
    <n v="1955.633145645329"/>
    <n v="1409.8693444685441"/>
    <n v="405.00421730077028"/>
    <n v="10008.511481641781"/>
    <n v="1372.4993588577429"/>
    <n v="1013.924036811162"/>
    <n v="9669.7685437511027"/>
    <n v="1888.0023980016249"/>
    <n v="664.42526432958709"/>
    <n v="9.9800811399021434"/>
    <n v="3.5920810704918851"/>
    <n v="9.0833883456362035"/>
    <n v="2.1396423912968592"/>
    <n v="4.9818704751538672"/>
    <n v="15.54860797681202"/>
    <n v="208.7733953115397"/>
    <n v="30.84268222152232"/>
    <n v="47.663095747533262"/>
    <n v="218.19523786737469"/>
    <n v="28.724743825708892"/>
    <n v="0"/>
  </r>
  <r>
    <x v="149"/>
    <n v="-100.5685099482447"/>
    <n v="502.29266969044858"/>
    <n v="237.81962214029329"/>
    <n v="2172.80684836196"/>
    <n v="1499.543013021314"/>
    <n v="590.10669321519913"/>
    <n v="10754.10904408263"/>
    <n v="1837.709815699038"/>
    <n v="2916.1148580081708"/>
    <n v="16364.40592882849"/>
    <n v="1840.3595744843351"/>
    <n v="965.92916579007203"/>
    <n v="-0.76769854922324177"/>
    <n v="2.3947207136612572"/>
    <n v="4.9545754612561108"/>
    <n v="5.3491059782421484"/>
    <n v="0"/>
    <n v="25.173936724362321"/>
    <n v="217.58624605977059"/>
    <n v="12.85111759230097"/>
    <n v="12.99902611296362"/>
    <n v="377.87340325565981"/>
    <n v="27.883127127630789"/>
    <n v="16.750216747804721"/>
  </r>
  <r>
    <x v="150"/>
    <n v="962.69398072594515"/>
    <n v="592.09469645274578"/>
    <n v="315.44130436663909"/>
    <n v="2983.7313146634701"/>
    <n v="1504.524883496468"/>
    <n v="626.38677849442718"/>
    <n v="10337.321981972331"/>
    <n v="1997.0636738435701"/>
    <n v="2907.4488405995289"/>
    <n v="13702.23449786683"/>
    <n v="1931.4371380285249"/>
    <n v="586.25758617316512"/>
    <n v="11.51547823834863"/>
    <n v="5.3881216057378278"/>
    <n v="2.477287730628055"/>
    <n v="2.1396423912968592"/>
    <n v="14.9456114254616"/>
    <n v="0"/>
    <n v="183.70235438984821"/>
    <n v="43.69379981382329"/>
    <n v="17.332034817284821"/>
    <n v="267.47277258660807"/>
    <n v="27.919719157982019"/>
    <n v="11.166811165203139"/>
  </r>
  <r>
    <x v="151"/>
    <n v="2017.5117873586789"/>
    <n v="517.25967415083142"/>
    <n v="312.96401663601102"/>
    <n v="3307.8871369449439"/>
    <n v="1285.322582589698"/>
    <n v="651.56071521878948"/>
    <n v="10194.341075867411"/>
    <n v="1655.2239458883651"/>
    <n v="3228.091484719298"/>
    <n v="12410.120678834621"/>
    <n v="2240.969122769508"/>
    <n v="977.09597695527509"/>
    <n v="20.727860829027531"/>
    <n v="1.796040535245943"/>
    <n v="7.4318631918841662"/>
    <n v="2.1396423912968592"/>
    <n v="14.9456114254616"/>
    <n v="14.80819807315431"/>
    <n v="188.8685082767422"/>
    <n v="15.42134111076116"/>
    <n v="4.3330087043212053"/>
    <n v="287.13640422937908"/>
    <n v="29.017480068518658"/>
    <n v="0"/>
  </r>
  <r>
    <x v="152"/>
    <n v="-47.597310051840992"/>
    <n v="362.8001881196804"/>
    <n v="243.59996017842539"/>
    <n v="0"/>
    <n v="1509.5067539716219"/>
    <n v="563.45193668352135"/>
    <n v="8886.5444139704505"/>
    <n v="1935.378309400525"/>
    <n v="2820.788666513105"/>
    <n v="10753.87430757424"/>
    <n v="2002.8647812741101"/>
    <n v="457.83925777332888"/>
    <n v="0"/>
    <n v="4.190761248907199"/>
    <n v="4.1288128843800926"/>
    <n v="0"/>
    <n v="4.9818704751538672"/>
    <n v="9.6253287475502987"/>
    <n v="169.41945834961189"/>
    <n v="20.56178814768155"/>
    <n v="17.332034817284821"/>
    <n v="257.75941237752841"/>
    <n v="31.213001889591951"/>
    <n v="0"/>
  </r>
  <r>
    <x v="153"/>
    <n v="-2.3030956476697249"/>
    <n v="128.71623835929259"/>
    <n v="196.53149329649241"/>
    <n v="0"/>
    <n v="189.31107805584699"/>
    <n v="550.12455841768247"/>
    <n v="7229.5765276004786"/>
    <n v="1364.788688302363"/>
    <n v="1936.854890831579"/>
    <n v="6112.3095949818317"/>
    <n v="1938.3530317649061"/>
    <n v="513.67331359934462"/>
    <n v="0"/>
    <n v="0"/>
    <n v="6.606100615008148"/>
    <n v="0"/>
    <n v="24.909352375769341"/>
    <n v="3.7020495182885771"/>
    <n v="61.234118129949422"/>
    <n v="41.123576295363087"/>
    <n v="0"/>
    <n v="128.1689725149291"/>
    <n v="28.212455400791789"/>
    <n v="0"/>
  </r>
  <r>
    <x v="154"/>
    <n v="-110.54859108814679"/>
    <n v="533.4240389680449"/>
    <n v="131.29624972328691"/>
    <n v="9127.714441272401"/>
    <n v="822.00862840038803"/>
    <n v="694.50448963093697"/>
    <n v="6893.4726335472587"/>
    <n v="1400.7718175608049"/>
    <n v="2014.8490475093599"/>
    <n v="3942.4396887632811"/>
    <n v="1904.6151797810801"/>
    <n v="452.25585219072741"/>
    <n v="-0.76769854922324177"/>
    <n v="0"/>
    <n v="9.9091509225122216"/>
    <n v="28.8851722825076"/>
    <n v="9.9637409503077343"/>
    <n v="0.74040990365771531"/>
    <n v="80.531222354524047"/>
    <n v="5.1404470369203867"/>
    <n v="21.66504352160603"/>
    <n v="132.90719700716309"/>
    <n v="29.383400372030881"/>
    <n v="0"/>
  </r>
  <r>
    <x v="155"/>
    <n v="2540.3144993797068"/>
    <n v="429.25368792378032"/>
    <n v="156.89488960644351"/>
    <n v="6162.1700869349543"/>
    <n v="1663.944738701392"/>
    <n v="496.07463545066918"/>
    <n v="8742.955725055308"/>
    <n v="1917.3867447713039"/>
    <n v="1447.224907243283"/>
    <n v="12225.329923637501"/>
    <n v="1921.41092171229"/>
    <n v="536.00693592975097"/>
    <n v="21.495559378250771"/>
    <n v="5.3881216057378278"/>
    <n v="4.1288128843800926"/>
    <n v="27.81535108685917"/>
    <n v="4.9818704751538672"/>
    <n v="13.327378265838879"/>
    <n v="209.3811781217625"/>
    <n v="12.85111759230097"/>
    <n v="8.6660174086424107"/>
    <n v="273.3955532019005"/>
    <n v="31.359370010996841"/>
    <n v="5.5834055826015723"/>
  </r>
  <r>
    <x v="156"/>
    <n v="-66.789773782422031"/>
    <n v="769.30402926367867"/>
    <n v="317.09282952039109"/>
    <n v="3159.181990749812"/>
    <n v="2117.2949519403942"/>
    <n v="659.70522415902428"/>
    <n v="8024.2525519668206"/>
    <n v="1634.6621577406829"/>
    <n v="2209.8344392038148"/>
    <n v="13539.950309007811"/>
    <n v="2059.4726522274491"/>
    <n v="474.58947452113358"/>
    <n v="-2.3030956476697249"/>
    <n v="9.5788828546450269"/>
    <n v="8.2576257687601853"/>
    <n v="1.06982119564843"/>
    <n v="24.909352375769341"/>
    <n v="10.365738651208011"/>
    <n v="209.07728671665109"/>
    <n v="77.106705553805796"/>
    <n v="30.331060930248441"/>
    <n v="340.4414297670113"/>
    <n v="33.079195437504247"/>
    <n v="0"/>
  </r>
  <r>
    <x v="157"/>
    <n v="2039.775045286153"/>
    <n v="554.37784521258095"/>
    <n v="331.13079332728341"/>
    <n v="4373.4290478107814"/>
    <n v="1883.147039608162"/>
    <n v="703.38940847482957"/>
    <n v="9069.9428769551869"/>
    <n v="1806.8671334775161"/>
    <n v="3717.721468307594"/>
    <n v="12589.22556464107"/>
    <n v="2288.392394104691"/>
    <n v="725.84272573820442"/>
    <n v="8.444684041455659"/>
    <n v="1.1973603568306279"/>
    <n v="4.9545754612561108"/>
    <n v="1.06982119564843"/>
    <n v="14.9456114254616"/>
    <n v="13.327378265838879"/>
    <n v="190.38796530229931"/>
    <n v="17.991564629221351"/>
    <n v="8.6660174086424107"/>
    <n v="293.05918484467151"/>
    <n v="32.420538891182261"/>
    <n v="0"/>
  </r>
  <r>
    <x v="158"/>
    <n v="2851.23241181512"/>
    <n v="692.67296642651854"/>
    <n v="455.82094243556219"/>
    <n v="4821.6841287874722"/>
    <n v="1893.11078055847"/>
    <n v="644.89702608587004"/>
    <n v="8839.1373547730709"/>
    <n v="1835.1395921805779"/>
    <n v="3327.7506849186861"/>
    <n v="11900.050812245639"/>
    <n v="2251.7637717231182"/>
    <n v="787.26018714682164"/>
    <n v="13.818573886018349"/>
    <n v="8.3815224978143981"/>
    <n v="2.477287730628055"/>
    <n v="3.2094635869452892"/>
    <n v="9.9637409503077343"/>
    <n v="8.8849188438925832"/>
    <n v="188.7165625741865"/>
    <n v="7.7106705553805801"/>
    <n v="21.66504352160603"/>
    <n v="255.62721135602311"/>
    <n v="34.140364317689667"/>
    <n v="5.5834055826015723"/>
  </r>
  <r>
    <x v="159"/>
    <n v="-52.971199896403682"/>
    <n v="423.2668861396271"/>
    <n v="286.53961417597839"/>
    <n v="0"/>
    <n v="1295.286323540005"/>
    <n v="561.23070697254821"/>
    <n v="8535.3978953642145"/>
    <n v="1806.8671334775161"/>
    <n v="2673.4663705661842"/>
    <n v="11838.45389384659"/>
    <n v="2356.490162588314"/>
    <n v="457.83925777332888"/>
    <n v="-0.76769854922324177"/>
    <n v="3.5920810704918851"/>
    <n v="10.73491349938824"/>
    <n v="0"/>
    <n v="19.927481900615469"/>
    <n v="2.2212297109731458"/>
    <n v="163.64552165249509"/>
    <n v="23.132011666141739"/>
    <n v="17.332034817284821"/>
    <n v="214.4046582735875"/>
    <n v="31.505738132401721"/>
    <n v="5.5834055826015723"/>
  </r>
  <r>
    <x v="160"/>
    <n v="-4.6061912953394506"/>
    <n v="230.49186868989599"/>
    <n v="382.32807309359657"/>
    <n v="0"/>
    <n v="363.67654468623232"/>
    <n v="786.31531768449361"/>
    <n v="7131.5715494520491"/>
    <n v="1323.6651120070001"/>
    <n v="3254.0895369452251"/>
    <n v="5451.3272783151924"/>
    <n v="2271.0477717182121"/>
    <n v="636.50823641657928"/>
    <n v="0"/>
    <n v="0.59868017841531418"/>
    <n v="1.651525153752037"/>
    <n v="0"/>
    <n v="9.9637409503077343"/>
    <n v="3.7020495182885771"/>
    <n v="77.644254005965635"/>
    <n v="10.28089407384077"/>
    <n v="8.6660174086424107"/>
    <n v="135.51322047789179"/>
    <n v="36.848174563680068"/>
    <n v="0"/>
  </r>
  <r>
    <x v="161"/>
    <n v="3056.9756230069488"/>
    <n v="730.38981766668326"/>
    <n v="213.8725074108888"/>
    <n v="9219.7190640981662"/>
    <n v="976.44661313015797"/>
    <n v="604.1744813846957"/>
    <n v="7526.7823217994401"/>
    <n v="1223.426394787052"/>
    <n v="2027.8480736223239"/>
    <n v="5223.4186802387367"/>
    <n v="1961.369418855825"/>
    <n v="407.58860752991478"/>
    <n v="-0.76769854922324177"/>
    <n v="0.59868017841531418"/>
    <n v="3.303050307504074"/>
    <n v="78.096947282335364"/>
    <n v="19.927481900615469"/>
    <n v="13.327378265838879"/>
    <n v="80.075385246856925"/>
    <n v="20.56178814768155"/>
    <n v="30.331060930248441"/>
    <n v="166.5485909020243"/>
    <n v="31.87165843591394"/>
    <n v="11.166811165203139"/>
  </r>
  <r>
    <x v="162"/>
    <n v="-54.506596994850163"/>
    <n v="617.83794412460418"/>
    <n v="340.21418167291961"/>
    <n v="3885.5905825950958"/>
    <n v="2077.4399881391628"/>
    <n v="849.99056939905722"/>
    <n v="7112.2744452274746"/>
    <n v="1714.3390868129491"/>
    <n v="1681.207377276628"/>
    <n v="12357.289475746211"/>
    <n v="2230.7599463015172"/>
    <n v="776.09337598161858"/>
    <n v="0"/>
    <n v="2.9934008920765711"/>
    <n v="4.9545754612561108"/>
    <n v="5.3491059782421484"/>
    <n v="14.9456114254616"/>
    <n v="9.6253287475502987"/>
    <n v="161.6702275192709"/>
    <n v="15.42134111076116"/>
    <n v="25.998052225927228"/>
    <n v="301.82490015530442"/>
    <n v="30.517753312918739"/>
    <n v="0"/>
  </r>
  <r>
    <x v="163"/>
    <n v="3501.4730830072058"/>
    <n v="789.65915532979943"/>
    <n v="393.06298659298483"/>
    <n v="3393.472832596819"/>
    <n v="2211.9504909683169"/>
    <n v="747.07359279063473"/>
    <n v="8539.8043207383307"/>
    <n v="1799.156462922135"/>
    <n v="2768.79256206125"/>
    <n v="13066.838593458249"/>
    <n v="2451.62944150149"/>
    <n v="1083.1806830247051"/>
    <n v="35.314133264269117"/>
    <n v="2.9934008920765711"/>
    <n v="8.2576257687601853"/>
    <n v="-2.1396423912968592"/>
    <n v="24.909352375769341"/>
    <n v="14.80819807315431"/>
    <n v="228.67828234633711"/>
    <n v="5.1404470369203867"/>
    <n v="64.995130564818083"/>
    <n v="278.37068891874623"/>
    <n v="34.46969259085067"/>
    <n v="5.5834055826015723"/>
  </r>
  <r>
    <x v="164"/>
    <n v="-73.69906072543121"/>
    <n v="851.32321370657678"/>
    <n v="431.04806512928172"/>
    <n v="8077.1500271456434"/>
    <n v="1803.4371120057001"/>
    <n v="835.92278122956054"/>
    <n v="7832.345129638964"/>
    <n v="1894.254733105163"/>
    <n v="2357.156735150736"/>
    <n v="14236.232398141599"/>
    <n v="2362.125335262403"/>
    <n v="865.42786530324372"/>
    <n v="12.28317678757187"/>
    <n v="2.3947207136612572"/>
    <n v="4.9545754612561108"/>
    <n v="27.81535108685917"/>
    <n v="0"/>
    <n v="13.327378265838879"/>
    <n v="162.58190173460511"/>
    <n v="15.42134111076116"/>
    <n v="69.328139269139285"/>
    <n v="298.98196545996399"/>
    <n v="36.848174563680068"/>
    <n v="5.5834055826015723"/>
  </r>
  <r>
    <x v="165"/>
    <n v="4096.439458655218"/>
    <n v="904.00706940712439"/>
    <n v="473.98771912683458"/>
    <n v="5861.5503309577462"/>
    <n v="1713.76344345293"/>
    <n v="1066.1902612671099"/>
    <n v="9769.1970001165446"/>
    <n v="1868.5524979205611"/>
    <n v="3995.0340253841509"/>
    <n v="11998.13205923488"/>
    <n v="2368.6753086952708"/>
    <n v="1574.520374293643"/>
    <n v="12.28317678757187"/>
    <n v="7.7828423193990854"/>
    <n v="2.477287730628055"/>
    <n v="12.83785434778116"/>
    <n v="4.9818704751538672"/>
    <n v="8.1445089402348678"/>
    <n v="203.30335001953429"/>
    <n v="53.97469388766406"/>
    <n v="34.664069634569643"/>
    <n v="251.12589808840079"/>
    <n v="36.445662229816627"/>
    <n v="0"/>
  </r>
  <r>
    <x v="166"/>
    <n v="2480.4340125402941"/>
    <n v="417.280084355474"/>
    <n v="519.40466085501566"/>
    <n v="0"/>
    <n v="1125.9027273847739"/>
    <n v="749.29482250160788"/>
    <n v="7280.1744465515294"/>
    <n v="1886.544062549782"/>
    <n v="3275.7545804668312"/>
    <n v="9849.8210744559929"/>
    <n v="2342.9877033887142"/>
    <n v="1691.771891528276"/>
    <n v="0"/>
    <n v="2.9934008920765711"/>
    <n v="130.4704871464109"/>
    <n v="0"/>
    <n v="0"/>
    <n v="2.2212297109731458"/>
    <n v="157.1118564425997"/>
    <n v="25.702235184601928"/>
    <n v="47.663095747533262"/>
    <n v="167.97005824969449"/>
    <n v="34.542876651553108"/>
    <n v="16.750216747804721"/>
  </r>
  <r>
    <x v="167"/>
    <n v="-29.94024341970643"/>
    <n v="310.71501259754808"/>
    <n v="393.88874916986077"/>
    <n v="0"/>
    <n v="313.85783993469357"/>
    <n v="818.15294354177536"/>
    <n v="6389.012901062315"/>
    <n v="1560.125675705337"/>
    <n v="1967.185951761827"/>
    <n v="5472.8861997548556"/>
    <n v="2111.7626635993452"/>
    <n v="1066.4304662769"/>
    <n v="0"/>
    <n v="0"/>
    <n v="3.303050307504074"/>
    <n v="0"/>
    <n v="9.9637409503077343"/>
    <n v="3.7020495182885771"/>
    <n v="86.760996159307979"/>
    <n v="15.42134111076116"/>
    <n v="17.332034817284821"/>
    <n v="146.88495925925329"/>
    <n v="34.433100560499447"/>
    <n v="0"/>
  </r>
  <r>
    <x v="168"/>
    <n v="2567.183948602521"/>
    <n v="1013.565542057127"/>
    <n v="264.24402460032587"/>
    <n v="17404.921032004298"/>
    <n v="866.84546267677285"/>
    <n v="527.91226130795098"/>
    <n v="5335.1175081359406"/>
    <n v="1048.651195531759"/>
    <n v="914.26483661177429"/>
    <n v="4589.6811544024422"/>
    <n v="2013.220325863505"/>
    <n v="915.67851554665788"/>
    <n v="17.657066632134558"/>
    <n v="0.59868017841531418"/>
    <n v="3.303050307504074"/>
    <n v="31.02481467380446"/>
    <n v="29.891222850923199"/>
    <n v="2.2212297109731458"/>
    <n v="67.767783339844769"/>
    <n v="12.85111759230097"/>
    <n v="21.66504352160603"/>
    <n v="162.04727763440201"/>
    <n v="32.054618587670049"/>
    <n v="5.5834055826015723"/>
  </r>
  <r>
    <x v="169"/>
    <n v="-44.526515854948023"/>
    <n v="850.12585334974608"/>
    <n v="331.13079332728341"/>
    <n v="5471.0655945460676"/>
    <n v="1564.3073291983139"/>
    <n v="806.30638508325194"/>
    <n v="6847.1291942677681"/>
    <n v="1683.4964045914271"/>
    <n v="1572.882159668598"/>
    <n v="11320.565956845419"/>
    <n v="2362.820583839075"/>
    <n v="1647.104646867464"/>
    <n v="-0.76769854922324177"/>
    <n v="2.9934008920765711"/>
    <n v="4.1288128843800926"/>
    <n v="25.67570869556231"/>
    <n v="4.9818704751538672"/>
    <n v="8.8849188438925832"/>
    <n v="201.3280558863101"/>
    <n v="17.991564629221351"/>
    <n v="64.995130564818083"/>
    <n v="320.30397567501689"/>
    <n v="39.921905113182667"/>
    <n v="0"/>
  </r>
  <r>
    <x v="170"/>
    <n v="-41.455721658055047"/>
    <n v="949.50676296668826"/>
    <n v="530.13957435440386"/>
    <n v="7136.777196170674"/>
    <n v="1748.636536779007"/>
    <n v="601.21284177006487"/>
    <n v="7055.7506438767523"/>
    <n v="1621.8110401483821"/>
    <n v="2521.811065914942"/>
    <n v="11679.249550907531"/>
    <n v="2549.4399386303048"/>
    <n v="1423.768423563401"/>
    <n v="-0.76769854922324177"/>
    <n v="4.7894414273225134"/>
    <n v="5.7803380381321299"/>
    <n v="135.8672918473506"/>
    <n v="4.9818704751538672"/>
    <n v="11.84655845852344"/>
    <n v="205.5825355578699"/>
    <n v="25.702235184601928"/>
    <n v="43.330087043212053"/>
    <n v="287.13640422937908"/>
    <n v="35.787005683494641"/>
    <n v="0"/>
  </r>
  <r>
    <x v="171"/>
    <n v="-95.962318652905225"/>
    <n v="949.50676296668826"/>
    <n v="693.64056457585559"/>
    <n v="7530.471396169296"/>
    <n v="1658.962868226238"/>
    <n v="875.16450612341953"/>
    <n v="6689.1056636098338"/>
    <n v="1544.704334594576"/>
    <n v="3028.7730843205231"/>
    <n v="10737.527433076029"/>
    <n v="2521.1908911991618"/>
    <n v="1937.441737162746"/>
    <n v="0"/>
    <n v="8.3815224978143981"/>
    <n v="4.9545754612561108"/>
    <n v="17.11713913037487"/>
    <n v="4.9818704751538672"/>
    <n v="4.4424594219462916"/>
    <n v="163.94941305760651"/>
    <n v="10.28089407384077"/>
    <n v="30.331060930248441"/>
    <n v="285.24111443248552"/>
    <n v="35.969965835250747"/>
    <n v="0"/>
  </r>
  <r>
    <x v="172"/>
    <n v="11454.062354410769"/>
    <n v="1039.907469907401"/>
    <n v="781.99716030158947"/>
    <n v="8716.9031021434039"/>
    <n v="1484.597401595852"/>
    <n v="764.84343047841992"/>
    <n v="7388.0558953660802"/>
    <n v="1822.288474588277"/>
    <n v="3102.4342322939829"/>
    <n v="7191.4402230881196"/>
    <n v="2556.904712821954"/>
    <n v="1848.1072478411199"/>
    <n v="56.041994093296651"/>
    <n v="1.796040535245943"/>
    <n v="7.4318631918841662"/>
    <n v="26.74552989121074"/>
    <n v="4.9818704751538672"/>
    <n v="1.4808198073154311"/>
    <n v="167.90000132405481"/>
    <n v="7.7106705553805801"/>
    <n v="38.997078338890837"/>
    <n v="249.7044307407306"/>
    <n v="34.579468681904331"/>
    <n v="5.5834055826015723"/>
  </r>
  <r>
    <x v="173"/>
    <n v="2717.6528642502758"/>
    <n v="498.10190844154141"/>
    <n v="884.39171983421579"/>
    <n v="0"/>
    <n v="797.0992760246188"/>
    <n v="953.64795591113727"/>
    <n v="6776.7783339844764"/>
    <n v="1678.3559575545059"/>
    <n v="2487.1469962803722"/>
    <n v="11853.14238977252"/>
    <n v="2533.5955894882259"/>
    <n v="1675.021674780472"/>
    <n v="6.1415883937859341"/>
    <n v="3.5920810704918851"/>
    <n v="2.477287730628055"/>
    <n v="0"/>
    <n v="0"/>
    <n v="13.327378265838879"/>
    <n v="149.210679909703"/>
    <n v="17.991564629221351"/>
    <n v="12.99902611296362"/>
    <n v="211.32481235363539"/>
    <n v="33.37193168031402"/>
    <n v="11.166811165203139"/>
  </r>
  <r>
    <x v="174"/>
    <n v="3590.5261147171018"/>
    <n v="378.96455293689388"/>
    <n v="998.34695544310637"/>
    <n v="0"/>
    <n v="283.96661708377042"/>
    <n v="770.76670970768168"/>
    <n v="5253.5226658635274"/>
    <n v="1470.1678525592311"/>
    <n v="2027.8480736223239"/>
    <n v="5548.6977916305996"/>
    <n v="2247.0433998078111"/>
    <n v="1066.4304662769"/>
    <n v="0.76769854922324177"/>
    <n v="1.796040535245943"/>
    <n v="5.7803380381321299"/>
    <n v="0"/>
    <n v="0"/>
    <n v="4.4424594219462916"/>
    <n v="68.375566150067584"/>
    <n v="20.56178814768155"/>
    <n v="17.332034817284821"/>
    <n v="117.0341449581793"/>
    <n v="30.590937373621191"/>
    <n v="0"/>
  </r>
  <r>
    <x v="175"/>
    <n v="1414.100727669211"/>
    <n v="974.65133046013148"/>
    <n v="786.9517357628456"/>
    <n v="20735.274414057862"/>
    <n v="906.70042647800381"/>
    <n v="719.67842635529928"/>
    <n v="5757.3746155382469"/>
    <n v="1048.651195531759"/>
    <n v="675.94935787410805"/>
    <n v="4045.9698939185942"/>
    <n v="2231.1990506657321"/>
    <n v="1351.184150989581"/>
    <n v="10.74777968912538"/>
    <n v="0.59868017841531418"/>
    <n v="3.303050307504074"/>
    <n v="36.373920652046607"/>
    <n v="0"/>
    <n v="2.9616396146308608"/>
    <n v="67.160000529621939"/>
    <n v="7.7106705553805801"/>
    <n v="17.332034817284821"/>
    <n v="133.8548419056099"/>
    <n v="31.030041737835841"/>
    <n v="5.5834055826015723"/>
  </r>
  <r>
    <x v="176"/>
    <n v="2351.46065627079"/>
    <n v="874.67174066477401"/>
    <n v="723.36801734339224"/>
    <n v="7613.9174494298732"/>
    <n v="1120.9208569096199"/>
    <n v="876.64532593073488"/>
    <n v="5800.3752493615111"/>
    <n v="1616.670593111462"/>
    <n v="1538.2180900340279"/>
    <n v="11166.573660847809"/>
    <n v="2093.9423448183002"/>
    <n v="1178.0985779289319"/>
    <n v="12.28317678757187"/>
    <n v="2.9934008920765711"/>
    <n v="3.303050307504074"/>
    <n v="55.63070217371834"/>
    <n v="0"/>
    <n v="11.84655845852344"/>
    <n v="188.2607254665194"/>
    <n v="74.536482035345614"/>
    <n v="0"/>
    <n v="301.11416648146928"/>
    <n v="35.384493349631207"/>
    <n v="0"/>
  </r>
  <r>
    <x v="177"/>
    <n v="3980.5169777225092"/>
    <n v="854.31661459865336"/>
    <n v="1127.9916800126409"/>
    <n v="7805.4154434509419"/>
    <n v="1225.5401368878511"/>
    <n v="775.94957903328566"/>
    <n v="6702.1729940296254"/>
    <n v="1454.7465114484689"/>
    <n v="2526.144074619262"/>
    <n v="11172.97026391233"/>
    <n v="3135.461304705118"/>
    <n v="1825.7736255107141"/>
    <n v="0"/>
    <n v="2.3947207136612572"/>
    <n v="10.73491349938824"/>
    <n v="50.28159619547619"/>
    <n v="0"/>
    <n v="11.84655845852344"/>
    <n v="186.1334856307395"/>
    <n v="12.85111759230097"/>
    <n v="-506.96201840558098"/>
    <n v="257.04867870369333"/>
    <n v="40.800113841611989"/>
    <n v="0"/>
  </r>
  <r>
    <x v="178"/>
    <n v="4577.786449018191"/>
    <n v="934.53975850630547"/>
    <n v="1163.4994708183101"/>
    <n v="10332.333107572529"/>
    <n v="667.57064367061821"/>
    <n v="1126.9038733670429"/>
    <n v="6984.3361636755708"/>
    <n v="2033.046803102013"/>
    <n v="2036.514091030966"/>
    <n v="10479.768020698501"/>
    <n v="2827.3198171174822"/>
    <n v="1831.357031093316"/>
    <n v="22.263257927474012"/>
    <n v="2.9934008920765711"/>
    <n v="4.1288128843800926"/>
    <n v="26.74552989121074"/>
    <n v="19.927481900615469"/>
    <n v="8.8849188438925832"/>
    <n v="168.81167553938911"/>
    <n v="2.5702235184601929"/>
    <n v="21.66504352160603"/>
    <n v="233.1206450179117"/>
    <n v="38.677776081241142"/>
    <n v="0"/>
  </r>
  <r>
    <x v="179"/>
    <n v="5413.810169122301"/>
    <n v="930.9476774358136"/>
    <n v="1205.6133622389871"/>
    <n v="10461.78147224599"/>
    <n v="0"/>
    <n v="944.76303706724468"/>
    <n v="7013.2058471611545"/>
    <n v="1634.6621577406829"/>
    <n v="1958.5199343531849"/>
    <n v="10284.79008284307"/>
    <n v="2798.2657450186121"/>
    <n v="1278.59987841576"/>
    <n v="14.58627243524159"/>
    <n v="0"/>
    <n v="7.4318631918841662"/>
    <n v="16.04731793472644"/>
    <n v="4.9818704751538672"/>
    <n v="6.6636891329194379"/>
    <n v="147.53927718159031"/>
    <n v="7.7106705553805801"/>
    <n v="8.6660174086424107"/>
    <n v="202.55909704300251"/>
    <n v="37.360462988597163"/>
    <n v="0"/>
  </r>
  <r>
    <x v="180"/>
    <n v="-95.194620103681984"/>
    <n v="424.46424649645769"/>
    <n v="1192.401161008971"/>
    <n v="0"/>
    <n v="0"/>
    <n v="820.37417325274851"/>
    <n v="7164.6957126091929"/>
    <n v="1632.091934222223"/>
    <n v="2803.4566316958199"/>
    <n v="9796.2791376937494"/>
    <n v="2882.0249024925579"/>
    <n v="2205.4452051276212"/>
    <n v="0"/>
    <n v="5.3881216057378278"/>
    <n v="0.82576257687601851"/>
    <n v="0"/>
    <n v="0"/>
    <n v="8.8849188438925832"/>
    <n v="145.56398304836611"/>
    <n v="5.1404470369203867"/>
    <n v="21.66504352160603"/>
    <n v="179.57870825566769"/>
    <n v="34.689244772957998"/>
    <n v="0"/>
  </r>
  <r>
    <x v="181"/>
    <n v="8282.699647569556"/>
    <n v="281.37968385519758"/>
    <n v="1127.1659174357651"/>
    <n v="0"/>
    <n v="0"/>
    <n v="1269.802984772982"/>
    <n v="5369.3052912109742"/>
    <n v="1794.016015885215"/>
    <n v="1919.5228560142939"/>
    <n v="3828.0115672758311"/>
    <n v="2872.9134869351042"/>
    <n v="1010.5964104508849"/>
    <n v="7.6769854922324177"/>
    <n v="0.59868017841531418"/>
    <n v="3.303050307504074"/>
    <n v="0"/>
    <n v="0"/>
    <n v="0.74040990365771531"/>
    <n v="47.103167792268778"/>
    <n v="43.69379981382329"/>
    <n v="12.99902611296362"/>
    <n v="134.0917531302216"/>
    <n v="35.53086147103609"/>
    <n v="0"/>
  </r>
  <r>
    <x v="182"/>
    <n v="2191.779358032355"/>
    <n v="896.22422708772535"/>
    <n v="822.45952656851443"/>
    <n v="25217.825223824781"/>
    <n v="2097.3674700397778"/>
    <n v="1041.016324542748"/>
    <n v="5189.8574164926858"/>
    <n v="1686.066628109887"/>
    <n v="840.60368863831388"/>
    <n v="10888.676794378291"/>
    <n v="2558.551354187759"/>
    <n v="1518.6863184676281"/>
    <n v="19.192463730581039"/>
    <n v="1.796040535245943"/>
    <n v="4.9545754612561108"/>
    <n v="88.79515923881965"/>
    <n v="-64.764316177000268"/>
    <n v="1.4808198073154311"/>
    <n v="87.064887564419394"/>
    <n v="123.3707288860893"/>
    <n v="4.3330087043212053"/>
    <n v="131.0119072102695"/>
    <n v="29.968872857650421"/>
    <n v="0"/>
  </r>
  <r>
    <x v="183"/>
    <n v="3666.528271090202"/>
    <n v="726.19905641777609"/>
    <n v="805.11851245411799"/>
    <n v="8681.5990026870059"/>
    <n v="707.42560747184916"/>
    <n v="958.83082523674136"/>
    <n v="6572.1074726419411"/>
    <n v="1937.9485329189861"/>
    <n v="1087.585184784622"/>
    <n v="10106.39593071046"/>
    <n v="2867.241722230664"/>
    <n v="1139.014738850721"/>
    <n v="17.657066632134558"/>
    <n v="2.3947207136612572"/>
    <n v="6.606100615008148"/>
    <n v="62.049629347608906"/>
    <n v="24.909352375769341"/>
    <n v="2.2212297109731458"/>
    <n v="162.12606462693799"/>
    <n v="15.42134111076116"/>
    <n v="8.6660174086424107"/>
    <n v="287.84713790321422"/>
    <n v="38.238671717026477"/>
    <n v="5.5834055826015723"/>
  </r>
  <r>
    <x v="184"/>
    <n v="5204.2284651843556"/>
    <n v="835.75752906777859"/>
    <n v="1094.9611769376011"/>
    <n v="9180.1356798591751"/>
    <n v="54.800575226692537"/>
    <n v="1116.538134715835"/>
    <n v="6027.6860203848473"/>
    <n v="1819.7182510698169"/>
    <n v="1837.1956906321909"/>
    <n v="11119.191415925479"/>
    <n v="3069.449281951514"/>
    <n v="1825.7736255107141"/>
    <n v="16.121669533688081"/>
    <n v="8.9802026762297125"/>
    <n v="4.9545754612561108"/>
    <n v="44.93249021723404"/>
    <n v="34.873093326077068"/>
    <n v="7.4040990365771533"/>
    <n v="160.45466189882529"/>
    <n v="15.42134111076116"/>
    <n v="4.3330087043212053"/>
    <n v="280.50288994025152"/>
    <n v="38.165487656324039"/>
    <n v="0"/>
  </r>
  <r>
    <x v="185"/>
    <n v="5317.0801519201723"/>
    <n v="855.51397495548395"/>
    <n v="1153.5903198957981"/>
    <n v="9584.5280918142798"/>
    <n v="981.42848360531184"/>
    <n v="1284.611182846136"/>
    <n v="5546.9298174985943"/>
    <n v="2284.9287079111118"/>
    <n v="2742.794509835323"/>
    <n v="10370.315034927889"/>
    <n v="3049.6164015011518"/>
    <n v="2250.112449788433"/>
    <n v="15.353970984464841"/>
    <n v="0"/>
    <n v="8.2576257687601853"/>
    <n v="42.792847825937187"/>
    <n v="59.782445701846413"/>
    <n v="9.6253287475502987"/>
    <n v="162.58190173460511"/>
    <n v="20.56178814768155"/>
    <n v="4.3330087043212053"/>
    <n v="197.5839613261569"/>
    <n v="40.10486526493878"/>
    <n v="5.5834055826015723"/>
  </r>
  <r>
    <x v="186"/>
    <n v="6798.7383519210289"/>
    <n v="863.89549745329839"/>
    <n v="1430.220783149264"/>
    <n v="11207.446845612951"/>
    <n v="1275.35884163939"/>
    <n v="1436.3952130959681"/>
    <n v="7673.561870468252"/>
    <n v="2220.6731199496071"/>
    <n v="2729.7954837223592"/>
    <n v="11884.17776019665"/>
    <n v="3162.7223673167782"/>
    <n v="1993.2757929887609"/>
    <n v="13.05087533679511"/>
    <n v="2.9934008920765711"/>
    <n v="9.0833883456362035"/>
    <n v="196.84709999931101"/>
    <n v="14.9456114254616"/>
    <n v="7.4040990365771533"/>
    <n v="146.62760296625601"/>
    <n v="12.85111759230097"/>
    <n v="8.6660174086424107"/>
    <n v="210.37716745518861"/>
    <n v="39.848721052480229"/>
    <n v="0"/>
  </r>
  <r>
    <x v="187"/>
    <n v="-122.0640693264954"/>
    <n v="463.97713827186851"/>
    <n v="1398.8418052279751"/>
    <n v="0"/>
    <n v="0"/>
    <n v="1342.3631553314381"/>
    <n v="6754.2903700062316"/>
    <n v="2058.7490382866149"/>
    <n v="2820.788666513105"/>
    <n v="7391.3932966603934"/>
    <n v="3316.408894791909"/>
    <n v="1998.8591985713631"/>
    <n v="-0.76769854922324177"/>
    <n v="1.1973603568306279"/>
    <n v="13.2122012300163"/>
    <n v="0"/>
    <n v="0"/>
    <n v="8.8849188438925832"/>
    <n v="118.9734851011176"/>
    <n v="17.991564629221351"/>
    <n v="21.66504352160603"/>
    <n v="166.0747684528009"/>
    <n v="38.970512324050922"/>
    <n v="0"/>
  </r>
  <r>
    <x v="188"/>
    <n v="-82.143744766886869"/>
    <n v="401.11571953826052"/>
    <n v="1070.18829963132"/>
    <n v="0"/>
    <n v="0"/>
    <n v="2212.3447921292532"/>
    <n v="4770.3353317363817"/>
    <n v="1873.6929449574809"/>
    <n v="2348.4907177420928"/>
    <n v="3440.1878925864789"/>
    <n v="3322.6295399516162"/>
    <n v="1027.346627198689"/>
    <n v="-1.535397098446484"/>
    <n v="0.59868017841531418"/>
    <n v="5.7803380381321299"/>
    <n v="0"/>
    <n v="0"/>
    <n v="1.4808198073154311"/>
    <n v="61.234118129949422"/>
    <n v="0"/>
    <n v="4.3330087043212053"/>
    <n v="105.8993174014294"/>
    <n v="37.177502836841057"/>
    <n v="5.5834055826015723"/>
  </r>
  <r>
    <x v="189"/>
    <n v="15151.298567469899"/>
    <n v="1136.2949786322661"/>
    <n v="949.62696340742127"/>
    <n v="28414.45095642229"/>
    <n v="2854.6117822631659"/>
    <n v="2182.7283959829451"/>
    <n v="3685.7469068937539"/>
    <n v="1336.5162295993"/>
    <n v="1741.8694991371251"/>
    <n v="2433.7890104359831"/>
    <n v="2774.0052288957522"/>
    <n v="1619.187618954456"/>
    <n v="1.535397098446484"/>
    <n v="0.59868017841531418"/>
    <n v="9.9091509225122216"/>
    <n v="104.8424771735461"/>
    <n v="9.9637409503077343"/>
    <n v="2.2212297109731458"/>
    <n v="40.569502582373431"/>
    <n v="28.272458703062131"/>
    <n v="8.6660174086424107"/>
    <n v="73.442479629626661"/>
    <n v="41.458770387933967"/>
    <n v="55.834055826015721"/>
  </r>
  <r>
    <x v="190"/>
    <n v="4807.32831523594"/>
    <n v="796.84331747078318"/>
    <n v="1130.4689677432691"/>
    <n v="9589.8771977925226"/>
    <n v="742.29870079792624"/>
    <n v="1821.40836299798"/>
    <n v="4009.3912533374082"/>
    <n v="1431.614499782328"/>
    <n v="1611.8792380074881"/>
    <n v="3382.8553762304491"/>
    <n v="3282.5246746866769"/>
    <n v="2903.3709029528181"/>
    <n v="29.17254487048319"/>
    <n v="2.9934008920765711"/>
    <n v="8.2576257687601853"/>
    <n v="83.446053260577514"/>
    <n v="4.9818704751538672"/>
    <n v="23.69311691704689"/>
    <n v="67.615837637289061"/>
    <n v="33.412905739982513"/>
    <n v="12.99902611296362"/>
    <n v="119.4032572042962"/>
    <n v="40.800113841611989"/>
    <n v="5.5834055826015723"/>
  </r>
  <r>
    <x v="191"/>
    <n v="6530.8115582421178"/>
    <n v="883.65194334100374"/>
    <n v="1180.840484932706"/>
    <n v="9485.0347206189763"/>
    <n v="861.86359220161899"/>
    <n v="1968.7499338258649"/>
    <n v="5205.0519867482562"/>
    <n v="1480.4487466330711"/>
    <n v="2383.1547873766631"/>
    <n v="8485.2124206926073"/>
    <n v="3503.1380256741918"/>
    <n v="2802.8696024659889"/>
    <n v="23.030956476697249"/>
    <n v="3.5920810704918851"/>
    <n v="11.56067607626426"/>
    <n v="36.373920652046607"/>
    <n v="19.927481900615469"/>
    <n v="5.9232792292617216"/>
    <n v="183.24651728218109"/>
    <n v="15.42134111076116"/>
    <n v="21.66504352160603"/>
    <n v="254.6795664575763"/>
    <n v="42.885859571631613"/>
    <n v="0"/>
  </r>
  <r>
    <x v="192"/>
    <n v="6717.3623057033656"/>
    <n v="1027.3351861606791"/>
    <n v="1318.742835271001"/>
    <n v="11515.555349959701"/>
    <n v="1564.3073291983139"/>
    <n v="2161.2565087768712"/>
    <n v="5361.5560603806334"/>
    <n v="1945.659203474366"/>
    <n v="3800.048633689697"/>
    <n v="9608.4085365766714"/>
    <n v="3532.9971224407891"/>
    <n v="3707.3813068474442"/>
    <n v="9.9800811399021434"/>
    <n v="1.796040535245943"/>
    <n v="8.2576257687601853"/>
    <n v="75.957304891038504"/>
    <n v="4.9818704751538672"/>
    <n v="10.365738651208011"/>
    <n v="137.81475221802509"/>
    <n v="7.7106705553805801"/>
    <n v="0"/>
    <n v="232.8837337933"/>
    <n v="44.239764694626807"/>
    <n v="5.5834055826015723"/>
  </r>
  <r>
    <x v="193"/>
    <n v="7220.9725539938117"/>
    <n v="949.50676296668826"/>
    <n v="1334.4323242316459"/>
    <n v="13033.63162658482"/>
    <n v="1549.3617177728529"/>
    <n v="2620.3106490446539"/>
    <n v="7225.3220479289193"/>
    <n v="2261.79669624497"/>
    <n v="4198.6854344872481"/>
    <n v="10357.28491757425"/>
    <n v="3570.2844013686831"/>
    <n v="3238.3752379089119"/>
    <n v="60.648185388636101"/>
    <n v="1.796040535245943"/>
    <n v="8.2576257687601853"/>
    <n v="51.35141739112462"/>
    <n v="14.9456114254616"/>
    <n v="4.4424594219462916"/>
    <n v="184.3101372000711"/>
    <n v="7.7106705553805801"/>
    <n v="8.6660174086424107"/>
    <n v="207.0604103106248"/>
    <n v="43.94702845181704"/>
    <n v="11.166811165203139"/>
  </r>
  <r>
    <x v="194"/>
    <n v="0"/>
    <n v="647.77195304536997"/>
    <n v="1239.4696278909039"/>
    <n v="0"/>
    <n v="0"/>
    <n v="2589.2134330910299"/>
    <n v="6301.3402306876733"/>
    <n v="2182.1197671727041"/>
    <n v="4077.3611907662539"/>
    <n v="7941.9749826579819"/>
    <n v="3453.2630883054771"/>
    <n v="4851.9794512807666"/>
    <n v="0"/>
    <n v="2.3947207136612572"/>
    <n v="4.9545754612561108"/>
    <n v="0"/>
    <n v="0"/>
    <n v="6.6636891329194379"/>
    <n v="108.48923162477389"/>
    <n v="10.28089407384077"/>
    <n v="17.332034817284821"/>
    <n v="192.8457368339229"/>
    <n v="40.763521811260773"/>
    <n v="22.333622330406289"/>
  </r>
  <r>
    <x v="195"/>
    <n v="0"/>
    <n v="550.78576414208908"/>
    <n v="1202.3103119314831"/>
    <n v="0"/>
    <n v="0"/>
    <n v="2465.564979180192"/>
    <n v="5234.5294530440633"/>
    <n v="1863.4120508836399"/>
    <n v="4233.3495041218184"/>
    <n v="3498.704965065569"/>
    <n v="0"/>
    <n v="2585.1167847445281"/>
    <n v="0"/>
    <n v="1.1973603568306279"/>
    <n v="5.7803380381321299"/>
    <n v="0"/>
    <n v="0"/>
    <n v="3.7020495182885771"/>
    <n v="57.435475566056773"/>
    <n v="0"/>
    <n v="8.6660174086424107"/>
    <n v="98.318158213855043"/>
    <n v="0"/>
    <n v="11.166811165203139"/>
  </r>
  <r>
    <x v="196"/>
    <n v="17393.74602975099"/>
    <n v="889.04006494674161"/>
    <n v="832.36867749102669"/>
    <n v="29317.380045549569"/>
    <n v="0"/>
    <n v="1940.614357486872"/>
    <n v="5178.1575973958961"/>
    <n v="1498.4403112622931"/>
    <n v="3687.390407377346"/>
    <n v="3590.3896089902969"/>
    <n v="0"/>
    <n v="2132.8609325538"/>
    <n v="42.223420207278288"/>
    <n v="1.1973603568306279"/>
    <n v="11.56067607626426"/>
    <n v="108.05194076049141"/>
    <n v="0"/>
    <n v="6.6636891329194379"/>
    <n v="64.12108647850782"/>
    <n v="15.42134111076116"/>
    <n v="8.6660174086424107"/>
    <n v="90.26317657705728"/>
    <n v="0"/>
    <n v="5.5834055826015723"/>
  </r>
  <r>
    <x v="197"/>
    <n v="5984.977889744393"/>
    <n v="1072.834879720243"/>
    <n v="1014.862206980627"/>
    <n v="10095.90262333423"/>
    <n v="4184.7711991292481"/>
    <n v="2297.4919310498908"/>
    <n v="5878.7792318802558"/>
    <n v="1968.791215140508"/>
    <n v="2118.841256413069"/>
    <n v="8683.5071156925987"/>
    <n v="3297.783551343136"/>
    <n v="4265.7218651076009"/>
    <n v="36.849530362715598"/>
    <n v="6.5854819625684557"/>
    <n v="7.4318631918841662"/>
    <n v="166.892106521155"/>
    <n v="24.909352375769341"/>
    <n v="19.991067398758311"/>
    <n v="195.70606489174901"/>
    <n v="17.991564629221351"/>
    <n v="12.99902611296362"/>
    <n v="263.68219299282089"/>
    <n v="47.203719153075753"/>
    <n v="0"/>
  </r>
  <r>
    <x v="198"/>
    <n v="7293.9039161700202"/>
    <n v="1110.5517309604079"/>
    <n v="1199.007261623979"/>
    <n v="11974.50864289287"/>
    <n v="1145.8302092853889"/>
    <n v="2954.9759254979422"/>
    <n v="5729.7204976731082"/>
    <n v="1675.7857340360461"/>
    <n v="4995.9590360823486"/>
    <n v="8723.0712902027535"/>
    <n v="3582.1402192024789"/>
    <n v="4288.0554874380077"/>
    <n v="35.314133264269117"/>
    <n v="3.5920810704918851"/>
    <n v="9.9091509225122216"/>
    <n v="255.68726575997471"/>
    <n v="44.836834276384813"/>
    <n v="14.80819807315431"/>
    <n v="149.210679909703"/>
    <n v="10.28089407384077"/>
    <n v="21.66504352160603"/>
    <n v="233.83137869174681"/>
    <n v="41.422178357582752"/>
    <n v="5.5834055826015723"/>
  </r>
  <r>
    <x v="199"/>
    <n v="7757.5938399008583"/>
    <n v="1304.5241087669699"/>
    <n v="1307.1821591947371"/>
    <n v="12079.35112006642"/>
    <n v="1544.3798472976989"/>
    <n v="2513.6916229179428"/>
    <n v="6740.3113653711071"/>
    <n v="2302.9202725403329"/>
    <n v="8787.3416523634041"/>
    <n v="8600.5881870785051"/>
    <n v="3528.3499345861828"/>
    <n v="4355.0563544292263"/>
    <n v="36.081831813492357"/>
    <n v="1.796040535245943"/>
    <n v="10.73491349938824"/>
    <n v="173.31103369504561"/>
    <n v="19.927481900615469"/>
    <n v="15.54860797681202"/>
    <n v="132.192761223464"/>
    <n v="71.966258516885418"/>
    <n v="4.3330087043212053"/>
    <n v="196.39940520309841"/>
    <n v="42.959043632334058"/>
    <n v="0"/>
  </r>
  <r>
    <x v="200"/>
    <n v="9989.2935224928224"/>
    <n v="1316.497712335276"/>
    <n v="1574.729234102567"/>
    <n v="15393.657184185249"/>
    <n v="1753.618407254161"/>
    <n v="3200.051603608646"/>
    <n v="7524.6550819636605"/>
    <n v="2030.4765795835531"/>
    <n v="7249.1235623293769"/>
    <n v="9428.3560058717812"/>
    <n v="3415.3903368919619"/>
    <n v="4511.3917107420702"/>
    <n v="118.2255765803792"/>
    <n v="5.9868017841531422"/>
    <n v="8.2576257687601853"/>
    <n v="96.28390760835866"/>
    <n v="4.9818704751538672"/>
    <n v="19.991067398758311"/>
    <n v="142.37312329469631"/>
    <n v="33.412905739982513"/>
    <n v="4.3330087043212053"/>
    <n v="203.26983071683759"/>
    <n v="45.63026184797323"/>
    <n v="27.91702791300786"/>
  </r>
  <r>
    <x v="201"/>
    <n v="0"/>
    <n v="1008.776100629804"/>
    <n v="1351.773338346042"/>
    <n v="0"/>
    <n v="0"/>
    <n v="3274.092593974417"/>
    <n v="7624.7872999478705"/>
    <n v="2534.240389201751"/>
    <n v="4761.9765660490048"/>
    <n v="7831.5743519889302"/>
    <n v="3388.604970674869"/>
    <n v="4539.3087386550778"/>
    <n v="0"/>
    <n v="1.1973603568306279"/>
    <n v="19.81830184502444"/>
    <n v="0"/>
    <n v="0"/>
    <n v="19.991067398758311"/>
    <n v="108.18534021966251"/>
    <n v="-2.5702235184601929"/>
    <n v="30.331060930248441"/>
    <n v="175.07739498804551"/>
    <n v="41.458770387933967"/>
    <n v="11.166811165203139"/>
  </r>
  <r>
    <x v="202"/>
    <n v="0"/>
    <n v="618.43662430301958"/>
    <n v="1310.4852095022411"/>
    <n v="0"/>
    <n v="0"/>
    <n v="2886.8582143614321"/>
    <n v="5586.2837544605218"/>
    <n v="2215.5326729126868"/>
    <n v="6703.164465584905"/>
    <n v="3882.738060161133"/>
    <n v="0"/>
    <n v="3467.294866795577"/>
    <n v="0"/>
    <n v="1.1973603568306279"/>
    <n v="12.38643865314028"/>
    <n v="0"/>
    <n v="0"/>
    <n v="13.327378265838879"/>
    <n v="34.491674480145207"/>
    <n v="15.42134111076116"/>
    <n v="17.332034817284821"/>
    <n v="85.998774534046703"/>
    <n v="0"/>
    <n v="5.5834055826015723"/>
  </r>
  <r>
    <x v="203"/>
    <n v="22260.187133277119"/>
    <n v="954.89488457242612"/>
    <n v="1114.7794787826249"/>
    <n v="33622.340536838848"/>
    <n v="0"/>
    <n v="3234.1104591768999"/>
    <n v="7911.8127320755984"/>
    <n v="1472.7380760776909"/>
    <n v="4753.310548640362"/>
    <n v="3177.2164332674938"/>
    <n v="0"/>
    <n v="3143.4573430046848"/>
    <n v="68.325170880868512"/>
    <n v="0"/>
    <n v="14.037963806892311"/>
    <n v="179.72996086893619"/>
    <n v="0"/>
    <n v="8.1445089402348678"/>
    <n v="54.092670109831253"/>
    <n v="5.1404470369203867"/>
    <n v="8.6660174086424107"/>
    <n v="89.315531678610483"/>
    <n v="0"/>
    <n v="5.5834055826015723"/>
  </r>
  <r>
    <x v="204"/>
    <n v="7663.1669183463991"/>
    <n v="1108.7556904251619"/>
    <n v="1148.6357444345419"/>
    <n v="11552.999091807391"/>
    <n v="5973.2626997094867"/>
    <n v="3647.259185417905"/>
    <n v="5976.6322643261301"/>
    <n v="1937.9485329189861"/>
    <n v="7946.7379637250906"/>
    <n v="7894.8296489602544"/>
    <n v="0"/>
    <n v="3601.2966007780142"/>
    <n v="59.88048683941286"/>
    <n v="8.9802026762297125"/>
    <n v="11.56067607626426"/>
    <n v="257.82690815127148"/>
    <n v="24.909352375769341"/>
    <n v="27.395166435335469"/>
    <n v="139.941992053805"/>
    <n v="2.5702235184601929"/>
    <n v="21.66504352160603"/>
    <n v="197.34705010154519"/>
    <n v="0"/>
    <n v="22.333622330406289"/>
  </r>
  <r>
    <x v="205"/>
    <n v="0"/>
    <n v="965.67112778390174"/>
    <n v="1354.25062607667"/>
    <n v="12077.21147767512"/>
    <n v="1594.1985520492381"/>
    <n v="4574.2523847973653"/>
    <n v="5672.1330764044951"/>
    <n v="1709.198639776029"/>
    <n v="7197.1274578775219"/>
    <n v="0"/>
    <n v="3049.83595368326"/>
    <n v="3802.2992017516708"/>
    <n v="0"/>
    <n v="10.776243211475659"/>
    <n v="16.515251537520371"/>
    <n v="139.07675543429579"/>
    <n v="29.891222850923199"/>
    <n v="27.395166435335469"/>
    <n v="166.83638140616489"/>
    <n v="0"/>
    <n v="17.332034817284821"/>
    <n v="0"/>
    <n v="39.702352931075353"/>
    <n v="33.500433495609443"/>
  </r>
  <r>
    <x v="206"/>
    <n v="21342.787366955341"/>
    <n v="1389.536694101944"/>
    <n v="1474.8119623005689"/>
    <n v="11396.80519724272"/>
    <n v="2655.3369632570111"/>
    <n v="4911.8793008652838"/>
    <n v="6702.3249397321806"/>
    <n v="2454.5634601294851"/>
    <n v="8150.3893728281873"/>
    <n v="15716.216818290881"/>
    <n v="3165.5033616234709"/>
    <n v="4645.3934447245083"/>
    <n v="62.183582487082582"/>
    <n v="7.7828423193990854"/>
    <n v="18.99253926814843"/>
    <n v="89.86498043446808"/>
    <n v="9.9637409503077343"/>
    <n v="29.61639614630861"/>
    <n v="138.87837213591499"/>
    <n v="15.42134111076116"/>
    <n v="25.998052225927228"/>
    <n v="403.45981551372319"/>
    <n v="41.312402266529091"/>
    <n v="33.500433495609443"/>
  </r>
  <r>
    <x v="207"/>
    <n v="12127.33398207955"/>
    <n v="1416.477302130633"/>
    <n v="1578.8580469869471"/>
    <n v="13128.84571299753"/>
    <n v="3158.5058812475522"/>
    <n v="5088.8372678394771"/>
    <n v="8365.2187085018249"/>
    <n v="2333.7629547618558"/>
    <n v="9567.2832191412217"/>
    <n v="7560.0740885839232"/>
    <n v="3148.8173957833142"/>
    <n v="3819.049418499475"/>
    <n v="115.15478238348631"/>
    <n v="8.9802026762297125"/>
    <n v="16.515251537520371"/>
    <n v="121.959616303921"/>
    <n v="9.9637409503077343"/>
    <n v="25.173936724362321"/>
    <n v="144.6523088330319"/>
    <n v="66.825811479965026"/>
    <n v="17.332034817284821"/>
    <n v="172.70828274192851"/>
    <n v="41.751506630743748"/>
    <n v="16.750216747804721"/>
  </r>
  <r>
    <x v="208"/>
    <n v="0"/>
    <n v="786.66575443772285"/>
    <n v="1543.3502561812791"/>
    <n v="0"/>
    <n v="0"/>
    <n v="4472.816227996258"/>
    <n v="6894.8401448702598"/>
    <n v="2583.074636052494"/>
    <n v="7916.4069027948417"/>
    <n v="6723.0667320307912"/>
    <n v="3123.5688948409711"/>
    <n v="3986.5515859775228"/>
    <n v="0"/>
    <n v="4.7894414273225134"/>
    <n v="14.037963806892311"/>
    <n v="0"/>
    <n v="0"/>
    <n v="25.914346628020031"/>
    <n v="112.4398198912223"/>
    <n v="5.1404470369203867"/>
    <n v="21.66504352160603"/>
    <n v="205.87585418756629"/>
    <n v="39.848721052480229"/>
    <n v="5.5834055826015723"/>
  </r>
  <r>
    <x v="209"/>
    <n v="0"/>
    <n v="786.06707425930756"/>
    <n v="1458.2967107630491"/>
    <n v="0"/>
    <n v="0"/>
    <n v="4214.4131716197153"/>
    <n v="5534.1663784839147"/>
    <n v="2225.8135669865269"/>
    <n v="5962.2199771459782"/>
    <n v="3392.094913990305"/>
    <n v="3006.7671339598719"/>
    <n v="3696.2144956822408"/>
    <n v="0"/>
    <n v="2.9934008920765711"/>
    <n v="14.037963806892311"/>
    <n v="0"/>
    <n v="0"/>
    <n v="12.58696836218116"/>
    <n v="40.417556879817731"/>
    <n v="12.85111759230097"/>
    <n v="25.998052225927228"/>
    <n v="79.365260244919128"/>
    <n v="38.019119534919163"/>
    <n v="0"/>
  </r>
  <r>
    <x v="210"/>
    <n v="19405.883927265109"/>
    <n v="1372.1749689279"/>
    <n v="1233.6892898527719"/>
    <n v="34004.266703685338"/>
    <n v="0"/>
    <n v="2994.2176503918008"/>
    <n v="5061.6152435356698"/>
    <n v="2143.5664143958011"/>
    <n v="5086.9522188730953"/>
    <n v="3116.5671597668988"/>
    <n v="2582.9948304623749"/>
    <n v="3104.3735039264739"/>
    <n v="50.668104248733947"/>
    <n v="2.3947207136612572"/>
    <n v="13.2122012300163"/>
    <n v="191.49799402106891"/>
    <n v="0"/>
    <n v="9.6253287475502987"/>
    <n v="48.014842007603008"/>
    <n v="20.56178814768155"/>
    <n v="30.331060930248441"/>
    <n v="75.100858201908551"/>
    <n v="28.395415552547899"/>
    <n v="16.750216747804721"/>
  </r>
  <r>
    <x v="211"/>
    <n v="9103.3693966892006"/>
    <n v="1101.5715282841779"/>
    <n v="1360.0309641148019"/>
    <n v="0"/>
    <n v="7687.0261431624167"/>
    <n v="5288.7479418270595"/>
    <n v="6396.9140775952119"/>
    <n v="3055.9957634491702"/>
    <n v="7634.7613370139634"/>
    <n v="7594.9000386018433"/>
    <n v="2944.6338664234981"/>
    <n v="3400.293999804358"/>
    <n v="124.36716497416521"/>
    <n v="8.9802026762297125"/>
    <n v="19.81830184502444"/>
    <n v="0"/>
    <n v="49.818704751538682"/>
    <n v="52.569103159697789"/>
    <n v="138.87837213591499"/>
    <n v="10.28089407384077"/>
    <n v="60.662121860496867"/>
    <n v="204.4543868398961"/>
    <n v="43.142003784090157"/>
    <n v="33.500433495609443"/>
  </r>
  <r>
    <x v="212"/>
    <n v="9378.9731758603448"/>
    <n v="1461.9769956901971"/>
    <n v="1527.6607672206339"/>
    <n v="22382.799055356449"/>
    <n v="1977.8025786360849"/>
    <n v="5262.8335951990402"/>
    <n v="6291.3118143189968"/>
    <n v="2570.2235184601932"/>
    <n v="5793.2326376774517"/>
    <n v="7915.9147479506946"/>
    <n v="3176.9566671234029"/>
    <n v="4310.3891097684136"/>
    <n v="44.526515854948023"/>
    <n v="7.1841621409837702"/>
    <n v="15.689488960644351"/>
    <n v="406.53205434640319"/>
    <n v="14.9456114254616"/>
    <n v="52.569103159697789"/>
    <n v="143.74063461769759"/>
    <n v="10.28089407384077"/>
    <n v="64.995130564818083"/>
    <n v="244.25547257466161"/>
    <n v="43.215187844792609"/>
    <n v="16.750216747804721"/>
  </r>
  <r>
    <x v="213"/>
    <n v="9917.1298588658374"/>
    <n v="1572.1341485186149"/>
    <n v="2104.0430458800952"/>
    <n v="10076.64584181256"/>
    <n v="3746.3665973157081"/>
    <n v="5119.1940738894436"/>
    <n v="6799.4182436652763"/>
    <n v="3552.0489025119869"/>
    <n v="11296.153692165381"/>
    <n v="8565.9991482851965"/>
    <n v="2981.6650011389338"/>
    <n v="4874.3130736111734"/>
    <n v="36.081831813492357"/>
    <n v="8.3815224978143981"/>
    <n v="19.81830184502444"/>
    <n v="194.70745760801421"/>
    <n v="0"/>
    <n v="43.684184315805197"/>
    <n v="130.36941279279549"/>
    <n v="20.56178814768155"/>
    <n v="30.331060930248441"/>
    <n v="172.47137151731681"/>
    <n v="40.068273234587558"/>
    <n v="16.750216747804721"/>
  </r>
  <r>
    <x v="214"/>
    <n v="9324.4665788654947"/>
    <n v="1697.258305807416"/>
    <n v="2063.5806796131701"/>
    <n v="12115.725040718469"/>
    <n v="3327.8894774027831"/>
    <n v="5159.1762086869603"/>
    <n v="8281.9524635012967"/>
    <n v="4107.2171824993893"/>
    <n v="13757.302636219831"/>
    <n v="0"/>
    <n v="2908.188204193681"/>
    <n v="3841.3830408298818"/>
    <n v="104.4070026943609"/>
    <n v="5.3881216057378278"/>
    <n v="18.99253926814843"/>
    <n v="120.88979510827249"/>
    <n v="9.9637409503077343"/>
    <n v="48.867053641409207"/>
    <n v="137.81475221802509"/>
    <n v="100.2387172199475"/>
    <n v="60.662121860496867"/>
    <n v="0"/>
    <n v="39.116880445455799"/>
    <n v="5.5834055826015723"/>
  </r>
  <r>
    <x v="215"/>
    <n v="0"/>
    <n v="989.61833492051437"/>
    <n v="2347.6430060585212"/>
    <n v="0"/>
    <n v="0"/>
    <n v="9529.8158699784544"/>
    <n v="7603.9707386977389"/>
    <n v="4449.0569104545948"/>
    <n v="14684.566498944559"/>
    <n v="14153.3134695275"/>
    <n v="2774.7370695027762"/>
    <n v="5907.2431063924632"/>
    <n v="0"/>
    <n v="7.7828423193990854"/>
    <n v="22.2955895756525"/>
    <n v="0"/>
    <n v="0"/>
    <n v="36.280085279228047"/>
    <n v="104.38669765576989"/>
    <n v="0"/>
    <n v="30.331060930248441"/>
    <n v="309.64297056749052"/>
    <n v="34.396508530148218"/>
    <n v="33.500433495609443"/>
  </r>
  <r>
    <x v="216"/>
    <n v="0"/>
    <n v="925.55955583007574"/>
    <n v="2128.815923186376"/>
    <n v="0"/>
    <n v="0"/>
    <n v="17000.5517978848"/>
    <n v="5394.6802235377772"/>
    <n v="3140.8131395583559"/>
    <n v="11317.818735686989"/>
    <n v="2003.3213153165259"/>
    <n v="0"/>
    <n v="3986.5515859775228"/>
    <n v="0"/>
    <n v="1.1973603568306279"/>
    <n v="14.863726383768331"/>
    <n v="0"/>
    <n v="0"/>
    <n v="24.4335268207046"/>
    <n v="51.205701761272827"/>
    <n v="12.85111759230097"/>
    <n v="86.660174086424107"/>
    <n v="86.472596983270094"/>
    <n v="0"/>
    <n v="22.333622330406289"/>
  </r>
  <r>
    <x v="217"/>
    <n v="26274.482847165451"/>
    <n v="1855.908553087474"/>
    <n v="1863.7461360091741"/>
    <n v="25119.40167382513"/>
    <n v="0"/>
    <n v="9323.9819167616097"/>
    <n v="6010.5161559960516"/>
    <n v="2398.01854272336"/>
    <n v="8527.3611301041328"/>
    <n v="2830.1414892113548"/>
    <n v="0"/>
    <n v="4187.554186951179"/>
    <n v="110.54859108814679"/>
    <n v="12.572283746721601"/>
    <n v="13.2122012300163"/>
    <n v="148.7051461951317"/>
    <n v="0"/>
    <n v="14.067788169496589"/>
    <n v="69.895023175624644"/>
    <n v="15.42134111076116"/>
    <n v="60.662121860496867"/>
    <n v="76.522325549578738"/>
    <n v="0"/>
    <n v="27.91702791300786"/>
  </r>
  <r>
    <x v="218"/>
    <n v="7934.1645062222033"/>
    <n v="1469.1611578311811"/>
    <n v="2210.5664182971009"/>
    <n v="12835.714705389861"/>
    <n v="9276.2428247365006"/>
    <n v="10767.040818990499"/>
    <n v="6619.0586947316542"/>
    <n v="3580.3213612150489"/>
    <n v="9047.3221746226773"/>
    <n v="9928.0017785778546"/>
    <n v="2636.4191947751592"/>
    <n v="5153.4833527412511"/>
    <n v="33.778736165822643"/>
    <n v="7.1841621409837702"/>
    <n v="23.121352152528519"/>
    <n v="279.22333206424008"/>
    <n v="-59.782445701846413"/>
    <n v="56.271152677986358"/>
    <n v="107.1217203017726"/>
    <n v="12.85111759230097"/>
    <n v="60.662121860496867"/>
    <n v="194.03029295698141"/>
    <n v="36.079741926304408"/>
    <n v="22.333622330406289"/>
  </r>
  <r>
    <x v="219"/>
    <n v="13547.576298142551"/>
    <n v="2400.7075154454101"/>
    <n v="3036.3289951731199"/>
    <n v="11223.494163547681"/>
    <n v="2650.3550927818569"/>
    <n v="10485.685055600559"/>
    <n v="7649.0986123567827"/>
    <n v="3495.5039851058632"/>
    <n v="15499.17213535695"/>
    <n v="7475.2598701729348"/>
    <n v="2873.3525912993182"/>
    <n v="5745.3243444970176"/>
    <n v="60.648185388636101"/>
    <n v="9.5788828546450269"/>
    <n v="25.598639883156569"/>
    <n v="81.306410869280654"/>
    <n v="44.836834276384813"/>
    <n v="51.828693256040069"/>
    <n v="139.03031783847081"/>
    <n v="33.412905739982513"/>
    <n v="69.328139269139285"/>
    <n v="173.892838864987"/>
    <n v="35.53086147103609"/>
    <n v="44.667244660812578"/>
  </r>
  <r>
    <x v="220"/>
    <n v="13829.321665707481"/>
    <n v="2876.0595771071689"/>
    <n v="3681.2495677132911"/>
    <n v="13290.38871354044"/>
    <n v="4259.4992562565567"/>
    <n v="12986.78971015633"/>
    <n v="8537.9809723076614"/>
    <n v="4718.930379892915"/>
    <n v="24819.473858351859"/>
    <n v="6574.2864829746441"/>
    <n v="2579.5917716397121"/>
    <n v="6750.3373493653007"/>
    <n v="58.345089740966372"/>
    <n v="-22.151166601366629"/>
    <n v="18.16677669127241"/>
    <n v="134.7974706517021"/>
    <n v="0"/>
    <n v="57.011562581644078"/>
    <n v="146.01982015603321"/>
    <n v="7.7106705553805801"/>
    <n v="77.994156677781689"/>
    <n v="172.70828274192851"/>
    <n v="35.274717258577539"/>
    <n v="44.667244660812578"/>
  </r>
  <r>
    <x v="221"/>
    <n v="15320.19224829901"/>
    <n v="2726.3895325033409"/>
    <n v="4435.9965629779717"/>
    <n v="13680.87344995212"/>
    <n v="4578.3389666664043"/>
    <n v="10265.042904310571"/>
    <n v="8724.7222407486242"/>
    <n v="4091.7958413886281"/>
    <n v="23333.251872769692"/>
    <n v="6501.7916482434639"/>
    <n v="2681.1712478947029"/>
    <n v="6314.8317139223782"/>
    <n v="46.829611502617738"/>
    <n v="32.328729634426963"/>
    <n v="23.121352152528519"/>
    <n v="257.82690815127148"/>
    <n v="9.9637409503077343"/>
    <n v="64.415661618221236"/>
    <n v="150.42624553014869"/>
    <n v="159.35385814453201"/>
    <n v="108.3252176080301"/>
    <n v="161.5734551851786"/>
    <n v="33.884220105231122"/>
    <n v="22.333622330406289"/>
  </r>
  <r>
    <x v="222"/>
    <n v="0"/>
    <n v="1776.8827695366519"/>
    <n v="4726.66499003833"/>
    <n v="0"/>
    <n v="0"/>
    <n v="11228.316188969249"/>
    <n v="8302.1612419412068"/>
    <n v="3719.1134312119002"/>
    <n v="34447.419199353579"/>
    <n v="6337.1383471383333"/>
    <n v="2721.82499361491"/>
    <n v="6895.5058945129422"/>
    <n v="0"/>
    <n v="12.572283746721601"/>
    <n v="23.947114729404539"/>
    <n v="0"/>
    <n v="0"/>
    <n v="59.97320219627494"/>
    <n v="93.902444179426155"/>
    <n v="5.1404470369203867"/>
    <n v="103.9922089037089"/>
    <n v="132.43337455793969"/>
    <n v="33.591483862421349"/>
    <n v="55.834055826015721"/>
  </r>
  <r>
    <x v="223"/>
    <n v="0"/>
    <n v="1703.8437877699839"/>
    <n v="4505.3606194355571"/>
    <n v="0"/>
    <n v="0"/>
    <n v="9530.556279882112"/>
    <n v="6778.905573820256"/>
    <n v="2937.7654816000008"/>
    <n v="23081.937367919061"/>
    <n v="2923.9583341575881"/>
    <n v="2441.8593693977141"/>
    <n v="5002.7314020110089"/>
    <n v="0"/>
    <n v="3.5920810704918851"/>
    <n v="21.46982699877648"/>
    <n v="0"/>
    <n v="0"/>
    <n v="48.126643737751493"/>
    <n v="60.474389617170893"/>
    <n v="10.28089407384077"/>
    <n v="69.328139269139285"/>
    <n v="68.704255137392678"/>
    <n v="29.85909676659676"/>
    <n v="-5.5834055826015723"/>
  </r>
  <r>
    <x v="224"/>
    <n v="32977.258880433583"/>
    <n v="3915.9670470145702"/>
    <n v="3814.1973425903288"/>
    <n v="29800.93922598266"/>
    <n v="0"/>
    <n v="10345.0071739056"/>
    <n v="6328.9943485528111"/>
    <n v="2644.7600004955389"/>
    <n v="15694.157527051409"/>
    <n v="1996.9247122520101"/>
    <n v="2025.0761436973009"/>
    <n v="5466.154065366939"/>
    <n v="76.769854922324171"/>
    <n v="8.3815224978143981"/>
    <n v="32.204740498164718"/>
    <n v="208.61513315144381"/>
    <n v="0"/>
    <n v="37.020495182885767"/>
    <n v="48.166787710158722"/>
    <n v="10.28089407384077"/>
    <n v="86.660174086424107"/>
    <n v="47.619156146951482"/>
    <n v="25.833973427962391"/>
    <n v="22.333622330406289"/>
  </r>
  <r>
    <x v="225"/>
    <n v="16365.029973791839"/>
    <n v="2672.508316445962"/>
    <n v="4870.347678414757"/>
    <n v="7614.9872706255219"/>
    <n v="10975.06065676397"/>
    <n v="12758.74345982975"/>
    <n v="7962.8664881343157"/>
    <n v="3580.3213612150489"/>
    <n v="31890.944063804069"/>
    <n v="2421.232715531562"/>
    <n v="2323.9232555757271"/>
    <n v="5739.7409389144159"/>
    <n v="198.0662256995964"/>
    <n v="25.144567493443191"/>
    <n v="33.856265651916758"/>
    <n v="85.585695651874374"/>
    <n v="24.909352375769341"/>
    <n v="105.8786162230533"/>
    <n v="121.860453449676"/>
    <n v="17.991564629221351"/>
    <n v="142.9892872425998"/>
    <n v="73.205568405014958"/>
    <n v="26.712182156391709"/>
    <n v="33.500433495609443"/>
  </r>
  <r>
    <x v="226"/>
    <n v="16655.987723947452"/>
    <n v="4294.3329197730482"/>
    <n v="6054.4912136549674"/>
    <n v="12805.7597119117"/>
    <n v="3377.708182154322"/>
    <n v="14603.84493974478"/>
    <n v="9039.8576278491582"/>
    <n v="3166.5153747429581"/>
    <n v="35838.31499344069"/>
    <n v="6452.2772022996196"/>
    <n v="2477.5731910205059"/>
    <n v="7515.2639141817162"/>
    <n v="56.809692642519892"/>
    <n v="20.355126066120679"/>
    <n v="35.507790805668797"/>
    <n v="223.59262989052181"/>
    <n v="39.854963801230937"/>
    <n v="101.436156801107"/>
    <n v="149.66651701737021"/>
    <n v="17.991564629221351"/>
    <n v="147.322295946921"/>
    <n v="177.44650723416251"/>
    <n v="24.882580638830628"/>
    <n v="61.417461408617292"/>
  </r>
  <r>
    <x v="227"/>
    <n v="23483.898620738961"/>
    <n v="4561.9429595246938"/>
    <n v="7269.1879642395907"/>
    <n v="14247.878683645789"/>
    <n v="5355.5107607904074"/>
    <n v="14051.499151616121"/>
    <n v="9665.2661395684427"/>
    <n v="3752.526336951883"/>
    <n v="45271.27494274795"/>
    <n v="6757.4188595994874"/>
    <n v="2318.873555387258"/>
    <n v="8665.4454641976408"/>
    <n v="67.557472331645272"/>
    <n v="13.769644103552229"/>
    <n v="68.538293880709531"/>
    <n v="149.77496739078009"/>
    <n v="14.9456114254616"/>
    <n v="102.1765667047647"/>
    <n v="124.59547609567871"/>
    <n v="56.544917406124263"/>
    <n v="212.31742651173909"/>
    <n v="168.9177031481413"/>
    <n v="32.749867164343257"/>
    <n v="27.91702791300786"/>
  </r>
  <r>
    <x v="228"/>
    <n v="19014.35766716125"/>
    <n v="4606.8439729058427"/>
    <n v="8265.0576319520696"/>
    <n v="16246.30467711705"/>
    <n v="3950.623286797017"/>
    <n v="11576.308843688381"/>
    <n v="10507.95700594239"/>
    <n v="4387.37154601155"/>
    <n v="44162.024714441723"/>
    <n v="7323.8735976460594"/>
    <n v="2276.463392210193"/>
    <n v="6493.5006925656289"/>
    <n v="136.650341761737"/>
    <n v="20.355126066120679"/>
    <n v="45.416941728181023"/>
    <n v="237.50030543395141"/>
    <n v="39.854963801230937"/>
    <n v="100.6957468974493"/>
    <n v="134.1680553566882"/>
    <n v="7.7106705553805801"/>
    <n v="138.6562785382786"/>
    <n v="178.631063357221"/>
    <n v="30.62752940397241"/>
    <n v="27.91702791300786"/>
  </r>
  <r>
    <x v="229"/>
    <n v="-3.0707941968929671"/>
    <n v="2910.783027455258"/>
    <n v="9021.4561523705015"/>
    <n v="0"/>
    <n v="0"/>
    <n v="11973.16855204891"/>
    <n v="8739.7648653016386"/>
    <n v="4585.2787569329848"/>
    <n v="47507.107434177698"/>
    <n v="5700.557886606699"/>
    <n v="2263.9855098604262"/>
    <n v="9754.2095528049467"/>
    <n v="0"/>
    <n v="7.1841621409837702"/>
    <n v="38.81084111317287"/>
    <n v="0"/>
    <n v="0"/>
    <n v="111.0614855486573"/>
    <n v="108.0333945171068"/>
    <n v="15.42134111076116"/>
    <n v="142.9892872425998"/>
    <n v="109.21607454599319"/>
    <n v="37.799567352811827"/>
    <n v="39.083839078211007"/>
  </r>
  <r>
    <x v="230"/>
    <n v="0"/>
    <n v="2398.9114749101641"/>
    <n v="9665.5509623337966"/>
    <n v="0"/>
    <n v="0"/>
    <n v="12572.900574011661"/>
    <n v="7325.3023202105742"/>
    <n v="3572.6106906596692"/>
    <n v="39595.033540087177"/>
    <n v="0"/>
    <n v="2038.981115230765"/>
    <n v="9335.4541341098284"/>
    <n v="0"/>
    <n v="7.7828423193990854"/>
    <n v="56.977617804445273"/>
    <n v="0"/>
    <n v="0"/>
    <n v="49.607463545066928"/>
    <n v="58.954932591613833"/>
    <n v="30.84268222152232"/>
    <n v="90.993182790745308"/>
    <n v="0"/>
    <n v="21.186785573357259"/>
    <n v="22.333622330406289"/>
  </r>
  <r>
    <x v="231"/>
    <n v="57737.072489981569"/>
    <n v="5027.1174581533933"/>
    <n v="7710.1451802913843"/>
    <n v="40534.45528192335"/>
    <n v="0"/>
    <n v="13921.92741847602"/>
    <n v="8871.6537351199913"/>
    <n v="2565.0830714232729"/>
    <n v="35647.662610450563"/>
    <n v="6246.1644368874413"/>
    <n v="1712.1411001336551"/>
    <n v="6258.9976580963621"/>
    <n v="245.66353575143739"/>
    <n v="26.341927850273819"/>
    <n v="60.280668111949353"/>
    <n v="232.15119945570919"/>
    <n v="0"/>
    <n v="59.232792292617233"/>
    <n v="67.615837637289061"/>
    <n v="17.991564629221351"/>
    <n v="129.9902611296362"/>
    <n v="118.6925235304611"/>
    <n v="21.479521816167029"/>
    <n v="61.417461408617292"/>
  </r>
  <r>
    <x v="232"/>
    <n v="15713.253905501309"/>
    <n v="5102.5511606337232"/>
    <n v="8976.8649732191971"/>
    <n v="14841.62944723066"/>
    <n v="15842.3481109893"/>
    <n v="15792.943245019071"/>
    <n v="9164.6050496473927"/>
    <n v="3086.8384456706922"/>
    <n v="41939.191249124953"/>
    <n v="5502.7370140559306"/>
    <n v="1977.579688301415"/>
    <n v="8509.1101078847969"/>
    <n v="201.13701989648931"/>
    <n v="23.947207136612569"/>
    <n v="73.492869341965644"/>
    <n v="233.22102065135769"/>
    <n v="19.927481900615469"/>
    <n v="178.43878678150941"/>
    <n v="141.76534048447351"/>
    <n v="5.1404470369203867"/>
    <n v="199.31840039877551"/>
    <n v="156.59831946833299"/>
    <n v="26.236485761825829"/>
    <n v="55.834055826015721"/>
  </r>
  <r>
    <x v="233"/>
    <n v="20193.542638768151"/>
    <n v="7382.3252800392393"/>
    <n v="12550.76540593861"/>
    <n v="18158.0751537408"/>
    <n v="4857.3237132750201"/>
    <n v="19759.319098913449"/>
    <n v="9532.3136498322001"/>
    <n v="5207.2728484003519"/>
    <n v="57312.706132056577"/>
    <n v="5879.6627724131431"/>
    <n v="2043.2623827818579"/>
    <n v="10932.30813073388"/>
    <n v="108.2454954404771"/>
    <n v="17.361725174044111"/>
    <n v="104.87184726325439"/>
    <n v="166.892106521155"/>
    <n v="34.873093326077068"/>
    <n v="141.4182915986236"/>
    <n v="170.78696967261331"/>
    <n v="5.1404470369203867"/>
    <n v="216.65043521606029"/>
    <n v="134.0917531302216"/>
    <n v="25.687605306557501"/>
    <n v="61.417461408617292"/>
  </r>
  <r>
    <x v="234"/>
    <n v="31917.067183956271"/>
    <n v="3563.34442192795"/>
    <n v="13276.61071101262"/>
    <n v="22451.267611877942"/>
    <n v="8040.738946898342"/>
    <n v="15724.82553388256"/>
    <n v="10890.100447869991"/>
    <n v="4184.3238880531944"/>
    <n v="72560.563762562902"/>
    <n v="5889.1392213976114"/>
    <n v="1989.3623220745089"/>
    <n v="13595.59259363483"/>
    <n v="124.36716497416521"/>
    <n v="29.335328742350399"/>
    <n v="112.3037104551385"/>
    <n v="165.82228532550661"/>
    <n v="4.9818704751538672"/>
    <n v="139.93747179130821"/>
    <n v="130.0655213876841"/>
    <n v="64.25558796150483"/>
    <n v="212.31742651173909"/>
    <n v="117.74487863201431"/>
    <n v="25.24850094234284"/>
    <n v="89.334489321625156"/>
  </r>
  <r>
    <x v="235"/>
    <n v="32102.082534319081"/>
    <n v="13312.25244724293"/>
    <n v="15807.573009137621"/>
    <n v="21237.02055481698"/>
    <n v="8095.5395221250337"/>
    <n v="15201.355731996549"/>
    <n v="12726.51620895825"/>
    <n v="4207.4558997193362"/>
    <n v="76122.296917514934"/>
    <n v="7113.4964301908713"/>
    <n v="1952.916659844692"/>
    <n v="14354.93575286864"/>
    <n v="228.00646911930281"/>
    <n v="28.736648563935081"/>
    <n v="75.144394495717691"/>
    <n v="247.12869619478721"/>
    <n v="14.9456114254616"/>
    <n v="165.8518184193282"/>
    <n v="143.2847975100305"/>
    <n v="61.685364443044641"/>
    <n v="303.31060930248441"/>
    <n v="135.27630925328009"/>
    <n v="23.784819728293989"/>
    <n v="72.584272573820442"/>
  </r>
  <r>
    <x v="236"/>
    <n v="-19.192463730581039"/>
    <n v="5201.33339007225"/>
    <n v="16217.977009845001"/>
    <n v="0"/>
    <n v="0"/>
    <n v="17038.31270297134"/>
    <n v="12720.590326558569"/>
    <n v="5297.2306715464583"/>
    <n v="76733.251144824229"/>
    <n v="6391.6279287990246"/>
    <n v="1834.3218894763829"/>
    <n v="20178.427775522079"/>
    <n v="0"/>
    <n v="16.164364817213482"/>
    <n v="124.6901491082788"/>
    <n v="0"/>
    <n v="0"/>
    <n v="128.8313232364425"/>
    <n v="138.87837213591499"/>
    <n v="2.5702235184601929"/>
    <n v="342.3076876413752"/>
    <n v="102.3456490322539"/>
    <n v="21.15019354300604"/>
    <n v="61.417461408617292"/>
  </r>
  <r>
    <x v="237"/>
    <n v="34870.403502818088"/>
    <n v="1736.1725174044111"/>
    <n v="17566.44729788354"/>
    <n v="0"/>
    <n v="0"/>
    <n v="14652.71199338619"/>
    <n v="9236.6273126587967"/>
    <n v="4194.6047821270358"/>
    <n v="67690.261978905866"/>
    <n v="0"/>
    <n v="1652.0569862969489"/>
    <n v="15533.034330797571"/>
    <n v="105.1747012435841"/>
    <n v="16.164364817213482"/>
    <n v="105.6976098401304"/>
    <n v="0"/>
    <n v="0"/>
    <n v="111.80189545231499"/>
    <n v="51.661538868939957"/>
    <n v="7.7106705553805801"/>
    <n v="316.30963541544799"/>
    <n v="0"/>
    <n v="17.564174568586331"/>
    <n v="78.167678156422014"/>
  </r>
  <r>
    <x v="238"/>
    <n v="60275.851592262828"/>
    <n v="7519.4230408963458"/>
    <n v="14043.74414493045"/>
    <n v="55831.828558500238"/>
    <n v="0"/>
    <n v="15467.16288740967"/>
    <n v="10147.54179948025"/>
    <n v="3061.13621048609"/>
    <n v="0"/>
    <n v="6922.3090719292304"/>
    <n v="1334.5113469090491"/>
    <n v="13712.844110869461"/>
    <n v="286.35155886026922"/>
    <n v="17.361725174044111"/>
    <n v="116.4325233395186"/>
    <n v="298.48011358591191"/>
    <n v="0"/>
    <n v="75.521810173086962"/>
    <n v="72.478100119071641"/>
    <n v="10.28089407384077"/>
    <n v="0"/>
    <n v="117.0341449581793"/>
    <n v="17.856910811396101"/>
    <n v="72.584272573820442"/>
  </r>
  <r>
    <x v="239"/>
    <n v="25533.653747165019"/>
    <n v="7879.22982812395"/>
    <n v="18157.693302926771"/>
    <n v="19703.966781452771"/>
    <n v="25860.88963652372"/>
    <n v="16944.280645206811"/>
    <n v="11128.50325517989"/>
    <n v="5117.3150252542446"/>
    <n v="54972.88143172313"/>
    <n v="7056.8746475086746"/>
    <n v="1606.1339882061659"/>
    <n v="15828.954826675459"/>
    <n v="400.73864269453219"/>
    <n v="17.960405352459421"/>
    <n v="182.49352948960009"/>
    <n v="285.64225923813069"/>
    <n v="-74.728057127308006"/>
    <n v="271.73043464238151"/>
    <n v="149.66651701737021"/>
    <n v="17.991564629221351"/>
    <n v="385.63777468458733"/>
    <n v="130.06426231182269"/>
    <n v="18.588751418420529"/>
    <n v="72.584272573820442"/>
  </r>
  <r>
    <x v="240"/>
    <n v="26752.759043331531"/>
    <n v="14100.71424221589"/>
    <n v="20634.15527097795"/>
    <n v="21145.015931991209"/>
    <n v="10601.420371127429"/>
    <n v="18288.12462034557"/>
    <n v="12000.823533552189"/>
    <n v="5220.1239659926523"/>
    <n v="150004.42833489581"/>
    <n v="6782.5314494083277"/>
    <n v="1825.2470659492801"/>
    <n v="18950.078547349742"/>
    <n v="172.73217357522941"/>
    <n v="82.617864621313359"/>
    <n v="169.2813282595838"/>
    <n v="179.72996086893619"/>
    <n v="44.836834276384813"/>
    <n v="229.52707013389181"/>
    <n v="151.03402834037149"/>
    <n v="10.28089407384077"/>
    <n v="1174.2453588710471"/>
    <n v="120.8247245519664"/>
    <n v="18.918079691581521"/>
    <n v="122.8349228172346"/>
  </r>
  <r>
    <x v="241"/>
    <n v="36554.734119813882"/>
    <n v="6814.1777907231062"/>
    <n v="22154.3841750067"/>
    <n v="25226.38379338997"/>
    <n v="16211.006526150681"/>
    <n v="17077.554427865209"/>
    <n v="13450.38553593363"/>
    <n v="6422.9885726320244"/>
    <n v="103649.9012160675"/>
    <n v="6184.8044297130109"/>
    <n v="1780.129092526224"/>
    <n v="24862.905059324799"/>
    <n v="180.40915906746179"/>
    <n v="27.539288207104448"/>
    <n v="179.190479182096"/>
    <n v="185.0790668471783"/>
    <n v="34.873093326077068"/>
    <n v="207.3147730241603"/>
    <n v="147.53927718159031"/>
    <n v="28.272458703062131"/>
    <n v="597.95520119632636"/>
    <n v="121.53545822580151"/>
    <n v="20.601313087737712"/>
    <n v="161.91876189544561"/>
  </r>
  <r>
    <x v="242"/>
    <n v="37782.284100021847"/>
    <n v="11603.61921804562"/>
    <n v="25663.875126729781"/>
    <n v="27382.073502621559"/>
    <n v="15882.20307479053"/>
    <n v="18069.703698766541"/>
    <n v="15091.39912353525"/>
    <n v="5795.8540341277358"/>
    <n v="86902.822573866099"/>
    <n v="5278.8559067978749"/>
    <n v="1766.2241209927599"/>
    <n v="31417.823213299049"/>
    <n v="418.39570932666669"/>
    <n v="51.486495343717017"/>
    <n v="164.3267527983277"/>
    <n v="255.68726575997471"/>
    <n v="19.927481900615469"/>
    <n v="202.87231360221401"/>
    <n v="156.5040736323769"/>
    <n v="159.35385814453201"/>
    <n v="623.95325342225351"/>
    <n v="120.35090210274301"/>
    <n v="20.162208723523051"/>
    <n v="145.16854514764091"/>
  </r>
  <r>
    <x v="243"/>
    <n v="35536.765843543857"/>
    <n v="12135.247216478419"/>
    <n v="24694.429861477329"/>
    <n v="0"/>
    <n v="0"/>
    <n v="17217.49189965651"/>
    <n v="12382.511138372131"/>
    <n v="5633.929952464744"/>
    <n v="51081.839615242687"/>
    <n v="2392.8033685781588"/>
    <n v="1655.0941248161"/>
    <n v="27671.358067373389"/>
    <n v="177.33836487056891"/>
    <n v="34.723450348088221"/>
    <n v="171.75861599021181"/>
    <n v="0"/>
    <n v="0"/>
    <n v="119.94640439254989"/>
    <n v="67.919729042400462"/>
    <n v="53.97469388766406"/>
    <n v="485.296974883975"/>
    <n v="45.013132676222789"/>
    <n v="18.149647054205872"/>
    <n v="117.251517234633"/>
  </r>
  <r>
    <x v="244"/>
    <n v="-23.7986550259205"/>
    <n v="10499.65296904778"/>
    <n v="18375.69462322204"/>
    <n v="58860.492363380938"/>
    <n v="0"/>
    <n v="14030.767674313711"/>
    <n v="12776.96218220674"/>
    <n v="4197.1750056454957"/>
    <n v="27458.27615928348"/>
    <n v="2013.982320424052"/>
    <n v="1401.840682755296"/>
    <n v="23087.382084057499"/>
    <n v="319.36259647686859"/>
    <n v="76.631062837160215"/>
    <n v="192.40268041211229"/>
    <n v="405.4622331507548"/>
    <n v="0"/>
    <n v="100.6957468974493"/>
    <n v="84.633756323528104"/>
    <n v="12.85111759230097"/>
    <n v="524.29405322286584"/>
    <n v="42.407109205494102"/>
    <n v="17.93009487209854"/>
    <n v="161.91876189544561"/>
  </r>
  <r>
    <x v="245"/>
    <n v="0"/>
    <n v="4509.8577840025619"/>
    <n v="23320.360933555639"/>
    <n v="19972.49190156053"/>
    <n v="50700.495825640908"/>
    <n v="14821.525451420141"/>
    <n v="13907.59015492375"/>
    <n v="5965.488786346109"/>
    <n v="22470.983140609769"/>
    <n v="2805.7396330763499"/>
    <n v="1692.491179835049"/>
    <n v="23349.802146439779"/>
    <n v="0"/>
    <n v="28.736648563935081"/>
    <n v="291.49418963723451"/>
    <n v="254.61744456432621"/>
    <n v="154.43798472976991"/>
    <n v="293.94273175211299"/>
    <n v="171.6986438879475"/>
    <n v="10.28089407384077"/>
    <n v="1161.2463327580831"/>
    <n v="57.569427580642831"/>
    <n v="18.808303600527861"/>
    <n v="184.2523842258519"/>
  </r>
  <r>
    <x v="246"/>
    <n v="98676.900722958599"/>
    <n v="18846.452016514089"/>
    <n v="25225.395198408609"/>
    <n v="26790.462381427969"/>
    <n v="15932.02177954207"/>
    <n v="18641.300144390301"/>
    <n v="15624.728539505781"/>
    <n v="5464.2952002463708"/>
    <n v="67906.912414121936"/>
    <n v="5680.1835212900924"/>
    <n v="1837.285843934832"/>
    <n v="38531.08192553345"/>
    <n v="943.50151699536411"/>
    <n v="138.89380139235291"/>
    <n v="290.66842706035851"/>
    <n v="1736.3198005374011"/>
    <n v="139.4923733043083"/>
    <n v="364.28167259959588"/>
    <n v="166.68443570360921"/>
    <n v="28.272458703062131"/>
    <n v="888.26678438584713"/>
    <n v="144.51584701313629"/>
    <n v="25.76078936725995"/>
    <n v="195.41919539105501"/>
  </r>
  <r>
    <x v="247"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8">
  <r>
    <x v="0"/>
    <n v="0"/>
    <n v="0"/>
    <n v="0"/>
    <n v="0"/>
    <n v="0"/>
    <n v="0"/>
    <n v="0"/>
    <n v="0"/>
    <n v="0"/>
    <n v="0"/>
    <n v="0"/>
    <n v="0"/>
    <n v="63.938322028164279"/>
    <n v="7.098636401210153"/>
    <n v="432.58162420062291"/>
    <n v="226.64926187808871"/>
    <n v="37.719876454736422"/>
    <n v="25.914346628020041"/>
    <n v="10.918384055074281"/>
    <n v="79.676929072265992"/>
    <n v="43.949088286686511"/>
    <n v="0.84611151647035321"/>
    <n v="2.613716453658679E-2"/>
    <n v="11.964440534146229"/>
  </r>
  <r>
    <x v="1"/>
    <n v="0"/>
    <n v="0"/>
    <n v="0"/>
    <n v="0"/>
    <n v="0"/>
    <n v="0"/>
    <n v="0"/>
    <n v="0"/>
    <n v="0"/>
    <n v="0"/>
    <n v="0"/>
    <n v="0"/>
    <n v="78.085909578135457"/>
    <n v="9.0657284160033278"/>
    <n v="462.3090769681595"/>
    <n v="300.92541917596537"/>
    <n v="51.953792098033183"/>
    <n v="31.62608017052241"/>
    <n v="14.43484174279204"/>
    <n v="108.683737352031"/>
    <n v="51.377103208379999"/>
    <n v="1.15071166239968"/>
    <n v="4.1819463258538872E-2"/>
    <n v="14.357328640975471"/>
  </r>
  <r>
    <x v="2"/>
    <n v="0"/>
    <n v="0"/>
    <n v="0"/>
    <n v="0"/>
    <n v="0"/>
    <n v="0"/>
    <n v="0"/>
    <n v="0"/>
    <n v="0"/>
    <n v="0"/>
    <n v="0"/>
    <n v="0"/>
    <n v="104.4070026943609"/>
    <n v="11.37492338989097"/>
    <n v="509.25957776768172"/>
    <n v="347.69188858573949"/>
    <n v="63.340924612670577"/>
    <n v="45.482322653259651"/>
    <n v="18.86297364584404"/>
    <n v="145.76839097552809"/>
    <n v="69.328139269139271"/>
    <n v="1.5230007296466359"/>
    <n v="3.6592030351221508E-2"/>
    <n v="19.940734223577039"/>
  </r>
  <r>
    <x v="3"/>
    <n v="0"/>
    <n v="0"/>
    <n v="0"/>
    <n v="0"/>
    <n v="0"/>
    <n v="0"/>
    <n v="0"/>
    <n v="0"/>
    <n v="0"/>
    <n v="0"/>
    <n v="0"/>
    <n v="0"/>
    <n v="129.74105481872789"/>
    <n v="15.223581679703701"/>
    <n v="533.79652290914066"/>
    <n v="462.16275652012149"/>
    <n v="80.421623384626713"/>
    <n v="62.088659063868413"/>
    <n v="24.615203814024319"/>
    <n v="188.72784121264851"/>
    <n v="101.5162039298111"/>
    <n v="1.8952897968935909"/>
    <n v="4.7046896165856229E-2"/>
    <n v="20.73836359252012"/>
  </r>
  <r>
    <x v="4"/>
    <n v="0"/>
    <n v="0"/>
    <n v="0"/>
    <n v="0"/>
    <n v="0"/>
    <n v="0"/>
    <n v="0"/>
    <n v="0"/>
    <n v="0"/>
    <n v="0"/>
    <n v="0"/>
    <n v="0"/>
    <n v="159.3522845744815"/>
    <n v="19.072239969516438"/>
    <n v="567.41685639623563"/>
    <n v="540.25970380245678"/>
    <n v="96.790626374417982"/>
    <n v="76.367992920124351"/>
    <n v="31.865184478825139"/>
    <n v="250.4132056556931"/>
    <n v="123.18124745141709"/>
    <n v="2.4029567067758029"/>
    <n v="8.3638926517077744E-2"/>
    <n v="34.298062864552513"/>
  </r>
  <r>
    <x v="5"/>
    <n v="0"/>
    <n v="0"/>
    <n v="0"/>
    <n v="0"/>
    <n v="0"/>
    <n v="0"/>
    <n v="0"/>
    <n v="0"/>
    <n v="0"/>
    <n v="0"/>
    <n v="0"/>
    <n v="0"/>
    <n v="169.4420369357012"/>
    <n v="23.519578437744489"/>
    <n v="601.86295246020666"/>
    <n v="625.8453994543313"/>
    <n v="116.00641249286861"/>
    <n v="103.4458408253208"/>
    <n v="41.003633161104013"/>
    <n v="316.50466755895519"/>
    <n v="155.98831335556341"/>
    <n v="2.7414013133639439"/>
    <n v="7.8411493609760394E-2"/>
    <n v="41.476727185040247"/>
  </r>
  <r>
    <x v="6"/>
    <n v="0"/>
    <n v="0"/>
    <n v="0"/>
    <n v="0"/>
    <n v="0"/>
    <n v="0"/>
    <n v="0"/>
    <n v="0"/>
    <n v="0"/>
    <n v="0"/>
    <n v="0"/>
    <n v="0"/>
    <n v="192.14397974844559"/>
    <n v="29.848483180992091"/>
    <n v="613.18769637164928"/>
    <n v="704.09517833604502"/>
    <n v="135.22219861131919"/>
    <n v="128.19668617616441"/>
    <n v="52.594919613210713"/>
    <n v="410.50141337692793"/>
    <n v="177.03435563369499"/>
    <n v="3.2490682232461561"/>
    <n v="0.1045486581463472"/>
    <n v="47.857762136584903"/>
  </r>
  <r>
    <x v="7"/>
    <n v="109.23253643233549"/>
    <n v="77.828423193990844"/>
    <n v="670.1653141760944"/>
    <n v="90.017812033846425"/>
    <n v="150.16781003678079"/>
    <n v="41.039863231313362"/>
    <n v="9.1167421533423454"/>
    <n v="38.553352776902898"/>
    <n v="122.56224620794271"/>
    <n v="0.60920029185865432"/>
    <n v="0.18818758466342489"/>
    <n v="71.786643204877365"/>
    <n v="211.8847995856147"/>
    <n v="37.545799760617562"/>
    <n v="625.57413502478937"/>
    <n v="768.89577647246404"/>
    <n v="159.41985520492381"/>
    <n v="146.81270661098699"/>
    <n v="62.927227386998688"/>
    <n v="508.53708186676681"/>
    <n v="220.364442676907"/>
    <n v="3.7567351331283669"/>
    <n v="0.1045486581463472"/>
    <n v="55.834055826015721"/>
  </r>
  <r>
    <x v="8"/>
    <n v="111.6453033013229"/>
    <n v="86.979677349767798"/>
    <n v="841.80596408389545"/>
    <n v="145.6485142075648"/>
    <n v="218.49060512460531"/>
    <n v="52.357557472938439"/>
    <n v="10.050122897613109"/>
    <n v="50.670120792500953"/>
    <n v="142.9892872425998"/>
    <n v="0.77842259515272505"/>
    <n v="0.19864245047805959"/>
    <n v="90.132118690568248"/>
    <n v="237.32852293129929"/>
    <n v="44.644436161827713"/>
    <n v="650.46497841348082"/>
    <n v="826.05479463996585"/>
    <n v="178.63564132337439"/>
    <n v="178.33301393812971"/>
    <n v="73.845611442072965"/>
    <n v="595.92468149441333"/>
    <n v="263.07552847664459"/>
    <n v="4.2305575823517652"/>
    <n v="0.1150035239609819"/>
    <n v="69.393755098048103"/>
  </r>
  <r>
    <x v="9"/>
    <n v="173.2805296818174"/>
    <n v="107.84795785453019"/>
    <n v="902.0866321958448"/>
    <n v="233.83234704887099"/>
    <n v="278.9847466086166"/>
    <n v="73.829444679012198"/>
    <n v="13.91388504831534"/>
    <n v="55.443393041069889"/>
    <n v="157.22631584251229"/>
    <n v="0.98148935910560986"/>
    <n v="0.26659907827318519"/>
    <n v="128.41832839983621"/>
    <n v="265.73336925255921"/>
    <n v="52.85490718009487"/>
    <n v="661.5537901601017"/>
    <n v="864.4155260839309"/>
    <n v="200.69821057048441"/>
    <n v="205.30508899994649"/>
    <n v="92.209334922376826"/>
    <n v="703.1397196930385"/>
    <n v="360.87772494560897"/>
    <n v="5.2458914021161887"/>
    <n v="0.13068582268293399"/>
    <n v="79.762936894308169"/>
  </r>
  <r>
    <x v="10"/>
    <n v="218.90375774994149"/>
    <n v="140.77536766737239"/>
    <n v="1105.6960904369889"/>
    <n v="314.06893672250322"/>
    <n v="397.12624644797972"/>
    <n v="111.37880407879631"/>
    <n v="21.749941994402459"/>
    <n v="75.638006400399988"/>
    <n v="180.12936185106719"/>
    <n v="1.15071166239968"/>
    <n v="0.17773271884879011"/>
    <n v="173.0855730606487"/>
    <n v="336.90999188768552"/>
    <n v="61.065378198362041"/>
    <n v="666.74429778617946"/>
    <n v="877.25338043171212"/>
    <n v="228.4543460749131"/>
    <n v="256.18182666556947"/>
    <n v="110.6164714605538"/>
    <n v="848.90811066856656"/>
    <n v="402.35080825839759"/>
    <n v="6.1258473792453563"/>
    <n v="0.2404619137365985"/>
    <n v="92.525006797397481"/>
  </r>
  <r>
    <x v="11"/>
    <n v="208.8140053887218"/>
    <n v="136.49908067869171"/>
    <n v="1327.708257534227"/>
    <n v="308.41416754550443"/>
    <n v="486.79991500074942"/>
    <n v="157.91885516585279"/>
    <n v="29.47746629580692"/>
    <n v="100.9730667966505"/>
    <n v="163.41632827725689"/>
    <n v="1.624534111623078"/>
    <n v="0.22477961501464641"/>
    <n v="208.18126529414431"/>
    <n v="404.79647788328361"/>
    <n v="71.8416214098377"/>
    <n v="672.40666974190083"/>
    <n v="914.39145908065052"/>
    <n v="262.61574361882532"/>
    <n v="306.52970011429409"/>
    <n v="134.38512064605339"/>
    <n v="983.66125799355109"/>
    <n v="489.62998358829623"/>
    <n v="8.3595817827270889"/>
    <n v="0.27182651118050272"/>
    <n v="86.941601214795909"/>
  </r>
  <r>
    <x v="12"/>
    <n v="329.89103372335882"/>
    <n v="257.00484801971697"/>
    <n v="1536.390257319038"/>
    <n v="738.48228819617293"/>
    <n v="552.98762274207922"/>
    <n v="200.22799251772221"/>
    <n v="41.242404979405848"/>
    <n v="130.34704986476689"/>
    <n v="278.55055956350611"/>
    <n v="4.6705355709163499"/>
    <n v="0.26659907827318519"/>
    <n v="358.13558665544372"/>
    <n v="494.83655058503803"/>
    <n v="79.79551520878401"/>
    <n v="654.35785913303937"/>
    <n v="926.15949223278324"/>
    <n v="287.52509599459461"/>
    <n v="353.91593394838787"/>
    <n v="153.3132138787071"/>
    <n v="1116.211356588427"/>
    <n v="528.62706192718701"/>
    <n v="9.0364709959033718"/>
    <n v="0.27182651118050272"/>
    <n v="87.739230583738987"/>
  </r>
  <r>
    <x v="13"/>
    <n v="386.04269903797302"/>
    <n v="323.80045078291141"/>
    <n v="1801.813942743473"/>
    <n v="900.33095193784254"/>
    <n v="580.03206246434308"/>
    <n v="232.9118011220414"/>
    <n v="53.767072175783298"/>
    <n v="167.43170348826399"/>
    <n v="321.88064660671807"/>
    <n v="4.6705355709163499"/>
    <n v="0.35546543769758038"/>
    <n v="459.43451651121512"/>
    <n v="575.33522703216079"/>
    <n v="86.466522911126077"/>
    <n v="629.82091399158048"/>
    <n v="911.64049029184025"/>
    <n v="320.97479775634201"/>
    <n v="402.99453327655652"/>
    <n v="172.63202463221819"/>
    <n v="1225.9966183055119"/>
    <n v="575.67115643124578"/>
    <n v="11.30404986004392"/>
    <n v="0.3241008402536763"/>
    <n v="94.12026553528365"/>
  </r>
  <r>
    <x v="14"/>
    <n v="369.92102950428489"/>
    <n v="406.67489262354559"/>
    <n v="2049.3067836414561"/>
    <n v="1088.9251455707231"/>
    <n v="596.40106545413425"/>
    <n v="273.95166435335472"/>
    <n v="55.047757383038537"/>
    <n v="193.86828824956879"/>
    <n v="424.63485302347812"/>
    <n v="4.8059134135516066"/>
    <n v="0.38683003514148451"/>
    <n v="603.00780292096977"/>
    <n v="600.12092304993973"/>
    <n v="89.887552502070733"/>
    <n v="602.5707489546719"/>
    <n v="892.23087717079022"/>
    <n v="353.00110795375969"/>
    <n v="443.9286236644902"/>
    <n v="194.42537968449369"/>
    <n v="1379.475679836421"/>
    <n v="628.90526337004928"/>
    <n v="11.84556123058494"/>
    <n v="0.37637516932684978"/>
    <n v="94.12026553528365"/>
  </r>
  <r>
    <x v="15"/>
    <n v="594.85670442669482"/>
    <n v="521.36490965996518"/>
    <n v="2218.706077983451"/>
    <n v="1355.4634548865599"/>
    <n v="583.59054137516716"/>
    <n v="323.13603652490298"/>
    <n v="83.331364587336338"/>
    <n v="302.18485081324837"/>
    <n v="506.96201840558098"/>
    <n v="5.9227806152924733"/>
    <n v="0.39728490095611918"/>
    <n v="707.49725025251348"/>
    <n v="645.63447989674626"/>
    <n v="99.63748683626298"/>
    <n v="581.80871845036052"/>
    <n v="859.67774650320223"/>
    <n v="378.62215611169393"/>
    <n v="464.34278243676721"/>
    <n v="217.8250178780724"/>
    <n v="1566.734821895664"/>
    <n v="692.66239144791848"/>
    <n v="13.70700656681972"/>
    <n v="0.54365302236100532"/>
    <n v="89.334489321625156"/>
  </r>
  <r>
    <x v="16"/>
    <n v="643.55072669171193"/>
    <n v="667.1007702342074"/>
    <n v="2519.401622048732"/>
    <n v="1536.4160685505231"/>
    <n v="598.53615280062877"/>
    <n v="377.08018664853648"/>
    <n v="114.111222619335"/>
    <n v="460.80435938107752"/>
    <n v="604.14521363107087"/>
    <n v="9.8148935910560997"/>
    <n v="0.44955923002929282"/>
    <n v="917.27377428454395"/>
    <n v="746.31266106630858"/>
    <n v="106.1374430590578"/>
    <n v="554.3226212486303"/>
    <n v="852.95315613055504"/>
    <n v="422.74729460591391"/>
    <n v="538.59531848929805"/>
    <n v="250.08091987775509"/>
    <n v="1806.8671334775161"/>
    <n v="823.27165382102908"/>
    <n v="16.41456341952485"/>
    <n v="0.60115478434149627"/>
    <n v="91.727377428454389"/>
  </r>
  <r>
    <x v="17"/>
    <n v="741.59679854965168"/>
    <n v="891.09268270130849"/>
    <n v="2742.8293821348998"/>
    <n v="1777.8899955683121"/>
    <n v="562.23966791022201"/>
    <n v="439.27461855578468"/>
    <n v="158.04523718687051"/>
    <n v="841.19744011318619"/>
    <n v="725.46945735206464"/>
    <n v="11.30404986004392"/>
    <n v="0.49137869328783168"/>
    <n v="1116.6811165203139"/>
    <n v="709.13411703964016"/>
    <n v="122.2162821364977"/>
    <n v="532.49889600262122"/>
    <n v="826.05479463996585"/>
    <n v="434.13442712055132"/>
    <n v="576.46199641922124"/>
    <n v="271.22307906193481"/>
    <n v="1885.8097129730791"/>
    <n v="874.02975578593464"/>
    <n v="19.59594272145338"/>
    <n v="0.62729194887808315"/>
    <n v="101.29892985577141"/>
  </r>
  <r>
    <x v="18"/>
    <n v="942.07579111823543"/>
    <n v="1132.531846082228"/>
    <n v="3057.916788254307"/>
    <n v="2397.3164678487519"/>
    <n v="556.5461016529033"/>
    <n v="499.14204790868001"/>
    <n v="241.8975584686836"/>
    <n v="1434.55189808914"/>
    <n v="916.74084158567223"/>
    <n v="19.257498114865239"/>
    <n v="0.63251938178540057"/>
    <n v="1364.743850261613"/>
    <n v="748.28674305002551"/>
    <n v="128.28860966042441"/>
    <n v="514.80398364099233"/>
    <n v="779.28832523019173"/>
    <n v="441.25138494219959"/>
    <n v="625.01173153049149"/>
    <n v="286.96031254091861"/>
    <n v="1995.2277999018129"/>
    <n v="935.92988013338038"/>
    <n v="21.186632372417641"/>
    <n v="0.80502466772687331"/>
    <n v="109.27522354520219"/>
  </r>
  <r>
    <x v="19"/>
    <n v="981.66710201389117"/>
    <n v="1383.207789358697"/>
    <n v="3463.6021456652529"/>
    <n v="2319.6780153645518"/>
    <n v="576.47358355351867"/>
    <n v="581.11600152792698"/>
    <n v="360.78421745405501"/>
    <n v="2508.5381540171488"/>
    <n v="1051.0641114196289"/>
    <n v="21.728143742958672"/>
    <n v="0.84684413098541234"/>
    <n v="1502.733731088766"/>
    <n v="733.70047061478385"/>
    <n v="127.6044037422355"/>
    <n v="491.68263148846381"/>
    <n v="746.27669976446873"/>
    <n v="464.73734575363932"/>
    <n v="665.8400490750455"/>
    <n v="304.88990544249179"/>
    <n v="2049.9368433661798"/>
    <n v="1161.2463327580831"/>
    <n v="23.623433539852261"/>
    <n v="0.90957332587322048"/>
    <n v="120.4420347104053"/>
  </r>
  <r>
    <x v="20"/>
    <n v="1076.203694789667"/>
    <n v="1507.647740729308"/>
    <n v="3824.5783578424848"/>
    <n v="2901.202250999163"/>
    <n v="622.02211361206832"/>
    <n v="669.22478006319511"/>
    <n v="470.90143874906852"/>
    <n v="3626.9525593356848"/>
    <n v="1315.996643626698"/>
    <n v="29.44468077316829"/>
    <n v="1.1918547028683579"/>
    <n v="1722.0818075481129"/>
    <n v="687.85790010402457"/>
    <n v="110.4992557875123"/>
    <n v="484.3687343789905"/>
    <n v="712.04242150371897"/>
    <n v="473.27769513961732"/>
    <n v="675.04228644907721"/>
    <n v="317.82699668866331"/>
    <n v="2105.3802364072499"/>
    <n v="1276.999565287806"/>
    <n v="22.980388787334789"/>
    <n v="1.0559414472781059"/>
    <n v="120.4420347104053"/>
  </r>
  <r>
    <x v="21"/>
    <n v="1263.302798357503"/>
    <n v="1631.660063401052"/>
    <n v="4056.9715401918788"/>
    <n v="3204.878638963939"/>
    <n v="656.89520693814541"/>
    <n v="768.01661577981031"/>
    <n v="654.79915189934559"/>
    <n v="5336.8855486884158"/>
    <n v="1556.788127338262"/>
    <n v="46.840733551798749"/>
    <n v="1.4793635127708129"/>
    <n v="2171.147142263068"/>
    <n v="692.57376262068169"/>
    <n v="122.98601379446021"/>
    <n v="473.27992263236968"/>
    <n v="698.13474596028937"/>
    <n v="469.71921622879319"/>
    <n v="681.17711136509831"/>
    <n v="322.66755264150942"/>
    <n v="2115.293955692739"/>
    <n v="1332.7096772005079"/>
    <n v="24.943367505546011"/>
    <n v="1.2127644344976269"/>
    <n v="116.45388786568989"/>
  </r>
  <r>
    <x v="22"/>
    <n v="1450.1825594827039"/>
    <n v="1863.092715228458"/>
    <n v="4240.5267644231772"/>
    <n v="3850.439314738077"/>
    <n v="727.3530893724643"/>
    <n v="950.263224922988"/>
    <n v="857.32106687716475"/>
    <n v="7275.9356059724569"/>
    <n v="1662.0183387289201"/>
    <n v="58.347850175795557"/>
    <n v="1.9864245047805971"/>
    <n v="2756.6070990672911"/>
    <n v="664.16891629942165"/>
    <n v="118.36762384668501"/>
    <n v="465.02229686360948"/>
    <n v="674.75151125540219"/>
    <n v="474.701086703947"/>
    <n v="697.78344777570703"/>
    <n v="326.48790173433849"/>
    <n v="2113.8252565393332"/>
    <n v="1405.7518239304941"/>
    <n v="25.857167943333991"/>
    <n v="1.1604901054244541"/>
    <n v="118.04914660357611"/>
  </r>
  <r>
    <x v="23"/>
    <n v="1606.9027347455631"/>
    <n v="2029.440279088142"/>
    <n v="4443.7823244170886"/>
    <n v="4300.2227117085522"/>
    <n v="806.35132119276125"/>
    <n v="1119.817092860605"/>
    <n v="1044.9957160623981"/>
    <n v="8912.8008124432472"/>
    <n v="1873.09776275371"/>
    <n v="65.184431228876022"/>
    <n v="2.0596085654830398"/>
    <n v="3151.433636694117"/>
    <n v="590.46985557399034"/>
    <n v="109.3018954306816"/>
    <n v="464.78636469878779"/>
    <n v="613.00754510654986"/>
    <n v="474.701086703947"/>
    <n v="694.71603531769654"/>
    <n v="323.9699443777011"/>
    <n v="1996.3293242668681"/>
    <n v="1313.5206386528"/>
    <n v="28.632413717356751"/>
    <n v="1.2702661964781179"/>
    <n v="112.46574102097451"/>
  </r>
  <r>
    <x v="24"/>
    <n v="1775.5770731320411"/>
    <n v="2137.8013913813129"/>
    <n v="4562.1023050751801"/>
    <n v="5441.5690958660489"/>
    <n v="926.62790837861905"/>
    <n v="1298.996289545772"/>
    <n v="1251.793817240713"/>
    <n v="10403.530453150161"/>
    <n v="2136.1732912303551"/>
    <n v="73.848613157532426"/>
    <n v="2.6189438865659969"/>
    <n v="3144.2549723736288"/>
    <n v="688.62559865324761"/>
    <n v="124.43995137061169"/>
    <n v="469.03314366557879"/>
    <n v="598.48854316560698"/>
    <n v="492.4934812580679"/>
    <n v="678.85010881074538"/>
    <n v="334.02006727531409"/>
    <n v="1970.6270890822659"/>
    <n v="1361.802735643807"/>
    <n v="31.035370424132559"/>
    <n v="1.186627269961041"/>
    <n v="95.715524273169805"/>
  </r>
  <r>
    <x v="25"/>
    <n v="2005.228610571108"/>
    <n v="2447.5756208413509"/>
    <n v="4666.030423679148"/>
    <n v="6086.2127820439173"/>
    <n v="1028.4004052281909"/>
    <n v="1513.60938876313"/>
    <n v="1539.7960431705851"/>
    <n v="12187.999924538241"/>
    <n v="2748.3655210265929"/>
    <n v="80.008304997436582"/>
    <n v="2.7862217396001521"/>
    <n v="3905.1933903453291"/>
    <n v="624.13892051849518"/>
    <n v="123.5846939728756"/>
    <n v="459.00602666065572"/>
    <n v="591.15262639544642"/>
    <n v="486.79991500074919"/>
    <n v="670.38828134037158"/>
    <n v="332.89132777061462"/>
    <n v="1878.0990424176989"/>
    <n v="1444.7489022693851"/>
    <n v="32.964504681684957"/>
    <n v="1.1604901054244541"/>
    <n v="91.727377428454403"/>
  </r>
  <r>
    <x v="26"/>
    <n v="2232.0286962559171"/>
    <n v="2653.2650249968979"/>
    <n v="4656.9470353335118"/>
    <n v="6924.6469362335292"/>
    <n v="1160.0641249286859"/>
    <n v="1719.5491148233541"/>
    <n v="1809.564784793773"/>
    <n v="13765.38281529609"/>
    <n v="3111.7192509461011"/>
    <n v="88.807864768728265"/>
    <n v="3.361239359405062"/>
    <n v="4202.709144961098"/>
    <n v="599.24355327939861"/>
    <n v="135.55829754118179"/>
    <n v="459.59585707270998"/>
    <n v="599.25270116249874"/>
    <n v="474.701086703947"/>
    <n v="648.28175707401977"/>
    <n v="330.17801165354842"/>
    <n v="1746.6504681878771"/>
    <n v="1327.138666009238"/>
    <n v="36.687395354154511"/>
    <n v="1.2545838977561661"/>
    <n v="89.334489321625156"/>
  </r>
  <r>
    <x v="27"/>
    <n v="2554.5717581509962"/>
    <n v="3034.624298647454"/>
    <n v="4588.1728092879803"/>
    <n v="7314.6731778470712"/>
    <n v="1277.4939289858839"/>
    <n v="1891.4299853153241"/>
    <n v="2117.4936042873792"/>
    <n v="15417.66936287765"/>
    <n v="3911.4688575150999"/>
    <n v="97.573580079361136"/>
    <n v="3.4344234201075041"/>
    <n v="4352.6634663223977"/>
    <n v="600.01125182862177"/>
    <n v="147.3608496299409"/>
    <n v="443.43450378242221"/>
    <n v="525.28220706337879"/>
    <n v="468.29582466446351"/>
    <n v="675.99424203949422"/>
    <n v="326.72667355264019"/>
    <n v="1634.294982952332"/>
    <n v="1304.235620000683"/>
    <n v="41.628686610341383"/>
    <n v="1.217991867404945"/>
    <n v="84.548713107966677"/>
  </r>
  <r>
    <x v="28"/>
    <n v="2649.2180221480899"/>
    <n v="3183.4390858535462"/>
    <n v="4547.7104430210557"/>
    <n v="7846.6799752830984"/>
    <n v="1392.788645696588"/>
    <n v="2048.0795663606209"/>
    <n v="2345.4555711788098"/>
    <n v="16331.93458587277"/>
    <n v="4602.2742452325956"/>
    <n v="91.718488385386294"/>
    <n v="3.2828278657953009"/>
    <n v="4152.4584947176836"/>
    <n v="581.36714420462886"/>
    <n v="133.76225700593591"/>
    <n v="443.67043594724379"/>
    <n v="495.78570838335781"/>
    <n v="467.58412888229861"/>
    <n v="652.19535227906761"/>
    <n v="329.28804396715071"/>
    <n v="1513.8616523730541"/>
    <n v="1289.379590157296"/>
    <n v="41.933286756270697"/>
    <n v="1.1918547028683579"/>
    <n v="81.358195632194338"/>
  </r>
  <r>
    <x v="29"/>
    <n v="2708.221139216962"/>
    <n v="3235.3532098961309"/>
    <n v="4460.5335081194298"/>
    <n v="8072.5650791642938"/>
    <n v="1559.32545872316"/>
    <n v="2253.0673368304278"/>
    <n v="2579.9729098090738"/>
    <n v="16848.182338294919"/>
    <n v="5048.574141777679"/>
    <n v="89.857043049151528"/>
    <n v="3.931029546302653"/>
    <n v="4103.0054738432127"/>
    <n v="578.2963500077359"/>
    <n v="142.65693394239199"/>
    <n v="430.45823471722753"/>
    <n v="473.16663167536251"/>
    <n v="446.94495119951841"/>
    <n v="635.90633439859801"/>
    <n v="334.49761091191777"/>
    <n v="1530.017343060518"/>
    <n v="1191.5773936883311"/>
    <n v="42.610175969446978"/>
    <n v="1.223219300312262"/>
    <n v="81.358195632194338"/>
  </r>
  <r>
    <x v="30"/>
    <n v="3270.8345045762799"/>
    <n v="3320.2802694913321"/>
    <n v="4319.4460735560406"/>
    <n v="8564.3771659638151"/>
    <n v="1733.690925353545"/>
    <n v="2479.8443130364481"/>
    <n v="2922.3934037828249"/>
    <n v="18421.89348116926"/>
    <n v="5265.224576993739"/>
    <n v="117.44027848608501"/>
    <n v="4.5008197332002462"/>
    <n v="3905.9910197142708"/>
    <n v="554.16868131786259"/>
    <n v="148.72926146631869"/>
    <n v="422.43654111328902"/>
    <n v="493.0347395945476"/>
    <n v="419.9005114772545"/>
    <n v="651.56071521878971"/>
    <n v="336.51631810301512"/>
    <n v="1470.902202135934"/>
    <n v="1139.581289236477"/>
    <n v="40.917952936506268"/>
    <n v="1.3173130926439749"/>
    <n v="85.34634247690974"/>
  </r>
  <r>
    <x v="31"/>
    <n v="3482.7193041618948"/>
    <n v="3467.9832220803678"/>
    <n v="4268.9565902841932"/>
    <n v="8345.0638208558867"/>
    <n v="1856.102599885897"/>
    <n v="2714.7657981827028"/>
    <n v="3215.8222619468288"/>
    <n v="19499.551484980781"/>
    <n v="5587.7242248439316"/>
    <n v="144.9219805410421"/>
    <n v="7.0099875287125792"/>
    <n v="4086.2552570954081"/>
    <n v="456.34195190255798"/>
    <n v="126.150466166084"/>
    <n v="405.80332349335782"/>
    <n v="459.87028252944617"/>
    <n v="402.10811692313348"/>
    <n v="648.07021138726043"/>
    <n v="332.71767553912241"/>
    <n v="1381.67872856653"/>
    <n v="1127.820265610462"/>
    <n v="39.598018970812518"/>
    <n v="1.4427714824195921"/>
    <n v="93.322636166340558"/>
  </r>
  <r>
    <x v="32"/>
    <n v="3284.6530784622978"/>
    <n v="3494.2396241908682"/>
    <n v="4087.8786537835231"/>
    <n v="8295.546382657305"/>
    <n v="2046.8370695060739"/>
    <n v="2903.1472322419022"/>
    <n v="3494.7294522522961"/>
    <n v="20234.635411260399"/>
    <n v="5640.9583317827364"/>
    <n v="171.2191264729407"/>
    <n v="9.4930181596883241"/>
    <n v="3365.9959369398048"/>
    <n v="430.34987245028537"/>
    <n v="130.25570167521761"/>
    <n v="398.60739246629538"/>
    <n v="434.34740543326228"/>
    <n v="407.08998739828752"/>
    <n v="610.62662483085592"/>
    <n v="339.07768851752547"/>
    <n v="1371.0306597043379"/>
    <n v="1010.82903059379"/>
    <n v="47.619156146951468"/>
    <n v="1.4270891836976389"/>
    <n v="89.334489321625156"/>
  </r>
  <r>
    <x v="33"/>
    <n v="3440.8248976185691"/>
    <n v="3445.661003999453"/>
    <n v="3931.6915606715452"/>
    <n v="8173.4339347540044"/>
    <n v="2214.7972740969758"/>
    <n v="3084.441885794663"/>
    <n v="3786.6171468618058"/>
    <n v="21401.14971385297"/>
    <n v="5871.8457955987087"/>
    <n v="190.84891365505291"/>
    <n v="8.7820872842931639"/>
    <n v="3084.4327697028971"/>
    <n v="389.66184934145349"/>
    <n v="120.4202416012518"/>
    <n v="380.32264969261217"/>
    <n v="385.44129363219122"/>
    <n v="397.83794223014462"/>
    <n v="620.8865906386842"/>
    <n v="340.4017867826538"/>
    <n v="1411.78706121135"/>
    <n v="938.40588510727798"/>
    <n v="52.898892009726467"/>
    <n v="1.5368652747513041"/>
    <n v="78.965307525365105"/>
  </r>
  <r>
    <x v="34"/>
    <n v="3403.097997485313"/>
    <n v="3283.9318300875452"/>
    <n v="3793.7892103332488"/>
    <n v="8089.8350498940481"/>
    <n v="2255.3639336803722"/>
    <n v="3211.1577521635122"/>
    <n v="4073.0130896503752"/>
    <n v="22556.648772795012"/>
    <n v="5754.8545605820354"/>
    <n v="218.49983801330399"/>
    <n v="10.951471940829871"/>
    <n v="2799.6790849902159"/>
    <n v="359.72160592174708"/>
    <n v="121.2754989989879"/>
    <n v="372.41892217108449"/>
    <n v="436.94554262269418"/>
    <n v="388.58589706200161"/>
    <n v="590.2124660585788"/>
    <n v="334.71467620128311"/>
    <n v="1388.6550495452079"/>
    <n v="906.2178204466062"/>
    <n v="57.637116501960463"/>
    <n v="1.5891396038244769"/>
    <n v="74.179531311706597"/>
  </r>
  <r>
    <x v="35"/>
    <n v="3323.4766908087308"/>
    <n v="3252.3728321110812"/>
    <n v="3687.501770081064"/>
    <n v="7876.3293055624972"/>
    <n v="2298.065680610262"/>
    <n v="3289.112337734331"/>
    <n v="4262.4676742084039"/>
    <n v="23320.005157777679"/>
    <n v="5481.2560109663254"/>
    <n v="232.64682256868829"/>
    <n v="13.403137974361711"/>
    <n v="2602.6646308612749"/>
    <n v="343.38059394542381"/>
    <n v="118.8807782853267"/>
    <n v="352.01078991400578"/>
    <n v="418.3000874985359"/>
    <n v="380.75724345818838"/>
    <n v="583.01991270876101"/>
    <n v="321.64734578149239"/>
    <n v="1358.1795421120371"/>
    <n v="873.41075454245981"/>
    <n v="61.732296241676963"/>
    <n v="1.6832333961561901"/>
    <n v="71.78664320487735"/>
  </r>
  <r>
    <x v="36"/>
    <n v="3272.589244117361"/>
    <n v="3120.748718599486"/>
    <n v="3634.2990669137662"/>
    <n v="7445.8026901136927"/>
    <n v="2278.849894491811"/>
    <n v="3395.0967268007639"/>
    <n v="4439.1588197517531"/>
    <n v="23922.17181067407"/>
    <n v="5518.3960855747928"/>
    <n v="256.60870071512869"/>
    <n v="18.43715586410832"/>
    <n v="2136.8490793985152"/>
    <n v="331.42643082180479"/>
    <n v="108.104535073851"/>
    <n v="337.73689394229177"/>
    <n v="407.90753874080832"/>
    <n v="394.99115910148521"/>
    <n v="556.57670186384269"/>
    <n v="306.01864494719132"/>
    <n v="1195.8882856606931"/>
    <n v="853.60271475127718"/>
    <n v="68.230432688169273"/>
    <n v="1.813919218839124"/>
    <n v="63.012720146503447"/>
  </r>
  <r>
    <x v="37"/>
    <n v="2855.7289318891412"/>
    <n v="3066.525399583013"/>
    <n v="3514.681459349154"/>
    <n v="7033.1573717921556"/>
    <n v="2466.0258852011639"/>
    <n v="3493.9943353607591"/>
    <n v="4542.0477669109014"/>
    <n v="23507.264299836919"/>
    <n v="5830.3727122859191"/>
    <n v="281.48437929935722"/>
    <n v="20.46017239924014"/>
    <n v="1961.370618231037"/>
    <n v="314.09837785362299"/>
    <n v="109.5584726500025"/>
    <n v="319.80604941584119"/>
    <n v="388.19226242100149"/>
    <n v="399.97302957663902"/>
    <n v="529.60462680202579"/>
    <n v="299.35474056367673"/>
    <n v="1096.0167432290971"/>
    <n v="825.12865755145219"/>
    <n v="79.263726862942676"/>
    <n v="1.897558145356202"/>
    <n v="62.21509077756037"/>
  </r>
  <r>
    <x v="38"/>
    <n v="2748.2511349978881"/>
    <n v="3029.663805740583"/>
    <n v="3403.085545388481"/>
    <n v="6740.179195783865"/>
    <n v="2586.3024723870221"/>
    <n v="3516.7354966873891"/>
    <n v="4677.3445617722891"/>
    <n v="24642.20157063127"/>
    <n v="5842.7527371554079"/>
    <n v="315.9041957893711"/>
    <n v="20.48108213086941"/>
    <n v="1779.5111221120151"/>
    <n v="301.26684495946313"/>
    <n v="101.6045788510562"/>
    <n v="306.35791602100318"/>
    <n v="390.9432312098117"/>
    <n v="394.27946331932031"/>
    <n v="521.35434501841132"/>
    <n v="301.24320858115482"/>
    <n v="1086.470198731959"/>
    <n v="766.94254066485325"/>
    <n v="88.232508937528422"/>
    <n v="2.0805182971123091"/>
    <n v="55.834055826015707"/>
  </r>
  <r>
    <x v="39"/>
    <n v="2986.2376852570919"/>
    <n v="2855.4478738217272"/>
    <n v="3348.349283149842"/>
    <n v="6290.0901356146333"/>
    <n v="2651.0667885640219"/>
    <n v="3515.3604497234528"/>
    <n v="4771.7896691751293"/>
    <n v="25435.299113470421"/>
    <n v="5964.0769808764016"/>
    <n v="340.06914069976438"/>
    <n v="21.8611244184012"/>
    <n v="1686.9861153146171"/>
    <n v="276.37147772036661"/>
    <n v="89.630975282749873"/>
    <n v="285.24198726945929"/>
    <n v="364.656196116736"/>
    <n v="386.45080971550709"/>
    <n v="516.27724853618713"/>
    <n v="298.05234882748488"/>
    <n v="999.08259910431275"/>
    <n v="683.37737279580142"/>
    <n v="90.533932262327767"/>
    <n v="2.2634784488684159"/>
    <n v="49.453020874471058"/>
  </r>
  <r>
    <x v="40"/>
    <n v="2888.5206270631061"/>
    <n v="2652.3242418593882"/>
    <n v="3273.558786901358"/>
    <n v="5971.7419141095361"/>
    <n v="2546.4475085857912"/>
    <n v="3451.8967436956491"/>
    <n v="4805.7386804318612"/>
    <n v="25467.61049484535"/>
    <n v="6126.2553066667097"/>
    <n v="358.14208269157132"/>
    <n v="26.29921495671363"/>
    <n v="1619.9852483233981"/>
    <n v="257.61769887505602"/>
    <n v="83.473122019049498"/>
    <n v="267.42910882541941"/>
    <n v="308.56699914488257"/>
    <n v="386.45080971550709"/>
    <n v="483.27612140172897"/>
    <n v="292.34353171717783"/>
    <n v="938.86593381467389"/>
    <n v="633.85727331784494"/>
    <n v="91.650799464068641"/>
    <n v="2.3157527779415901"/>
    <n v="47.060132767641811"/>
  </r>
  <r>
    <x v="41"/>
    <n v="2762.0697088839061"/>
    <n v="2464.5097173165268"/>
    <n v="3260.4645517537519"/>
    <n v="5633.2199214864968"/>
    <n v="2573.4919483080539"/>
    <n v="3405.039374078453"/>
    <n v="4737.8840709762708"/>
    <n v="24671.5755536994"/>
    <n v="5934.3649211896281"/>
    <n v="350.86552364992622"/>
    <n v="28.039950114850321"/>
    <n v="1615.199472109739"/>
    <n v="235.35444094758191"/>
    <n v="79.966566688331227"/>
    <n v="274.38910768766021"/>
    <n v="335.92385543360672"/>
    <n v="386.45080971550709"/>
    <n v="458.84259458102429"/>
    <n v="292.21329254355862"/>
    <n v="892.96908527074186"/>
    <n v="524.91305446634033"/>
    <n v="91.515421621433376"/>
    <n v="2.6032615878440448"/>
    <n v="47.857762136584888"/>
  </r>
  <r>
    <x v="42"/>
    <n v="5500.5601051845269"/>
    <n v="2371.7142896621531"/>
    <n v="3234.0401492937199"/>
    <n v="5377.3798241271434"/>
    <n v="2661.7422252964939"/>
    <n v="3394.567862583865"/>
    <n v="4752.6228041241748"/>
    <n v="24186.90483307547"/>
    <n v="6162.7763800317034"/>
    <n v="374.38742380780201"/>
    <n v="29.36249064040161"/>
    <n v="1510.7100247781959"/>
    <n v="223.6196202665981"/>
    <n v="76.117908398518495"/>
    <n v="264.24402460032621"/>
    <n v="316.97273711069158"/>
    <n v="394.27946331932031"/>
    <n v="447.10180896588048"/>
    <n v="287.67662799582388"/>
    <n v="856.9859560122992"/>
    <n v="464.25093260584339"/>
    <n v="93.579933721621046"/>
    <n v="2.665990782731853"/>
    <n v="44.667244660812557"/>
  </r>
  <r>
    <x v="43"/>
    <n v="5473.4713135190777"/>
    <n v="2283.3662004760072"/>
    <n v="3181.4272765384758"/>
    <n v="5108.2433776218741"/>
    <n v="2695.9036228404061"/>
    <n v="3279.0639176132609"/>
    <n v="4658.1776967213355"/>
    <n v="23474.952918462001"/>
    <n v="6050.7371549628269"/>
    <n v="381.39322716417649"/>
    <n v="29.665681749026021"/>
    <n v="1391.065619436733"/>
    <n v="209.03334783135651"/>
    <n v="74.150816383725328"/>
    <n v="247.96470522762749"/>
    <n v="291.44986001450769"/>
    <n v="387.16250549767199"/>
    <n v="442.02471248365617"/>
    <n v="284.78965964726552"/>
    <n v="814.02650577517875"/>
    <n v="443.82389157118632"/>
    <n v="93.546089260962233"/>
    <n v="3.2776004328879842"/>
    <n v="40.679097816097162"/>
  </r>
  <r>
    <x v="44"/>
    <n v="5603.1026971164883"/>
    <n v="2026.6179296756111"/>
    <n v="3173.523549016948"/>
    <n v="4676.4941093780444"/>
    <n v="2511.5744152597131"/>
    <n v="3160.069468811128"/>
    <n v="4577.6030613089379"/>
    <n v="23185.252010452699"/>
    <n v="5524.5860980095376"/>
    <n v="380.00560427716511"/>
    <n v="32.284625635592008"/>
    <n v="1265.837808512669"/>
    <n v="204.97551264260511"/>
    <n v="58.071977306285461"/>
    <n v="230.74165719564201"/>
    <n v="273.72139448661937"/>
    <n v="379.33385189385871"/>
    <n v="416.32191154239553"/>
    <n v="286.46106237537828"/>
    <n v="799.70668902947193"/>
    <n v="424.01585178000357"/>
    <n v="96.625935180914311"/>
    <n v="3.580791541512391"/>
    <n v="29.512286650894019"/>
  </r>
  <r>
    <x v="45"/>
    <n v="5530.1713349402789"/>
    <n v="1835.1257983224839"/>
    <n v="3035.621198678652"/>
    <n v="4496.9169801084854"/>
    <n v="2475.277930369306"/>
    <n v="3153.3000068348292"/>
    <n v="4521.2094991318336"/>
    <n v="23276.311357963859"/>
    <n v="6295.2426461352379"/>
    <n v="411.21019700459158"/>
    <n v="33.486935204275007"/>
    <n v="1111.895340306655"/>
    <n v="188.19581578101139"/>
    <n v="69.104797737081952"/>
    <n v="236.1680969865416"/>
    <n v="241.7795902165449"/>
    <n v="380.75724345818838"/>
    <n v="403.41762465007531"/>
    <n v="283.05313733234323"/>
    <n v="847.80658630351263"/>
    <n v="518.7230420315957"/>
    <n v="104.0717165258534"/>
    <n v="3.6905676325660548"/>
    <n v="22.333622330406289"/>
  </r>
  <r>
    <x v="46"/>
    <n v="6427.8302814248827"/>
    <n v="1669.205863161669"/>
    <n v="2986.311376230914"/>
    <n v="4848.7353218774397"/>
    <n v="2459.6206231616789"/>
    <n v="3200.4746949821638"/>
    <n v="4446.1483220693162"/>
    <n v="22732.525496415361"/>
    <n v="6082.3062183800239"/>
    <n v="417.40373330515462"/>
    <n v="35.049937643562899"/>
    <n v="982.6793825378752"/>
    <n v="175.91263899343949"/>
    <n v="65.769293885910912"/>
    <n v="234.8704700800221"/>
    <n v="233.37385225073581"/>
    <n v="367.94671937922141"/>
    <n v="384.80160421525278"/>
    <n v="274.6310041049698"/>
    <n v="800.07386381782328"/>
    <n v="508.20002089252978"/>
    <n v="107.76076273766419"/>
    <n v="3.8421631868782589"/>
    <n v="19.940734223577039"/>
  </r>
  <r>
    <x v="47"/>
    <n v="6168.67718545138"/>
    <n v="1644.3178728875459"/>
    <n v="2932.2829104867392"/>
    <n v="4977.1138653552507"/>
    <n v="2626.1574361882522"/>
    <n v="3269.227043178952"/>
    <n v="4429.2823490856326"/>
    <n v="21387.564246683971"/>
    <n v="5862.5607769465914"/>
    <n v="475.31160549238558"/>
    <n v="35.306081856021457"/>
    <n v="829.5345437008034"/>
    <n v="178.65441952637971"/>
    <n v="66.196922584779003"/>
    <n v="231.80335193733981"/>
    <n v="268.37228850837732"/>
    <n v="365.09993625056211"/>
    <n v="372.21463585307163"/>
    <n v="271.50526393810958"/>
    <n v="786.85557143717074"/>
    <n v="506.34301716210649"/>
    <n v="122.0092806750249"/>
    <n v="3.9833038753758272"/>
    <n v="19.940734223577039"/>
  </r>
  <r>
    <x v="48"/>
    <n v="5825.2965915059549"/>
    <n v="1576.581486986842"/>
    <n v="2790.3697133464748"/>
    <n v="4386.1140705591824"/>
    <n v="2723.6597583448352"/>
    <n v="3389.7023117884"/>
    <n v="4391.1656842730872"/>
    <n v="20700.213042890049"/>
    <n v="5673.146396443407"/>
    <n v="539.17610275556785"/>
    <n v="38.034801833641112"/>
    <n v="689.94940413576398"/>
    <n v="169.11302327174801"/>
    <n v="63.032470213155193"/>
    <n v="198.77284886229901"/>
    <n v="210.6019439433621"/>
    <n v="364.38824046839721"/>
    <n v="339.53082724875242"/>
    <n v="267.07713203505762"/>
    <n v="769.9655311730038"/>
    <n v="505.10501467515758"/>
    <n v="131.824174266081"/>
    <n v="4.066942801892905"/>
    <n v="15.15495800991855"/>
  </r>
  <r>
    <x v="49"/>
    <n v="3419.0003245763619"/>
    <n v="1482.16107027677"/>
    <n v="2667.095157227126"/>
    <n v="4866.6166190047061"/>
    <n v="2669.570878900307"/>
    <n v="3427.463216874944"/>
    <n v="4341.7833309424832"/>
    <n v="20017.635111344691"/>
    <n v="5477.5420035054794"/>
    <n v="557.14751136539815"/>
    <n v="43.962710750539003"/>
    <n v="641.2940126302359"/>
    <n v="161.98439388610359"/>
    <n v="60.124595060852243"/>
    <n v="197.71115412060129"/>
    <n v="207.39248035641691"/>
    <n v="350.15432482510039"/>
    <n v="335.72300488708419"/>
    <n v="262.14974996646538"/>
    <n v="735.81827585631822"/>
    <n v="502.62900970125969"/>
    <n v="137.81464380269111"/>
    <n v="4.2917224169075512"/>
    <n v="15.952587378861629"/>
  </r>
  <r>
    <x v="50"/>
    <n v="3278.0728051832389"/>
    <n v="1453.338895973061"/>
    <n v="2561.279581304585"/>
    <n v="4601.912288881409"/>
    <n v="2686.6515776722631"/>
    <n v="3498.8598861562241"/>
    <n v="4387.2802155934487"/>
    <n v="19416.937157601711"/>
    <n v="5814.8976811990578"/>
    <n v="585.94914738604894"/>
    <n v="42.269022488568183"/>
    <n v="601.41254418308188"/>
    <n v="157.48787381208169"/>
    <n v="57.131194168775657"/>
    <n v="195.82369680202751"/>
    <n v="201.12638478190459"/>
    <n v="342.32567122128711"/>
    <n v="326.73231319981193"/>
    <n v="255.22536723571261"/>
    <n v="686.24967942887179"/>
    <n v="484.67797364050051"/>
    <n v="145.05735838367741"/>
    <n v="3.8055711565270371"/>
    <n v="15.952587378861629"/>
  </r>
  <r>
    <x v="51"/>
    <n v="3033.944666530248"/>
    <n v="1448.12182584687"/>
    <n v="2532.6138232787471"/>
    <n v="4835.1333095327664"/>
    <n v="2848.9182160058472"/>
    <n v="3544.871073026382"/>
    <n v="4350.3574098724112"/>
    <n v="18533.514616828099"/>
    <n v="6089.1152320582423"/>
    <n v="603.00675555809119"/>
    <n v="44.919330972578088"/>
    <n v="516.06620170617214"/>
    <n v="159.35228457448099"/>
    <n v="63.716676131344123"/>
    <n v="188.27386752773251"/>
    <n v="199.75090038749951"/>
    <n v="325.95666823149583"/>
    <n v="314.88575474128851"/>
    <n v="240.2261557405707"/>
    <n v="664.21919212778448"/>
    <n v="461.15592638847102"/>
    <n v="153.0784955598163"/>
    <n v="3.7742065590831331"/>
    <n v="13.55969927203239"/>
  </r>
  <r>
    <x v="52"/>
    <n v="2439.3073045461879"/>
    <n v="1359.4316337016301"/>
    <n v="2615.5439792135812"/>
    <n v="4698.8075228872813"/>
    <n v="2932.898318301297"/>
    <n v="3589.8245314627429"/>
    <n v="4333.7736217649026"/>
    <n v="16145.776968178579"/>
    <n v="5147.6143407335921"/>
    <n v="590.14586050774199"/>
    <n v="47.297812945407479"/>
    <n v="469.80369830747338"/>
    <n v="138.18573886018311"/>
    <n v="50.118083507339129"/>
    <n v="167.7477691882429"/>
    <n v="190.58100442479869"/>
    <n v="301.75901163789132"/>
    <n v="293.73118606535371"/>
    <n v="227.20223837865311"/>
    <n v="537.54389014653214"/>
    <n v="311.9766267111267"/>
    <n v="157.44443098480329"/>
    <n v="4.0042136070050969"/>
    <n v="12.76206990308931"/>
  </r>
  <r>
    <x v="53"/>
    <n v="1325.047695959312"/>
    <n v="1319.7476904466721"/>
    <n v="2481.0626452652009"/>
    <n v="4290.8999841464729"/>
    <n v="3028.977248893551"/>
    <n v="3573.429740738894"/>
    <n v="4392.2075976620408"/>
    <n v="14602.174157949061"/>
    <n v="4944.5819328739699"/>
    <n v="663.72371798000381"/>
    <n v="50.429045256890568"/>
    <n v="419.55304806405928"/>
    <n v="157.0491889268113"/>
    <n v="42.078663968619203"/>
    <n v="166.33217619931261"/>
    <n v="191.1923308223121"/>
    <n v="300.33562007356159"/>
    <n v="282.51926466710842"/>
    <n v="223.9245525092372"/>
    <n v="513.31035411533605"/>
    <n v="302.07260681553538"/>
    <n v="162.7580113082372"/>
    <n v="3.9728490095611919"/>
    <n v="13.55969927203239"/>
  </r>
  <r>
    <x v="54"/>
    <n v="1284.5790152931149"/>
    <n v="1163.321112400728"/>
    <n v="2425.3826543672749"/>
    <n v="1857.056764046295"/>
    <n v="3093.7415650705511"/>
    <n v="3574.27592348593"/>
    <n v="4469.6347863786395"/>
    <n v="15051.596098891239"/>
    <n v="5047.9551405342054"/>
    <n v="689.1070634741144"/>
    <n v="53.204812130676089"/>
    <n v="379.67157961690521"/>
    <n v="141.80488916366409"/>
    <n v="33.098461292389487"/>
    <n v="166.21421011690171"/>
    <n v="177.2846552788825"/>
    <n v="286.10170443026482"/>
    <n v="258.29728353316312"/>
    <n v="222.49192159942621"/>
    <n v="497.88901300457479"/>
    <n v="271.12254464181251"/>
    <n v="167.36085795783589"/>
    <n v="4.0146684728197313"/>
    <n v="11.166811165203139"/>
  </r>
  <r>
    <x v="55"/>
    <n v="1468.0589685574701"/>
    <n v="1126.4595185582989"/>
    <n v="2291.609116913361"/>
    <n v="2166.9992475855829"/>
    <n v="3051.7515139228258"/>
    <n v="3471.8878110944061"/>
    <n v="4570.5918524624394"/>
    <n v="16427.40003084415"/>
    <n v="5039.9081243690371"/>
    <n v="767.11854529268089"/>
    <n v="55.206918934178638"/>
    <n v="380.4692089858483"/>
    <n v="132.92152023693799"/>
    <n v="33.269512771936718"/>
    <n v="161.37760073805649"/>
    <n v="165.8222853255065"/>
    <n v="271.15609300480321"/>
    <n v="272.6823902327987"/>
    <n v="216.58774572869021"/>
    <n v="476.59287528019041"/>
    <n v="262.45652723317011"/>
    <n v="169.42537005802359"/>
    <n v="4.0251233386343674"/>
    <n v="11.166811165203139"/>
  </r>
  <r>
    <x v="56"/>
    <n v="991.31816948983681"/>
    <n v="1076.426960790734"/>
    <n v="2206.3196393303092"/>
    <n v="1369.3711304299891"/>
    <n v="2989.12228509232"/>
    <n v="3431.2710392366112"/>
    <n v="4601.2197647918811"/>
    <n v="16337.07503290969"/>
    <n v="4727.9314976579099"/>
    <n v="827.36168526537006"/>
    <n v="53.711873122685873"/>
    <n v="379.67157961690532"/>
    <n v="188.74417188759941"/>
    <n v="33.611615731031193"/>
    <n v="159.0182790898393"/>
    <n v="143.96736661440281"/>
    <n v="269.0210056583087"/>
    <n v="256.81646372584771"/>
    <n v="213.6573643222587"/>
    <n v="460.07000980437488"/>
    <n v="245.1244924158853"/>
    <n v="169.05308099077661"/>
    <n v="4.2499029536490127"/>
    <n v="8.7739230583738994"/>
  </r>
  <r>
    <x v="57"/>
    <n v="1140.6903729244159"/>
    <n v="1000.052475172894"/>
    <n v="2145.331174723894"/>
    <n v="1414.4564522466021"/>
    <n v="3061.7152548731328"/>
    <n v="3414.770475669382"/>
    <n v="4494.3802293662829"/>
    <n v="15922.534696860899"/>
    <n v="4149.7843362527656"/>
    <n v="903.74863297231354"/>
    <n v="57.04174788464703"/>
    <n v="382.06446772373448"/>
    <n v="174.26757067367541"/>
    <n v="29.249803002576751"/>
    <n v="149.58099249697051"/>
    <n v="147.4824934001048"/>
    <n v="254.07539423284709"/>
    <n v="252.479777147281"/>
    <n v="217.0869958942304"/>
    <n v="2024.968957758281"/>
    <n v="230.88746381597281"/>
    <n v="175.9911954258335"/>
    <n v="4.506047166107563"/>
    <n v="7.1786643204877363"/>
  </r>
  <r>
    <x v="58"/>
    <n v="1171.727328557299"/>
    <n v="993.89462190919403"/>
    <n v="2070.0688141457658"/>
    <n v="1007.924397900199"/>
    <n v="3086.624607248903"/>
    <n v="3410.645334777575"/>
    <n v="4476.3855168779"/>
    <n v="15278.14294330409"/>
    <n v="3947.9899308800918"/>
    <n v="1020.613555627199"/>
    <n v="58.777255609876399"/>
    <n v="386.05261456844988"/>
    <n v="112.4130018505456"/>
    <n v="29.33532874235037"/>
    <n v="148.40133167286189"/>
    <n v="131.1295122666217"/>
    <n v="256.92217736150639"/>
    <n v="240.42167300199819"/>
    <n v="215.45900622399071"/>
    <n v="2022.03155945147"/>
    <n v="214.7934314856368"/>
    <n v="186.88911175797159"/>
    <n v="4.6367329887904969"/>
    <n v="7.1786643204877363"/>
  </r>
  <r>
    <x v="59"/>
    <n v="1138.1679348341111"/>
    <n v="931.46083187445413"/>
    <n v="1918.600364330222"/>
    <n v="692.02148198515522"/>
    <n v="3140.7134866934312"/>
    <n v="3404.8278283916929"/>
    <n v="4458.7598153814379"/>
    <n v="15151.10046653449"/>
    <n v="3695.437423542513"/>
    <n v="1148.2748612322459"/>
    <n v="61.119145552354567"/>
    <n v="380.46920898584841"/>
    <n v="115.374124826121"/>
    <n v="24.20378435593339"/>
    <n v="144.39048487089261"/>
    <n v="119.81997391262399"/>
    <n v="262.61574361882509"/>
    <n v="227.83470463981709"/>
    <n v="210.29285233709669"/>
    <n v="2003.305645245546"/>
    <n v="190.03338174665851"/>
    <n v="190.1720244418766"/>
    <n v="4.6158232571612272"/>
    <n v="7.1786643204877363"/>
  </r>
  <r>
    <x v="60"/>
    <n v="958.30713187323738"/>
    <n v="844.99430896332808"/>
    <n v="1827.294616544217"/>
    <n v="62.81378734450027"/>
    <n v="3053.1749054871548"/>
    <n v="3385.0483066796951"/>
    <n v="4364.0976426892339"/>
    <n v="15021.85494103478"/>
    <n v="3541.9251151608478"/>
    <n v="1257.355557935603"/>
    <n v="61.610524245642402"/>
    <n v="358.93321602438522"/>
    <n v="86.201579955637797"/>
    <n v="27.282710987783581"/>
    <n v="131.8860801353415"/>
    <n v="94.602760015196736"/>
    <n v="261.19235205449547"/>
    <n v="219.47865001282281"/>
    <n v="198.00695695902101"/>
    <n v="1990.821702441596"/>
    <n v="175.1773519032715"/>
    <n v="204.69129806450789"/>
    <n v="4.8876497683417304"/>
    <n v="5.5834055826015732"/>
  </r>
  <r>
    <x v="61"/>
    <n v="781.73646555189168"/>
    <n v="776.40266566488776"/>
    <n v="1702.7224335183489"/>
    <n v="1868.5191339996711"/>
    <n v="2877.3860472924398"/>
    <n v="3359.0281872082951"/>
    <n v="4317.8844425833631"/>
    <n v="13484.12692741888"/>
    <n v="2933.446892825456"/>
    <n v="1291.4707742796879"/>
    <n v="66.529538611428038"/>
    <n v="366.90950971381602"/>
    <n v="82.911443316109612"/>
    <n v="28.309019865066979"/>
    <n v="118.6738789053252"/>
    <n v="178.6601396732876"/>
    <n v="266.17422252964928"/>
    <n v="213.2380522534221"/>
    <n v="188.52120381375769"/>
    <n v="1935.0111346121751"/>
    <n v="156.60731459903781"/>
    <n v="205.9773875695428"/>
    <n v="5.0862922188197901"/>
    <n v="5.5834055826015732"/>
  </r>
  <r>
    <x v="62"/>
    <n v="733.04244328687469"/>
    <n v="723.03460404615123"/>
    <n v="1648.8119338565859"/>
    <n v="1631.7829865626111"/>
    <n v="2753.5509811957591"/>
    <n v="3303.2858987472068"/>
    <n v="4237.0059157658543"/>
    <n v="11321.4674240288"/>
    <n v="2594.8532126449281"/>
    <n v="1278.508345847363"/>
    <n v="70.131239884569695"/>
    <n v="327.02804126666189"/>
    <n v="87.84664827540189"/>
    <n v="27.624813946878049"/>
    <n v="114.663032103356"/>
    <n v="170.40723330685691"/>
    <n v="259.7689604901658"/>
    <n v="193.03543916790451"/>
    <n v="186.1986052175491"/>
    <n v="1952.635524453045"/>
    <n v="143.60828848607409"/>
    <n v="214.9461696441285"/>
    <n v="5.2117506085954064"/>
    <n v="7.9762936894308183"/>
  </r>
  <r>
    <x v="63"/>
    <n v="704.63759696561465"/>
    <n v="675.14018977292619"/>
    <n v="1538.513646802432"/>
    <n v="1502.6402850879081"/>
    <n v="2725.79484569133"/>
    <n v="3251.0341141176482"/>
    <n v="4191.3787919412689"/>
    <n v="10416.748745530809"/>
    <n v="2334.8726903856559"/>
    <n v="1310.6605834732361"/>
    <n v="76.398931940443234"/>
    <n v="296.71812524682468"/>
    <n v="27.966161435989029"/>
    <n v="27.453762467330812"/>
    <n v="103.45625427432429"/>
    <n v="181.71677166085459"/>
    <n v="246.24674062903389"/>
    <n v="226.03656630236259"/>
    <n v="183.24651728218109"/>
    <n v="1943.088979955907"/>
    <n v="141.13228351217629"/>
    <n v="221.61352839391489"/>
    <n v="5.2222054744100408"/>
    <n v="8.7739230583738994"/>
  </r>
  <r>
    <x v="64"/>
    <n v="361.58601668414309"/>
    <n v="632.37731988611802"/>
    <n v="1477.4072161136071"/>
    <n v="1306.098848287354"/>
    <n v="2663.8773126429892"/>
    <n v="3110.990869482961"/>
    <n v="4191.5958572306336"/>
    <n v="9897.9307695902044"/>
    <n v="2216.0244516385601"/>
    <n v="1393.5118231660131"/>
    <n v="88.793175363692697"/>
    <n v="276.77739102324762"/>
    <n v="23.469641361967181"/>
    <n v="26.170876370726571"/>
    <n v="102.63049169744831"/>
    <n v="-133.7276494560538"/>
    <n v="237.7063912430558"/>
    <n v="221.59410688041629"/>
    <n v="169.70164322578671"/>
    <n v="353.22214639410151"/>
    <n v="143.60828848607409"/>
    <n v="224.05032956134951"/>
    <n v="5.3110718338344354"/>
    <n v="9.5715524273169823"/>
  </r>
  <r>
    <x v="65"/>
    <n v="145.86272435241219"/>
    <n v="606.80512369380665"/>
    <n v="1357.5536763841731"/>
    <n v="1307.6271642811371"/>
    <n v="2603.3831711589778"/>
    <n v="3001.3044308982389"/>
    <n v="4183.9985721028488"/>
    <n v="9578.1215289360844"/>
    <n v="1965.3289480314049"/>
    <n v="1428.9131290151331"/>
    <n v="94.491077232668616"/>
    <n v="233.7054051003212"/>
    <n v="55.27429554407292"/>
    <n v="24.88799027412232"/>
    <n v="92.721340774936053"/>
    <n v="-101.0216871890875"/>
    <n v="227.03095451058331"/>
    <n v="182.56392767331681"/>
    <n v="150.3828324722756"/>
    <n v="293.00548110446272"/>
    <n v="139.8942810252274"/>
    <n v="220.97048364139749"/>
    <n v="5.446985089424687"/>
    <n v="8.7739230583738994"/>
  </r>
  <r>
    <x v="66"/>
    <n v="808.49624355338744"/>
    <n v="566.43697452065987"/>
    <n v="1281.8194514764009"/>
    <n v="1132.176488194795"/>
    <n v="2566.3749904864062"/>
    <n v="2831.6447901172428"/>
    <n v="4134.8549905905465"/>
    <n v="8917.5740846918143"/>
    <n v="1808.7216334323671"/>
    <n v="1588.1851608755121"/>
    <n v="104.1566006782984"/>
    <n v="224.93148204194731"/>
    <n v="50.668104248733471"/>
    <n v="24.289310095707009"/>
    <n v="87.530833148858235"/>
    <n v="-117.83316312070571"/>
    <n v="217.0672135602756"/>
    <n v="192.50657495100609"/>
    <n v="150.20918024078341"/>
    <n v="306.59094827346661"/>
    <n v="132.46626610353391"/>
    <n v="228.0778203797484"/>
    <n v="5.7501761980490942"/>
    <n v="9.5715524273169823"/>
  </r>
  <r>
    <x v="67"/>
    <n v="797.96780630689739"/>
    <n v="549.16077508638932"/>
    <n v="1226.257426660886"/>
    <n v="1224.486774219316"/>
    <n v="2674.5527493754612"/>
    <n v="2705.8808793388112"/>
    <n v="4096.9336845384296"/>
    <n v="8480.6360865535826"/>
    <n v="1795.7226073194031"/>
    <n v="1644.3669655691431"/>
    <n v="112.3270783124354"/>
    <n v="239.28881068292279"/>
    <n v="48.694022265016557"/>
    <n v="22.835372519555531"/>
    <n v="77.385750061524277"/>
    <n v="-125.4747430896231"/>
    <n v="205.68008104563819"/>
    <n v="199.91067398758329"/>
    <n v="149.36262561225871"/>
    <n v="284.19328618402773"/>
    <n v="125.03825118184039"/>
    <n v="226.99479763866631"/>
    <n v="5.8913168865466634"/>
    <n v="27.91702791300786"/>
  </r>
  <r>
    <x v="68"/>
    <n v="938.12762715079771"/>
    <n v="556.85809166601484"/>
    <n v="1150.9950660827581"/>
    <n v="1167.78625084995"/>
    <n v="2794.117640779154"/>
    <n v="2528.394048147718"/>
    <n v="3945.3352864457088"/>
    <n v="8111.99259904872"/>
    <n v="1844.0047043104109"/>
    <n v="1851.0212423518619"/>
    <n v="117.2931395743869"/>
    <n v="193.8239366531671"/>
    <n v="46.281255396029223"/>
    <n v="23.605104177518079"/>
    <n v="72.313208517857305"/>
    <n v="-230.31722026316919"/>
    <n v="193.58125274883591"/>
    <n v="198.11253565012879"/>
    <n v="147.53927718159019"/>
    <n v="289.70090800929961"/>
    <n v="134.94227107743171"/>
    <n v="231.15766629970051"/>
    <n v="6.5552008657759684"/>
    <n v="26.321769175121698"/>
  </r>
  <r>
    <x v="69"/>
    <n v="853.46144429360595"/>
    <n v="543.68712774087794"/>
    <n v="1054.6167767530851"/>
    <n v="1069.209869250916"/>
    <n v="2943.5737550337699"/>
    <n v="2415.1113328880879"/>
    <n v="3870.1872832674439"/>
    <n v="7396.7361113400839"/>
    <n v="1905.904828657857"/>
    <n v="1995.5032449043399"/>
    <n v="120.80074705519689"/>
    <n v="219.34807645934569"/>
    <n v="47.816652494475711"/>
    <n v="23.006423999102761"/>
    <n v="71.369479858570429"/>
    <n v="-237.34747383457309"/>
    <n v="194.29294853100069"/>
    <n v="191.13152798707031"/>
    <n v="144.3701239568569"/>
    <n v="250.0460308673423"/>
    <n v="133.7042685904828"/>
    <n v="230.85306615377121"/>
    <n v="6.8845291389369621"/>
    <n v="23.13125169934937"/>
  </r>
  <r>
    <x v="70"/>
    <n v="850.50032131803061"/>
    <n v="531.54247269302437"/>
    <n v="985.3706863779106"/>
    <n v="1052.0927301205411"/>
    <n v="2955.6725833305718"/>
    <n v="2346.0416661611612"/>
    <n v="3743.7901652700339"/>
    <n v="6968.9774829106382"/>
    <n v="1965.3289480314049"/>
    <n v="2060.213853683993"/>
    <n v="128.88758576281691"/>
    <n v="218.55044709040271"/>
    <n v="47.597310051840502"/>
    <n v="21.98011512181936"/>
    <n v="74.31863191884193"/>
    <n v="-248.35134898981411"/>
    <n v="192.8695569666711"/>
    <n v="157.38999094895451"/>
    <n v="143.48015627045919"/>
    <n v="241.96818552361029"/>
    <n v="115.7532325297235"/>
    <n v="224.99797445979641"/>
    <n v="7.2347671437272254"/>
    <n v="22.333622330406289"/>
  </r>
  <r>
    <x v="71"/>
    <n v="832.73358346457849"/>
    <n v="549.41735230571021"/>
    <n v="929.1008650679305"/>
    <n v="1440.4378241409211"/>
    <n v="2940.726971905111"/>
    <n v="2367.7250990539942"/>
    <n v="3665.711780685338"/>
    <n v="6646.5980187380583"/>
    <n v="1969.6619567357261"/>
    <n v="2063.6321442105318"/>
    <n v="127.1886700679387"/>
    <n v="208.18126529414261"/>
    <n v="40.797694330148943"/>
    <n v="21.03933198430958"/>
    <n v="70.543717281694427"/>
    <n v="44.779658617855567"/>
    <n v="199.27481900615459"/>
    <n v="155.48607976812039"/>
    <n v="148.4292448679879"/>
    <n v="252.2490795974511"/>
    <n v="107.7062163645555"/>
    <n v="218.7705936985746"/>
    <n v="7.5065936549077277"/>
    <n v="21.535992961463201"/>
  </r>
  <r>
    <x v="72"/>
    <n v="797.529121421627"/>
    <n v="527.18065996456994"/>
    <n v="967.67577401628148"/>
    <n v="1329.787746190997"/>
    <n v="3009.7614627751"/>
    <n v="2336.5221102569908"/>
    <n v="3622.407255456962"/>
    <n v="6349.553614961731"/>
    <n v="2024.1340661614779"/>
    <n v="2124.0445064865162"/>
    <n v="130.12125992894369"/>
    <n v="248.06273374129671"/>
    <n v="44.52651585494754"/>
    <n v="16.33541629676068"/>
    <n v="67.830497386244659"/>
    <n v="1.5283159937833459"/>
    <n v="190.02277383801169"/>
    <n v="167.96727528692179"/>
    <n v="157.24209561621879"/>
    <n v="261.06127451788598"/>
    <n v="105.8492126341322"/>
    <n v="226.31790842549009"/>
    <n v="7.7627378673662779"/>
    <n v="20.73836359252013"/>
  </r>
  <r>
    <x v="73"/>
    <n v="385.60401415269899"/>
    <n v="507.68079129618548"/>
    <n v="902.08663219584344"/>
    <n v="1278.5891603992511"/>
    <n v="2977.0234567955172"/>
    <n v="2280.1451847356252"/>
    <n v="3529.1125940877582"/>
    <n v="6125.5769940673426"/>
    <n v="1980.8039791182659"/>
    <n v="2150.0032078118261"/>
    <n v="131.04128812063161"/>
    <n v="249.65799247918281"/>
    <n v="46.171584174711633"/>
    <n v="14.881478720609209"/>
    <n v="62.404057595345122"/>
    <n v="1.681147593161693"/>
    <n v="193.58125274883591"/>
    <n v="150.19743759913669"/>
    <n v="146.15005932965229"/>
    <n v="218.1018242807657"/>
    <n v="97.802196468964212"/>
    <n v="235.2190015787582"/>
    <n v="8.1234307379711748"/>
    <n v="19.940734223577049"/>
  </r>
  <r>
    <x v="74"/>
    <n v="402.71272467824548"/>
    <n v="431.73393437721421"/>
    <n v="853.83850448980172"/>
    <n v="1236.8661337689621"/>
    <n v="2886.6380924605828"/>
    <n v="2157.6602321019632"/>
    <n v="3523.360363919578"/>
    <n v="5721.3175520923896"/>
    <n v="1775.295566284746"/>
    <n v="2280.8458927188012"/>
    <n v="134.06274434106109"/>
    <n v="244.0745868965812"/>
    <n v="43.7588173057243"/>
    <n v="14.111747062646661"/>
    <n v="64.527447078740593"/>
    <n v="2.1396423912967339"/>
    <n v="192.1578611845062"/>
    <n v="127.66782195926621"/>
    <n v="142.78554734449031"/>
    <n v="253.3506039625054"/>
    <n v="99.040198955913112"/>
    <n v="245.9476956076023"/>
    <n v="8.635719162888277"/>
    <n v="1.5952587378861669"/>
  </r>
  <r>
    <x v="75"/>
    <n v="329.12333517413191"/>
    <n v="397.26706124844691"/>
    <n v="790.37275215275918"/>
    <n v="1119.6442970457699"/>
    <n v="2878.0977430746052"/>
    <n v="2101.389079423976"/>
    <n v="3482.5955025767748"/>
    <n v="5656.6947893425331"/>
    <n v="1629.8302740682479"/>
    <n v="2484.0818789749801"/>
    <n v="136.37849711900259"/>
    <n v="267.20583859593057"/>
    <n v="43.100789977818671"/>
    <n v="13.17096392513688"/>
    <n v="64.29151491391886"/>
    <n v="1.9868107919183871"/>
    <n v="186.4642949271875"/>
    <n v="125.9754564651914"/>
    <n v="137.44574122610399"/>
    <n v="230.21859229636371"/>
    <n v="84.184169112526121"/>
    <n v="241.92020478920341"/>
    <n v="8.7245855223126707"/>
    <n v="3.1905174757723311"/>
  </r>
  <r>
    <x v="76"/>
    <n v="268.5848210068134"/>
    <n v="378.70797571757208"/>
    <n v="765.83580701130029"/>
    <n v="1088.16098757383"/>
    <n v="2770.6316799677138"/>
    <n v="2092.3983877367041"/>
    <n v="3468.8769762888878"/>
    <n v="5548.011051990502"/>
    <n v="1481.2699756343791"/>
    <n v="2621.253478025154"/>
    <n v="145.5317321397153"/>
    <n v="293.52760777105232"/>
    <n v="40.249338223560912"/>
    <n v="12.2301807876271"/>
    <n v="59.690837699895333"/>
    <n v="1.5283159937833459"/>
    <n v="177.92394554120941"/>
    <n v="124.81195518801501"/>
    <n v="130.84695642939911"/>
    <n v="214.79725118560259"/>
    <n v="78.61315792125599"/>
    <n v="240.1602928349451"/>
    <n v="9.2055093497858689"/>
    <n v="3.1905174757723311"/>
  </r>
  <r>
    <x v="77"/>
    <n v="242.70241277585839"/>
    <n v="384.01057158353638"/>
    <n v="750.85411454512109"/>
    <n v="970.17499285374652"/>
    <n v="2757.109460106582"/>
    <n v="2040.0408302637661"/>
    <n v="3452.3800142971259"/>
    <n v="5407.015933263543"/>
    <n v="1361.1837344003341"/>
    <n v="2652.762670898509"/>
    <n v="149.17525287611551"/>
    <n v="295.92049587788159"/>
    <n v="38.275256239843998"/>
    <n v="12.401232267174329"/>
    <n v="57.095583886856417"/>
    <n v="1.375484394404999"/>
    <n v="176.50055397687979"/>
    <n v="124.177318127737"/>
    <n v="127.74292279147539"/>
    <n v="223.24227131768609"/>
    <n v="79.232159164730447"/>
    <n v="241.68329356459179"/>
    <n v="9.4041518002639304"/>
    <n v="3.1905174757723311"/>
  </r>
  <r>
    <x v="78"/>
    <n v="227.56778423402881"/>
    <n v="339.96481560012398"/>
    <n v="716.29005239873914"/>
    <n v="637.30776940770659"/>
    <n v="2740.0287613346259"/>
    <n v="1933.316031293675"/>
    <n v="3515.1335894526319"/>
    <n v="5256.4742700394463"/>
    <n v="1306.0926237311071"/>
    <n v="2902.974768549122"/>
    <n v="154.52291674030121"/>
    <n v="308.68256578097089"/>
    <n v="41.017036772784152"/>
    <n v="11.973603568306251"/>
    <n v="57.685414298910722"/>
    <n v="1.375484394404999"/>
    <n v="173.6537708482204"/>
    <n v="120.0521772359297"/>
    <n v="122.1643448547874"/>
    <n v="191.29806473110941"/>
    <n v="74.280149216934788"/>
    <n v="243.5785833614853"/>
    <n v="9.7491623721468752"/>
    <n v="3.1905174757723311"/>
  </r>
  <r>
    <x v="79"/>
    <n v="243.5797825463992"/>
    <n v="394.01708313704961"/>
    <n v="646.80802985874266"/>
    <n v="612.39621870903591"/>
    <n v="2678.111228286285"/>
    <n v="1896.5070817975491"/>
    <n v="3477.3425225741339"/>
    <n v="5272.6299607269093"/>
    <n v="1245.43050187061"/>
    <n v="3170.2444743717779"/>
    <n v="168.2344732561946"/>
    <n v="287.14657281950758"/>
    <n v="38.494598682479207"/>
    <n v="14.79595298083559"/>
    <n v="60.516600276771356"/>
    <n v="1.375484394404999"/>
    <n v="183.61751179852811"/>
    <n v="114.3404436934273"/>
    <n v="119.6029744402769"/>
    <n v="182.48586981067439"/>
    <n v="70.566141756088044"/>
    <n v="243.91702796807351"/>
    <n v="10.041898614956651"/>
    <n v="2.3928881068292491"/>
  </r>
  <r>
    <x v="80"/>
    <n v="338.66473142876362"/>
    <n v="374.17511150957051"/>
    <n v="620.50159348112095"/>
    <n v="590.54129999793236"/>
    <n v="2754.974372760088"/>
    <n v="1833.889558516782"/>
    <n v="3539.1844235143071"/>
    <n v="5033.5991735101106"/>
    <n v="1239.2404894358649"/>
    <n v="3433.2497781514221"/>
    <n v="177.5915781602927"/>
    <n v="283.95605534373527"/>
    <n v="32.133667846058067"/>
    <n v="12.82886096604242"/>
    <n v="60.516600276771356"/>
    <n v="1.2226527950266519"/>
    <n v="177.2122497590446"/>
    <n v="104.8208877892567"/>
    <n v="117.30208237300479"/>
    <n v="186.89196727089191"/>
    <n v="66.233133051766828"/>
    <n v="241.37869341866241"/>
    <n v="10.52804987533716"/>
    <n v="2.3928881068292491"/>
  </r>
  <r>
    <x v="81"/>
    <n v="284.48714809786622"/>
    <n v="388.543435791538"/>
    <n v="579.21346463731993"/>
    <n v="534.45210302607904"/>
    <n v="2719.389583651845"/>
    <n v="1826.8027780103439"/>
    <n v="3490.0842550598782"/>
    <n v="4922.7123874279696"/>
    <n v="1205.19542104477"/>
    <n v="3618.7174225617241"/>
    <n v="189.38466679920069"/>
    <n v="275.97976165430453"/>
    <n v="30.37892830497637"/>
    <n v="11.717026348985399"/>
    <n v="56.387787392391267"/>
    <n v="0.45849479813491628"/>
    <n v="171.51868350172589"/>
    <n v="99.109154246754315"/>
    <n v="114.0026899746523"/>
    <n v="143.56534224542011"/>
    <n v="54.472109425752137"/>
    <n v="233.45908962449991"/>
    <n v="11.16056925712256"/>
    <n v="3.1905174757723311"/>
  </r>
  <r>
    <x v="82"/>
    <n v="255.09526078474781"/>
    <n v="382.89873696647931"/>
    <n v="563.05211134703211"/>
    <n v="709.29145271490802"/>
    <n v="2608.3650416341311"/>
    <n v="1775.2914032844419"/>
    <n v="3464.9263880224398"/>
    <n v="4531.3040630453179"/>
    <n v="1155.675321566813"/>
    <n v="3743.1635044041832"/>
    <n v="203.92215771445029"/>
    <n v="260.82480364438601"/>
    <n v="28.40484632125947"/>
    <n v="10.69071747170201"/>
    <n v="52.966771002476342"/>
    <n v="0.30566319875656928"/>
    <n v="172.94207506605559"/>
    <n v="85.676003137535773"/>
    <n v="112.1359284861108"/>
    <n v="181.01717065726859"/>
    <n v="49.520099477956478"/>
    <n v="230.21002140125381"/>
    <n v="11.6833125478543"/>
    <n v="2.3928881068292491"/>
  </r>
  <r>
    <x v="83"/>
    <n v="302.36355717263592"/>
    <n v="362.11598220149062"/>
    <n v="538.75109837039497"/>
    <n v="701.80270434536908"/>
    <n v="2640.391351831548"/>
    <n v="1716.270156678585"/>
    <n v="3393.7723861684972"/>
    <n v="4293.7419749819264"/>
    <n v="1127.201264366988"/>
    <n v="3854.444091050364"/>
    <n v="213.14857679586541"/>
    <n v="227.3243701487765"/>
    <n v="27.637147772036229"/>
    <n v="10.26308877283393"/>
    <n v="53.674567496941492"/>
    <n v="0.15283159937822219"/>
    <n v="168.67190037306659"/>
    <n v="81.868180775867515"/>
    <n v="114.3065813797637"/>
    <n v="170.3691017950764"/>
    <n v="43.330087043211897"/>
    <n v="229.803887873348"/>
    <n v="11.75649660855674"/>
    <n v="3.9881468447154118"/>
  </r>
  <r>
    <x v="84"/>
    <n v="287.22892863080631"/>
    <n v="338.59640376374603"/>
    <n v="521.7639825032312"/>
    <n v="775.46753524573239"/>
    <n v="2605.5182585054708"/>
    <n v="1665.710737543101"/>
    <n v="3433.039497014679"/>
    <n v="4183.589538476489"/>
    <n v="1121.6302531757181"/>
    <n v="4133.4578247216277"/>
    <n v="223.93277088366111"/>
    <n v="208.18126529414249"/>
    <n v="26.97912044413059"/>
    <n v="9.9209858137394633"/>
    <n v="52.612872755243757"/>
    <n v="0"/>
    <n v="163.69002989791269"/>
    <n v="79.012314004616329"/>
    <n v="111.4847326180149"/>
    <n v="150.5416632240977"/>
    <n v="37.140074608467323"/>
    <n v="232.7483559506648"/>
    <n v="12.091052314625051"/>
    <n v="3.9881468447154118"/>
  </r>
  <r>
    <x v="85"/>
    <n v="286.4612300815831"/>
    <n v="346.29372034337149"/>
    <n v="503.95110405919132"/>
    <n v="579.84308804144814"/>
    <n v="2647.5083096531971"/>
    <n v="1563.428397994956"/>
    <n v="3372.738759629"/>
    <n v="4183.2223636881372"/>
    <n v="1103.6792171149591"/>
    <n v="4045.428382548052"/>
    <n v="233.2585111903152"/>
    <n v="215.35992961463029"/>
    <n v="24.34701113250804"/>
    <n v="9.5788828546449984"/>
    <n v="48.012195541220223"/>
    <n v="0"/>
    <n v="160.1315509870885"/>
    <n v="77.1084028237822"/>
    <n v="108.7714165009487"/>
    <n v="141.7294683036628"/>
    <n v="34.045068391095022"/>
    <n v="230.98844399640649"/>
    <n v="12.68697966605923"/>
    <n v="4.7857762136584938"/>
  </r>
  <r>
    <x v="86"/>
    <n v="160.01031190238339"/>
    <n v="292.66908150531413"/>
    <n v="454.87721377627361"/>
    <n v="645.25501257538065"/>
    <n v="2703.7322764442192"/>
    <n v="1416.29837285383"/>
    <n v="3338.7463353143949"/>
    <n v="4035.6180987708522"/>
    <n v="1030.018069141498"/>
    <n v="4038.8964016409009"/>
    <n v="231.6693715864908"/>
    <n v="188.24053107056551"/>
    <n v="27.088791665448191"/>
    <n v="7.18416214098374"/>
    <n v="42.703721832731517"/>
    <n v="0"/>
    <n v="155.1496805119346"/>
    <n v="69.175439570306679"/>
    <n v="106.3402852600574"/>
    <n v="147.97143970563761"/>
    <n v="27.23605471287599"/>
    <n v="231.32688860299459"/>
    <n v="21.709528864088991"/>
    <n v="7.1786643204877389"/>
  </r>
  <r>
    <x v="87"/>
    <n v="106.92944078466211"/>
    <n v="260.93903204930251"/>
    <n v="445.32196110099397"/>
    <n v="566.0882440973968"/>
    <n v="2698.038710186901"/>
    <n v="1320.679722438605"/>
    <n v="3218.8177629400702"/>
    <n v="3890.2168825836752"/>
    <n v="995.97300075040323"/>
    <n v="4069.525638537129"/>
    <n v="240.76510484522299"/>
    <n v="189.83578980845169"/>
    <n v="27.637147772036219"/>
    <n v="8.467048237587985"/>
    <n v="39.400671525227452"/>
    <n v="0"/>
    <n v="150.16781003678071"/>
    <n v="63.463706027804299"/>
    <n v="102.93236021702231"/>
    <n v="129.6127002880647"/>
    <n v="28.474057199824909"/>
    <n v="231.15766629970051"/>
    <n v="21.615435071757279"/>
    <n v="11.16681116520315"/>
  </r>
  <r>
    <x v="88"/>
    <n v="439.013898934373"/>
    <n v="271.54422378123093"/>
    <n v="439.54162306286179"/>
    <n v="744.13705737317116"/>
    <n v="2814.756818461934"/>
    <n v="1235.215264987829"/>
    <n v="3163.683179441286"/>
    <n v="3772.720950311209"/>
    <n v="999.06800696777555"/>
    <n v="4337.2014778876901"/>
    <n v="246.52573590908671"/>
    <n v="178.66897864324849"/>
    <n v="27.746818993353831"/>
    <n v="8.8091511966824498"/>
    <n v="40.934230596568632"/>
    <n v="0"/>
    <n v="149.4561142546159"/>
    <n v="62.511750437387242"/>
    <n v="99.611261289733307"/>
    <n v="131.08139944147061"/>
    <n v="29.093058443299359"/>
    <n v="231.12382183904171"/>
    <n v="21.301789097318242"/>
    <n v="11.16681116520315"/>
  </r>
  <r>
    <x v="89"/>
    <n v="457.43866411573077"/>
    <n v="274.70867615285471"/>
    <n v="423.4982358549849"/>
    <n v="571.59018167501733"/>
    <n v="2986.2755019636602"/>
    <n v="1179.5787493701209"/>
    <n v="3171.5626494452449"/>
    <n v="3719.4806060002479"/>
    <n v="959.45192738541027"/>
    <n v="4544.4987994229259"/>
    <n v="254.56030028763351"/>
    <n v="174.68083179853309"/>
    <n v="26.21142189490735"/>
    <n v="8.8946769364560669"/>
    <n v="39.87253585487089"/>
    <n v="180.18845566707111"/>
    <n v="146.60933112595649"/>
    <n v="57.540426798542583"/>
    <n v="96.181629717761666"/>
    <n v="83.715851744132721"/>
    <n v="30.331060930248281"/>
    <n v="241.1756266547095"/>
    <n v="21.244287335337741"/>
    <n v="10.369181796260071"/>
  </r>
  <r>
    <x v="90"/>
    <n v="619.86174288710515"/>
    <n v="273.9389444948921"/>
    <n v="393.65281700503732"/>
    <n v="601.85083835193007"/>
    <n v="3006.9146796464402"/>
    <n v="1136.423429271214"/>
    <n v="3228.5857009615079"/>
    <n v="3574.079389813071"/>
    <n v="851.74571102085451"/>
    <n v="5111.9350268286044"/>
    <n v="263.48352826042418"/>
    <n v="158.72824441967151"/>
    <n v="25.114709681731291"/>
    <n v="8.7236254569088327"/>
    <n v="36.451519464955958"/>
    <n v="181.2582768627195"/>
    <n v="142.33915643296751"/>
    <n v="53.732604436874333"/>
    <n v="92.817117732599613"/>
    <n v="104.64481468016569"/>
    <n v="28.474057199824909"/>
    <n v="245.57540654035529"/>
    <n v="21.21815017080116"/>
    <n v="8.7739230583739047"/>
  </r>
  <r>
    <x v="91"/>
    <n v="657.1499581350912"/>
    <n v="263.59032998228452"/>
    <n v="370.29553268768711"/>
    <n v="566.5467388955318"/>
    <n v="3046.0579476655071"/>
    <n v="1106.9128059682851"/>
    <n v="3208.9847053318222"/>
    <n v="3398.202666192723"/>
    <n v="797.89260283857664"/>
    <n v="5132.1063253812581"/>
    <n v="272.20811378273692"/>
    <n v="181.85949611902089"/>
    <n v="25.00503846041368"/>
    <n v="8.0394195387199012"/>
    <n v="34.092197816738761"/>
    <n v="181.4111084620979"/>
    <n v="135.2221986113191"/>
    <n v="54.155695810393013"/>
    <n v="92.317867567059437"/>
    <n v="106.1135138335716"/>
    <n v="25.379050982452618"/>
    <n v="245.6769399223318"/>
    <n v="21.845442119679241"/>
    <n v="10.369181796260071"/>
  </r>
  <r>
    <x v="92"/>
    <n v="634.55768654366443"/>
    <n v="256.06406488220631"/>
    <n v="358.49892444660111"/>
    <n v="647.70031816543417"/>
    <n v="3158.5058812475509"/>
    <n v="1088.6141040636021"/>
    <n v="3173.472823991659"/>
    <n v="3285.1128313804752"/>
    <n v="727.32646108248844"/>
    <n v="5129.0941683826231"/>
    <n v="279.24946590889328"/>
    <n v="154.74009757495611"/>
    <n v="24.127668689872841"/>
    <n v="7.8683680591726688"/>
    <n v="33.738299569506182"/>
    <n v="181.56394006147619"/>
    <n v="133.08711126482461"/>
    <n v="52.56910315969791"/>
    <n v="92.209334922376783"/>
    <n v="105.37916425686861"/>
    <n v="21.66504352160587"/>
    <n v="247.470696337249"/>
    <n v="21.489976681981659"/>
    <n v="9.5715524273169859"/>
  </r>
  <r>
    <x v="93"/>
    <n v="573.03213138448757"/>
    <n v="229.1234568535171"/>
    <n v="349.17960393614311"/>
    <n v="561.3504645166679"/>
    <n v="3268.8187274830998"/>
    <n v="1069.257673725122"/>
    <n v="3217.146360211957"/>
    <n v="3379.4767519867992"/>
    <n v="718.0414424303716"/>
    <n v="5555.9405062115866"/>
    <n v="294.81676110688443"/>
    <n v="161.1211325265007"/>
    <n v="18.42476518135733"/>
    <n v="8.0394195387199012"/>
    <n v="31.85084225093242"/>
    <n v="181.71677166085459"/>
    <n v="125.25845766101141"/>
    <n v="49.819009231826399"/>
    <n v="92.404693682805558"/>
    <n v="109.0509121403832"/>
    <n v="30.950062173722738"/>
    <n v="250.5843867178599"/>
    <n v="13.45018487052756"/>
    <n v="9.5715524273169859"/>
  </r>
  <r>
    <x v="94"/>
    <n v="591.78591022979811"/>
    <n v="222.11034619208061"/>
    <n v="318.15452426208702"/>
    <n v="621.56611467173673"/>
    <n v="3443.8958898956512"/>
    <n v="1020.602165770472"/>
    <n v="3253.5265027095802"/>
    <n v="3348.6340697652772"/>
    <n v="676.56835911758287"/>
    <n v="5827.8469031444993"/>
    <n v="307.04895411000712"/>
    <n v="143.57328640975291"/>
    <n v="16.341011976322811"/>
    <n v="6.5854819625684229"/>
    <n v="23.1213521525288"/>
    <n v="182.02243485961131"/>
    <n v="121.6999787501872"/>
    <n v="47.386233834093908"/>
    <n v="92.730291616853492"/>
    <n v="107.9493877753288"/>
    <n v="29.093058443299359"/>
    <n v="247.7414520225195"/>
    <n v="13.88928923474222"/>
    <n v="4.7857762136584947"/>
  </r>
  <r>
    <x v="95"/>
    <n v="308.06646068115151"/>
    <n v="194.65658372474979"/>
    <n v="269.08063397916931"/>
    <n v="420.89822468796689"/>
    <n v="3632.495272169333"/>
    <n v="967.71574408063475"/>
    <n v="3221.7481443465008"/>
    <n v="3084.2682221522282"/>
    <n v="568.24314150955263"/>
    <n v="5980.4177317944332"/>
    <n v="320.58277790705182"/>
    <n v="141.18039830292369"/>
    <n v="15.353970984464359"/>
    <n v="5.5591730852850274"/>
    <n v="19.346437515381279"/>
    <n v="182.48092965774629"/>
    <n v="109.601150453385"/>
    <n v="50.770964822243457"/>
    <n v="89.105301284453077"/>
    <n v="110.8867860821405"/>
    <n v="26.617053469401529"/>
    <n v="244.45853933861449"/>
    <n v="14.26043697116175"/>
    <n v="7.9762936894308227"/>
  </r>
  <r>
    <x v="96"/>
    <n v="313.00166564044372"/>
    <n v="171.22253102677891"/>
    <n v="269.31656614399111"/>
    <n v="368.93548089932898"/>
    <n v="3897.957798916817"/>
    <n v="925.51237957214494"/>
    <n v="3237.3768451808019"/>
    <n v="2909.4930228969351"/>
    <n v="523.6750519793917"/>
    <n v="6112.4788172851258"/>
    <n v="327.72345125844731"/>
    <n v="149.95432136129759"/>
    <n v="16.560354418958031"/>
    <n v="6.6710077023420391"/>
    <n v="17.341014114396661"/>
    <n v="3.51512678570186"/>
    <n v="98.925713720912398"/>
    <n v="50.030554918585743"/>
    <n v="87.954855250817019"/>
    <n v="110.519611293789"/>
    <n v="22.284044765080331"/>
    <n v="237.1481358363107"/>
    <n v="14.307483867327599"/>
    <n v="7.9762936894308227"/>
  </r>
  <r>
    <x v="97"/>
    <n v="173.6095433457665"/>
    <n v="193.37369762814549"/>
    <n v="252.09351811200551"/>
    <n v="318.19538990571772"/>
    <n v="4147.7630184566751"/>
    <n v="892.93434381120551"/>
    <n v="3200.0850284678449"/>
    <n v="2811.0901796187441"/>
    <n v="548.43510171836999"/>
    <n v="5902.6770056611367"/>
    <n v="338.71151522962828"/>
    <n v="169.8950555848746"/>
    <n v="14.91528609919394"/>
    <n v="6.2433790034739571"/>
    <n v="12.504404735551409"/>
    <n v="2.903800388188472"/>
    <n v="99.637409503077237"/>
    <n v="46.751596773815862"/>
    <n v="85.784202357164091"/>
    <n v="91.426522299513294"/>
    <n v="22.284044765080331"/>
    <n v="240.0926039136275"/>
    <n v="14.851136889688609"/>
    <n v="9.5715524273169859"/>
  </r>
  <r>
    <x v="98"/>
    <n v="179.9704741821877"/>
    <n v="200.13023107026129"/>
    <n v="236.05013090412859"/>
    <n v="316.51424231255589"/>
    <n v="4287.9670875431484"/>
    <n v="855.70230294156045"/>
    <n v="3152.7865019151482"/>
    <n v="2690.2896742511148"/>
    <n v="523.05605073591721"/>
    <n v="5987.3896906901482"/>
    <n v="349.5950305426631"/>
    <n v="136.3946220892652"/>
    <n v="14.257258771288299"/>
    <n v="6.2433790034739571"/>
    <n v="12.26847257072969"/>
    <n v="3.0566319875668202"/>
    <n v="97.502322156582721"/>
    <n v="46.751596773815862"/>
    <n v="85.523724009925743"/>
    <n v="85.918900474241454"/>
    <n v="22.284044765080331"/>
    <n v="237.9604028921222"/>
    <n v="14.51135375071298"/>
    <n v="9.5715524273169859"/>
  </r>
  <r>
    <x v="99"/>
    <n v="179.64146051823491"/>
    <n v="215.0972355306441"/>
    <n v="245.48741749699741"/>
    <n v="317.73689510758271"/>
    <n v="4308.6062652259288"/>
    <n v="818.89335344543395"/>
    <n v="3154.0888936513402"/>
    <n v="2602.5348998351169"/>
    <n v="514.39003332727486"/>
    <n v="6124.6628231222994"/>
    <n v="353.15491235254621"/>
    <n v="187.44290170162239"/>
    <n v="15.463642205781969"/>
    <n v="6.5854819625684229"/>
    <n v="10.26304916974507"/>
    <n v="3.362295186323514"/>
    <n v="93.943843245758529"/>
    <n v="47.492006677473583"/>
    <n v="85.263245662687382"/>
    <n v="86.286075262592917"/>
    <n v="22.284044765080331"/>
    <n v="238.36653642002801"/>
    <n v="15.065461638888619"/>
    <n v="10.369181796260071"/>
  </r>
  <r>
    <x v="100"/>
    <n v="308.50514556642179"/>
    <n v="224.6761183852891"/>
    <n v="241.35860461261731"/>
    <n v="310.85947313555698"/>
    <n v="4333.5156176016972"/>
    <n v="785.68068062421651"/>
    <n v="3094.0052215550259"/>
    <n v="2365.3399865600759"/>
    <n v="508.81902213600472"/>
    <n v="6231.4420965008567"/>
    <n v="360.45763612406847"/>
    <n v="175.47846116747621"/>
    <n v="12.173505566253789"/>
    <n v="6.4999562227948076"/>
    <n v="10.852879581799369"/>
    <n v="4.5849479813502896"/>
    <n v="90.385364334934337"/>
    <n v="43.155320098906962"/>
    <n v="80.444396238777856"/>
    <n v="51.037295580853119"/>
    <n v="21.046042278131409"/>
    <n v="235.18515711809951"/>
    <n v="15.28501382099595"/>
    <n v="9.5715524273169859"/>
  </r>
  <r>
    <x v="101"/>
    <n v="316.07245983733668"/>
    <n v="205.34730119645181"/>
    <n v="227.32064080572499"/>
    <n v="298.63294518528932"/>
    <n v="4611.7886684281484"/>
    <n v="768.75702568346867"/>
    <n v="3112.1518797459648"/>
    <n v="2229.1181400816859"/>
    <n v="547.19709923142113"/>
    <n v="6376.2963881205806"/>
    <n v="364.77549570551258"/>
    <n v="186.64527233267941"/>
    <n v="13.050875336794631"/>
    <n v="5.7302245648322616"/>
    <n v="16.987115867164079"/>
    <n v="5.6547691769987214"/>
    <n v="83.980102295450791"/>
    <n v="44.213048532703702"/>
    <n v="79.03347185790345"/>
    <n v="47.365547697338563"/>
    <n v="19.808039791182502"/>
    <n v="230.21002140125381"/>
    <n v="15.36865274751303"/>
    <n v="9.5715524273169859"/>
  </r>
  <r>
    <x v="102"/>
    <n v="280.97766901570282"/>
    <n v="189.78161655765359"/>
    <n v="251.14978945271861"/>
    <n v="312.84628392747561"/>
    <n v="4793.2710928801816"/>
    <n v="744.1119531760047"/>
    <n v="3146.8606195154748"/>
    <n v="2114.5596061160318"/>
    <n v="584.33717383988858"/>
    <n v="6358.9341798026098"/>
    <n v="370.21725336203002"/>
    <n v="182.65712548796401"/>
    <n v="12.5025192302066"/>
    <n v="5.6446988250586454"/>
    <n v="16.515251537520641"/>
    <n v="5.8076007763770674"/>
    <n v="81.133319166791438"/>
    <n v="38.078223616682628"/>
    <n v="82.853820950732626"/>
    <n v="44.060974602175449"/>
    <n v="21.66504352160587"/>
    <n v="233.9667565343822"/>
    <n v="15.22228462610815"/>
    <n v="5.5834055826015776"/>
  </r>
  <r>
    <x v="103"/>
    <n v="282.2937236715141"/>
    <n v="196.88025295886379"/>
    <n v="209.27183019686339"/>
    <n v="340.9672982130914"/>
    <n v="4929.2049872736661"/>
    <n v="738.61176532026172"/>
    <n v="3149.1615115827472"/>
    <n v="2021.664384663113"/>
    <n v="564.52913404870583"/>
    <n v="6194.8562345286791"/>
    <n v="380.60416254886962"/>
    <n v="176.2760905364193"/>
    <n v="11.73482068098336"/>
    <n v="3.8486582898127031"/>
    <n v="14.745760301357739"/>
    <n v="7.1830851707821921"/>
    <n v="81.845014948956276"/>
    <n v="35.116584002051773"/>
    <n v="83.787201695003404"/>
    <n v="64.25558796150554"/>
    <n v="21.046042278131409"/>
    <n v="244.12009473202639"/>
    <n v="15.52547573473255"/>
    <n v="5.5834055826015776"/>
  </r>
  <r>
    <x v="104"/>
    <n v="267.37843757231968"/>
    <n v="155.40026916865989"/>
    <n v="218.23725246008871"/>
    <n v="350.7485205733056"/>
    <n v="5113.5341948543582"/>
    <n v="748.76595828471034"/>
    <n v="3210.460749299506"/>
    <n v="1951.166825299634"/>
    <n v="523.6750519793917"/>
    <n v="6013.0776363301893"/>
    <n v="388.39826501367992"/>
    <n v="143.57328640975291"/>
    <n v="11.84449190230097"/>
    <n v="4.4473384682280166"/>
    <n v="16.279319372698922"/>
    <n v="6.7245903726471514"/>
    <n v="72.592969780813377"/>
    <n v="34.27040125501437"/>
    <n v="78.599341279172876"/>
    <n v="59.849490501288066"/>
    <n v="24.1410484955037"/>
    <n v="243.51089444016779"/>
    <n v="16.586644614917979"/>
    <n v="3.988146844715414"/>
  </r>
  <r>
    <x v="105"/>
    <n v="267.15909512968437"/>
    <n v="151.2095079197527"/>
    <n v="234.87047008002"/>
    <n v="363.43354332170838"/>
    <n v="5082.2195804391058"/>
    <n v="758.28551418888105"/>
    <n v="3255.892514363662"/>
    <n v="1919.222618713057"/>
    <n v="497.05799850999"/>
    <n v="5952.089918223006"/>
    <n v="391.73336720854832"/>
    <n v="165.10927937121619"/>
    <n v="11.954163123618571"/>
    <n v="4.7039156875488661"/>
    <n v="14.50982813653602"/>
    <n v="6.4189271738904567"/>
    <n v="71.1695782164837"/>
    <n v="33.001127134458287"/>
    <n v="78.92493921322081"/>
    <n v="63.521238384802629"/>
    <n v="24.1410484955037"/>
    <n v="245.20311747310851"/>
    <n v="16.82187909574726"/>
    <n v="3.190517475772332"/>
  </r>
  <r>
    <x v="106"/>
    <n v="263.86895849015627"/>
    <n v="134.53198866389749"/>
    <n v="237.34775781064801"/>
    <n v="365.57318571300527"/>
    <n v="5087.20145091426"/>
    <n v="751.93914358610061"/>
    <n v="3304.6236718261698"/>
    <n v="1889.114286068238"/>
    <n v="465.4889350927927"/>
    <n v="6121.0753102924646"/>
    <n v="403.36440542732947"/>
    <n v="133.20410461349289"/>
    <n v="10.967122131760121"/>
    <n v="3.9341840295863189"/>
    <n v="14.745760301357739"/>
    <n v="6.4189271738904567"/>
    <n v="65.476011959164993"/>
    <n v="31.94339870066155"/>
    <n v="78.447395576617168"/>
    <n v="58.7479661362337"/>
    <n v="25.998052225927079"/>
    <n v="242.76631630567391"/>
    <n v="17.072795875298489"/>
    <n v="2.3928881068292509"/>
  </r>
  <r>
    <x v="107"/>
    <n v="252.02446658785479"/>
    <n v="149.3279416447331"/>
    <n v="228.73623379465519"/>
    <n v="360.98823773165492"/>
    <n v="5287.8996614847438"/>
    <n v="743.90040748924548"/>
    <n v="3425.7026902341308"/>
    <n v="1870.021197073962"/>
    <n v="444.44289281466109"/>
    <n v="6216.7536005749334"/>
    <n v="407.31634470526137"/>
    <n v="167.50216747804541"/>
    <n v="9.2123825906784269"/>
    <n v="3.592081070491854"/>
    <n v="15.571522878233759"/>
    <n v="5.6547691769987214"/>
    <n v="61.205837266175948"/>
    <n v="32.049171544041222"/>
    <n v="91.406193351725207"/>
    <n v="79.309754283915254"/>
    <n v="16.713033573810211"/>
    <n v="241.8863603285447"/>
    <n v="16.947337485522869"/>
    <n v="0.79762936894308745"/>
  </r>
  <r>
    <x v="108"/>
    <n v="242.59274155454071"/>
    <n v="178.06459020866819"/>
    <n v="243.5999601784236"/>
    <n v="367.25433330616721"/>
    <n v="5302.133577128041"/>
    <n v="724.33243146400582"/>
    <n v="3529.134300616694"/>
    <n v="1830.733494720356"/>
    <n v="417.8258393452594"/>
    <n v="6192.2163665972921"/>
    <n v="419.97718720678409"/>
    <n v="157.93061505072839"/>
    <n v="7.238300606961519"/>
    <n v="4.3618127284544013"/>
    <n v="14.863726383768601"/>
    <n v="4.8906111801069851"/>
    <n v="61.205837266175948"/>
    <n v="27.81825780885428"/>
    <n v="95.074596741998675"/>
    <n v="82.614327379078347"/>
    <n v="13.618027356437921"/>
    <n v="248.1475855504253"/>
    <n v="17.224391429610691"/>
    <n v="0.79762936894308745"/>
  </r>
  <r>
    <x v="109"/>
    <n v="225.3743598076766"/>
    <n v="267.35346253232359"/>
    <n v="237.93758822270229"/>
    <n v="391.40172600794602"/>
    <n v="5445.8961251253386"/>
    <n v="726.34211548821963"/>
    <n v="3634.6063247192901"/>
    <n v="1787.4068696948841"/>
    <n v="394.30379209323002"/>
    <n v="5933.4077759393404"/>
    <n v="433.86124900861898"/>
    <n v="150.75195073024071"/>
    <n v="10.41876602517209"/>
    <n v="4.3618127284544013"/>
    <n v="12.740336900373119"/>
    <n v="5.043442779485332"/>
    <n v="65.476011959164993"/>
    <n v="26.760529375057541"/>
    <n v="101.06559872848079"/>
    <n v="79.676929072266702"/>
    <n v="10.523021139065619"/>
    <n v="247.06456280934319"/>
    <n v="17.72622498871316"/>
    <n v="0.79762936894308745"/>
  </r>
  <r>
    <x v="110"/>
    <n v="225.92271591426459"/>
    <n v="262.82059832432202"/>
    <n v="201.25013659292489"/>
    <n v="361.5995641291683"/>
    <n v="5357.6458481368991"/>
    <n v="718.62069792150339"/>
    <n v="3768.1014776789461"/>
    <n v="1777.8603251977461"/>
    <n v="406.68381696271911"/>
    <n v="6907.75595384594"/>
    <n v="449.8467388391955"/>
    <n v="165.10927937121619"/>
    <n v="10.967122131760121"/>
    <n v="4.5328642080016337"/>
    <n v="12.38643865314055"/>
    <n v="2.750968788810126"/>
    <n v="62.629228830505632"/>
    <n v="25.173936724362441"/>
    <n v="104.62546947407159"/>
    <n v="65.357112326559914"/>
    <n v="9.9040198955911674"/>
    <n v="244.4923837992734"/>
    <n v="18.12873732257659"/>
    <n v="0.79762936894308745"/>
  </r>
  <r>
    <x v="111"/>
    <n v="230.63857843092171"/>
    <n v="291.04409244961528"/>
    <n v="191.57691783523441"/>
    <n v="356.55612134968283"/>
    <n v="5115.6692822008536"/>
    <n v="695.24489953459556"/>
    <n v="3924.2365403194021"/>
    <n v="1704.4253675274549"/>
    <n v="391.20878587585759"/>
    <n v="7346.4478529054904"/>
    <n v="468.00684075921612"/>
    <n v="195.41919539105331"/>
    <n v="10.638108467807299"/>
    <n v="4.2762869886807851"/>
    <n v="10.73491349938851"/>
    <n v="2.750968788810126"/>
    <n v="62.629228830505632"/>
    <n v="23.587344073667332"/>
    <n v="113.85074427209661"/>
    <n v="65.357112326559914"/>
    <n v="6.8090136782188777"/>
    <n v="243.81549458609709"/>
    <n v="17.799409049415601"/>
    <n v="0.79762936894308745"/>
  </r>
  <r>
    <x v="112"/>
    <n v="199.27260913408639"/>
    <n v="321.0636271101547"/>
    <n v="178.1287844403964"/>
    <n v="358.23726894284448"/>
    <n v="5046.6347913308646"/>
    <n v="675.6769235093559"/>
    <n v="4067.8252292345442"/>
    <n v="1693.410123876911"/>
    <n v="322.49964785019279"/>
    <n v="7300.8255199374089"/>
    <n v="485.40896490767551"/>
    <n v="185.0500135947932"/>
    <n v="10.5284372464897"/>
    <n v="4.1052355091335517"/>
    <n v="10.970845664210231"/>
    <n v="2.750968788810126"/>
    <n v="61.205837266175948"/>
    <n v="22.529615639870599"/>
    <n v="117.5625607202431"/>
    <n v="56.912092194476429"/>
    <n v="6.8090136782188777"/>
    <n v="244.7969839452027"/>
    <n v="18.196693950371721"/>
    <n v="1.5952587378861689"/>
  </r>
  <r>
    <x v="113"/>
    <n v="227.4581130127111"/>
    <n v="349.45817271499533"/>
    <n v="168.69149784752759"/>
    <n v="366.03168051114028"/>
    <n v="5129.1915020619854"/>
    <n v="661.50336249647967"/>
    <n v="4303.9054379482377"/>
    <n v="1668.442238269012"/>
    <n v="278.55055956350628"/>
    <n v="7384.8274712925859"/>
    <n v="507.70919369029139"/>
    <n v="195.41919539105331"/>
    <n v="10.41876602517209"/>
    <n v="4.4473384682280166"/>
    <n v="11.56067607626453"/>
    <n v="2.750968788810126"/>
    <n v="58.359054137516601"/>
    <n v="22.42384279649092"/>
    <n v="117.8230390674815"/>
    <n v="57.279266982827878"/>
    <n v="4.9520099477955046"/>
    <n v="248.62140799964871"/>
    <n v="18.65148061330833"/>
    <n v="1.5952587378861689"/>
  </r>
  <r>
    <x v="114"/>
    <n v="244.45715231694001"/>
    <n v="361.60282776284879"/>
    <n v="157.2487878536742"/>
    <n v="370.46379689311237"/>
    <n v="5196.09090558548"/>
    <n v="640.87765803744321"/>
    <n v="4553.1615097264048"/>
    <n v="1655.958295465063"/>
    <n v="405.44581447577019"/>
    <n v="7537.7367445491082"/>
    <n v="533.8149936294343"/>
    <n v="174.68083179853309"/>
    <n v="8.9930401480432156"/>
    <n v="3.9341840295863189"/>
    <n v="10.027117004923349"/>
    <n v="2.5981371894317791"/>
    <n v="54.800575226692409"/>
    <n v="21.366114362694191"/>
    <n v="111.3979065022688"/>
    <n v="53.240344310961873"/>
    <n v="8.0470161651677934"/>
    <n v="250.17825318995421"/>
    <n v="19.168996471132751"/>
    <n v="2.3928881068292509"/>
  </r>
  <r>
    <x v="115"/>
    <n v="189.8408841007722"/>
    <n v="364.93833161401977"/>
    <n v="186.62234237397831"/>
    <n v="367.25433330616698"/>
    <n v="5367.6095890872048"/>
    <n v="617.29031396377593"/>
    <n v="4756.6819250353046"/>
    <n v="1661.098742501983"/>
    <n v="404.82681323229571"/>
    <n v="7894.3558265110323"/>
    <n v="554.93905000790369"/>
    <n v="196.2168247599964"/>
    <n v="18.863450066627749"/>
    <n v="2.9078751523029238"/>
    <n v="9.7911848401016321"/>
    <n v="2.5981371894317791"/>
    <n v="49.81870475153854"/>
    <n v="18.08715621792431"/>
    <n v="113.67709204060441"/>
    <n v="51.404470369204589"/>
    <n v="7.4280149216933351"/>
    <n v="250.5166977965423"/>
    <n v="19.785833554196191"/>
    <n v="3.190517475772332"/>
  </r>
  <r>
    <x v="116"/>
    <n v="139.83080717994389"/>
    <n v="303.95847915543129"/>
    <n v="182.49352948959819"/>
    <n v="338.98048742117282"/>
    <n v="5214.5949959217642"/>
    <n v="583.12568555214148"/>
    <n v="5018.5494901255943"/>
    <n v="1709.198639776024"/>
    <n v="407.92181944966802"/>
    <n v="8460.1675198050852"/>
    <n v="574.33282609405114"/>
    <n v="202.59785971154099"/>
    <n v="16.01199831237"/>
    <n v="2.565772193208459"/>
    <n v="10.73491349938851"/>
    <n v="2.292473990675084"/>
    <n v="45.54853005854951"/>
    <n v="17.346746314266589"/>
    <n v="112.3747003044126"/>
    <n v="47.36554769733857"/>
    <n v="10.523021139065619"/>
    <n v="253.96883278374131"/>
    <n v="20.89927676345479"/>
    <n v="3.988146844715414"/>
  </r>
  <r>
    <x v="117"/>
    <n v="223.94863393054769"/>
    <n v="319.60968953400322"/>
    <n v="230.03386070117469"/>
    <n v="356.09762655154771"/>
    <n v="5207.4780381001156"/>
    <n v="546.9513731162931"/>
    <n v="5317.556926226287"/>
    <n v="1712.5032128711871"/>
    <n v="389.97078338890873"/>
    <n v="8192.4239915332091"/>
    <n v="595.43074530798401"/>
    <n v="200.2049716047118"/>
    <n v="15.02495732051154"/>
    <n v="2.138143494340377"/>
    <n v="10.61694741697765"/>
    <n v="2.5981371894317791"/>
    <n v="45.54853005854951"/>
    <n v="16.5005635672292"/>
    <n v="114.6755923716847"/>
    <n v="41.85792587206673"/>
    <n v="11.76102362601454"/>
    <n v="252.24276529014179"/>
    <n v="21.693846565367028"/>
    <n v="3.988146844715414"/>
  </r>
  <r>
    <x v="118"/>
    <n v="154.8557645004559"/>
    <n v="323.97150226245759"/>
    <n v="219.53487936660821"/>
    <n v="386.81677802659539"/>
    <n v="5248.7563934656773"/>
    <n v="543.46086928476393"/>
    <n v="5533.6671283183741"/>
    <n v="1707.729940622618"/>
    <n v="407.92181944966802"/>
    <n v="8328.7156346062529"/>
    <n v="618.96987568963414"/>
    <n v="204.99074781837029"/>
    <n v="15.02495732051154"/>
    <n v="1.796040535245911"/>
    <n v="11.44270999385367"/>
    <n v="2.5981371894317791"/>
    <n v="46.260225840714348"/>
    <n v="15.654380820191809"/>
    <n v="118.539354522387"/>
    <n v="42.225100660418192"/>
    <n v="11.14202238254008"/>
    <n v="247.1660961913197"/>
    <n v="21.657254535015809"/>
    <n v="3.988146844715414"/>
  </r>
  <r>
    <x v="119"/>
    <n v="75.015115381238772"/>
    <n v="292.58355576554038"/>
    <n v="213.63657524606521"/>
    <n v="381.77333524711003"/>
    <n v="5319.2142758999962"/>
    <n v="519.45043383757809"/>
    <n v="5819.4552882967191"/>
    <n v="1690.105550781748"/>
    <n v="461.15592638847141"/>
    <n v="8826.703028740043"/>
    <n v="643.16243518469878"/>
    <n v="249.65799247918289"/>
    <n v="15.02495732051154"/>
    <n v="1.796040535245911"/>
    <n v="10.73491349938851"/>
    <n v="2.5981371894317791"/>
    <n v="41.278355365560479"/>
    <n v="15.86592650695116"/>
    <n v="118.2788761751486"/>
    <n v="42.959450237121089"/>
    <n v="11.14202238254008"/>
    <n v="250.0428753473189"/>
    <n v="22.598192458332939"/>
    <n v="2.3928881068292509"/>
  </r>
  <r>
    <x v="120"/>
    <n v="223.61962026659489"/>
    <n v="280.01127201881877"/>
    <n v="202.42979741703351"/>
    <n v="376.88272406700293"/>
    <n v="5267.2604838019633"/>
    <n v="488.98785494423203"/>
    <n v="6042.337927417002"/>
    <n v="1630.990409857164"/>
    <n v="502.01000845778572"/>
    <n v="8857.9414659281283"/>
    <n v="661.92369188906082"/>
    <n v="273.58687354747542"/>
    <n v="15.13462854182915"/>
    <n v="1.710514795472295"/>
    <n v="10.73491349938851"/>
    <n v="2.4453055900534322"/>
    <n v="40.566659583395641"/>
    <n v="15.86592650695116"/>
    <n v="121.46973592881839"/>
    <n v="40.022051930309438"/>
    <n v="14.237028599912369"/>
    <n v="246.62458482077869"/>
    <n v="22.765470311367089"/>
    <n v="2.3928881068292509"/>
  </r>
  <r>
    <x v="121"/>
    <n v="210.67841615111729"/>
    <n v="251.27462345488371"/>
    <n v="205.85081380694851"/>
    <n v="384.9827988340553"/>
    <n v="4906.4307222443904"/>
    <n v="438.32266296536841"/>
    <n v="6271.515459928879"/>
    <n v="1604.186650307508"/>
    <n v="381.92376722374092"/>
    <n v="8668.7509308453573"/>
    <n v="675.89662005032005"/>
    <n v="285.55131408162163"/>
    <n v="13.92824510733548"/>
    <n v="1.796040535245911"/>
    <n v="10.498981334566791"/>
    <n v="2.292473990675084"/>
    <n v="41.278355365560479"/>
    <n v="13.856242482737359"/>
    <n v="125.3986176663302"/>
    <n v="41.123576295363812"/>
    <n v="11.14202238254008"/>
    <n v="248.8921636849193"/>
    <n v="23.120935749064671"/>
    <n v="0.79762936894308756"/>
  </r>
  <r>
    <x v="122"/>
    <n v="298.30572198388461"/>
    <n v="258.45878559586748"/>
    <n v="159.25421125465891"/>
    <n v="393.23570520048611"/>
    <n v="4184.7711991292445"/>
    <n v="362.80085279228138"/>
    <n v="6624.0077833291798"/>
    <n v="1620.3423409949719"/>
    <n v="378.20975976289412"/>
    <n v="8803.6887954920494"/>
    <n v="687.59561489689634"/>
    <n v="338.19485243186489"/>
    <n v="4.935204959291795"/>
    <n v="1.8815662750195279"/>
    <n v="10.027117004923349"/>
    <n v="1.9868107919183899"/>
    <n v="39.854963801230802"/>
    <n v="12.9042868923203"/>
    <n v="130.78183684258951"/>
    <n v="49.568596427447297"/>
    <n v="12.380024869489"/>
    <n v="250.61823117851881"/>
    <n v="25.86011059249897"/>
    <n v="0.79762936894308756"/>
  </r>
  <r>
    <x v="123"/>
    <n v="378.14637110310161"/>
    <n v="256.49169358107429"/>
    <n v="148.04743342562719"/>
    <n v="399.96029557313341"/>
    <n v="3763.447296087661"/>
    <n v="289.5002723301676"/>
    <n v="6940.6626274552709"/>
    <n v="1666.6063643272551"/>
    <n v="365.82973489340498"/>
    <n v="9095.4957352923448"/>
    <n v="706.45096539359008"/>
    <n v="370.10002718958822"/>
    <n v="4.0578351887509481"/>
    <n v="1.9670920147931441"/>
    <n v="8.8474561808147492"/>
    <n v="1.9868107919183899"/>
    <n v="37.008180672571449"/>
    <n v="11.317694241625199"/>
    <n v="134.05952271200539"/>
    <n v="49.568596427447297"/>
    <n v="10.523021139065619"/>
    <n v="250.24594211127189"/>
    <n v="26.131937103679469"/>
    <n v="5.8366010437436799E-15"/>
  </r>
  <r>
    <x v="124"/>
    <n v="280.53898413043231"/>
    <n v="234.68262993880211"/>
    <n v="144.27251878847969"/>
    <n v="403.47542235883532"/>
    <n v="3404.752621876582"/>
    <n v="275.11516563053198"/>
    <n v="7115.5521310968888"/>
    <n v="1708.09711541097"/>
    <n v="384.3997721976387"/>
    <n v="8938.5589712174242"/>
    <n v="728.50550482956191"/>
    <n v="421.14830680194552"/>
    <n v="3.509479082162918"/>
    <n v="2.7368236727556901"/>
    <n v="8.1396596863495922"/>
    <n v="1.833979192540043"/>
    <n v="29.891222850923072"/>
    <n v="11.952331301903239"/>
    <n v="138.4442415571844"/>
    <n v="41.85792587206673"/>
    <n v="10.523021139065619"/>
    <n v="250.00903088666021"/>
    <n v="26.58149633370877"/>
    <n v="5.8366010437436799E-15"/>
  </r>
  <r>
    <x v="125"/>
    <n v="262.55290383434487"/>
    <n v="234.3405269797077"/>
    <n v="151.35048373313131"/>
    <n v="317.27840030944748"/>
    <n v="3127.1912668322962"/>
    <n v="274.1632100401149"/>
    <n v="7184.4703604703691"/>
    <n v="1716.5421355430531"/>
    <n v="389.3517821454343"/>
    <n v="8912.498736510137"/>
    <n v="754.34993312333893"/>
    <n v="466.61318083170119"/>
    <n v="3.8384927461157359"/>
    <n v="2.8223494125293072"/>
    <n v="7.0779649446518533"/>
    <n v="1.833979192540043"/>
    <n v="24.197656593604371"/>
    <n v="12.586968362181279"/>
    <n v="139.1171439542168"/>
    <n v="40.022051930309438"/>
    <n v="12.99902611296346"/>
    <n v="259.82392447771622"/>
    <n v="27.412658165972228"/>
    <n v="0.79762936894308756"/>
  </r>
  <r>
    <x v="126"/>
    <n v="340.63881341248037"/>
    <n v="242.0378435593332"/>
    <n v="153.4738732165267"/>
    <n v="271.27608889656511"/>
    <n v="3052.463209704988"/>
    <n v="286.96172408905539"/>
    <n v="7407.5700648800184"/>
    <n v="1686.066628109882"/>
    <n v="446.29989654508438"/>
    <n v="8762.7369980948843"/>
    <n v="779.38410931648184"/>
    <n v="499.31598495836761"/>
    <n v="3.8384927461157359"/>
    <n v="2.7368236727556901"/>
    <n v="7.3138971094735732"/>
    <n v="1.833979192540043"/>
    <n v="23.485960811439529"/>
    <n v="12.26964983204226"/>
    <n v="139.65980717763011"/>
    <n v="42.592275448769627"/>
    <n v="12.99902611296346"/>
    <n v="254.37496631164711"/>
    <n v="27.569481153191749"/>
    <n v="0.79762936894308756"/>
  </r>
  <r>
    <x v="127"/>
    <n v="289.42235305715838"/>
    <n v="258.45878559586748"/>
    <n v="163.1470919742172"/>
    <n v="430.83227864755929"/>
    <n v="2713.6960173945249"/>
    <n v="260.30696755737767"/>
    <n v="7497.6304534376786"/>
    <n v="1732.697826230517"/>
    <n v="431.44386670169752"/>
    <n v="8633.3496249962373"/>
    <n v="798.87720662786819"/>
    <n v="512.07805486145685"/>
    <n v="2.961122975574888"/>
    <n v="2.6512979329820738"/>
    <n v="6.3701684501866946"/>
    <n v="1.833979192540043"/>
    <n v="21.35087346494501"/>
    <n v="11.529239928384539"/>
    <n v="152.81396371316691"/>
    <n v="40.756401507012363"/>
    <n v="10.523021139065619"/>
    <n v="253.76576601978849"/>
    <n v="27.841307664372248"/>
    <n v="1.5952587378861689"/>
  </r>
  <r>
    <x v="128"/>
    <n v="297.86703709861399"/>
    <n v="250.1627888378267"/>
    <n v="162.55726156216289"/>
    <n v="436.94554262269332"/>
    <n v="2338.6323401936561"/>
    <n v="279.13453367895949"/>
    <n v="7807.4911540066369"/>
    <n v="1756.197012685011"/>
    <n v="390.58978463238321"/>
    <n v="9021.1732996855881"/>
    <n v="820.37241074275721"/>
    <n v="522.44723665771687"/>
    <n v="5.8125747298326429"/>
    <n v="2.7368236727556901"/>
    <n v="5.898304120543254"/>
    <n v="1.833979192540043"/>
    <n v="17.080698771955991"/>
    <n v="11.10614855486585"/>
    <n v="158.60960693922021"/>
    <n v="40.389226718660893"/>
    <n v="17.332034817284661"/>
    <n v="238.6711365659574"/>
    <n v="28.54701110686009"/>
    <n v="2.3928881068292509"/>
  </r>
  <r>
    <x v="129"/>
    <n v="198.61458180618061"/>
    <n v="239.98522580476629"/>
    <n v="163.85488846868239"/>
    <n v="436.18138462580151"/>
    <n v="2234.013060215425"/>
    <n v="339.42505440537349"/>
    <n v="7968.7055444182406"/>
    <n v="1780.797723504558"/>
    <n v="380.06676349331741"/>
    <n v="8948.7123094150684"/>
    <n v="850.26809953970519"/>
    <n v="510.48279612357072"/>
    <n v="4.9352049592917959"/>
    <n v="2.8223494125293072"/>
    <n v="5.5444058733106747"/>
    <n v="2.292473990675084"/>
    <n v="12.81052407896696"/>
    <n v="12.9042868923203"/>
    <n v="163.29821718951061"/>
    <n v="26.803759549657009"/>
    <n v="17.332034817284661"/>
    <n v="249.1967638308486"/>
    <n v="26.628543229874619"/>
    <n v="3.988146844715414"/>
  </r>
  <r>
    <x v="130"/>
    <n v="274.83608062191678"/>
    <n v="225.01822134438351"/>
    <n v="165.38844754002361"/>
    <n v="451.31171296425788"/>
    <n v="1982.072753329071"/>
    <n v="406.90812848160527"/>
    <n v="8159.4191076545876"/>
    <n v="1673.9498600942841"/>
    <n v="378.8287610063685"/>
    <n v="8763.041598240814"/>
    <n v="879.55740611940439"/>
    <n v="537.60219466763544"/>
    <n v="5.5932322871974316"/>
    <n v="2.9078751523029229"/>
    <n v="4.7186432964346574"/>
    <n v="2.1396423912967379"/>
    <n v="12.09882829680212"/>
    <n v="11.952331301903239"/>
    <n v="165.7944680172115"/>
    <n v="29.00680827976575"/>
    <n v="17.332034817284661"/>
    <n v="243.03707199094441"/>
    <n v="26.74877418674291"/>
    <n v="5.5834055826015776"/>
  </r>
  <r>
    <x v="131"/>
    <n v="279.22292947462103"/>
    <n v="218.26168790226779"/>
    <n v="171.64064990779909"/>
    <n v="513.97266870938017"/>
    <n v="1752.906711471994"/>
    <n v="407.96585691540213"/>
    <n v="8473.7079401265964"/>
    <n v="1625.4827880318919"/>
    <n v="389.97078338890879"/>
    <n v="8858.6521996019637"/>
    <n v="902.26014723588366"/>
    <n v="525.63775413348924"/>
    <n v="7.5673142709143386"/>
    <n v="2.309194973887609"/>
    <n v="5.1905076260780953"/>
    <n v="1.9868107919183899"/>
    <n v="13.5222198611318"/>
    <n v="10.68305718134715"/>
    <n v="168.2038927291662"/>
    <n v="29.373983068117209"/>
    <n v="14.85602984338683"/>
    <n v="244.932361787838"/>
    <n v="26.936961771406342"/>
    <n v="5.5834055826015776"/>
  </r>
  <r>
    <x v="132"/>
    <n v="290.95775015560491"/>
    <n v="214.7551325715495"/>
    <n v="166.09624403448871"/>
    <n v="513.97266870938017"/>
    <n v="1713.051747670763"/>
    <n v="428.69733421781808"/>
    <n v="8784.284956150459"/>
    <n v="1626.951487185298"/>
    <n v="390.58978463238333"/>
    <n v="8895.8811063266603"/>
    <n v="921.89438523576769"/>
    <n v="492.93495000682282"/>
    <n v="7.5673142709143386"/>
    <n v="2.5657721932084581"/>
    <n v="5.1905076260780953"/>
    <n v="1.9868107919183899"/>
    <n v="12.81052407896696"/>
    <n v="10.4715114945878"/>
    <n v="172.89250297945659"/>
    <n v="27.905283914711379"/>
    <n v="14.85602984338683"/>
    <n v="240.76949312680389"/>
    <n v="27.726304140411258"/>
    <n v="4.7857762136584956"/>
  </r>
  <r>
    <x v="133"/>
    <n v="290.40939404901678"/>
    <n v="204.9196724975836"/>
    <n v="171.0508194957448"/>
    <n v="513.97266870938017"/>
    <n v="1564.307329198311"/>
    <n v="442.87089523069437"/>
    <n v="8982.5523914567184"/>
    <n v="1679.8246567079079"/>
    <n v="427.72985924085071"/>
    <n v="8854.5908643229068"/>
    <n v="945.33419439217869"/>
    <n v="492.13732063787972"/>
    <n v="7.5673142709143386"/>
    <n v="2.5657721932084581"/>
    <n v="5.5444058733106738"/>
    <n v="1.9868107919183899"/>
    <n v="12.09882829680212"/>
    <n v="10.154192964448781"/>
    <n v="171.394752482836"/>
    <n v="25.702235184602639"/>
    <n v="14.85602984338683"/>
    <n v="240.29567067758049"/>
    <n v="28.039950114850299"/>
    <n v="4.7857762136584956"/>
  </r>
  <r>
    <x v="134"/>
    <n v="309.60185777959788"/>
    <n v="180.972465360971"/>
    <n v="166.4501422817213"/>
    <n v="636.39077981143623"/>
    <n v="1506.6599708429601"/>
    <n v="461.6984613522763"/>
    <n v="9292.1309071495016"/>
    <n v="1694.1444734536151"/>
    <n v="401.7318070149235"/>
    <n v="8856.5199985804611"/>
    <n v="977.98996776419028"/>
    <n v="465.01792209381489"/>
    <n v="5.8125747298326429"/>
    <n v="2.480246453434841"/>
    <n v="6.370168450186692"/>
    <n v="5.8076007763770674"/>
    <n v="10.67543673247245"/>
    <n v="9.9426472776894368"/>
    <n v="158.58790041028371"/>
    <n v="24.23353603119682"/>
    <n v="17.332034817284661"/>
    <n v="238.50191426266329"/>
    <n v="28.90770397746498"/>
    <n v="3.988146844715414"/>
  </r>
  <r>
    <x v="135"/>
    <n v="265.40435558860281"/>
    <n v="180.7158881416502"/>
    <n v="163.73692238627149"/>
    <n v="686.06104960939899"/>
    <n v="1532.992714783059"/>
    <n v="531.40276513948118"/>
    <n v="9452.6723951640724"/>
    <n v="1813.109104879486"/>
    <n v="447.53789903203341"/>
    <n v="8739.8242982288702"/>
    <n v="1012.888309853441"/>
    <n v="478.57762136584739"/>
    <n v="7.4576430495967321"/>
    <n v="2.7368236727556901"/>
    <n v="5.6623719557215342"/>
    <n v="9.4755591614573973"/>
    <n v="10.67543673247245"/>
    <n v="9.6253287475504159"/>
    <n v="158.67472652602979"/>
    <n v="21.663312512736631"/>
    <n v="11.76102362601454"/>
    <n v="246.38767359616699"/>
    <n v="29.284079146791829"/>
    <n v="4.7857762136584956"/>
  </r>
  <r>
    <x v="136"/>
    <n v="388.45546590695659"/>
    <n v="187.38689584399231"/>
    <n v="160.0799738315348"/>
    <n v="761.25419650354593"/>
    <n v="1363.609118627827"/>
    <n v="521.67166354855124"/>
    <n v="9642.105273193165"/>
    <n v="1864.146400460339"/>
    <n v="463.6319313623693"/>
    <n v="8582.5490895473613"/>
    <n v="1053.646604231795"/>
    <n v="511.28042549251381"/>
    <n v="7.238300606961519"/>
    <n v="3.763132550039086"/>
    <n v="6.134236285364973"/>
    <n v="8.8642327639440079"/>
    <n v="14.23391564329664"/>
    <n v="7.5098718799569451"/>
    <n v="157.45916090558421"/>
    <n v="30.842682221523031"/>
    <n v="14.237028599912369"/>
    <n v="241.0402488120744"/>
    <n v="30.0263746196309"/>
    <n v="2.39288810682925"/>
  </r>
  <r>
    <x v="137"/>
    <n v="304.33763915635291"/>
    <n v="209.45253670558529"/>
    <n v="161.96743115010861"/>
    <n v="886.27044479503377"/>
    <n v="1319.483980133607"/>
    <n v="521.56589070517157"/>
    <n v="9946.1703305360679"/>
    <n v="1932.0737363053579"/>
    <n v="636.33327829174311"/>
    <n v="8676.7720680214989"/>
    <n v="1097.9177335238651"/>
    <n v="522.44723665771687"/>
    <n v="6.7996157216910964"/>
    <n v="3.164452371623772"/>
    <n v="6.4881345325975532"/>
    <n v="8.711401164565661"/>
    <n v="14.23391564329664"/>
    <n v="9.4137830607910704"/>
    <n v="158.41424817879141"/>
    <n v="27.170934338008468"/>
    <n v="12.99902611296346"/>
    <n v="244.6954505632263"/>
    <n v="30.66934886723093"/>
    <n v="0.797629368943087"/>
  </r>
  <r>
    <x v="138"/>
    <n v="328.79432151017897"/>
    <n v="232.03133200581999"/>
    <n v="156.65895744161989"/>
    <n v="970.02216125436803"/>
    <n v="1263.9717091247501"/>
    <n v="540.07613829661454"/>
    <n v="10027.938825039981"/>
    <n v="1928.401988421843"/>
    <n v="706.89942004783131"/>
    <n v="8308.8489361995307"/>
    <n v="1140.458582523614"/>
    <n v="582.26943932844802"/>
    <n v="5.812574729832642"/>
    <n v="4.1052355091335517"/>
    <n v="5.7803380381323937"/>
    <n v="8.8642327639440079"/>
    <n v="13.5222198611318"/>
    <n v="8.5676003137536796"/>
    <n v="158.39254164985491"/>
    <n v="26.069409972954102"/>
    <n v="15.475031086861289"/>
    <n v="240.19413729560409"/>
    <n v="31.401189474255361"/>
    <n v="1.5952587378861689"/>
  </r>
  <r>
    <x v="139"/>
    <n v="338.44538898612831"/>
    <n v="232.37343496491451"/>
    <n v="163.8548884686823"/>
    <n v="970.02216125436803"/>
    <n v="1182.838389957958"/>
    <n v="540.81654820027222"/>
    <n v="10104.12874160719"/>
    <n v="1937.2141833422791"/>
    <n v="765.70453817790496"/>
    <n v="7953.7866994279111"/>
    <n v="1193.2086079913529"/>
    <n v="630.12720146503284"/>
    <n v="5.7029035085150364"/>
    <n v="4.0197097693599346"/>
    <n v="6.7240666974192731"/>
    <n v="8.8642327639440079"/>
    <n v="15.657307207626319"/>
    <n v="7.5098718799569442"/>
    <n v="157.5676935502668"/>
    <n v="26.436584761305561"/>
    <n v="15.475031086861289"/>
    <n v="234.00060099504111"/>
    <n v="31.443008937513898"/>
    <n v="2.39288810682925"/>
  </r>
  <r>
    <x v="140"/>
    <n v="339.76144364193948"/>
    <n v="240.84048320250241"/>
    <n v="161.96743115010861"/>
    <n v="970.02216125436803"/>
    <n v="1185.6851730866181"/>
    <n v="548.85528429712735"/>
    <n v="10165.55821849757"/>
    <n v="1872.9585953807741"/>
    <n v="618.38224223098393"/>
    <n v="7909.7212116501341"/>
    <n v="1254.3329809766151"/>
    <n v="604.60306165885424"/>
    <n v="5.7029035085150364"/>
    <n v="4.1052355091335508"/>
    <n v="6.0162702029541153"/>
    <n v="8.8642327639440079"/>
    <n v="13.5222198611318"/>
    <n v="7.5098718799569442"/>
    <n v="159.91199867541201"/>
    <n v="22.03048730108808"/>
    <n v="16.7130335738102"/>
    <n v="235.04977927546429"/>
    <n v="32.676683103640798"/>
    <n v="2.39288810682925"/>
  </r>
  <r>
    <x v="141"/>
    <n v="402.60305345692768"/>
    <n v="268.97845158802221"/>
    <n v="164.44471888073659"/>
    <n v="1357.603097277856"/>
    <n v="1157.929037582189"/>
    <n v="554.143926466111"/>
    <n v="10213.35599521581"/>
    <n v="1859.0059534234181"/>
    <n v="858.55472469907363"/>
    <n v="7908.7397222910286"/>
    <n v="1299.4666366983929"/>
    <n v="634.11534830974836"/>
    <n v="5.7029035085150364"/>
    <n v="4.1907612489071671"/>
    <n v="5.0725415436672359"/>
    <n v="15.89448633534797"/>
    <n v="14.945611425461481"/>
    <n v="9.308010217411395"/>
    <n v="159.84687908860241"/>
    <n v="24.23353603119682"/>
    <n v="17.951036060759119"/>
    <n v="239.85569268901591"/>
    <n v="33.03214854133838"/>
    <n v="3.988146844715414"/>
  </r>
  <r>
    <x v="142"/>
    <n v="459.19340365681239"/>
    <n v="278.8994374017617"/>
    <n v="166.09624403448859"/>
    <n v="1463.3625640476721"/>
    <n v="1094.5881129695181"/>
    <n v="470.05451597927038"/>
    <n v="10150.77607229179"/>
    <n v="1838.076990487385"/>
    <n v="914.26483661177485"/>
    <n v="7880.0057751916966"/>
    <n v="1342.911831591108"/>
    <n v="642.88927136812219"/>
    <n v="2.6321093116220702"/>
    <n v="3.8486582898127022"/>
    <n v="5.1905076260780953"/>
    <n v="12.685022748402689"/>
    <n v="16.369002989791149"/>
    <n v="8.7791460005130268"/>
    <n v="153.03102900253219"/>
    <n v="24.600710819548279"/>
    <n v="20.427041034656948"/>
    <n v="243.91702796807371"/>
    <n v="32.911917584470082"/>
    <n v="3.190517475772332"/>
  </r>
  <r>
    <x v="143"/>
    <n v="471.91526532965469"/>
    <n v="289.5901548734638"/>
    <n v="180.0162417589701"/>
    <n v="1537.0273949480361"/>
    <n v="1093.1647214051891"/>
    <n v="472.38151853362331"/>
    <n v="10228.52885894244"/>
    <n v="1791.8129671551019"/>
    <n v="1086.347182297674"/>
    <n v="8825.4846281563277"/>
    <n v="1411.0984664341549"/>
    <n v="618.16276093088675"/>
    <n v="8.0059991561847621"/>
    <n v="2.907875152302922"/>
    <n v="5.1905076260780953"/>
    <n v="12.22652795026764"/>
    <n v="16.369002989791149"/>
    <n v="9.4137830607910669"/>
    <n v="155.83117123534441"/>
    <n v="14.319816745707501"/>
    <n v="25.379050982452611"/>
    <n v="235.04977927546429"/>
    <n v="33.110560034948143"/>
    <n v="3.988146844715414"/>
  </r>
  <r>
    <x v="144"/>
    <n v="519.51257538149571"/>
    <n v="293.43881316327651"/>
    <n v="188.98166402219539"/>
    <n v="1728.6782205684831"/>
    <n v="1055.4448449504521"/>
    <n v="485.92044248622148"/>
    <n v="10042.72097124575"/>
    <n v="1807.2343082658631"/>
    <n v="995.97300075040334"/>
    <n v="9318.1922864273456"/>
    <n v="1486.0337171605499"/>
    <n v="661.23474685381302"/>
    <n v="8.554355262772793"/>
    <n v="3.0789266318501549"/>
    <n v="5.1905076260780953"/>
    <n v="16.047317934726319"/>
    <n v="14.23391564329664"/>
    <n v="9.4137830607910669"/>
    <n v="151.8588764399596"/>
    <n v="13.95264195735605"/>
    <n v="34.045068391095029"/>
    <n v="235.89589079193459"/>
    <n v="33.743079416733551"/>
    <n v="4.7857762136584956"/>
  </r>
  <r>
    <x v="145"/>
    <n v="545.06596994849792"/>
    <n v="306.01109690999817"/>
    <n v="191.45895175282351"/>
    <n v="1859.3492380369701"/>
    <n v="1029.1121010103529"/>
    <n v="494.48804279997512"/>
    <n v="10089.54195416185"/>
    <n v="1798.78928813378"/>
    <n v="1052.3021139065791"/>
    <n v="10053.09090517283"/>
    <n v="1557.461360406134"/>
    <n v="618.16276093088675"/>
    <n v="8.3350128201375799"/>
    <n v="2.9934008920765391"/>
    <n v="5.1905076260780953"/>
    <n v="17.42280232913145"/>
    <n v="13.5222198611318"/>
    <n v="9.308010217411395"/>
    <n v="153.94270321786641"/>
    <n v="20.561788147682261"/>
    <n v="35.902072121518401"/>
    <n v="235.25284603941719"/>
    <n v="34.07240768989454"/>
    <n v="3.988146844715414"/>
  </r>
  <r>
    <x v="146"/>
    <n v="553.72999643258879"/>
    <n v="329.44514960796897"/>
    <n v="194.40810381309501"/>
    <n v="1859.3492380369701"/>
    <n v="984.98696251613308"/>
    <n v="488.14167219719468"/>
    <n v="10149.039549976869"/>
    <n v="1797.3205889803739"/>
    <n v="1251.0015130618799"/>
    <n v="10818.483382971919"/>
    <n v="1609.286130249279"/>
    <n v="610.18646724145594"/>
    <n v="8.4446840414551865"/>
    <n v="2.907875152302922"/>
    <n v="22.29558957565277"/>
    <n v="17.42280232913145"/>
    <n v="10.67543673247245"/>
    <n v="9.308010217411395"/>
    <n v="153.0093224735956"/>
    <n v="20.928962936033709"/>
    <n v="40.235080825839603"/>
    <n v="228.6193317502896"/>
    <n v="34.506284621201893"/>
    <n v="5.5834055826015776"/>
  </r>
  <r>
    <x v="147"/>
    <n v="554.16868131785918"/>
    <n v="336.28720878985831"/>
    <n v="198.6548827798859"/>
    <n v="1859.3492380369701"/>
    <n v="936.59164932892418"/>
    <n v="490.15135622140849"/>
    <n v="9999.3947394884417"/>
    <n v="1809.804531784323"/>
    <n v="1436.082884860743"/>
    <n v="10853.98622220301"/>
    <n v="1659.239479111603"/>
    <n v="651.66319442649615"/>
    <n v="8.4446840414551865"/>
    <n v="2.8223494125293058"/>
    <n v="22.531521740474489"/>
    <n v="17.42280232913145"/>
    <n v="10.67543673247245"/>
    <n v="9.308010217411395"/>
    <n v="154.3117142097874"/>
    <n v="21.663312512736621"/>
    <n v="41.473083312788518"/>
    <n v="230.2438658619127"/>
    <n v="34.161274049318941"/>
    <n v="5.5834055826015776"/>
  </r>
  <r>
    <x v="148"/>
    <n v="594.74703320537344"/>
    <n v="323.8859765226839"/>
    <n v="196.05962896684699"/>
    <n v="2131.389484930427"/>
    <n v="893.88990239903376"/>
    <n v="501.25750477627417"/>
    <n v="9890.7969752189838"/>
    <n v="1842.4830879476031"/>
    <n v="1444.748902269386"/>
    <n v="10956.433404617241"/>
    <n v="1697.5304251577029"/>
    <n v="650.06793568860996"/>
    <n v="11.076793353077729"/>
    <n v="2.8223494125293058"/>
    <n v="22.531521740474489"/>
    <n v="10.698211956484171"/>
    <n v="12.09882829680212"/>
    <n v="7.7214175667162914"/>
    <n v="152.55348536592851"/>
    <n v="20.56178814768225"/>
    <n v="40.235080825839603"/>
    <n v="229.60082110939521"/>
    <n v="34.187411213855533"/>
    <n v="4.7857762136584956"/>
  </r>
  <r>
    <x v="149"/>
    <n v="619.20371555919962"/>
    <n v="341.24770169672797"/>
    <n v="204.78911906525059"/>
    <n v="2203.220336638251"/>
    <n v="934.45656198242955"/>
    <n v="512.04633480100085"/>
    <n v="9919.7751913492502"/>
    <n v="1724.619980886785"/>
    <n v="1488.078989312598"/>
    <n v="10949.93526817075"/>
    <n v="1769.961735521493"/>
    <n v="677.98496360161778"/>
    <n v="10.967122131760121"/>
    <n v="2.8223494125293058"/>
    <n v="22.413555658063629"/>
    <n v="13.602012344672771"/>
    <n v="10.67543673247245"/>
    <n v="7.6156447233366178"/>
    <n v="158.21888941836261"/>
    <n v="20.928962936033709"/>
    <n v="45.806092017109727"/>
    <n v="232.24068904078271"/>
    <n v="35.53086147103609"/>
    <n v="4.7857762136584956"/>
  </r>
  <r>
    <x v="150"/>
    <n v="501.19748142145562"/>
    <n v="365.19490883334049"/>
    <n v="205.73284772453749"/>
    <n v="2306.2288346192572"/>
    <n v="937.30334511108879"/>
    <n v="537.11449868198349"/>
    <n v="9916.8665164717531"/>
    <n v="1728.2917287703001"/>
    <n v="1676.255367328833"/>
    <n v="10991.022443410549"/>
    <n v="1793.8720136395621"/>
    <n v="734.61664879657656"/>
    <n v="5.812574729832642"/>
    <n v="3.0789266318501549"/>
    <n v="22.059657410831051"/>
    <n v="33.317288664479541"/>
    <n v="7.8286536038130938"/>
    <n v="7.1925533498179224"/>
    <n v="154.9194970200102"/>
    <n v="23.866361242845361"/>
    <n v="42.71108579973744"/>
    <n v="233.49293408515891"/>
    <n v="35.719049055699521"/>
    <n v="3.988146844715414"/>
  </r>
  <r>
    <x v="151"/>
    <n v="547.14972315353259"/>
    <n v="398.03679290640918"/>
    <n v="214.6982699877629"/>
    <n v="2332.821532911089"/>
    <n v="995.66239924860554"/>
    <n v="545.25900762221829"/>
    <n v="9902.4967943157699"/>
    <n v="1715.8077859663499"/>
    <n v="1955.4249281358141"/>
    <n v="10919.13680897123"/>
    <n v="1812.026888126675"/>
    <n v="682.77073981527622"/>
    <n v="4.0578351887509472"/>
    <n v="3.934184029586318"/>
    <n v="22.059657410831051"/>
    <n v="31.788972670696069"/>
    <n v="8.5403493859779314"/>
    <n v="5.9232792292618388"/>
    <n v="155.114855780439"/>
    <n v="23.13201166614245"/>
    <n v="37.140074608467323"/>
    <n v="231.52995536694769"/>
    <n v="35.593590665923912"/>
    <n v="3.190517475772332"/>
  </r>
  <r>
    <x v="152"/>
    <n v="732.05540229501617"/>
    <n v="408.47093315879039"/>
    <n v="229.6799624539421"/>
    <n v="2460.7415815907648"/>
    <n v="992.81561611994618"/>
    <n v="557.10556608074182"/>
    <n v="9758.734453169136"/>
    <n v="1675.785734036042"/>
    <n v="2198.6924168212749"/>
    <n v="10800.410440980109"/>
    <n v="1876.460226142269"/>
    <n v="730.62850195186104"/>
    <n v="10.309094803854491"/>
    <n v="3.0789266318501549"/>
    <n v="22.767453905296211"/>
    <n v="33.775783462614577"/>
    <n v="8.5403493859779314"/>
    <n v="4.9713236388447752"/>
    <n v="150.05723453822759"/>
    <n v="16.522865475816239"/>
    <n v="37.75907585194178"/>
    <n v="231.32688860299481"/>
    <n v="35.326991587650717"/>
    <n v="3.988146844715414"/>
  </r>
  <r>
    <x v="153"/>
    <n v="734.46816916400348"/>
    <n v="404.28017190988328"/>
    <n v="232.1572501845701"/>
    <n v="2460.7415815907648"/>
    <n v="1110.245420177145"/>
    <n v="556.47092902046381"/>
    <n v="9586.0807220079823"/>
    <n v="1676.887258401096"/>
    <n v="2274.829569768634"/>
    <n v="10605.635569888629"/>
    <n v="1908.47302526668"/>
    <n v="697.12806845625164"/>
    <n v="11.186464574395339"/>
    <n v="3.1644523716237711"/>
    <n v="4.4827111316129402"/>
    <n v="33.775783462614577"/>
    <n v="8.5403493859779314"/>
    <n v="6.5579162895398797"/>
    <n v="148.92849503352809"/>
    <n v="15.421341110761871"/>
    <n v="32.807065904146121"/>
    <n v="237.5204249035578"/>
    <n v="35.15971373461656"/>
    <n v="3.190517475772332"/>
  </r>
  <r>
    <x v="154"/>
    <n v="734.13915550005072"/>
    <n v="389.39869318927413"/>
    <n v="230.26979286599641"/>
    <n v="2460.7415815907648"/>
    <n v="1107.3986370484849"/>
    <n v="556.25938333370448"/>
    <n v="9426.0384841589512"/>
    <n v="1675.051384459339"/>
    <n v="2366.4417538028529"/>
    <n v="10646.993500813711"/>
    <n v="1924.1082770924661"/>
    <n v="663.62763496064224"/>
    <n v="11.29613579571294"/>
    <n v="3.4210295909446198"/>
    <n v="4.8366093788455196"/>
    <n v="33.775783462614577"/>
    <n v="7.1169578216482554"/>
    <n v="6.6636891329195516"/>
    <n v="146.302005032208"/>
    <n v="16.15569068746478"/>
    <n v="32.807065904146121"/>
    <n v="233.2560228605472"/>
    <n v="34.610833279348242"/>
    <n v="3.190517475772332"/>
  </r>
  <r>
    <x v="155"/>
    <n v="462.70288273897592"/>
    <n v="427.54317312830688"/>
    <n v="229.2080981242986"/>
    <n v="2792.538983841157"/>
    <n v="1174.29804057198"/>
    <n v="583.01991270876192"/>
    <n v="9186.2681655260476"/>
    <n v="1651.919372793197"/>
    <n v="2405.4388321417441"/>
    <n v="10422.1647486572"/>
    <n v="1963.8001751577269"/>
    <n v="659.63948811592684"/>
    <n v="10.309094803854491"/>
    <n v="3.4210295909446198"/>
    <n v="4.8366093788455196"/>
    <n v="34.539941459506323"/>
    <n v="2.8467831286592249"/>
    <n v="6.7694619762992261"/>
    <n v="146.21517891646189"/>
    <n v="15.421341110761871"/>
    <n v="32.188064660671657"/>
    <n v="229.22853204214829"/>
    <n v="34.464465157943359"/>
    <n v="3.190517475772332"/>
  </r>
  <r>
    <x v="156"/>
    <n v="751.35753724691472"/>
    <n v="437.97731338068809"/>
    <n v="227.79250513536829"/>
    <n v="3393.4728325968172"/>
    <n v="1210.5945254623859"/>
    <n v="596.02997244446181"/>
    <n v="9005.4744860136943"/>
    <n v="1729.760427923705"/>
    <n v="2467.33895648919"/>
    <n v="10787.24494578383"/>
    <n v="1968.572821402108"/>
    <n v="641.29401263023613"/>
    <n v="12.173505566253789"/>
    <n v="3.4210295909446198"/>
    <n v="4.7186432964346592"/>
    <n v="38.819226242100036"/>
    <n v="2.1350873464943869"/>
    <n v="7.1925533498179206"/>
    <n v="144.3484174279204"/>
    <n v="23.499186454493909"/>
    <n v="22.903046008554789"/>
    <n v="226.48713072878439"/>
    <n v="33.816263477436003"/>
    <n v="3.190517475772332"/>
  </r>
  <r>
    <x v="157"/>
    <n v="756.18307098488924"/>
    <n v="476.12179331972101"/>
    <n v="239.11724904681091"/>
    <n v="3534.3835672236528"/>
    <n v="1298.844802450827"/>
    <n v="605.97261972215108"/>
    <n v="8615.4949871400077"/>
    <n v="1700.7536196439401"/>
    <n v="2366.4417538028538"/>
    <n v="10383.751285809451"/>
    <n v="1999.8746896511241"/>
    <n v="571.10262816324484"/>
    <n v="12.283176787571399"/>
    <n v="3.0789266318501549"/>
    <n v="5.4264397908998188"/>
    <n v="26.592698291832271"/>
    <n v="1.4233915643295489"/>
    <n v="7.1925533498179206"/>
    <n v="141.5699817240446"/>
    <n v="21.663312512736631"/>
    <n v="-55.710111912701372"/>
    <n v="222.18888422511489"/>
    <n v="34.532421785738492"/>
    <n v="3.190517475772332"/>
  </r>
  <r>
    <x v="158"/>
    <n v="910.05179449349055"/>
    <n v="470.7336717139832"/>
    <n v="241.3586046126172"/>
    <n v="3732.911814816126"/>
    <n v="1352.9336818953541"/>
    <n v="616.97299543363727"/>
    <n v="8434.4408292804146"/>
    <n v="1673.582685305933"/>
    <n v="2482.1949863325781"/>
    <n v="10224.750009634339"/>
    <n v="2050.8682976620048"/>
    <n v="591.04336238682197"/>
    <n v="15.463642205781969"/>
    <n v="2.3091949738876081"/>
    <n v="5.3084737084889593"/>
    <n v="27.968182686237391"/>
    <n v="3.5584789108240629"/>
    <n v="7.8271904100959633"/>
    <n v="142.26459065001359"/>
    <n v="20.56178814768225"/>
    <n v="-56.948114399650287"/>
    <n v="214.74310288017591"/>
    <n v="34.919251820879971"/>
    <n v="3.190517475772332"/>
  </r>
  <r>
    <x v="159"/>
    <n v="1029.154740844411"/>
    <n v="495.79271346765279"/>
    <n v="261.76673686969599"/>
    <n v="3949.168527936487"/>
    <n v="1439.7605673194651"/>
    <n v="616.02103984322014"/>
    <n v="8240.8402976955094"/>
    <n v="1699.284920490534"/>
    <n v="2496.4320149324899"/>
    <n v="10151.882885835919"/>
    <n v="2052.4103903696632"/>
    <n v="563.92396384275719"/>
    <n v="9.5413962546312483"/>
    <n v="2.052617754566759"/>
    <n v="5.3084737084889593"/>
    <n v="26.439866692453911"/>
    <n v="3.5584789108240629"/>
    <n v="8.5676003137536778"/>
    <n v="139.35591577251861"/>
    <n v="20.56178814768225"/>
    <n v="-61.281123103971488"/>
    <n v="208.0080552090719"/>
    <n v="35.316536721836087"/>
    <n v="2.39288810682925"/>
  </r>
  <r>
    <x v="160"/>
    <n v="1028.387042295187"/>
    <n v="504.43081318478801"/>
    <n v="267.90097315506068"/>
    <n v="3949.168527936487"/>
    <n v="1409.157648686376"/>
    <n v="615.70372131308125"/>
    <n v="8190.6765093231907"/>
    <n v="1680.926181072962"/>
    <n v="2475.3859726543592"/>
    <n v="10306.82282673197"/>
    <n v="2102.9283019859781"/>
    <n v="563.92396384275719"/>
    <n v="8.6640264840903995"/>
    <n v="2.3091949738876081"/>
    <n v="5.0725415436672394"/>
    <n v="26.439866692453911"/>
    <n v="3.5584789108240629"/>
    <n v="7.932963253475636"/>
    <n v="138.83495907804189"/>
    <n v="18.725914205924969"/>
    <n v="-60.043120617022574"/>
    <n v="203.47289748079081"/>
    <n v="35.504724306499519"/>
    <n v="0.797629368943087"/>
  </r>
  <r>
    <x v="161"/>
    <n v="1028.058028631234"/>
    <n v="518.97018894630276"/>
    <n v="294.44334169750408"/>
    <n v="3949.168527936487"/>
    <n v="1434.0670010621459"/>
    <n v="649.44525835119714"/>
    <n v="8176.675798159129"/>
    <n v="1675.051384459339"/>
    <n v="2663.5623506705938"/>
    <n v="10212.396781493881"/>
    <n v="2150.4561219793081"/>
    <n v="581.47180995950498"/>
    <n v="9.6510674759488531"/>
    <n v="2.1381434943403752"/>
    <n v="4.7186432964346592"/>
    <n v="26.439866692453911"/>
    <n v="3.5584789108240629"/>
    <n v="7.4040990365772688"/>
    <n v="135.7960450269278"/>
    <n v="22.03048730108808"/>
    <n v="-60.662121860497031"/>
    <n v="205.9096986482254"/>
    <n v="36.210427748987357"/>
    <n v="0.797629368943087"/>
  </r>
  <r>
    <x v="162"/>
    <n v="1480.5614877876769"/>
    <n v="547.10815733182255"/>
    <n v="306.23994993859009"/>
    <n v="3962.312045483025"/>
    <n v="1456.129570309256"/>
    <n v="636.54097145887681"/>
    <n v="8267.1486107665824"/>
    <n v="1649.716324063088"/>
    <n v="2665.4193544010168"/>
    <n v="10395.393780276079"/>
    <n v="2158.5638704185571"/>
    <n v="575.09077500796036"/>
    <n v="10.85745091044252"/>
    <n v="2.3091949738876081"/>
    <n v="4.9545754612563799"/>
    <n v="33.928615061992922"/>
    <n v="-5.6935662573188326"/>
    <n v="7.1925533498179206"/>
    <n v="138.63960031761309"/>
    <n v="38.553352776903601"/>
    <n v="-62.519125590920403"/>
    <n v="205.50356512031959"/>
    <n v="36.058832194675162"/>
    <n v="5.2021878868150189E-15"/>
  </r>
  <r>
    <x v="163"/>
    <n v="1109.872759734169"/>
    <n v="574.04876536051154"/>
    <n v="332.42842023380092"/>
    <n v="3637.086402005903"/>
    <n v="1515.200320228937"/>
    <n v="687.10039059436076"/>
    <n v="8034.1941422197497"/>
    <n v="1620.709515783323"/>
    <n v="2698.8454215486381"/>
    <n v="10414.24514486304"/>
    <n v="2202.7565882170179"/>
    <n v="609.38883787251291"/>
    <n v="11.62514945966576"/>
    <n v="2.223669234113991"/>
    <n v="5.4264397908998188"/>
    <n v="34.845604658263007"/>
    <n v="-2.1350873464946409"/>
    <n v="5.8175063858821634"/>
    <n v="134.90607734053009"/>
    <n v="30.108332644820109"/>
    <n v="-61.281123103971481"/>
    <n v="203.60827532342611"/>
    <n v="36.466571961445908"/>
    <n v="0.797629368943087"/>
  </r>
  <r>
    <x v="164"/>
    <n v="1619.6245964184011"/>
    <n v="576.95664051281449"/>
    <n v="343.28129981560011"/>
    <n v="3670.556522269761"/>
    <n v="1528.7225400900691"/>
    <n v="699.58158611316219"/>
    <n v="8107.8443949013936"/>
    <n v="1644.2087022378159"/>
    <n v="2778.6965819568431"/>
    <n v="10346.65775692739"/>
    <n v="2258.7789866847379"/>
    <n v="696.33043908730883"/>
    <n v="13.92824510733549"/>
    <n v="3.1644523716237711"/>
    <n v="4.6006772140237997"/>
    <n v="34.081446661371267"/>
    <n v="2.8467831286592258"/>
    <n v="5.1828693256041216"/>
    <n v="131.23767395025661"/>
    <n v="30.475507433171561"/>
    <n v="11.761023626014561"/>
    <n v="206.95887692864861"/>
    <n v="36.090196792119073"/>
    <n v="0.797629368943087"/>
  </r>
  <r>
    <x v="165"/>
    <n v="1317.6997241310321"/>
    <n v="619.37740744052826"/>
    <n v="357.55519578731412"/>
    <n v="4199.6595193175981"/>
    <n v="1517.3354075754321"/>
    <n v="718.51492507812361"/>
    <n v="7931.0447167133616"/>
    <n v="1656.6926450417659"/>
    <n v="2584.3301915058628"/>
    <n v="10581.94444742747"/>
    <n v="2269.3122639929829"/>
    <n v="716.27117331088573"/>
    <n v="12.94120411547703"/>
    <n v="2.7368236727556892"/>
    <n v="5.1905076260780998"/>
    <n v="36.373920652046493"/>
    <n v="8.5403493859779314"/>
    <n v="5.2886421689837944"/>
    <n v="130.3477062638589"/>
    <n v="33.045730951631761"/>
    <n v="9.2850186521167242"/>
    <n v="201.88220782982651"/>
    <n v="36.294066675504432"/>
    <n v="1.5952587378861689"/>
  </r>
  <r>
    <x v="166"/>
    <n v="1495.5864451081891"/>
    <n v="649.56799358061483"/>
    <n v="360.150449600353"/>
    <n v="4348.2118339133522"/>
    <n v="1491.714359417497"/>
    <n v="778.69967296115806"/>
    <n v="8063.9103803338576"/>
    <n v="1661.465917290335"/>
    <n v="2679.65638300093"/>
    <n v="10595.956054140221"/>
    <n v="2286.0139121318621"/>
    <n v="828.73691433186025"/>
    <n v="12.72186167284182"/>
    <n v="3.1644523716237711"/>
    <n v="5.4264397908998188"/>
    <n v="62.202460946987138"/>
    <n v="9.9637409503076082"/>
    <n v="5.394415012363468"/>
    <n v="130.21746709023969"/>
    <n v="33.780080528334672"/>
    <n v="9.2850186521167277"/>
    <n v="202.9990750315674"/>
    <n v="36.649532113202021"/>
    <n v="1.5952587378861689"/>
  </r>
  <r>
    <x v="167"/>
    <n v="1857.501475456289"/>
    <n v="648.71273618287876"/>
    <n v="393.41688484021552"/>
    <n v="4348.2118339133522"/>
    <n v="1467.516702823893"/>
    <n v="805.56597517959506"/>
    <n v="7884.5927447891891"/>
    <n v="1672.84833572923"/>
    <n v="2765.6975558438789"/>
    <n v="10311.86565137013"/>
    <n v="2284.0849893890618"/>
    <n v="1005.013004868281"/>
    <n v="12.612190451524221"/>
    <n v="2.5657721932084572"/>
    <n v="7.1959310270627146"/>
    <n v="62.202460946987138"/>
    <n v="9.9637409503076082"/>
    <n v="5.394415012363468"/>
    <n v="126.41882452634709"/>
    <n v="35.61595447009195"/>
    <n v="9.2850186521167277"/>
    <n v="201.06994077401501"/>
    <n v="37.261141763358147"/>
    <n v="1.5952587378861689"/>
  </r>
  <r>
    <x v="168"/>
    <n v="1853.8823251528081"/>
    <n v="660.17318531254318"/>
    <n v="395.06840999396752"/>
    <n v="4348.2118339133522"/>
    <n v="1460.399745002245"/>
    <n v="810.11420744492102"/>
    <n v="7778.5129378763704"/>
    <n v="1706.6284162575639"/>
    <n v="2581.8541865319648"/>
    <n v="10314.94549729008"/>
    <n v="2261.3299739435088"/>
    <n v="1066.4304662768991"/>
    <n v="11.29613579571294"/>
    <n v="2.5657721932084572"/>
    <n v="7.5498292742952957"/>
    <n v="62.202460946987138"/>
    <n v="9.9637409503076082"/>
    <n v="5.5001878557431416"/>
    <n v="128.4375317174443"/>
    <n v="29.373983068117191"/>
    <n v="8.0470161651678094"/>
    <n v="197.04244995561609"/>
    <n v="37.496376244187438"/>
    <n v="2.39288810682925"/>
  </r>
  <r>
    <x v="169"/>
    <n v="1783.9120859521749"/>
    <n v="700.6268602254637"/>
    <n v="402.26434102102991"/>
    <n v="5517.5264007570859"/>
    <n v="1444.7424377946179"/>
    <n v="799.21960457681473"/>
    <n v="7465.4179644958704"/>
    <n v="1681.6605306496649"/>
    <n v="2422.7708669590302"/>
    <n v="10224.411565027751"/>
    <n v="2268.7372463731781"/>
    <n v="1139.0147388507189"/>
    <n v="8.7736977054080079"/>
    <n v="2.3947207136612239"/>
    <n v="8.2576257687604535"/>
    <n v="64.49493493766235"/>
    <n v="20.639177682780179"/>
    <n v="5.6059606991228161"/>
    <n v="121.7953338628663"/>
    <n v="15.788515899113319"/>
    <n v="8.6660174086422703"/>
    <n v="188.81824601552421"/>
    <n v="39.137790177085087"/>
    <n v="10.369181796260071"/>
  </r>
  <r>
    <x v="170"/>
    <n v="1785.337811829304"/>
    <n v="733.81084725762673"/>
    <n v="400.96671411451052"/>
    <n v="5744.0228310357952"/>
    <n v="1371.4377722316401"/>
    <n v="792.97900681741396"/>
    <n v="7427.5400715016276"/>
    <n v="1677.2544331894469"/>
    <n v="2407.2958358721689"/>
    <n v="10076.30820518478"/>
    <n v="2287.6030517356862"/>
    <n v="1263.4449204058401"/>
    <n v="10.418766025172101"/>
    <n v="2.480246453434841"/>
    <n v="8.4935579335821725"/>
    <n v="67.551566925229295"/>
    <n v="17.792394554120829"/>
    <n v="8.6733731571333514"/>
    <n v="108.293872864345"/>
    <n v="18.35873941757351"/>
    <n v="9.2850186521167277"/>
    <n v="164.75483448710739"/>
    <n v="39.503710480597313"/>
    <n v="10.369181796260071"/>
  </r>
  <r>
    <x v="171"/>
    <n v="1279.2051254485521"/>
    <n v="756.6462197771823"/>
    <n v="420.54908379471323"/>
    <n v="6278.780597260632"/>
    <n v="1305.25006449031"/>
    <n v="772.14175667161828"/>
    <n v="7215.5324033785446"/>
    <n v="1651.919372793197"/>
    <n v="2372.0127649941251"/>
    <n v="9878.0811991061055"/>
    <n v="2301.5759798969461"/>
    <n v="1312.100311911368"/>
    <n v="11.405807017030551"/>
    <n v="1.7105147954722939"/>
    <n v="9.4372865928690519"/>
    <n v="66.328914130202506"/>
    <n v="15.65730720762631"/>
    <n v="8.4618274703740042"/>
    <n v="111.5498522048244"/>
    <n v="18.35873941757351"/>
    <n v="11.761023626014561"/>
    <n v="161.06578827529671"/>
    <n v="40.178049325641247"/>
    <n v="10.369181796260071"/>
  </r>
  <r>
    <x v="172"/>
    <n v="1276.0246600303419"/>
    <n v="770.67244110005527"/>
    <n v="458.06229800136651"/>
    <n v="6200.6836499782967"/>
    <n v="1284.6108868075289"/>
    <n v="777.74771737074104"/>
    <n v="7052.2124796600983"/>
    <n v="1601.983601577399"/>
    <n v="2467.9579577326649"/>
    <n v="9378.2662040967389"/>
    <n v="2324.2996307450539"/>
    <n v="1465.24515074844"/>
    <n v="10.63810846780731"/>
    <n v="1.967092014793143"/>
    <n v="9.4372865928690519"/>
    <n v="71.066693710931276"/>
    <n v="7.8286536038130938"/>
    <n v="8.5676003137536778"/>
    <n v="108.0116879881701"/>
    <n v="16.522865475816239"/>
    <n v="11.1420223825401"/>
    <n v="166.10861291346001"/>
    <n v="40.768749244168099"/>
    <n v="10.369181796260071"/>
  </r>
  <r>
    <x v="173"/>
    <n v="2327.1136451382772"/>
    <n v="790.08678402866622"/>
    <n v="502.06364674061717"/>
    <n v="6608.591188719105"/>
    <n v="1251.872880827947"/>
    <n v="734.69817011521377"/>
    <n v="6712.0494646957459"/>
    <n v="1595.374455387072"/>
    <n v="2340.4437015769272"/>
    <n v="8691.5959417900594"/>
    <n v="2351.1895456202951"/>
    <n v="1504.328989826651"/>
    <n v="17.43772418949888"/>
    <n v="1.7960405352459099"/>
    <n v="9.3193205104581924"/>
    <n v="50.281596195476077"/>
    <n v="7.8286536038130938"/>
    <n v="8.1445089402349851"/>
    <n v="113.3949071644294"/>
    <n v="15.788515899113319"/>
    <n v="11.1420223825401"/>
    <n v="165.6347904642366"/>
    <n v="41.354221729787653"/>
    <n v="11.964440534146229"/>
  </r>
  <r>
    <x v="174"/>
    <n v="2361.0020525254172"/>
    <n v="801.63275889810427"/>
    <n v="554.20465516621721"/>
    <n v="6608.591188719105"/>
    <n v="1204.9009592050679"/>
    <n v="763.8914748880037"/>
    <n v="6640.1357343290238"/>
    <n v="1565.633297530605"/>
    <n v="2227.7854752645749"/>
    <n v="8977.7847011209924"/>
    <n v="2378.4192436345111"/>
    <n v="1501.936101719821"/>
    <n v="17.547395410816481"/>
    <n v="1.967092014793143"/>
    <n v="8.139659686349594"/>
    <n v="50.281596195476077"/>
    <n v="7.8286536038130938"/>
    <n v="7.8271904100959642"/>
    <n v="111.8971566678089"/>
    <n v="14.686991534058951"/>
    <n v="10.52302113906565"/>
    <n v="169.45921451868259"/>
    <n v="41.610365942246197"/>
    <n v="15.154958009918561"/>
  </r>
  <r>
    <x v="175"/>
    <n v="2878.2115322592472"/>
    <n v="811.38269323229656"/>
    <n v="640.55582749096652"/>
    <n v="6608.591188719105"/>
    <n v="1200.6307845120789"/>
    <n v="757.1220129117047"/>
    <n v="6477.9228435863406"/>
    <n v="1552.782179938303"/>
    <n v="2236.4514926732181"/>
    <n v="8988.6149285318133"/>
    <n v="2397.7450630928629"/>
    <n v="1501.936101719821"/>
    <n v="17.766737853451701"/>
    <n v="2.052617754566759"/>
    <n v="8.139659686349594"/>
    <n v="50.281596195476077"/>
    <n v="7.8286536038130938"/>
    <n v="8.1445089402349851"/>
    <n v="111.3544934443956"/>
    <n v="14.686991534058951"/>
    <n v="11.1420223825401"/>
    <n v="168.3761917776005"/>
    <n v="36.299294108411758"/>
    <n v="15.95258737886164"/>
  </r>
  <r>
    <x v="176"/>
    <n v="2713.4853578402031"/>
    <n v="805.82352014701155"/>
    <n v="715.22835765704076"/>
    <n v="7084.3559575838981"/>
    <n v="1206.3243507693969"/>
    <n v="784.51717934704016"/>
    <n v="6538.2452875009558"/>
    <n v="1552.782179938303"/>
    <n v="2202.4064242821232"/>
    <n v="8910.9418913198351"/>
    <n v="2428.884880921752"/>
    <n v="1564.151192497382"/>
    <n v="23.579312583284811"/>
    <n v="2.1381434943403761"/>
    <n v="8.375591851171313"/>
    <n v="50.740090993611112"/>
    <n v="6.4052620394834179"/>
    <n v="8.7791460005130268"/>
    <n v="114.7190054295577"/>
    <n v="12.851117592301669"/>
    <n v="11.1420223825401"/>
    <n v="170.77914848437629"/>
    <n v="36.31497640713372"/>
    <n v="8.773923058373903"/>
  </r>
  <r>
    <x v="177"/>
    <n v="3055.7692395724512"/>
    <n v="809.33007547772991"/>
    <n v="771.26224680219912"/>
    <n v="7390.4776511387272"/>
    <n v="1142.9834261567271"/>
    <n v="794.5655994681091"/>
    <n v="6388.7090096572047"/>
    <n v="1543.2356354411661"/>
    <n v="2197.4544143343269"/>
    <n v="8888.9429918916067"/>
    <n v="2390.4737039187848"/>
    <n v="1497.150325506163"/>
    <n v="24.676024796460869"/>
    <n v="2.6512979329820729"/>
    <n v="8.2576257687604535"/>
    <n v="62.660955745122187"/>
    <n v="9.2520451681427698"/>
    <n v="8.2502817836146569"/>
    <n v="133.017609323052"/>
    <n v="10.648068862192931"/>
    <n v="11.1420223825401"/>
    <n v="191.39042502559411"/>
    <n v="42.739491450226751"/>
    <n v="7.976293689430821"/>
  </r>
  <r>
    <x v="178"/>
    <n v="3630.3367680553879"/>
    <n v="795.73148285372486"/>
    <n v="856.66969046766167"/>
    <n v="7485.9974007501942"/>
    <n v="1068.2553690294189"/>
    <n v="819.52799050571207"/>
    <n v="6338.1979168219004"/>
    <n v="1519.3692741983209"/>
    <n v="2198.0734155778009"/>
    <n v="8816.6173794637216"/>
    <n v="2474.1910419294718"/>
    <n v="1554.579640070064"/>
    <n v="26.43076433754257"/>
    <n v="2.6512979329820729"/>
    <n v="8.0216936039387328"/>
    <n v="93.991433617683342"/>
    <n v="12.81052407896696"/>
    <n v="9.5195559041707405"/>
    <n v="128.15534684126939"/>
    <n v="9.9137192854900196"/>
    <n v="11.1420223825401"/>
    <n v="188.41211248761849"/>
    <n v="42.53039413393406"/>
    <n v="8.773923058373903"/>
  </r>
  <r>
    <x v="179"/>
    <n v="4298.015163436974"/>
    <n v="793.59333935938446"/>
    <n v="923.79239135944078"/>
    <n v="7886.2633595220841"/>
    <n v="926.62790837861633"/>
    <n v="855.490757254801"/>
    <n v="6380.3737025455766"/>
    <n v="1589.132483985097"/>
    <n v="2056.32213082215"/>
    <n v="8779.7946062669325"/>
    <n v="2517.9237456320889"/>
    <n v="1539.4246820601461"/>
    <n v="30.159585862341171"/>
    <n v="2.6512979329820729"/>
    <n v="8.375591851171313"/>
    <n v="107.8991091611129"/>
    <n v="14.945611425461481"/>
    <n v="10.259965807828451"/>
    <n v="127.3522052706178"/>
    <n v="19.093088994276432"/>
    <n v="11.761023626014561"/>
    <n v="183.20006554616111"/>
    <n v="42.347433982177947"/>
    <n v="7.976293689430821"/>
  </r>
  <r>
    <x v="180"/>
    <n v="3435.1219941100499"/>
    <n v="778.02765472058638"/>
    <n v="984.308991636212"/>
    <n v="8135.5316981081687"/>
    <n v="714.54256529349448"/>
    <n v="881.19355819606176"/>
    <n v="6326.8236956591581"/>
    <n v="1562.328724435441"/>
    <n v="1892.905802544893"/>
    <n v="9221.701729089069"/>
    <n v="2552.403893088755"/>
    <n v="1458.066486427952"/>
    <n v="38.384927461161617"/>
    <n v="3.2499781113973869"/>
    <n v="8.375591851171313"/>
    <n v="114.3180363350035"/>
    <n v="13.5222198611318"/>
    <n v="12.4811955188016"/>
    <n v="121.3612032841357"/>
    <n v="22.764836877790991"/>
    <n v="11.1420223825401"/>
    <n v="182.65855417562011"/>
    <n v="42.587895895914542"/>
    <n v="10.369181796260071"/>
  </r>
  <r>
    <x v="181"/>
    <n v="3033.286639202342"/>
    <n v="767.50798872843166"/>
    <n v="1028.3103403754631"/>
    <n v="8135.5316981081687"/>
    <n v="600.67124014712033"/>
    <n v="862.15444638772055"/>
    <n v="6382.2404640341183"/>
    <n v="1555.7195782451149"/>
    <n v="1938.0928933185289"/>
    <n v="8927.8641216492433"/>
    <n v="2602.17950923223"/>
    <n v="1533.8412764775439"/>
    <n v="38.384927461161617"/>
    <n v="3.0789266318501549"/>
    <n v="10.498981334566791"/>
    <n v="114.3180363350035"/>
    <n v="13.5222198611318"/>
    <n v="14.385106699635729"/>
    <n v="121.3177902262627"/>
    <n v="20.928962936033709"/>
    <n v="12.999026112963479"/>
    <n v="180.12021962620901"/>
    <n v="42.687217121153573"/>
    <n v="8.7739230583739047"/>
  </r>
  <r>
    <x v="182"/>
    <n v="3703.5971438955498"/>
    <n v="753.5672931453322"/>
    <n v="1046.7130492315571"/>
    <n v="8135.5316981081687"/>
    <n v="560.10458056372454"/>
    <n v="933.44534282562051"/>
    <n v="6398.7808390837527"/>
    <n v="1601.9836015773981"/>
    <n v="1922.617862231667"/>
    <n v="8682.0518038842765"/>
    <n v="2691.5895216789859"/>
    <n v="1525.8649827881129"/>
    <n v="38.384927461161617"/>
    <n v="3.0789266318501549"/>
    <n v="11.44270999385367"/>
    <n v="114.3180363350035"/>
    <n v="13.5222198611318"/>
    <n v="15.760153663571479"/>
    <n v="118.0401043568467"/>
    <n v="23.132011666142439"/>
    <n v="14.23702859991239"/>
    <n v="178.36030767195069"/>
    <n v="36.748853338441052"/>
    <n v="7.9762936894308227"/>
  </r>
  <r>
    <x v="183"/>
    <n v="3814.6940910902849"/>
    <n v="742.36342123498855"/>
    <n v="1051.7855907752239"/>
    <n v="8775.8960995034431"/>
    <n v="730.19987250112092"/>
    <n v="979.35075685239894"/>
    <n v="6317.7069535058154"/>
    <n v="1693.0429490885599"/>
    <n v="1946.139909483697"/>
    <n v="9659.5813610928053"/>
    <n v="2738.3541364678472"/>
    <n v="1549.793863856406"/>
    <n v="42.113748985960228"/>
    <n v="2.907875152302922"/>
    <n v="11.796608241086251"/>
    <n v="124.55775349335271"/>
    <n v="13.5222198611318"/>
    <n v="15.97169935033083"/>
    <n v="116.6074734470358"/>
    <n v="21.663312512736621"/>
    <n v="14.23702859991239"/>
    <n v="178.22492982931541"/>
    <n v="37.146138239397182"/>
    <n v="7.9762936894308227"/>
  </r>
  <r>
    <x v="184"/>
    <n v="4002.5608932073442"/>
    <n v="721.15303777113161"/>
    <n v="1063.464232933899"/>
    <n v="8928.4220356830319"/>
    <n v="671.12912258143933"/>
    <n v="991.09154246754281"/>
    <n v="6427.9544139744476"/>
    <n v="1738.9397976324919"/>
    <n v="1881.763780162353"/>
    <n v="9508.1273996446125"/>
    <n v="2848.8254760981849"/>
    <n v="1544.210458273805"/>
    <n v="45.403885625488407"/>
    <n v="3.2499781113973869"/>
    <n v="12.386438653140541"/>
    <n v="137.54843944051231"/>
    <n v="13.5222198611318"/>
    <n v="17.02942778412757"/>
    <n v="108.6411773273295"/>
    <n v="19.46026378262788"/>
    <n v="15.475031086861311"/>
    <n v="168.74848084484751"/>
    <n v="35.90723664036296"/>
    <n v="11.16681116520315"/>
  </r>
  <r>
    <x v="185"/>
    <n v="4177.3768199876076"/>
    <n v="718.50173983814955"/>
    <n v="1058.7455896374649"/>
    <n v="9124.8106408842104"/>
    <n v="503.88061377270242"/>
    <n v="1039.7470504221931"/>
    <n v="6331.5991320251942"/>
    <n v="1791.078617578399"/>
    <n v="1783.3425824499141"/>
    <n v="9500.444707075063"/>
    <n v="2839.3951871333852"/>
    <n v="1544.210458273805"/>
    <n v="40.359009444878538"/>
    <n v="4.2762869886807824"/>
    <n v="13.33016731242742"/>
    <n v="120.88979510827239"/>
    <n v="11.38713251463729"/>
    <n v="18.82756612158202"/>
    <n v="111.1591346839669"/>
    <n v="17.991564629222061"/>
    <n v="14.85602984338685"/>
    <n v="135.343998174598"/>
    <n v="35.661547293719039"/>
    <n v="15.154958009918561"/>
  </r>
  <r>
    <x v="186"/>
    <n v="4282.9902061164621"/>
    <n v="707.21234218803215"/>
    <n v="1057.329996648534"/>
    <n v="9017.9813529187468"/>
    <n v="548.71744804908724"/>
    <n v="1062.276666062063"/>
    <n v="6126.255368285626"/>
    <n v="1827.0617468368409"/>
    <n v="1884.2397851362509"/>
    <n v="9484.808566250691"/>
    <n v="2871.1518420453381"/>
    <n v="1604.032660944536"/>
    <n v="44.087830969677142"/>
    <n v="5.1315443864169463"/>
    <n v="14.50982813653602"/>
    <n v="108.96893035676131"/>
    <n v="9.9637409503076082"/>
    <n v="20.837250145795821"/>
    <n v="112.11422195717419"/>
    <n v="9.9137192854900213"/>
    <n v="17.95103606075914"/>
    <n v="164.92405679040149"/>
    <n v="35.426312812889762"/>
    <n v="19.940734223577049"/>
  </r>
  <r>
    <x v="187"/>
    <n v="4480.8370893734227"/>
    <n v="697.63345933338701"/>
    <n v="1089.416771064288"/>
    <n v="9124.5049776854539"/>
    <n v="730.91156828328587"/>
    <n v="1132.5098340661659"/>
    <n v="6220.5919430437834"/>
    <n v="1910.7775985809731"/>
    <n v="1994.4220064747039"/>
    <n v="9713.2925201583439"/>
    <n v="2923.2170738022191"/>
    <n v="1706.1292201692499"/>
    <n v="43.649146084406723"/>
    <n v="5.5591730852850274"/>
    <n v="15.689488960644621"/>
    <n v="112.6368887418417"/>
    <n v="10.67543673247245"/>
    <n v="21.577660049453531"/>
    <n v="112.4398198912221"/>
    <n v="14.686991534058951"/>
    <n v="19.808039791182519"/>
    <n v="160.55812136541451"/>
    <n v="34.872204924714119"/>
    <n v="18.345475485690891"/>
  </r>
  <r>
    <x v="188"/>
    <n v="4476.9985966273071"/>
    <n v="703.27815815844565"/>
    <n v="1118.9082916670029"/>
    <n v="9124.5049776854539"/>
    <n v="730.91156828328587"/>
    <n v="1207.0796886488361"/>
    <n v="6161.9626083862167"/>
    <n v="1971.728613447315"/>
    <n v="1996.8980114486019"/>
    <n v="9369.7374000107211"/>
    <n v="2985.2719298449829"/>
    <n v="1676.6169335183561"/>
    <n v="43.649146084406723"/>
    <n v="6.0723275239267247"/>
    <n v="14.863726383768601"/>
    <n v="112.6368887418417"/>
    <n v="10.67543673247245"/>
    <n v="22.42384279649092"/>
    <n v="113.047602701445"/>
    <n v="15.788515899113319"/>
    <n v="18.570037304233601"/>
    <n v="164.95790125106029"/>
    <n v="34.642197876792153"/>
    <n v="17.547846116747809"/>
  </r>
  <r>
    <x v="189"/>
    <n v="3282.020969150672"/>
    <n v="720.38330611316883"/>
    <n v="1110.7686319806539"/>
    <n v="9124.5049776854539"/>
    <n v="730.91156828328587"/>
    <n v="1341.728518271161"/>
    <n v="6076.3954713184166"/>
    <n v="1983.11103188621"/>
    <n v="2058.1791345525739"/>
    <n v="9314.3340179122406"/>
    <n v="3049.517080275913"/>
    <n v="1679.0098216251849"/>
    <n v="43.649146084406723"/>
    <n v="6.3289047432475742"/>
    <n v="15.09965854859032"/>
    <n v="112.6368887418417"/>
    <n v="10.67543673247245"/>
    <n v="22.318069953111241"/>
    <n v="113.8941573299696"/>
    <n v="15.421341110761871"/>
    <n v="19.808039791182519"/>
    <n v="164.01025635261351"/>
    <n v="40.042136070050972"/>
    <n v="16.750216747804721"/>
  </r>
  <r>
    <x v="190"/>
    <n v="5133.380856213179"/>
    <n v="754.67912776238893"/>
    <n v="1128.9354086719261"/>
    <n v="9581.1657966279563"/>
    <n v="839.08932717234109"/>
    <n v="1504.830242762617"/>
    <n v="5861.5225413757134"/>
    <n v="1933.1752606704119"/>
    <n v="2186.9313931952611"/>
    <n v="8106.4929059204806"/>
    <n v="3080.2962052341982"/>
    <n v="1693.3671502661609"/>
    <n v="41.126707994101771"/>
    <n v="6.6710077023420391"/>
    <n v="14.98169246617946"/>
    <n v="114.3180363350035"/>
    <n v="10.67543673247245"/>
    <n v="22.529615639870599"/>
    <n v="113.0258961725084"/>
    <n v="17.624389840870599"/>
    <n v="22.90304600855481"/>
    <n v="161.97958871308469"/>
    <n v="38.594137154724073"/>
    <n v="18.345475485690891"/>
  </r>
  <r>
    <x v="191"/>
    <n v="5296.3522910911406"/>
    <n v="764.77116505567574"/>
    <n v="1175.414045141805"/>
    <n v="9710.9198245001735"/>
    <n v="844.07119764749507"/>
    <n v="1628.055605299937"/>
    <n v="5495.4202243322088"/>
    <n v="1860.841827365175"/>
    <n v="2261.8305436556711"/>
    <n v="7145.9871124233368"/>
    <n v="3139.6223412993431"/>
    <n v="1945.418030852175"/>
    <n v="50.339090584780671"/>
    <n v="6.67100770234204"/>
    <n v="16.161353290288059"/>
    <n v="77.485620884821856"/>
    <n v="14.23391564329664"/>
    <n v="26.125892314779499"/>
    <n v="112.8739504699527"/>
    <n v="18.725914205924969"/>
    <n v="28.47405719982493"/>
    <n v="162.9949225328491"/>
    <n v="39.085515848011887"/>
    <n v="19.940734223577049"/>
  </r>
  <r>
    <x v="192"/>
    <n v="5485.864161527963"/>
    <n v="771.61322423756508"/>
    <n v="1187.682517712534"/>
    <n v="9754.476830323003"/>
    <n v="959.36591435819889"/>
    <n v="1749.8001480299411"/>
    <n v="5377.9010766698393"/>
    <n v="1812.3747553027829"/>
    <n v="2339.8247003334518"/>
    <n v="6769.7043988186406"/>
    <n v="3201.5778761168681"/>
    <n v="2085.0031704172138"/>
    <n v="56.700021421201818"/>
    <n v="6.1578532637003418"/>
    <n v="16.043387207877199"/>
    <n v="115.6935207294086"/>
    <n v="12.098828296802131"/>
    <n v="29.722168989688409"/>
    <n v="109.57455807160029"/>
    <n v="20.194613359330798"/>
    <n v="35.283070878043972"/>
    <n v="197.88856147208651"/>
    <n v="39.357342359192401"/>
    <n v="17.547846116747809"/>
  </r>
  <r>
    <x v="193"/>
    <n v="5685.9044692112784"/>
    <n v="796.15911155259289"/>
    <n v="1211.275734194706"/>
    <n v="10030.33786720092"/>
    <n v="1042.634320871485"/>
    <n v="1875.0351945914749"/>
    <n v="5351.4191113672723"/>
    <n v="1763.90768324039"/>
    <n v="2490.86100374122"/>
    <n v="6660.8606133398953"/>
    <n v="3270.63226482253"/>
    <n v="2293.1844357113582"/>
    <n v="52.97119989640322"/>
    <n v="6.2433790034739589"/>
    <n v="16.161353290288059"/>
    <n v="130.67101746848661"/>
    <n v="10.67543673247245"/>
    <n v="31.731853013902199"/>
    <n v="108.35899245115461"/>
    <n v="20.928962936033709"/>
    <n v="35.90207212151843"/>
    <n v="164.8902123297427"/>
    <n v="39.116880445455813"/>
    <n v="15.154958009918561"/>
  </r>
  <r>
    <x v="194"/>
    <n v="5746.2236409359612"/>
    <n v="808.38929234022009"/>
    <n v="1197.5916686350461"/>
    <n v="10291.221407339761"/>
    <n v="1081.777588890551"/>
    <n v="2044.1659711555731"/>
    <n v="5277.595206454137"/>
    <n v="1769.7824798540139"/>
    <n v="2700.702425279062"/>
    <n v="6442.7330643938394"/>
    <n v="3328.8554125442311"/>
    <n v="2471.055784985665"/>
    <n v="51.43580279795674"/>
    <n v="5.7302245648322616"/>
    <n v="16.515251537520641"/>
    <n v="130.51818586910829"/>
    <n v="10.67543673247245"/>
    <n v="35.116584002051759"/>
    <n v="107.3821986490108"/>
    <n v="25.70223518460265"/>
    <n v="42.092084556263003"/>
    <n v="140.21760050946719"/>
    <n v="39.012331787309463"/>
    <n v="13.5596992720324"/>
  </r>
  <r>
    <x v="195"/>
    <n v="5763.6613651254602"/>
    <n v="834.64569445072027"/>
    <n v="1174.8242147297501"/>
    <n v="10291.221407339761"/>
    <n v="1081.777588890551"/>
    <n v="2222.287439406944"/>
    <n v="5212.8880436943437"/>
    <n v="1787.4068696948841"/>
    <n v="2880.2127858866538"/>
    <n v="6521.3875909649214"/>
    <n v="3348.4060116175979"/>
    <n v="2878.64439251558"/>
    <n v="51.43580279795674"/>
    <n v="6.1578532637003436"/>
    <n v="17.694912361629239"/>
    <n v="130.51818586910829"/>
    <n v="10.67543673247245"/>
    <n v="36.597403809367187"/>
    <n v="106.2317526153747"/>
    <n v="24.967885607899731"/>
    <n v="43.330087043211918"/>
    <n v="155.04147427802781"/>
    <n v="38.05048413236306"/>
    <n v="17.547846116747809"/>
  </r>
  <r>
    <x v="196"/>
    <n v="5775.396185806444"/>
    <n v="856.02712939412436"/>
    <n v="1193.6987879154881"/>
    <n v="10291.221407339761"/>
    <n v="1081.777588890551"/>
    <n v="2258.4617518427922"/>
    <n v="5279.2014895954417"/>
    <n v="1785.938170541478"/>
    <n v="3149.4783267980429"/>
    <n v="6529.7471727476486"/>
    <n v="2873.7446487673669"/>
    <n v="3101.1829864506999"/>
    <n v="51.43580279795674"/>
    <n v="5.901276044379494"/>
    <n v="17.812878444040091"/>
    <n v="130.51818586910829"/>
    <n v="10.67543673247245"/>
    <n v="38.289769303441972"/>
    <n v="107.7729161698683"/>
    <n v="24.967885607899731"/>
    <n v="51.996104451854329"/>
    <n v="156.05680809779221"/>
    <n v="32.619181341660322"/>
    <n v="20.738363592520141"/>
  </r>
  <r>
    <x v="197"/>
    <n v="6095.7458232751706"/>
    <n v="820.70499886762093"/>
    <n v="1176.947604213146"/>
    <n v="10420.211277215079"/>
    <n v="673.97590571009846"/>
    <n v="2223.8740320576389"/>
    <n v="5492.4030168100326"/>
    <n v="1809.0701822076201"/>
    <n v="3427.4098851180752"/>
    <n v="6694.9758296839791"/>
    <n v="2958.7531627061621"/>
    <n v="3174.5648883934641"/>
    <n v="59.990158060730018"/>
    <n v="7.3552136205309706"/>
    <n v="17.812878444040091"/>
    <n v="124.4049218939744"/>
    <n v="10.67543673247245"/>
    <n v="38.924406363720017"/>
    <n v="110.89865633672849"/>
    <n v="24.23353603119682"/>
    <n v="56.329113156175538"/>
    <n v="156.259874861745"/>
    <n v="33.283065320889627"/>
    <n v="22.3336223304063"/>
  </r>
  <r>
    <x v="198"/>
    <n v="6263.9814767763792"/>
    <n v="860.13236490325801"/>
    <n v="1160.432352675625"/>
    <n v="10492.50062372104"/>
    <n v="1165.7576911860019"/>
    <n v="2291.8859703507692"/>
    <n v="5759.4584423161523"/>
    <n v="1885.8097129730741"/>
    <n v="3499.8330306045859"/>
    <n v="7452.2117924642862"/>
    <n v="3399.0389267578739"/>
    <n v="3369.186454415576"/>
    <n v="47.048953945252507"/>
    <n v="7.0986364012101228"/>
    <n v="18.284742773683529"/>
    <n v="164.29396933172299"/>
    <n v="-4.9818704751539924"/>
    <n v="39.453270580618387"/>
    <n v="106.3619917889939"/>
    <n v="24.600710819548279"/>
    <n v="56.329113156175538"/>
    <n v="154.77071859275719"/>
    <n v="36.895221459845921"/>
    <n v="20.738363592520141"/>
  </r>
  <r>
    <x v="199"/>
    <n v="6372.9946707660793"/>
    <n v="892.5466202774586"/>
    <n v="1163.027606488665"/>
    <n v="10848.139755474451"/>
    <n v="1206.3243507693981"/>
    <n v="2432.7753977324942"/>
    <n v="5857.2680617041542"/>
    <n v="1913.714996887785"/>
    <n v="3873.0907804196841"/>
    <n v="7486.1916309657336"/>
    <n v="3410.3249544047731"/>
    <n v="3581.355866554436"/>
    <n v="49.352049592922228"/>
    <n v="7.4407393603045886"/>
    <n v="19.70033576261385"/>
    <n v="117.83316312070551"/>
    <n v="-0.71169578216496254"/>
    <n v="39.347497737238719"/>
    <n v="105.6890893919615"/>
    <n v="27.905283914711379"/>
    <n v="56.948114399650002"/>
    <n v="144.7189137770894"/>
    <n v="35.797460549309271"/>
    <n v="24.72651043723554"/>
  </r>
  <r>
    <x v="200"/>
    <n v="6521.599175651435"/>
    <n v="932.14503779264305"/>
    <n v="1161.376081334912"/>
    <n v="10928.682008346839"/>
    <n v="1203.477567640738"/>
    <n v="2483.123271181219"/>
    <n v="6041.1657748544303"/>
    <n v="1964.7522924686371"/>
    <n v="4585.5612116587854"/>
    <n v="7342.2172953231402"/>
    <n v="3409.6610704255431"/>
    <n v="3673.8808733518331"/>
    <n v="52.532515011132809"/>
    <n v="3.0789266318501558"/>
    <n v="19.464403597792131"/>
    <n v="109.274593555518"/>
    <n v="-0.71169578216496254"/>
    <n v="41.25140891807284"/>
    <n v="107.924861872424"/>
    <n v="26.069409972954102"/>
    <n v="63.757128077869027"/>
    <n v="144.7527582377482"/>
    <n v="35.112666838450693"/>
    <n v="28.714657281950949"/>
  </r>
  <r>
    <x v="201"/>
    <n v="6917.073599722723"/>
    <n v="984.57231627386989"/>
    <n v="1195.704211316473"/>
    <n v="11265.828516575481"/>
    <n v="1232.657094709497"/>
    <n v="2565.9434075475028"/>
    <n v="6083.9276368593937"/>
    <n v="1931.7065615170061"/>
    <n v="5021.3380870648043"/>
    <n v="7209.5131650799294"/>
    <n v="3387.533346928868"/>
    <n v="3855.740369470856"/>
    <n v="44.307173412312359"/>
    <n v="6.9275849216628904"/>
    <n v="20.054234009846429"/>
    <n v="128.83703827594641"/>
    <n v="-0.71169578216496254"/>
    <n v="43.472638629045989"/>
    <n v="109.7265037741564"/>
    <n v="34.51443010503759"/>
    <n v="70.566141756088072"/>
    <n v="167.83468040705949"/>
    <n v="34.365143932704306"/>
    <n v="31.107545388780188"/>
  </r>
  <r>
    <x v="202"/>
    <n v="6917.073599722723"/>
    <n v="1036.1443373573611"/>
    <n v="1211.74759852435"/>
    <n v="11265.828516575481"/>
    <n v="1232.657094709497"/>
    <n v="2663.7832876737011"/>
    <n v="6272.9915038965646"/>
    <n v="1982.009507521155"/>
    <n v="5119.1402835337694"/>
    <n v="7193.7416464129219"/>
    <n v="3378.296472981639"/>
    <n v="3811.0731248100419"/>
    <n v="44.307173412312359"/>
    <n v="7.6117908398518193"/>
    <n v="20.290166174668151"/>
    <n v="128.83703827594641"/>
    <n v="-0.71169578216496254"/>
    <n v="46.857369617195538"/>
    <n v="108.2287532775359"/>
    <n v="35.248779681740501"/>
    <n v="81.089162895153862"/>
    <n v="142.51902383426651"/>
    <n v="34.250140408743327"/>
    <n v="34.29806286455252"/>
  </r>
  <r>
    <x v="203"/>
    <n v="6917.073599722723"/>
    <n v="1045.808745951779"/>
    <n v="1227.2011553201719"/>
    <n v="11265.828516575481"/>
    <n v="1232.657094709497"/>
    <n v="2723.9680355567361"/>
    <n v="6311.3252339984756"/>
    <n v="2032.312453525305"/>
    <n v="5471.97099231421"/>
    <n v="7248.6035171408603"/>
    <n v="2897.001497772023"/>
    <n v="3937.0985651030492"/>
    <n v="44.307173412312359"/>
    <n v="7.9538937989462841"/>
    <n v="21.233894833955031"/>
    <n v="128.83703827594641"/>
    <n v="-0.71169578216496254"/>
    <n v="50.242100605345087"/>
    <n v="109.5528515426642"/>
    <n v="34.881604893389053"/>
    <n v="78.613157921256033"/>
    <n v="139.9806892848554"/>
    <n v="33.795353745806722"/>
    <n v="30.309916019837111"/>
  </r>
  <r>
    <x v="204"/>
    <n v="7612.2794716550279"/>
    <n v="1055.2165773268771"/>
    <n v="1267.545555504686"/>
    <n v="11880.822872473949"/>
    <n v="1232.657094709497"/>
    <n v="2908.7531929410252"/>
    <n v="6582.1141824816796"/>
    <n v="2028.64070564179"/>
    <n v="5624.2452982089262"/>
    <n v="7189.5787777518881"/>
    <n v="2913.4783662958871"/>
    <n v="4081.4694808817471"/>
    <n v="39.481639674337693"/>
    <n v="7.3552136205309706"/>
    <n v="23.947114729404809"/>
    <n v="137.39560784113391"/>
    <n v="-0.71169578216496254"/>
    <n v="53.521058750114982"/>
    <n v="106.44881790474049"/>
    <n v="34.147255316686127"/>
    <n v="82.327165382102777"/>
    <n v="135.85166508448009"/>
    <n v="32.864870688304237"/>
    <n v="29.51228665089403"/>
  </r>
  <r>
    <x v="205"/>
    <n v="7852.0207614553146"/>
    <n v="1060.3481217132939"/>
    <n v="1286.656060855245"/>
    <n v="12088.97951082725"/>
    <n v="1488.1558805066741"/>
    <n v="3101.5770864221699"/>
    <n v="6596.0931871168068"/>
    <n v="2024.2346081815731"/>
    <n v="6456.8019706820724"/>
    <n v="7076.9105682186964"/>
    <n v="2834.8577753698341"/>
    <n v="3986.5515859775201"/>
    <n v="62.951281036305367"/>
    <n v="9.9209858137394598"/>
    <n v="25.480673800745979"/>
    <n v="109.7330883536531"/>
    <n v="11.38713251463729"/>
    <n v="60.607839256553113"/>
    <n v="108.55435121158381"/>
    <n v="34.881604893389053"/>
    <n v="94.088189008117482"/>
    <n v="118.59099014848491"/>
    <n v="31.526647864030991"/>
    <n v="31.107545388780188"/>
  </r>
  <r>
    <x v="206"/>
    <n v="6810.0344877167399"/>
    <n v="1039.650892688079"/>
    <n v="1308.8336843484869"/>
    <n v="12103.651344367579"/>
    <n v="1552.2085009015091"/>
    <n v="3332.9022948935158"/>
    <n v="6587.8664126498616"/>
    <n v="2029.007880430142"/>
    <n v="6771.2546023670966"/>
    <n v="5830.7575267611601"/>
    <n v="2758.8143088670881"/>
    <n v="3917.1578308794719"/>
    <n v="62.402924929717337"/>
    <n v="11.46044912966455"/>
    <n v="26.8962667896763"/>
    <n v="130.0596910709732"/>
    <n v="10.67543673247245"/>
    <n v="67.694619762991238"/>
    <n v="110.0738082371409"/>
    <n v="32.678556163280312"/>
    <n v="105.2302113906577"/>
    <n v="119.0986570583671"/>
    <n v="30.00546488800164"/>
    <n v="33.500433495609443"/>
  </r>
  <r>
    <x v="207"/>
    <n v="8750.7764201530954"/>
    <n v="1051.7955477359319"/>
    <n v="1332.780799077892"/>
    <n v="12006.14478396419"/>
    <n v="1710.9166603242679"/>
    <n v="3675.500534600279"/>
    <n v="6582.4397804157297"/>
    <n v="2050.671192942878"/>
    <n v="6680.2614195763517"/>
    <n v="6847.275902648641"/>
    <n v="2706.9790841581289"/>
    <n v="3958.634558064512"/>
    <n v="63.718979585528608"/>
    <n v="12.401232267174329"/>
    <n v="34.092197816738739"/>
    <n v="132.19933346227009"/>
    <n v="12.81052407896696"/>
    <n v="74.146763209151331"/>
    <n v="107.0131876570902"/>
    <n v="39.654877141957968"/>
    <n v="124.41924993836589"/>
    <n v="118.55714568782609"/>
    <n v="29.64477201739674"/>
    <n v="31.107545388780188"/>
  </r>
  <r>
    <x v="208"/>
    <n v="9056.2107715226284"/>
    <n v="1066.078346278126"/>
    <n v="1333.3706294899459"/>
    <n v="11682.60028808023"/>
    <n v="1911.6148708947519"/>
    <n v="3945.3270580618259"/>
    <n v="6702.5202984926091"/>
    <n v="2093.9978179683499"/>
    <n v="7011.4270848351871"/>
    <n v="6580.378485893234"/>
    <n v="2668.8972354283219"/>
    <n v="3859.7285163155698"/>
    <n v="76.550512479688521"/>
    <n v="14.8814787206092"/>
    <n v="37.277282041831953"/>
    <n v="129.2955330740815"/>
    <n v="17.080698771955991"/>
    <n v="79.329632534755319"/>
    <n v="104.69058906088161"/>
    <n v="17.991564629222061"/>
    <n v="128.75225864268711"/>
    <n v="120.9939468552607"/>
    <n v="29.17953048864549"/>
    <n v="31.90517475772327"/>
  </r>
  <r>
    <x v="209"/>
    <n v="9056.2107715226284"/>
    <n v="1034.3482968221149"/>
    <n v="1360.738760609265"/>
    <n v="11682.60028808023"/>
    <n v="1911.6148708947519"/>
    <n v="4116.5732914935179"/>
    <n v="6728.3727744560156"/>
    <n v="2100.9741389470282"/>
    <n v="7462.0599900845928"/>
    <n v="6422.0202544706426"/>
    <n v="2631.0349388806221"/>
    <n v="3780.7632087902052"/>
    <n v="76.550512479688521"/>
    <n v="14.111747062646661"/>
    <n v="39.400671525227438"/>
    <n v="129.2955330740815"/>
    <n v="17.080698771955991"/>
    <n v="86.627958727952802"/>
    <n v="106.7092962519788"/>
    <n v="19.46026378262788"/>
    <n v="134.3232698339572"/>
    <n v="117.67718971069689"/>
    <n v="29.78068527298699"/>
    <n v="29.51228665089403"/>
  </r>
  <r>
    <x v="210"/>
    <n v="9056.2107715226284"/>
    <n v="1058.2955039587271"/>
    <n v="1381.8546893608091"/>
    <n v="11682.60028808023"/>
    <n v="1911.6148708947519"/>
    <n v="4306.2239996732724"/>
    <n v="6639.4411254030456"/>
    <n v="2102.4428381004332"/>
    <n v="7356.2107774504611"/>
    <n v="6351.9283764462389"/>
    <n v="3069.140863409983"/>
    <n v="3813.4660129168719"/>
    <n v="76.550512479688521"/>
    <n v="14.71042724106197"/>
    <n v="44.473213068894417"/>
    <n v="129.2955330740815"/>
    <n v="17.080698771955991"/>
    <n v="86.839504414712152"/>
    <n v="106.4922309626135"/>
    <n v="22.397662089439532"/>
    <n v="137.41827605132951"/>
    <n v="107.8622961196408"/>
    <n v="28.541783673952779"/>
    <n v="33.500433495609443"/>
  </r>
  <r>
    <x v="211"/>
    <n v="8648.4531706637699"/>
    <n v="1117.906944580938"/>
    <n v="1398.8418052279731"/>
    <n v="11737.161169058299"/>
    <n v="1911.6148708947519"/>
    <n v="4271.9535984182576"/>
    <n v="6223.7176832106352"/>
    <n v="2198.275457860163"/>
    <n v="7403.8738731979929"/>
    <n v="6343.2641945175828"/>
    <n v="3045.6487799244978"/>
    <n v="3807.8826073342711"/>
    <n v="100.6781811695618"/>
    <n v="17.27619943427046"/>
    <n v="48.484059870863653"/>
    <n v="132.65782826040521"/>
    <n v="17.080698771955991"/>
    <n v="90.012689716102372"/>
    <n v="109.2706666664893"/>
    <n v="23.499186454493891"/>
    <n v="143.60828848607409"/>
    <n v="118.01563431728501"/>
    <n v="27.919719157982009"/>
    <n v="39.083839078211007"/>
  </r>
  <r>
    <x v="212"/>
    <n v="8854.1963818555978"/>
    <n v="1116.880635703654"/>
    <n v="1429.0411223251531"/>
    <n v="10086.732727371529"/>
    <n v="2156.438219959457"/>
    <n v="4506.451992190995"/>
    <n v="6291.767651426655"/>
    <n v="2357.9964907930471"/>
    <n v="7359.3057836678327"/>
    <n v="6300.4171073235248"/>
    <n v="3030.6199103159611"/>
    <n v="3779.1679500523201"/>
    <n v="101.1168660548323"/>
    <n v="17.105147954723229"/>
    <n v="54.146431826584923"/>
    <n v="153.74858897461701"/>
    <n v="16.369002989791149"/>
    <n v="100.37842836731041"/>
    <n v="112.11422195717461"/>
    <n v="21.66331251273661"/>
    <n v="151.65530465124201"/>
    <n v="129.92888446918761"/>
    <n v="27.851762530186878"/>
    <n v="42.274356553983338"/>
  </r>
  <r>
    <x v="213"/>
    <n v="10194.04969269279"/>
    <n v="1187.781473975982"/>
    <n v="1453.813999631433"/>
    <n v="11558.959524183139"/>
    <n v="2211.2387951861492"/>
    <n v="4604.8207365340913"/>
    <n v="6356.2794554260199"/>
    <n v="2481.000044890784"/>
    <n v="7158.7493807821083"/>
    <n v="7431.2620713164806"/>
    <n v="3032.256096815951"/>
    <n v="3851.7522226261399"/>
    <n v="108.4648378831119"/>
    <n v="16.677519255855149"/>
    <n v="64.055582749097141"/>
    <n v="145.64851420756469"/>
    <n v="15.657307207626319"/>
    <n v="106.09016190981269"/>
    <n v="115.13142947935221"/>
    <n v="19.827438570979329"/>
    <n v="161.5593245468333"/>
    <n v="123.7353481686246"/>
    <n v="27.966766054147861"/>
    <n v="42.274356553983338"/>
  </r>
  <r>
    <x v="214"/>
    <n v="8561.8129058228606"/>
    <n v="1213.8668246069351"/>
    <n v="1543.704154428508"/>
    <n v="11370.365330550259"/>
    <n v="2367.1001714802492"/>
    <n v="4634.4371326803994"/>
    <n v="6369.672383779859"/>
    <n v="2637.783679516856"/>
    <n v="7608.144283544565"/>
    <n v="6409.8024041728122"/>
    <n v="3008.3771832953248"/>
    <n v="3884.455026752807"/>
    <n v="116.58050826061471"/>
    <n v="18.901188489969169"/>
    <n v="70.307785116872708"/>
    <n v="147.94098819823989"/>
    <n v="14.23391564329664"/>
    <n v="111.4845769221761"/>
    <n v="115.91286452106731"/>
    <n v="20.928962936033699"/>
    <n v="161.5593245468333"/>
    <n v="116.4249446663208"/>
    <n v="26.8951423081478"/>
    <n v="51.048279612357227"/>
  </r>
  <r>
    <x v="215"/>
    <n v="8161.4032767922808"/>
    <n v="1253.978396560761"/>
    <n v="1612.9502448036831"/>
    <n v="11225.633805938971"/>
    <n v="2391.297828073853"/>
    <n v="4644.4855528014687"/>
    <n v="6454.78368373999"/>
    <n v="2891.1342834793609"/>
    <n v="8206.7184859843655"/>
    <n v="5329.7918200893937"/>
    <n v="2977.6085132028552"/>
    <n v="3887.6455442285792"/>
    <n v="129.63138359740981"/>
    <n v="20.098548846799801"/>
    <n v="74.554564083663664"/>
    <n v="149.316472592645"/>
    <n v="10.67543673247245"/>
    <n v="120.7925871395874"/>
    <n v="117.215256257259"/>
    <n v="28.63963349141428"/>
    <n v="185.08137179886279"/>
    <n v="110.2314083657578"/>
    <n v="25.917612354479459"/>
    <n v="57.429314563901883"/>
  </r>
  <r>
    <x v="216"/>
    <n v="8161.4032767922808"/>
    <n v="1282.9716223440171"/>
    <n v="1727.849209071861"/>
    <n v="11225.633805938971"/>
    <n v="2391.297828073853"/>
    <n v="5366.9140730846393"/>
    <n v="6567.0498513997209"/>
    <n v="3157.703179822518"/>
    <n v="9173.5984282914687"/>
    <n v="6391.2556397317812"/>
    <n v="2910.8489675435048"/>
    <n v="4162.0300471449991"/>
    <n v="129.63138359740981"/>
    <n v="21.381434943404049"/>
    <n v="86.823036654393078"/>
    <n v="149.316472592645"/>
    <n v="10.67543673247245"/>
    <n v="123.33113538069949"/>
    <n v="121.6216816313745"/>
    <n v="26.803759549656998"/>
    <n v="213.5554289986878"/>
    <n v="109.24991900665221"/>
    <n v="23.539130381650061"/>
    <n v="60.619832039674208"/>
  </r>
  <r>
    <x v="217"/>
    <n v="8161.4032767922808"/>
    <n v="1302.89911971127"/>
    <n v="1823.637667989479"/>
    <n v="11225.633805938971"/>
    <n v="2391.297828073853"/>
    <n v="7193.5053054082227"/>
    <n v="6547.1232578359859"/>
    <n v="3288.417404475636"/>
    <n v="9938.6839652258986"/>
    <n v="6192.8594113498129"/>
    <n v="2481.310805549238"/>
    <n v="4203.5067743300397"/>
    <n v="144.6563409179218"/>
    <n v="22.57879530023467"/>
    <n v="93.783035516633817"/>
    <n v="149.316472592645"/>
    <n v="10.67543673247245"/>
    <n v="132.21605422459211"/>
    <n v="120.5797682424211"/>
    <n v="23.499186454493891"/>
    <n v="245.74349365935959"/>
    <n v="109.24991900665221"/>
    <n v="23.02161452382564"/>
    <n v="68.596125729105026"/>
  </r>
  <r>
    <x v="218"/>
    <n v="9142.6316939209009"/>
    <n v="1372.003917448352"/>
    <n v="1913.6457888689649"/>
    <n v="9956.3673731017952"/>
    <n v="2391.297828073853"/>
    <n v="8097.7573434610522"/>
    <n v="6682.6805310446134"/>
    <n v="3324.76770852243"/>
    <n v="10430.17095254462"/>
    <n v="6151.9414584133056"/>
    <n v="2501.4521045411311"/>
    <n v="4358.2468719049966"/>
    <n v="150.46891564775501"/>
    <n v="21.29590920363043"/>
    <n v="101.8047291205723"/>
    <n v="158.79203175410251"/>
    <n v="10.67543673247245"/>
    <n v="134.5430567789449"/>
    <n v="121.27437716839"/>
    <n v="22.397662089439532"/>
    <n v="227.17345635512589"/>
    <n v="109.0130077820405"/>
    <n v="22.504098666001219"/>
    <n v="70.191384466991209"/>
  </r>
  <r>
    <x v="219"/>
    <n v="8975.6024238541868"/>
    <n v="1424.5167216693519"/>
    <n v="2035.1508537521499"/>
    <n v="11790.040902443199"/>
    <n v="2618.3287825844368"/>
    <n v="8880.3706116272569"/>
    <n v="6714.4154763498182"/>
    <n v="3399.671365346127"/>
    <n v="10631.96535791729"/>
    <n v="6485.2417069813082"/>
    <n v="2777.69056909541"/>
    <n v="4608.7024937531241"/>
    <n v="178.98343319033251"/>
    <n v="20.440651805894269"/>
    <n v="117.3762519988058"/>
    <n v="166.28078012364151"/>
    <n v="-2.846783128659474"/>
    <n v="147.87043504478379"/>
    <n v="122.4031166730896"/>
    <n v="24.23353603119681"/>
    <n v="253.79050982452759"/>
    <n v="105.2224281882533"/>
    <n v="21.411565188371899"/>
    <n v="72.584272573820456"/>
  </r>
  <r>
    <x v="220"/>
    <n v="9571.1171556087884"/>
    <n v="1558.621081634383"/>
    <n v="2250.6748863167909"/>
    <n v="10195.85448932767"/>
    <n v="2714.4077131766899"/>
    <n v="9626.4922488274733"/>
    <n v="6873.1553224626596"/>
    <n v="3531.8542891526522"/>
    <n v="12018.52814330008"/>
    <n v="6422.2910101559146"/>
    <n v="2734.3185582633969"/>
    <n v="4813.6932415714964"/>
    <n v="188.19581578101139"/>
    <n v="29.76295744121844"/>
    <n v="126.5776064268528"/>
    <n v="168.11475931618159"/>
    <n v="-1.4233915643297981"/>
    <n v="160.45740340696489"/>
    <n v="119.5812679113407"/>
    <n v="24.967885607899721"/>
    <n v="390.58978463238282"/>
    <n v="103.3271383913597"/>
    <n v="20.44449010051818"/>
    <n v="81.358195632194338"/>
  </r>
  <r>
    <x v="221"/>
    <n v="10130.00169944331"/>
    <n v="1744.896142861319"/>
    <n v="2475.9901037215341"/>
    <n v="10654.960613860219"/>
    <n v="2787.712378739669"/>
    <n v="10750.434482579891"/>
    <n v="7121.5214265544282"/>
    <n v="3698.5516430642128"/>
    <n v="13950.431024183859"/>
    <n v="6137.760629397264"/>
    <n v="2676.8795254777938"/>
    <n v="5081.6967095363716"/>
    <n v="196.20181493719659"/>
    <n v="29.50638022189759"/>
    <n v="136.1328591021325"/>
    <n v="170.86572810499189"/>
    <n v="2.8467831286592311"/>
    <n v="170.0827321545153"/>
    <n v="122.07751873904159"/>
    <n v="19.827438570979329"/>
    <n v="445.6808953016095"/>
    <n v="103.8686497619007"/>
    <n v="19.78060612128888"/>
    <n v="91.727377428454403"/>
  </r>
  <r>
    <x v="222"/>
    <n v="10986.533937933809"/>
    <n v="1891.914889532165"/>
    <n v="2814.9066584879338"/>
    <n v="10878.553243750741"/>
    <n v="2966.3480200630429"/>
    <n v="11479.844010526111"/>
    <n v="7184.7742518754758"/>
    <n v="3696.3485943341038"/>
    <n v="15318.423772262409"/>
    <n v="7066.588007717759"/>
    <n v="2644.4485317207968"/>
    <n v="5435.0465199781574"/>
    <n v="223.40027782396291"/>
    <n v="32.756358333295012"/>
    <n v="148.87319600250541"/>
    <n v="172.08838090001871"/>
    <n v="3.5584789108240691"/>
    <n v="175.37137432349891"/>
    <n v="123.87916064077361"/>
    <n v="33.780080528334672"/>
    <n v="491.4869873187194"/>
    <n v="101.7364487403954"/>
    <n v="19.263090263464459"/>
    <n v="102.0965592247145"/>
  </r>
  <r>
    <x v="223"/>
    <n v="10986.533937933809"/>
    <n v="2004.3812373344711"/>
    <n v="3154.7669419136209"/>
    <n v="10878.553243750741"/>
    <n v="2966.3480200630429"/>
    <n v="11722.48691323909"/>
    <n v="7284.515752338828"/>
    <n v="3592.0709544422912"/>
    <n v="18141.688443749419"/>
    <n v="5949.9915616621629"/>
    <n v="2636.8896637368171"/>
    <n v="5576.2269182810833"/>
    <n v="272.97166985952077"/>
    <n v="40.966829351562183"/>
    <n v="175.53353062735971"/>
    <n v="172.08838090001871"/>
    <n v="3.5584789108240691"/>
    <n v="192.61234779438581"/>
    <n v="125.0730197322827"/>
    <n v="41.490751083715253"/>
    <n v="573.81415270082232"/>
    <n v="99.502714336913684"/>
    <n v="18.782166435991261"/>
    <n v="120.44203471040539"/>
  </r>
  <r>
    <x v="224"/>
    <n v="10986.533937933809"/>
    <n v="2115.5646990401719"/>
    <n v="3494.2733270920749"/>
    <n v="10878.553243750741"/>
    <n v="2966.3480200630429"/>
    <n v="10655.34469638156"/>
    <n v="7482.2622309506114"/>
    <n v="3563.064146162526"/>
    <n v="19822.276819782572"/>
    <n v="6081.5111357823134"/>
    <n v="2596.5861560213998"/>
    <n v="5721.3954634287229"/>
    <n v="262.6625750556658"/>
    <n v="49.4338775891502"/>
    <n v="186.38641020915881"/>
    <n v="187.37154083785339"/>
    <n v="3.5584789108240691"/>
    <n v="196.20862446929459"/>
    <n v="126.809542047205"/>
    <n v="41.857925872066701"/>
    <n v="593.62219249200496"/>
    <n v="96.659779641573294"/>
    <n v="18.792621301805902"/>
    <n v="133.20410461349459"/>
  </r>
  <r>
    <x v="225"/>
    <n v="11944.073371257829"/>
    <n v="2409.8587696011859"/>
    <n v="3772.9092137465259"/>
    <n v="11547.34432263039"/>
    <n v="2966.3480200630429"/>
    <n v="10801.20544740213"/>
    <n v="7527.7591156015769"/>
    <n v="3598.312925844265"/>
    <n v="20846.10487648932"/>
    <n v="5962.4801676452644"/>
    <n v="2565.6136160455449"/>
    <n v="5904.0525889166884"/>
    <n v="205.4141975278755"/>
    <n v="50.973340905075297"/>
    <n v="201.95793308739221"/>
    <n v="182.93942445588141"/>
    <n v="36.296484890406617"/>
    <n v="199.3818097706849"/>
    <n v="128.5026513042543"/>
    <n v="40.756401507012342"/>
    <n v="673.47335290021022"/>
    <n v="86.303374679976159"/>
    <n v="18.823985899249809"/>
    <n v="149.15669199235629"/>
  </r>
  <r>
    <x v="226"/>
    <n v="13148.48272376778"/>
    <n v="2581.765506546154"/>
    <n v="4152.8779651919058"/>
    <n v="10801.52611766406"/>
    <n v="3209.0362817812529"/>
    <n v="11085.73439609345"/>
    <n v="7754.9613539802294"/>
    <n v="3598.312925844265"/>
    <n v="24109.47943208666"/>
    <n v="4890.0845872100808"/>
    <n v="2520.9713390170541"/>
    <n v="5987.803672655712"/>
    <n v="315.5241037307519"/>
    <n v="62.519315774513487"/>
    <n v="219.29894720178859"/>
    <n v="405.30940155137642"/>
    <n v="49.81870475153854"/>
    <n v="218.63246726578541"/>
    <n v="130.84695642939951"/>
    <n v="43.326625025472531"/>
    <n v="718.66044367384552"/>
    <n v="89.687820745857564"/>
    <n v="19.801515852918151"/>
    <n v="159.52587378861631"/>
  </r>
  <r>
    <x v="227"/>
    <n v="13592.54149888276"/>
    <n v="2852.2834214501031"/>
    <n v="4584.0439964035977"/>
    <n v="11027.564053144641"/>
    <n v="3312.94386597732"/>
    <n v="11674.04295097119"/>
    <n v="7953.6412133362828"/>
    <n v="3551.3145529352792"/>
    <n v="27015.071268955769"/>
    <n v="4743.9442060853207"/>
    <n v="2464.4314246915101"/>
    <n v="6240.65218261067"/>
    <m/>
    <m/>
    <m/>
    <m/>
    <m/>
    <m/>
    <m/>
    <m/>
    <m/>
    <m/>
    <m/>
    <m/>
  </r>
  <r>
    <x v="228"/>
    <n v="14971.766778172971"/>
    <n v="3093.1239046526071"/>
    <n v="5096.6066244787826"/>
    <n v="11164.34833458826"/>
    <n v="3469.516938053584"/>
    <n v="11826.14429975116"/>
    <n v="8114.6819515163943"/>
    <n v="3413.2568325151319"/>
    <n v="29936.757138155212"/>
    <n v="4770.1059741745839"/>
    <n v="2427.1859652268731"/>
    <n v="6514.2390561581478"/>
    <m/>
    <m/>
    <m/>
    <m/>
    <m/>
    <m/>
    <m/>
    <m/>
    <m/>
    <m/>
    <m/>
    <m/>
  </r>
  <r>
    <x v="229"/>
    <n v="15499.5046951533"/>
    <n v="3361.7602532815358"/>
    <n v="5643.6153486179401"/>
    <n v="11530.83850989753"/>
    <n v="3379.843269500815"/>
    <n v="12013.46800537657"/>
    <n v="8369.4297751155045"/>
    <n v="3455.4819331755489"/>
    <n v="32912.296115536927"/>
    <n v="4887.5462526606689"/>
    <n v="2369.3705572719432"/>
    <n v="6539.7631959643259"/>
    <m/>
    <m/>
    <m/>
    <m/>
    <m/>
    <m/>
    <m/>
    <m/>
    <m/>
    <m/>
    <m/>
    <m/>
  </r>
  <r>
    <x v="230"/>
    <n v="15499.06601026803"/>
    <n v="3523.7460044127652"/>
    <n v="6257.1569432368206"/>
    <n v="11530.83850989753"/>
    <n v="3379.843269500815"/>
    <n v="12119.875485816519"/>
    <n v="8431.9445784527088"/>
    <n v="3579.2198368499899"/>
    <n v="34777.965863368947"/>
    <n v="4796.6061868704364"/>
    <n v="2303.9649167355878"/>
    <n v="6948.1494328631834"/>
    <m/>
    <m/>
    <m/>
    <m/>
    <m/>
    <m/>
    <m/>
    <m/>
    <m/>
    <m/>
    <m/>
    <m/>
  </r>
  <r>
    <x v="231"/>
    <n v="15499.06601026803"/>
    <n v="3623.0413882899338"/>
    <n v="6994.3269922222826"/>
    <n v="11530.83850989753"/>
    <n v="3379.843269500815"/>
    <n v="12554.496099263601"/>
    <n v="8510.0012565084671"/>
    <n v="3669.9120095727999"/>
    <n v="37136.979602250103"/>
    <n v="4378.8978534193511"/>
    <n v="2246.4108804260241"/>
    <n v="7567.1098231630158"/>
    <m/>
    <m/>
    <m/>
    <m/>
    <m/>
    <m/>
    <m/>
    <m/>
    <m/>
    <m/>
    <m/>
    <m/>
  </r>
  <r>
    <x v="232"/>
    <n v="19036.18224020346"/>
    <n v="3781.7771613097661"/>
    <n v="7550.8909690367209"/>
    <n v="13064.19794646049"/>
    <n v="3379.843269500815"/>
    <n v="13065.484705630801"/>
    <n v="8873.2383117323516"/>
    <n v="3658.5295911339049"/>
    <n v="39987.480328449979"/>
    <n v="4985.9320997958421"/>
    <n v="2201.7058742026461"/>
    <n v="7680.373193552934"/>
    <m/>
    <m/>
    <m/>
    <m/>
    <m/>
    <m/>
    <m/>
    <m/>
    <m/>
    <m/>
    <m/>
    <m/>
  </r>
  <r>
    <x v="233"/>
    <n v="18943.071373304811"/>
    <n v="4128.9261390508746"/>
    <n v="8137.5362968659256"/>
    <n v="14096.575400261219"/>
    <n v="4075.1700486758609"/>
    <n v="13498.9418178007"/>
    <n v="9044.9152490913639"/>
    <n v="3588.032031770425"/>
    <n v="41422.944212067247"/>
    <n v="5426.1469995850366"/>
    <n v="2152.228221734887"/>
    <n v="8075.997360548703"/>
    <m/>
    <m/>
    <m/>
    <m/>
    <m/>
    <m/>
    <m/>
    <m/>
    <m/>
    <m/>
    <m/>
    <m/>
  </r>
  <r>
    <x v="234"/>
    <n v="19448.43636113633"/>
    <n v="4570.067904803188"/>
    <n v="9065.5754671921604"/>
    <n v="14861.19189195109"/>
    <n v="4286.5436959788194"/>
    <n v="14235.43812625337"/>
    <n v="9115.2661093746538"/>
    <n v="3879.568813721482"/>
    <n v="44490.71437472666"/>
    <n v="5344.3449381726823"/>
    <n v="2090.183820557937"/>
    <n v="8564.1465343418677"/>
    <m/>
    <m/>
    <m/>
    <m/>
    <m/>
    <m/>
    <m/>
    <m/>
    <m/>
    <m/>
    <m/>
    <m/>
  </r>
  <r>
    <x v="235"/>
    <n v="20653.17472731023"/>
    <n v="4427.4109708607957"/>
    <n v="9923.7787167311635"/>
    <n v="16033.10459598426"/>
    <n v="4670.1477225656663"/>
    <n v="14474.48475229143"/>
    <n v="9290.2424391320183"/>
    <n v="3941.2541781645259"/>
    <n v="48389.184206128797"/>
    <n v="5220.3049898581294"/>
    <n v="2043.110787227545"/>
    <n v="9268.4532671186098"/>
    <m/>
    <m/>
    <m/>
    <m/>
    <m/>
    <m/>
    <m/>
    <m/>
    <m/>
    <m/>
    <m/>
    <m/>
  </r>
  <r>
    <x v="236"/>
    <n v="22522.849708332778"/>
    <n v="5671.0407529089498"/>
    <n v="11001.280913471959"/>
    <n v="16746.064007084249"/>
    <n v="5262.2786133268119"/>
    <n v="14992.348593478309"/>
    <n v="9607.1794681342835"/>
    <n v="3915.5519429799242"/>
    <n v="52954.937377996393"/>
    <n v="5190.2511087931034"/>
    <n v="1996.8898254610449"/>
    <n v="10391.51541859047"/>
    <m/>
    <m/>
    <m/>
    <m/>
    <m/>
    <m/>
    <m/>
    <m/>
    <m/>
    <m/>
    <m/>
    <m/>
  </r>
  <r>
    <x v="237"/>
    <n v="22520.54661268511"/>
    <n v="5998.2622332828059"/>
    <n v="12029.3553216826"/>
    <n v="16746.064007084249"/>
    <n v="5262.2786133268119"/>
    <n v="15715.94061503866"/>
    <n v="10175.86881974242"/>
    <n v="4017.259359353277"/>
    <n v="57130.100765231597"/>
    <n v="5288.9754005348632"/>
    <n v="1935.509308263325"/>
    <n v="11880.689450407201"/>
    <m/>
    <m/>
    <m/>
    <m/>
    <m/>
    <m/>
    <m/>
    <m/>
    <m/>
    <m/>
    <m/>
    <m/>
  </r>
  <r>
    <x v="238"/>
    <n v="27502.032827373409"/>
    <n v="5903.5852393534133"/>
    <n v="13158.0547981897"/>
    <n v="16746.064007084249"/>
    <n v="5262.2786133268119"/>
    <n v="16013.05653209216"/>
    <n v="10448.91524723502"/>
    <n v="4106.1156581343303"/>
    <n v="61143.704827920003"/>
    <n v="5288.9754005348632"/>
    <n v="1880.2344327013509"/>
    <n v="12766.058049934019"/>
    <m/>
    <m/>
    <m/>
    <m/>
    <m/>
    <m/>
    <m/>
    <m/>
    <m/>
    <m/>
    <m/>
    <m/>
  </r>
  <r>
    <x v="239"/>
    <n v="27864.71555627073"/>
    <n v="6259.6288940309778"/>
    <n v="14062.854650281"/>
    <n v="18931.403046595231"/>
    <n v="5262.2786133268119"/>
    <n v="16233.80445622554"/>
    <n v="10631.18497071506"/>
    <n v="4176.9803922861611"/>
    <n v="56051.181597855633"/>
    <n v="5385.5674912551194"/>
    <n v="1826.2873250978359"/>
    <n v="13830.893257473041"/>
    <m/>
    <m/>
    <m/>
    <m/>
    <m/>
    <m/>
    <m/>
    <m/>
    <m/>
    <m/>
    <m/>
    <m/>
  </r>
  <r>
    <x v="240"/>
    <n v="29267.629819365549"/>
    <n v="6656.2972751010102"/>
    <n v="15374.40155452494"/>
    <n v="19626.022665769819"/>
    <n v="6693.4988312603018"/>
    <n v="16398.281227680931"/>
    <n v="10914.650532097199"/>
    <n v="4467.0484750838123"/>
    <n v="57913.137338226792"/>
    <n v="5607.587153176939"/>
    <n v="1773.223653655657"/>
    <n v="14876.58536015742"/>
    <m/>
    <m/>
    <m/>
    <m/>
    <m/>
    <m/>
    <m/>
    <m/>
    <m/>
    <m/>
    <m/>
    <m/>
  </r>
  <r>
    <x v="241"/>
    <n v="30204.660734303168"/>
    <n v="7616.0671268405331"/>
    <n v="16529.171535244841"/>
    <n v="20052.72849123416"/>
    <n v="7514.0840680963602"/>
    <n v="16188.11058788552"/>
    <n v="11271.874878805669"/>
    <n v="4468.8843490255686"/>
    <n v="71154.811938632381"/>
    <n v="5736.5683927476803"/>
    <n v="1742.0786083938599"/>
    <n v="16021.98113395968"/>
    <m/>
    <m/>
    <m/>
    <m/>
    <m/>
    <m/>
    <m/>
    <m/>
    <m/>
    <m/>
    <m/>
    <m/>
  </r>
  <r>
    <x v="242"/>
    <n v="30867.184582282829"/>
    <n v="8080.4718938112701"/>
    <n v="17797.424887244"/>
    <n v="20449.173660021599"/>
    <n v="8681.2651508466952"/>
    <n v="16381.357572740189"/>
    <n v="11637.54306527044"/>
    <n v="4788.6935896796867"/>
    <n v="75596.145860561635"/>
    <n v="5778.8062796498798"/>
    <n v="1712.1881470298199"/>
    <n v="17631.597200486831"/>
    <m/>
    <m/>
    <m/>
    <m/>
    <m/>
    <m/>
    <m/>
    <m/>
    <m/>
    <m/>
    <m/>
    <m/>
  </r>
  <r>
    <x v="243"/>
    <n v="31678.641948811801"/>
    <n v="7836.3814324973673"/>
    <n v="19205.46804690002"/>
    <n v="21327.038366850818"/>
    <n v="9793.6456583703366"/>
    <n v="16791.121567993039"/>
    <n v="11963.922434360111"/>
    <n v="5015.6076088808859"/>
    <n v="77136.220954326083"/>
    <n v="5516.7147763080229"/>
    <n v="1685.5177843366871"/>
    <n v="20069.15255197688"/>
    <m/>
    <m/>
    <m/>
    <m/>
    <m/>
    <m/>
    <m/>
    <m/>
    <m/>
    <m/>
    <m/>
    <m/>
  </r>
  <r>
    <x v="244"/>
    <n v="40631.432758631927"/>
    <n v="9780.8946519903075"/>
    <n v="21653.02832476054"/>
    <n v="21327.038366850818"/>
    <n v="9793.6456583703366"/>
    <n v="17041.485888272731"/>
    <n v="12358.61225001302"/>
    <n v="5239.9514045636261"/>
    <n v="74272.102200769776"/>
    <n v="5130.041813281071"/>
    <n v="1669.401608683427"/>
    <n v="23187.085755175391"/>
    <m/>
    <m/>
    <m/>
    <m/>
    <m/>
    <m/>
    <m/>
    <m/>
    <m/>
    <m/>
    <m/>
    <m/>
  </r>
  <r>
    <x v="245"/>
    <n v="27038.452574863892"/>
    <n v="10206.641784583369"/>
    <n v="22271.878393087911"/>
    <n v="21759.704624690919"/>
    <n v="9793.6456583703366"/>
    <n v="16836.286572116169"/>
    <n v="12733.93984185455"/>
    <n v="5402.2426610149714"/>
    <n v="70341.444304706965"/>
    <n v="4885.5155850211386"/>
    <n v="1679.020085232891"/>
    <n v="24526.30546563082"/>
    <m/>
    <m/>
    <m/>
    <m/>
    <m/>
    <m/>
    <m/>
    <m/>
    <m/>
    <m/>
    <m/>
    <m/>
  </r>
  <r>
    <x v="246"/>
    <n v="23390.787753840319"/>
    <n v="9725.302921137456"/>
    <n v="23009.402340320601"/>
    <n v="21798.065356134892"/>
    <n v="13342.160828244219"/>
    <n v="16533.03583014664"/>
    <n v="13122.44329676055"/>
    <n v="5523.4103411709511"/>
    <n v="65151.118878173627"/>
    <n v="4278.2105829593784"/>
    <n v="1691.3568268941599"/>
    <n v="25600.712225597152"/>
    <m/>
    <m/>
    <m/>
    <m/>
    <m/>
    <m/>
    <m/>
    <m/>
    <m/>
    <m/>
    <m/>
    <m/>
  </r>
  <r>
    <x v="247"/>
    <n v="33665.665136644187"/>
    <n v="11031.96517339877"/>
    <n v="23665.293758524978"/>
    <n v="22604.55770605442"/>
    <n v="14103.675315160601"/>
    <n v="16583.48947643875"/>
    <n v="13653.667179424239"/>
    <n v="5558.2919460643398"/>
    <n v="61823.368193254937"/>
    <n v="4120.7323075139157"/>
    <n v="1693.0766523206671"/>
    <n v="28397.998422480541"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  <r>
    <x v="248"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30">
  <r>
    <x v="0"/>
    <s v="nation"/>
    <x v="0"/>
    <s v="E92000001"/>
    <n v="0"/>
    <x v="0"/>
  </r>
  <r>
    <x v="1"/>
    <s v="nation"/>
    <x v="0"/>
    <s v="E92000001"/>
    <n v="0"/>
    <x v="0"/>
  </r>
  <r>
    <x v="2"/>
    <s v="nation"/>
    <x v="0"/>
    <s v="E92000001"/>
    <n v="0"/>
    <x v="0"/>
  </r>
  <r>
    <x v="3"/>
    <s v="nation"/>
    <x v="0"/>
    <s v="E92000001"/>
    <n v="0"/>
    <x v="0"/>
  </r>
  <r>
    <x v="4"/>
    <s v="nation"/>
    <x v="0"/>
    <s v="E92000001"/>
    <n v="0"/>
    <x v="0"/>
  </r>
  <r>
    <x v="5"/>
    <s v="nation"/>
    <x v="0"/>
    <s v="E92000001"/>
    <n v="0"/>
    <x v="0"/>
  </r>
  <r>
    <x v="6"/>
    <s v="nation"/>
    <x v="0"/>
    <s v="E92000001"/>
    <n v="0"/>
    <x v="0"/>
  </r>
  <r>
    <x v="7"/>
    <s v="nation"/>
    <x v="0"/>
    <s v="E92000001"/>
    <n v="0"/>
    <x v="0"/>
  </r>
  <r>
    <x v="8"/>
    <s v="nation"/>
    <x v="0"/>
    <s v="E92000001"/>
    <n v="0"/>
    <x v="0"/>
  </r>
  <r>
    <x v="9"/>
    <s v="nation"/>
    <x v="0"/>
    <s v="E92000001"/>
    <n v="0"/>
    <x v="0"/>
  </r>
  <r>
    <x v="10"/>
    <s v="nation"/>
    <x v="0"/>
    <s v="E92000001"/>
    <n v="0"/>
    <x v="0"/>
  </r>
  <r>
    <x v="11"/>
    <s v="nation"/>
    <x v="0"/>
    <s v="E92000001"/>
    <n v="0"/>
    <x v="0"/>
  </r>
  <r>
    <x v="12"/>
    <s v="nation"/>
    <x v="0"/>
    <s v="E92000001"/>
    <n v="0"/>
    <x v="0"/>
  </r>
  <r>
    <x v="13"/>
    <s v="nation"/>
    <x v="0"/>
    <s v="E92000001"/>
    <n v="0"/>
    <x v="0"/>
  </r>
  <r>
    <x v="14"/>
    <s v="nation"/>
    <x v="0"/>
    <s v="E92000001"/>
    <n v="0"/>
    <x v="0"/>
  </r>
  <r>
    <x v="15"/>
    <s v="nation"/>
    <x v="0"/>
    <s v="E92000001"/>
    <n v="0"/>
    <x v="0"/>
  </r>
  <r>
    <x v="16"/>
    <s v="nation"/>
    <x v="0"/>
    <s v="E92000001"/>
    <n v="0"/>
    <x v="0"/>
  </r>
  <r>
    <x v="17"/>
    <s v="nation"/>
    <x v="0"/>
    <s v="E92000001"/>
    <n v="0"/>
    <x v="0"/>
  </r>
  <r>
    <x v="18"/>
    <s v="nation"/>
    <x v="0"/>
    <s v="E92000001"/>
    <n v="0"/>
    <x v="0"/>
  </r>
  <r>
    <x v="19"/>
    <s v="nation"/>
    <x v="0"/>
    <s v="E92000001"/>
    <n v="0"/>
    <x v="0"/>
  </r>
  <r>
    <x v="20"/>
    <s v="nation"/>
    <x v="0"/>
    <s v="E92000001"/>
    <n v="0"/>
    <x v="0"/>
  </r>
  <r>
    <x v="21"/>
    <s v="nation"/>
    <x v="0"/>
    <s v="E92000001"/>
    <n v="0"/>
    <x v="0"/>
  </r>
  <r>
    <x v="22"/>
    <s v="nation"/>
    <x v="0"/>
    <s v="E92000001"/>
    <n v="0"/>
    <x v="0"/>
  </r>
  <r>
    <x v="23"/>
    <s v="nation"/>
    <x v="0"/>
    <s v="E92000001"/>
    <n v="0"/>
    <x v="0"/>
  </r>
  <r>
    <x v="24"/>
    <s v="nation"/>
    <x v="0"/>
    <s v="E92000001"/>
    <n v="0"/>
    <x v="0"/>
  </r>
  <r>
    <x v="25"/>
    <s v="nation"/>
    <x v="0"/>
    <s v="E92000001"/>
    <n v="0"/>
    <x v="0"/>
  </r>
  <r>
    <x v="26"/>
    <s v="nation"/>
    <x v="0"/>
    <s v="E92000001"/>
    <n v="0"/>
    <x v="0"/>
  </r>
  <r>
    <x v="27"/>
    <s v="nation"/>
    <x v="0"/>
    <s v="E92000001"/>
    <n v="0"/>
    <x v="0"/>
  </r>
  <r>
    <x v="28"/>
    <s v="nation"/>
    <x v="0"/>
    <s v="E92000001"/>
    <n v="0"/>
    <x v="0"/>
  </r>
  <r>
    <x v="29"/>
    <s v="nation"/>
    <x v="0"/>
    <s v="E92000001"/>
    <n v="0"/>
    <x v="0"/>
  </r>
  <r>
    <x v="30"/>
    <s v="nation"/>
    <x v="0"/>
    <s v="E92000001"/>
    <n v="0"/>
    <x v="0"/>
  </r>
  <r>
    <x v="31"/>
    <s v="nation"/>
    <x v="0"/>
    <s v="E92000001"/>
    <n v="0"/>
    <x v="0"/>
  </r>
  <r>
    <x v="32"/>
    <s v="nation"/>
    <x v="0"/>
    <s v="E92000001"/>
    <n v="0"/>
    <x v="0"/>
  </r>
  <r>
    <x v="33"/>
    <s v="nation"/>
    <x v="0"/>
    <s v="E92000001"/>
    <n v="0"/>
    <x v="0"/>
  </r>
  <r>
    <x v="34"/>
    <s v="nation"/>
    <x v="0"/>
    <s v="E92000001"/>
    <n v="0"/>
    <x v="0"/>
  </r>
  <r>
    <x v="35"/>
    <s v="nation"/>
    <x v="0"/>
    <s v="E92000001"/>
    <n v="0"/>
    <x v="0"/>
  </r>
  <r>
    <x v="36"/>
    <s v="nation"/>
    <x v="0"/>
    <s v="E92000001"/>
    <n v="0"/>
    <x v="0"/>
  </r>
  <r>
    <x v="37"/>
    <s v="nation"/>
    <x v="0"/>
    <s v="E92000001"/>
    <n v="0"/>
    <x v="0"/>
  </r>
  <r>
    <x v="38"/>
    <s v="nation"/>
    <x v="0"/>
    <s v="E92000001"/>
    <n v="0"/>
    <x v="0"/>
  </r>
  <r>
    <x v="39"/>
    <s v="nation"/>
    <x v="0"/>
    <s v="E92000001"/>
    <n v="0"/>
    <x v="0"/>
  </r>
  <r>
    <x v="40"/>
    <s v="nation"/>
    <x v="0"/>
    <s v="E92000001"/>
    <n v="0"/>
    <x v="0"/>
  </r>
  <r>
    <x v="41"/>
    <s v="nation"/>
    <x v="0"/>
    <s v="E92000001"/>
    <n v="0"/>
    <x v="0"/>
  </r>
  <r>
    <x v="42"/>
    <s v="nation"/>
    <x v="0"/>
    <s v="E92000001"/>
    <n v="0"/>
    <x v="0"/>
  </r>
  <r>
    <x v="43"/>
    <s v="nation"/>
    <x v="0"/>
    <s v="E92000001"/>
    <n v="0"/>
    <x v="0"/>
  </r>
  <r>
    <x v="44"/>
    <s v="nation"/>
    <x v="0"/>
    <s v="E92000001"/>
    <n v="0"/>
    <x v="0"/>
  </r>
  <r>
    <x v="45"/>
    <s v="nation"/>
    <x v="0"/>
    <s v="E92000001"/>
    <n v="0"/>
    <x v="0"/>
  </r>
  <r>
    <x v="46"/>
    <s v="nation"/>
    <x v="0"/>
    <s v="E92000001"/>
    <n v="0"/>
    <x v="0"/>
  </r>
  <r>
    <x v="47"/>
    <s v="nation"/>
    <x v="0"/>
    <s v="E92000001"/>
    <n v="0"/>
    <x v="0"/>
  </r>
  <r>
    <x v="48"/>
    <s v="nation"/>
    <x v="0"/>
    <s v="E92000001"/>
    <n v="0"/>
    <x v="0"/>
  </r>
  <r>
    <x v="49"/>
    <s v="nation"/>
    <x v="0"/>
    <s v="E92000001"/>
    <n v="0"/>
    <x v="0"/>
  </r>
  <r>
    <x v="50"/>
    <s v="nation"/>
    <x v="0"/>
    <s v="E92000001"/>
    <n v="0"/>
    <x v="0"/>
  </r>
  <r>
    <x v="51"/>
    <s v="nation"/>
    <x v="0"/>
    <s v="E92000001"/>
    <n v="0"/>
    <x v="0"/>
  </r>
  <r>
    <x v="52"/>
    <s v="nation"/>
    <x v="0"/>
    <s v="E92000001"/>
    <n v="0"/>
    <x v="0"/>
  </r>
  <r>
    <x v="53"/>
    <s v="nation"/>
    <x v="0"/>
    <s v="E92000001"/>
    <n v="0"/>
    <x v="0"/>
  </r>
  <r>
    <x v="54"/>
    <s v="nation"/>
    <x v="0"/>
    <s v="E92000001"/>
    <n v="0"/>
    <x v="0"/>
  </r>
  <r>
    <x v="55"/>
    <s v="nation"/>
    <x v="0"/>
    <s v="E92000001"/>
    <n v="0"/>
    <x v="0"/>
  </r>
  <r>
    <x v="56"/>
    <s v="nation"/>
    <x v="0"/>
    <s v="E92000001"/>
    <n v="0"/>
    <x v="0"/>
  </r>
  <r>
    <x v="57"/>
    <s v="nation"/>
    <x v="0"/>
    <s v="E92000001"/>
    <n v="0"/>
    <x v="0"/>
  </r>
  <r>
    <x v="58"/>
    <s v="nation"/>
    <x v="0"/>
    <s v="E92000001"/>
    <n v="0"/>
    <x v="0"/>
  </r>
  <r>
    <x v="59"/>
    <s v="nation"/>
    <x v="0"/>
    <s v="E92000001"/>
    <n v="0"/>
    <x v="0"/>
  </r>
  <r>
    <x v="60"/>
    <s v="nation"/>
    <x v="0"/>
    <s v="E92000001"/>
    <n v="1"/>
    <x v="1"/>
  </r>
  <r>
    <x v="60"/>
    <s v="nation"/>
    <x v="0"/>
    <s v="E92000001"/>
    <n v="0"/>
    <x v="0"/>
  </r>
  <r>
    <x v="61"/>
    <s v="nation"/>
    <x v="0"/>
    <s v="E92000001"/>
    <n v="2"/>
    <x v="1"/>
  </r>
  <r>
    <x v="61"/>
    <s v="nation"/>
    <x v="0"/>
    <s v="E92000001"/>
    <n v="0"/>
    <x v="0"/>
  </r>
  <r>
    <x v="62"/>
    <s v="nation"/>
    <x v="0"/>
    <s v="E92000001"/>
    <n v="0"/>
    <x v="1"/>
  </r>
  <r>
    <x v="62"/>
    <s v="nation"/>
    <x v="0"/>
    <s v="E92000001"/>
    <n v="0"/>
    <x v="0"/>
  </r>
  <r>
    <x v="63"/>
    <s v="nation"/>
    <x v="0"/>
    <s v="E92000001"/>
    <n v="3"/>
    <x v="1"/>
  </r>
  <r>
    <x v="63"/>
    <s v="nation"/>
    <x v="0"/>
    <s v="E92000001"/>
    <n v="0"/>
    <x v="0"/>
  </r>
  <r>
    <x v="64"/>
    <s v="nation"/>
    <x v="0"/>
    <s v="E92000001"/>
    <n v="0"/>
    <x v="1"/>
  </r>
  <r>
    <x v="64"/>
    <s v="nation"/>
    <x v="0"/>
    <s v="E92000001"/>
    <n v="1"/>
    <x v="0"/>
  </r>
  <r>
    <x v="65"/>
    <s v="nation"/>
    <x v="0"/>
    <s v="E92000001"/>
    <n v="0"/>
    <x v="1"/>
  </r>
  <r>
    <x v="65"/>
    <s v="nation"/>
    <x v="0"/>
    <s v="E92000001"/>
    <n v="1"/>
    <x v="0"/>
  </r>
  <r>
    <x v="66"/>
    <s v="nation"/>
    <x v="0"/>
    <s v="E92000001"/>
    <n v="3"/>
    <x v="1"/>
  </r>
  <r>
    <x v="66"/>
    <s v="nation"/>
    <x v="0"/>
    <s v="E92000001"/>
    <n v="0"/>
    <x v="0"/>
  </r>
  <r>
    <x v="67"/>
    <s v="nation"/>
    <x v="0"/>
    <s v="E92000001"/>
    <n v="5"/>
    <x v="1"/>
  </r>
  <r>
    <x v="67"/>
    <s v="nation"/>
    <x v="0"/>
    <s v="E92000001"/>
    <n v="1"/>
    <x v="0"/>
  </r>
  <r>
    <x v="68"/>
    <s v="nation"/>
    <x v="0"/>
    <s v="E92000001"/>
    <n v="3"/>
    <x v="1"/>
  </r>
  <r>
    <x v="68"/>
    <s v="nation"/>
    <x v="0"/>
    <s v="E92000001"/>
    <n v="4"/>
    <x v="0"/>
  </r>
  <r>
    <x v="69"/>
    <s v="nation"/>
    <x v="0"/>
    <s v="E92000001"/>
    <n v="8"/>
    <x v="1"/>
  </r>
  <r>
    <x v="69"/>
    <s v="nation"/>
    <x v="0"/>
    <s v="E92000001"/>
    <n v="0"/>
    <x v="0"/>
  </r>
  <r>
    <x v="70"/>
    <s v="nation"/>
    <x v="0"/>
    <s v="E92000001"/>
    <n v="12"/>
    <x v="1"/>
  </r>
  <r>
    <x v="70"/>
    <s v="nation"/>
    <x v="0"/>
    <s v="E92000001"/>
    <n v="2"/>
    <x v="0"/>
  </r>
  <r>
    <x v="71"/>
    <s v="nation"/>
    <x v="0"/>
    <s v="E92000001"/>
    <n v="16"/>
    <x v="1"/>
  </r>
  <r>
    <x v="71"/>
    <s v="nation"/>
    <x v="0"/>
    <s v="E92000001"/>
    <n v="1"/>
    <x v="0"/>
  </r>
  <r>
    <x v="72"/>
    <s v="nation"/>
    <x v="0"/>
    <s v="E92000001"/>
    <n v="20"/>
    <x v="1"/>
  </r>
  <r>
    <x v="72"/>
    <s v="nation"/>
    <x v="0"/>
    <s v="E92000001"/>
    <n v="18"/>
    <x v="0"/>
  </r>
  <r>
    <x v="73"/>
    <s v="nation"/>
    <x v="0"/>
    <s v="E92000001"/>
    <n v="32"/>
    <x v="1"/>
  </r>
  <r>
    <x v="73"/>
    <s v="nation"/>
    <x v="0"/>
    <s v="E92000001"/>
    <n v="14"/>
    <x v="0"/>
  </r>
  <r>
    <x v="74"/>
    <s v="nation"/>
    <x v="0"/>
    <s v="E92000001"/>
    <n v="42"/>
    <x v="1"/>
  </r>
  <r>
    <x v="74"/>
    <s v="nation"/>
    <x v="0"/>
    <s v="E92000001"/>
    <n v="22"/>
    <x v="0"/>
  </r>
  <r>
    <x v="75"/>
    <s v="nation"/>
    <x v="0"/>
    <s v="E92000001"/>
    <n v="50"/>
    <x v="1"/>
  </r>
  <r>
    <x v="75"/>
    <s v="nation"/>
    <x v="0"/>
    <s v="E92000001"/>
    <n v="15"/>
    <x v="0"/>
  </r>
  <r>
    <x v="76"/>
    <s v="nation"/>
    <x v="0"/>
    <s v="E92000001"/>
    <n v="67"/>
    <x v="1"/>
  </r>
  <r>
    <x v="76"/>
    <s v="nation"/>
    <x v="0"/>
    <s v="E92000001"/>
    <n v="33"/>
    <x v="0"/>
  </r>
  <r>
    <x v="77"/>
    <s v="nation"/>
    <x v="0"/>
    <s v="E92000001"/>
    <n v="586"/>
    <x v="2"/>
  </r>
  <r>
    <x v="77"/>
    <s v="nation"/>
    <x v="0"/>
    <s v="E92000001"/>
    <n v="67"/>
    <x v="1"/>
  </r>
  <r>
    <x v="77"/>
    <s v="nation"/>
    <x v="0"/>
    <s v="E92000001"/>
    <n v="42"/>
    <x v="0"/>
  </r>
  <r>
    <x v="78"/>
    <s v="nation"/>
    <x v="0"/>
    <s v="E92000001"/>
    <n v="691"/>
    <x v="2"/>
  </r>
  <r>
    <x v="78"/>
    <s v="nation"/>
    <x v="0"/>
    <s v="E92000001"/>
    <n v="1541"/>
    <x v="3"/>
  </r>
  <r>
    <x v="78"/>
    <s v="nation"/>
    <x v="0"/>
    <s v="E92000001"/>
    <n v="102"/>
    <x v="1"/>
  </r>
  <r>
    <x v="78"/>
    <s v="nation"/>
    <x v="0"/>
    <s v="E92000001"/>
    <n v="32"/>
    <x v="0"/>
  </r>
  <r>
    <x v="79"/>
    <s v="nation"/>
    <x v="0"/>
    <s v="E92000001"/>
    <n v="777"/>
    <x v="2"/>
  </r>
  <r>
    <x v="79"/>
    <s v="nation"/>
    <x v="0"/>
    <s v="E92000001"/>
    <n v="2092"/>
    <x v="3"/>
  </r>
  <r>
    <x v="79"/>
    <s v="nation"/>
    <x v="0"/>
    <s v="E92000001"/>
    <n v="117"/>
    <x v="1"/>
  </r>
  <r>
    <x v="79"/>
    <s v="nation"/>
    <x v="0"/>
    <s v="E92000001"/>
    <n v="54"/>
    <x v="0"/>
  </r>
  <r>
    <x v="80"/>
    <s v="nation"/>
    <x v="0"/>
    <s v="E92000001"/>
    <n v="859"/>
    <x v="2"/>
  </r>
  <r>
    <x v="80"/>
    <s v="nation"/>
    <x v="0"/>
    <s v="E92000001"/>
    <n v="2588"/>
    <x v="3"/>
  </r>
  <r>
    <x v="80"/>
    <s v="nation"/>
    <x v="0"/>
    <s v="E92000001"/>
    <n v="154"/>
    <x v="1"/>
  </r>
  <r>
    <x v="80"/>
    <s v="nation"/>
    <x v="0"/>
    <s v="E92000001"/>
    <n v="24"/>
    <x v="0"/>
  </r>
  <r>
    <x v="81"/>
    <s v="nation"/>
    <x v="0"/>
    <s v="E92000001"/>
    <n v="1128"/>
    <x v="2"/>
  </r>
  <r>
    <x v="81"/>
    <s v="nation"/>
    <x v="0"/>
    <s v="E92000001"/>
    <n v="3097"/>
    <x v="3"/>
  </r>
  <r>
    <x v="81"/>
    <s v="nation"/>
    <x v="0"/>
    <s v="E92000001"/>
    <n v="173"/>
    <x v="1"/>
  </r>
  <r>
    <x v="81"/>
    <s v="nation"/>
    <x v="0"/>
    <s v="E92000001"/>
    <n v="67"/>
    <x v="0"/>
  </r>
  <r>
    <x v="82"/>
    <s v="nation"/>
    <x v="0"/>
    <s v="E92000001"/>
    <n v="1544"/>
    <x v="2"/>
  </r>
  <r>
    <x v="82"/>
    <s v="nation"/>
    <x v="0"/>
    <s v="E92000001"/>
    <n v="3492"/>
    <x v="3"/>
  </r>
  <r>
    <x v="82"/>
    <s v="nation"/>
    <x v="0"/>
    <s v="E92000001"/>
    <n v="219"/>
    <x v="1"/>
  </r>
  <r>
    <x v="82"/>
    <s v="nation"/>
    <x v="0"/>
    <s v="E92000001"/>
    <n v="143"/>
    <x v="0"/>
  </r>
  <r>
    <x v="83"/>
    <s v="nation"/>
    <x v="0"/>
    <s v="E92000001"/>
    <n v="1755"/>
    <x v="2"/>
  </r>
  <r>
    <x v="83"/>
    <s v="nation"/>
    <x v="0"/>
    <s v="E92000001"/>
    <n v="4262"/>
    <x v="3"/>
  </r>
  <r>
    <x v="83"/>
    <s v="nation"/>
    <x v="0"/>
    <s v="E92000001"/>
    <n v="278"/>
    <x v="1"/>
  </r>
  <r>
    <x v="83"/>
    <s v="nation"/>
    <x v="0"/>
    <s v="E92000001"/>
    <n v="178"/>
    <x v="0"/>
  </r>
  <r>
    <x v="84"/>
    <s v="nation"/>
    <x v="0"/>
    <s v="E92000001"/>
    <n v="1639"/>
    <x v="2"/>
  </r>
  <r>
    <x v="84"/>
    <s v="nation"/>
    <x v="0"/>
    <s v="E92000001"/>
    <n v="5045"/>
    <x v="3"/>
  </r>
  <r>
    <x v="84"/>
    <s v="nation"/>
    <x v="0"/>
    <s v="E92000001"/>
    <n v="335"/>
    <x v="1"/>
  </r>
  <r>
    <x v="84"/>
    <s v="nation"/>
    <x v="0"/>
    <s v="E92000001"/>
    <n v="169"/>
    <x v="0"/>
  </r>
  <r>
    <x v="85"/>
    <s v="nation"/>
    <x v="0"/>
    <s v="E92000001"/>
    <n v="1931"/>
    <x v="2"/>
  </r>
  <r>
    <x v="85"/>
    <s v="nation"/>
    <x v="0"/>
    <s v="E92000001"/>
    <n v="6245"/>
    <x v="3"/>
  </r>
  <r>
    <x v="85"/>
    <s v="nation"/>
    <x v="0"/>
    <s v="E92000001"/>
    <n v="375"/>
    <x v="1"/>
  </r>
  <r>
    <x v="85"/>
    <s v="nation"/>
    <x v="0"/>
    <s v="E92000001"/>
    <n v="271"/>
    <x v="0"/>
  </r>
  <r>
    <x v="86"/>
    <s v="nation"/>
    <x v="0"/>
    <s v="E92000001"/>
    <n v="1873"/>
    <x v="2"/>
  </r>
  <r>
    <x v="86"/>
    <s v="nation"/>
    <x v="0"/>
    <s v="E92000001"/>
    <n v="7017"/>
    <x v="3"/>
  </r>
  <r>
    <x v="86"/>
    <s v="nation"/>
    <x v="0"/>
    <s v="E92000001"/>
    <n v="384"/>
    <x v="1"/>
  </r>
  <r>
    <x v="86"/>
    <s v="nation"/>
    <x v="0"/>
    <s v="E92000001"/>
    <n v="279"/>
    <x v="0"/>
  </r>
  <r>
    <x v="87"/>
    <s v="nation"/>
    <x v="0"/>
    <s v="E92000001"/>
    <n v="2186"/>
    <x v="2"/>
  </r>
  <r>
    <x v="87"/>
    <s v="nation"/>
    <x v="0"/>
    <s v="E92000001"/>
    <n v="8143"/>
    <x v="3"/>
  </r>
  <r>
    <x v="87"/>
    <s v="nation"/>
    <x v="0"/>
    <s v="E92000001"/>
    <n v="465"/>
    <x v="1"/>
  </r>
  <r>
    <x v="87"/>
    <s v="nation"/>
    <x v="0"/>
    <s v="E92000001"/>
    <n v="195"/>
    <x v="0"/>
  </r>
  <r>
    <x v="88"/>
    <s v="nation"/>
    <x v="0"/>
    <s v="E92000001"/>
    <n v="2817"/>
    <x v="2"/>
  </r>
  <r>
    <x v="88"/>
    <s v="nation"/>
    <x v="0"/>
    <s v="E92000001"/>
    <n v="9498"/>
    <x v="3"/>
  </r>
  <r>
    <x v="88"/>
    <s v="nation"/>
    <x v="0"/>
    <s v="E92000001"/>
    <n v="538"/>
    <x v="1"/>
  </r>
  <r>
    <x v="88"/>
    <s v="nation"/>
    <x v="0"/>
    <s v="E92000001"/>
    <n v="353"/>
    <x v="0"/>
  </r>
  <r>
    <x v="89"/>
    <s v="nation"/>
    <x v="0"/>
    <s v="E92000001"/>
    <n v="2447"/>
    <x v="2"/>
  </r>
  <r>
    <x v="89"/>
    <s v="nation"/>
    <x v="0"/>
    <s v="E92000001"/>
    <n v="10767"/>
    <x v="3"/>
  </r>
  <r>
    <x v="89"/>
    <s v="nation"/>
    <x v="0"/>
    <s v="E92000001"/>
    <n v="603"/>
    <x v="1"/>
  </r>
  <r>
    <x v="89"/>
    <s v="nation"/>
    <x v="0"/>
    <s v="E92000001"/>
    <n v="368"/>
    <x v="0"/>
  </r>
  <r>
    <x v="90"/>
    <s v="nation"/>
    <x v="0"/>
    <s v="E92000001"/>
    <n v="3099"/>
    <x v="2"/>
  </r>
  <r>
    <x v="90"/>
    <s v="nation"/>
    <x v="0"/>
    <s v="E92000001"/>
    <n v="11540"/>
    <x v="3"/>
  </r>
  <r>
    <x v="90"/>
    <s v="nation"/>
    <x v="0"/>
    <s v="E92000001"/>
    <n v="698"/>
    <x v="1"/>
  </r>
  <r>
    <x v="90"/>
    <s v="nation"/>
    <x v="0"/>
    <s v="E92000001"/>
    <n v="613"/>
    <x v="0"/>
  </r>
  <r>
    <x v="91"/>
    <s v="nation"/>
    <x v="0"/>
    <s v="E92000001"/>
    <n v="2932"/>
    <x v="2"/>
  </r>
  <r>
    <x v="91"/>
    <s v="nation"/>
    <x v="0"/>
    <s v="E92000001"/>
    <n v="11533"/>
    <x v="3"/>
  </r>
  <r>
    <x v="91"/>
    <s v="nation"/>
    <x v="0"/>
    <s v="E92000001"/>
    <n v="1494"/>
    <x v="4"/>
  </r>
  <r>
    <x v="91"/>
    <s v="nation"/>
    <x v="0"/>
    <s v="E92000001"/>
    <n v="731"/>
    <x v="1"/>
  </r>
  <r>
    <x v="91"/>
    <s v="nation"/>
    <x v="0"/>
    <s v="E92000001"/>
    <n v="603"/>
    <x v="0"/>
  </r>
  <r>
    <x v="92"/>
    <s v="nation"/>
    <x v="0"/>
    <s v="E92000001"/>
    <n v="2564"/>
    <x v="2"/>
  </r>
  <r>
    <x v="92"/>
    <s v="nation"/>
    <x v="0"/>
    <s v="E92000001"/>
    <n v="12844"/>
    <x v="3"/>
  </r>
  <r>
    <x v="92"/>
    <s v="nation"/>
    <x v="0"/>
    <s v="E92000001"/>
    <n v="1788"/>
    <x v="4"/>
  </r>
  <r>
    <x v="92"/>
    <s v="nation"/>
    <x v="0"/>
    <s v="E92000001"/>
    <n v="743"/>
    <x v="1"/>
  </r>
  <r>
    <x v="92"/>
    <s v="nation"/>
    <x v="0"/>
    <s v="E92000001"/>
    <n v="654"/>
    <x v="0"/>
  </r>
  <r>
    <x v="93"/>
    <s v="nation"/>
    <x v="0"/>
    <s v="E92000001"/>
    <n v="2593"/>
    <x v="2"/>
  </r>
  <r>
    <x v="93"/>
    <s v="nation"/>
    <x v="0"/>
    <s v="E92000001"/>
    <n v="14582"/>
    <x v="3"/>
  </r>
  <r>
    <x v="93"/>
    <s v="nation"/>
    <x v="0"/>
    <s v="E92000001"/>
    <n v="1950"/>
    <x v="4"/>
  </r>
  <r>
    <x v="93"/>
    <s v="nation"/>
    <x v="0"/>
    <s v="E92000001"/>
    <n v="837"/>
    <x v="1"/>
  </r>
  <r>
    <x v="93"/>
    <s v="nation"/>
    <x v="0"/>
    <s v="E92000001"/>
    <n v="689"/>
    <x v="0"/>
  </r>
  <r>
    <x v="94"/>
    <s v="nation"/>
    <x v="0"/>
    <s v="E92000001"/>
    <n v="2592"/>
    <x v="2"/>
  </r>
  <r>
    <x v="94"/>
    <s v="nation"/>
    <x v="0"/>
    <s v="E92000001"/>
    <n v="15613"/>
    <x v="3"/>
  </r>
  <r>
    <x v="94"/>
    <s v="nation"/>
    <x v="0"/>
    <s v="E92000001"/>
    <n v="2097"/>
    <x v="4"/>
  </r>
  <r>
    <x v="94"/>
    <s v="nation"/>
    <x v="0"/>
    <s v="E92000001"/>
    <n v="829"/>
    <x v="1"/>
  </r>
  <r>
    <x v="94"/>
    <s v="nation"/>
    <x v="0"/>
    <s v="E92000001"/>
    <n v="578"/>
    <x v="0"/>
  </r>
  <r>
    <x v="95"/>
    <s v="nation"/>
    <x v="0"/>
    <s v="E92000001"/>
    <n v="2679"/>
    <x v="2"/>
  </r>
  <r>
    <x v="95"/>
    <s v="nation"/>
    <x v="0"/>
    <s v="E92000001"/>
    <n v="15952"/>
    <x v="3"/>
  </r>
  <r>
    <x v="95"/>
    <s v="nation"/>
    <x v="0"/>
    <s v="E92000001"/>
    <n v="2264"/>
    <x v="4"/>
  </r>
  <r>
    <x v="95"/>
    <s v="nation"/>
    <x v="0"/>
    <s v="E92000001"/>
    <n v="805"/>
    <x v="1"/>
  </r>
  <r>
    <x v="95"/>
    <s v="nation"/>
    <x v="0"/>
    <s v="E92000001"/>
    <n v="531"/>
    <x v="0"/>
  </r>
  <r>
    <x v="96"/>
    <s v="nation"/>
    <x v="0"/>
    <s v="E92000001"/>
    <n v="2744"/>
    <x v="2"/>
  </r>
  <r>
    <x v="96"/>
    <s v="nation"/>
    <x v="0"/>
    <s v="E92000001"/>
    <n v="16570"/>
    <x v="3"/>
  </r>
  <r>
    <x v="96"/>
    <s v="nation"/>
    <x v="0"/>
    <s v="E92000001"/>
    <n v="2472"/>
    <x v="4"/>
  </r>
  <r>
    <x v="96"/>
    <s v="nation"/>
    <x v="0"/>
    <s v="E92000001"/>
    <n v="910"/>
    <x v="1"/>
  </r>
  <r>
    <x v="96"/>
    <s v="nation"/>
    <x v="0"/>
    <s v="E92000001"/>
    <n v="1009"/>
    <x v="0"/>
  </r>
  <r>
    <x v="97"/>
    <s v="nation"/>
    <x v="0"/>
    <s v="E92000001"/>
    <n v="2619"/>
    <x v="2"/>
  </r>
  <r>
    <x v="97"/>
    <s v="nation"/>
    <x v="0"/>
    <s v="E92000001"/>
    <n v="16784"/>
    <x v="3"/>
  </r>
  <r>
    <x v="97"/>
    <s v="nation"/>
    <x v="0"/>
    <s v="E92000001"/>
    <n v="2561"/>
    <x v="4"/>
  </r>
  <r>
    <x v="97"/>
    <s v="nation"/>
    <x v="0"/>
    <s v="E92000001"/>
    <n v="975"/>
    <x v="1"/>
  </r>
  <r>
    <x v="97"/>
    <s v="nation"/>
    <x v="0"/>
    <s v="E92000001"/>
    <n v="922"/>
    <x v="0"/>
  </r>
  <r>
    <x v="98"/>
    <s v="nation"/>
    <x v="0"/>
    <s v="E92000001"/>
    <n v="2340"/>
    <x v="2"/>
  </r>
  <r>
    <x v="98"/>
    <s v="nation"/>
    <x v="0"/>
    <s v="E92000001"/>
    <n v="16952"/>
    <x v="3"/>
  </r>
  <r>
    <x v="98"/>
    <s v="nation"/>
    <x v="0"/>
    <s v="E92000001"/>
    <n v="2546"/>
    <x v="4"/>
  </r>
  <r>
    <x v="98"/>
    <s v="nation"/>
    <x v="0"/>
    <s v="E92000001"/>
    <n v="874"/>
    <x v="1"/>
  </r>
  <r>
    <x v="98"/>
    <s v="nation"/>
    <x v="0"/>
    <s v="E92000001"/>
    <n v="990"/>
    <x v="0"/>
  </r>
  <r>
    <x v="99"/>
    <s v="nation"/>
    <x v="0"/>
    <s v="E92000001"/>
    <n v="2196"/>
    <x v="2"/>
  </r>
  <r>
    <x v="99"/>
    <s v="nation"/>
    <x v="0"/>
    <s v="E92000001"/>
    <n v="17047"/>
    <x v="3"/>
  </r>
  <r>
    <x v="99"/>
    <s v="nation"/>
    <x v="0"/>
    <s v="E92000001"/>
    <n v="2820"/>
    <x v="4"/>
  </r>
  <r>
    <x v="99"/>
    <s v="nation"/>
    <x v="0"/>
    <s v="E92000001"/>
    <n v="850"/>
    <x v="1"/>
  </r>
  <r>
    <x v="99"/>
    <s v="nation"/>
    <x v="0"/>
    <s v="E92000001"/>
    <n v="1035"/>
    <x v="0"/>
  </r>
  <r>
    <x v="100"/>
    <s v="nation"/>
    <x v="0"/>
    <s v="E92000001"/>
    <n v="1955"/>
    <x v="2"/>
  </r>
  <r>
    <x v="100"/>
    <s v="nation"/>
    <x v="0"/>
    <s v="E92000001"/>
    <n v="16881"/>
    <x v="3"/>
  </r>
  <r>
    <x v="100"/>
    <s v="nation"/>
    <x v="0"/>
    <s v="E92000001"/>
    <n v="2865"/>
    <x v="4"/>
  </r>
  <r>
    <x v="100"/>
    <s v="nation"/>
    <x v="0"/>
    <s v="E92000001"/>
    <n v="861"/>
    <x v="1"/>
  </r>
  <r>
    <x v="100"/>
    <s v="nation"/>
    <x v="0"/>
    <s v="E92000001"/>
    <n v="745"/>
    <x v="0"/>
  </r>
  <r>
    <x v="101"/>
    <s v="nation"/>
    <x v="0"/>
    <s v="E92000001"/>
    <n v="1791"/>
    <x v="2"/>
  </r>
  <r>
    <x v="101"/>
    <s v="nation"/>
    <x v="0"/>
    <s v="E92000001"/>
    <n v="17172"/>
    <x v="3"/>
  </r>
  <r>
    <x v="101"/>
    <s v="nation"/>
    <x v="0"/>
    <s v="E92000001"/>
    <n v="2881"/>
    <x v="4"/>
  </r>
  <r>
    <x v="101"/>
    <s v="nation"/>
    <x v="0"/>
    <s v="E92000001"/>
    <n v="857"/>
    <x v="1"/>
  </r>
  <r>
    <x v="101"/>
    <s v="nation"/>
    <x v="0"/>
    <s v="E92000001"/>
    <n v="604"/>
    <x v="0"/>
  </r>
  <r>
    <x v="102"/>
    <s v="nation"/>
    <x v="0"/>
    <s v="E92000001"/>
    <n v="1912"/>
    <x v="2"/>
  </r>
  <r>
    <x v="102"/>
    <s v="nation"/>
    <x v="0"/>
    <s v="E92000001"/>
    <n v="16722"/>
    <x v="3"/>
  </r>
  <r>
    <x v="102"/>
    <s v="nation"/>
    <x v="0"/>
    <s v="E92000001"/>
    <n v="2872"/>
    <x v="4"/>
  </r>
  <r>
    <x v="102"/>
    <s v="nation"/>
    <x v="0"/>
    <s v="E92000001"/>
    <n v="804"/>
    <x v="1"/>
  </r>
  <r>
    <x v="102"/>
    <s v="nation"/>
    <x v="0"/>
    <s v="E92000001"/>
    <n v="694"/>
    <x v="0"/>
  </r>
  <r>
    <x v="103"/>
    <s v="nation"/>
    <x v="0"/>
    <s v="E92000001"/>
    <n v="1859"/>
    <x v="2"/>
  </r>
  <r>
    <x v="103"/>
    <s v="nation"/>
    <x v="0"/>
    <s v="E92000001"/>
    <n v="16540"/>
    <x v="3"/>
  </r>
  <r>
    <x v="103"/>
    <s v="nation"/>
    <x v="0"/>
    <s v="E92000001"/>
    <n v="2849"/>
    <x v="4"/>
  </r>
  <r>
    <x v="103"/>
    <s v="nation"/>
    <x v="0"/>
    <s v="E92000001"/>
    <n v="771"/>
    <x v="1"/>
  </r>
  <r>
    <x v="103"/>
    <s v="nation"/>
    <x v="0"/>
    <s v="E92000001"/>
    <n v="1007"/>
    <x v="0"/>
  </r>
  <r>
    <x v="104"/>
    <s v="nation"/>
    <x v="0"/>
    <s v="E92000001"/>
    <n v="1608"/>
    <x v="2"/>
  </r>
  <r>
    <x v="104"/>
    <s v="nation"/>
    <x v="0"/>
    <s v="E92000001"/>
    <n v="15917"/>
    <x v="3"/>
  </r>
  <r>
    <x v="104"/>
    <s v="nation"/>
    <x v="0"/>
    <s v="E92000001"/>
    <n v="2847"/>
    <x v="4"/>
  </r>
  <r>
    <x v="104"/>
    <s v="nation"/>
    <x v="0"/>
    <s v="E92000001"/>
    <n v="783"/>
    <x v="1"/>
  </r>
  <r>
    <x v="104"/>
    <s v="nation"/>
    <x v="0"/>
    <s v="E92000001"/>
    <n v="730"/>
    <x v="0"/>
  </r>
  <r>
    <x v="105"/>
    <s v="nation"/>
    <x v="0"/>
    <s v="E92000001"/>
    <n v="1777"/>
    <x v="2"/>
  </r>
  <r>
    <x v="105"/>
    <s v="nation"/>
    <x v="0"/>
    <s v="E92000001"/>
    <n v="15685"/>
    <x v="3"/>
  </r>
  <r>
    <x v="105"/>
    <s v="nation"/>
    <x v="0"/>
    <s v="E92000001"/>
    <n v="2838"/>
    <x v="4"/>
  </r>
  <r>
    <x v="105"/>
    <s v="nation"/>
    <x v="0"/>
    <s v="E92000001"/>
    <n v="750"/>
    <x v="1"/>
  </r>
  <r>
    <x v="105"/>
    <s v="nation"/>
    <x v="0"/>
    <s v="E92000001"/>
    <n v="906"/>
    <x v="0"/>
  </r>
  <r>
    <x v="106"/>
    <s v="nation"/>
    <x v="0"/>
    <s v="E92000001"/>
    <n v="1674"/>
    <x v="2"/>
  </r>
  <r>
    <x v="106"/>
    <s v="nation"/>
    <x v="0"/>
    <s v="E92000001"/>
    <n v="14733"/>
    <x v="3"/>
  </r>
  <r>
    <x v="106"/>
    <s v="nation"/>
    <x v="0"/>
    <s v="E92000001"/>
    <n v="2780"/>
    <x v="4"/>
  </r>
  <r>
    <x v="106"/>
    <s v="nation"/>
    <x v="0"/>
    <s v="E92000001"/>
    <n v="744"/>
    <x v="1"/>
  </r>
  <r>
    <x v="106"/>
    <s v="nation"/>
    <x v="0"/>
    <s v="E92000001"/>
    <n v="826"/>
    <x v="0"/>
  </r>
  <r>
    <x v="107"/>
    <s v="nation"/>
    <x v="0"/>
    <s v="E92000001"/>
    <n v="1411"/>
    <x v="2"/>
  </r>
  <r>
    <x v="107"/>
    <s v="nation"/>
    <x v="0"/>
    <s v="E92000001"/>
    <n v="14868"/>
    <x v="3"/>
  </r>
  <r>
    <x v="107"/>
    <s v="nation"/>
    <x v="0"/>
    <s v="E92000001"/>
    <n v="2868"/>
    <x v="4"/>
  </r>
  <r>
    <x v="107"/>
    <s v="nation"/>
    <x v="0"/>
    <s v="E92000001"/>
    <n v="706"/>
    <x v="1"/>
  </r>
  <r>
    <x v="107"/>
    <s v="nation"/>
    <x v="0"/>
    <s v="E92000001"/>
    <n v="1004"/>
    <x v="0"/>
  </r>
  <r>
    <x v="108"/>
    <s v="nation"/>
    <x v="0"/>
    <s v="E92000001"/>
    <n v="1475"/>
    <x v="2"/>
  </r>
  <r>
    <x v="108"/>
    <s v="nation"/>
    <x v="0"/>
    <s v="E92000001"/>
    <n v="14841"/>
    <x v="3"/>
  </r>
  <r>
    <x v="108"/>
    <s v="nation"/>
    <x v="0"/>
    <s v="E92000001"/>
    <n v="2820"/>
    <x v="4"/>
  </r>
  <r>
    <x v="108"/>
    <s v="nation"/>
    <x v="0"/>
    <s v="E92000001"/>
    <n v="683"/>
    <x v="1"/>
  </r>
  <r>
    <x v="108"/>
    <s v="nation"/>
    <x v="0"/>
    <s v="E92000001"/>
    <n v="380"/>
    <x v="0"/>
  </r>
  <r>
    <x v="109"/>
    <s v="nation"/>
    <x v="0"/>
    <s v="E92000001"/>
    <n v="1522"/>
    <x v="2"/>
  </r>
  <r>
    <x v="109"/>
    <s v="nation"/>
    <x v="0"/>
    <s v="E92000001"/>
    <n v="14690"/>
    <x v="3"/>
  </r>
  <r>
    <x v="109"/>
    <s v="nation"/>
    <x v="0"/>
    <s v="E92000001"/>
    <n v="2780"/>
    <x v="4"/>
  </r>
  <r>
    <x v="109"/>
    <s v="nation"/>
    <x v="0"/>
    <s v="E92000001"/>
    <n v="684"/>
    <x v="1"/>
  </r>
  <r>
    <x v="109"/>
    <s v="nation"/>
    <x v="0"/>
    <s v="E92000001"/>
    <n v="536"/>
    <x v="0"/>
  </r>
  <r>
    <x v="110"/>
    <s v="nation"/>
    <x v="0"/>
    <s v="E92000001"/>
    <n v="1495"/>
    <x v="2"/>
  </r>
  <r>
    <x v="110"/>
    <s v="nation"/>
    <x v="0"/>
    <s v="E92000001"/>
    <n v="14487"/>
    <x v="3"/>
  </r>
  <r>
    <x v="110"/>
    <s v="nation"/>
    <x v="0"/>
    <s v="E92000001"/>
    <n v="2701"/>
    <x v="4"/>
  </r>
  <r>
    <x v="110"/>
    <s v="nation"/>
    <x v="0"/>
    <s v="E92000001"/>
    <n v="648"/>
    <x v="1"/>
  </r>
  <r>
    <x v="110"/>
    <s v="nation"/>
    <x v="0"/>
    <s v="E92000001"/>
    <n v="1116"/>
    <x v="0"/>
  </r>
  <r>
    <x v="111"/>
    <s v="nation"/>
    <x v="0"/>
    <s v="E92000001"/>
    <n v="1310"/>
    <x v="2"/>
  </r>
  <r>
    <x v="111"/>
    <s v="nation"/>
    <x v="0"/>
    <s v="E92000001"/>
    <n v="14022"/>
    <x v="3"/>
  </r>
  <r>
    <x v="111"/>
    <s v="nation"/>
    <x v="0"/>
    <s v="E92000001"/>
    <n v="2646"/>
    <x v="4"/>
  </r>
  <r>
    <x v="111"/>
    <s v="nation"/>
    <x v="0"/>
    <s v="E92000001"/>
    <n v="642"/>
    <x v="1"/>
  </r>
  <r>
    <x v="111"/>
    <s v="nation"/>
    <x v="0"/>
    <s v="E92000001"/>
    <n v="725"/>
    <x v="0"/>
  </r>
  <r>
    <x v="112"/>
    <s v="nation"/>
    <x v="0"/>
    <s v="E92000001"/>
    <n v="1289"/>
    <x v="2"/>
  </r>
  <r>
    <x v="112"/>
    <s v="nation"/>
    <x v="0"/>
    <s v="E92000001"/>
    <n v="13507"/>
    <x v="3"/>
  </r>
  <r>
    <x v="112"/>
    <s v="nation"/>
    <x v="0"/>
    <s v="E92000001"/>
    <n v="2563"/>
    <x v="4"/>
  </r>
  <r>
    <x v="112"/>
    <s v="nation"/>
    <x v="0"/>
    <s v="E92000001"/>
    <n v="592"/>
    <x v="1"/>
  </r>
  <r>
    <x v="112"/>
    <s v="nation"/>
    <x v="0"/>
    <s v="E92000001"/>
    <n v="594"/>
    <x v="0"/>
  </r>
  <r>
    <x v="113"/>
    <s v="nation"/>
    <x v="0"/>
    <s v="E92000001"/>
    <n v="1277"/>
    <x v="2"/>
  </r>
  <r>
    <x v="113"/>
    <s v="nation"/>
    <x v="0"/>
    <s v="E92000001"/>
    <n v="12931"/>
    <x v="3"/>
  </r>
  <r>
    <x v="113"/>
    <s v="nation"/>
    <x v="0"/>
    <s v="E92000001"/>
    <n v="2414"/>
    <x v="4"/>
  </r>
  <r>
    <x v="113"/>
    <s v="nation"/>
    <x v="0"/>
    <s v="E92000001"/>
    <n v="602"/>
    <x v="1"/>
  </r>
  <r>
    <x v="113"/>
    <s v="nation"/>
    <x v="0"/>
    <s v="E92000001"/>
    <n v="821"/>
    <x v="0"/>
  </r>
  <r>
    <x v="114"/>
    <s v="nation"/>
    <x v="0"/>
    <s v="E92000001"/>
    <n v="1080"/>
    <x v="2"/>
  </r>
  <r>
    <x v="114"/>
    <s v="nation"/>
    <x v="0"/>
    <s v="E92000001"/>
    <n v="12412"/>
    <x v="3"/>
  </r>
  <r>
    <x v="114"/>
    <s v="nation"/>
    <x v="0"/>
    <s v="E92000001"/>
    <n v="2405"/>
    <x v="4"/>
  </r>
  <r>
    <x v="114"/>
    <s v="nation"/>
    <x v="0"/>
    <s v="E92000001"/>
    <n v="554"/>
    <x v="1"/>
  </r>
  <r>
    <x v="114"/>
    <s v="nation"/>
    <x v="0"/>
    <s v="E92000001"/>
    <n v="729"/>
    <x v="0"/>
  </r>
  <r>
    <x v="115"/>
    <s v="nation"/>
    <x v="0"/>
    <s v="E92000001"/>
    <n v="1208"/>
    <x v="2"/>
  </r>
  <r>
    <x v="115"/>
    <s v="nation"/>
    <x v="0"/>
    <s v="E92000001"/>
    <n v="12328"/>
    <x v="3"/>
  </r>
  <r>
    <x v="115"/>
    <s v="nation"/>
    <x v="0"/>
    <s v="E92000001"/>
    <n v="2309"/>
    <x v="4"/>
  </r>
  <r>
    <x v="115"/>
    <s v="nation"/>
    <x v="0"/>
    <s v="E92000001"/>
    <n v="558"/>
    <x v="1"/>
  </r>
  <r>
    <x v="115"/>
    <s v="nation"/>
    <x v="0"/>
    <s v="E92000001"/>
    <n v="327"/>
    <x v="0"/>
  </r>
  <r>
    <x v="116"/>
    <s v="nation"/>
    <x v="0"/>
    <s v="E92000001"/>
    <n v="1344"/>
    <x v="2"/>
  </r>
  <r>
    <x v="116"/>
    <s v="nation"/>
    <x v="0"/>
    <s v="E92000001"/>
    <n v="12398"/>
    <x v="3"/>
  </r>
  <r>
    <x v="116"/>
    <s v="nation"/>
    <x v="0"/>
    <s v="E92000001"/>
    <n v="2188"/>
    <x v="4"/>
  </r>
  <r>
    <x v="116"/>
    <s v="nation"/>
    <x v="0"/>
    <s v="E92000001"/>
    <n v="506"/>
    <x v="1"/>
  </r>
  <r>
    <x v="116"/>
    <s v="nation"/>
    <x v="0"/>
    <s v="E92000001"/>
    <n v="289"/>
    <x v="0"/>
  </r>
  <r>
    <x v="117"/>
    <s v="nation"/>
    <x v="0"/>
    <s v="E92000001"/>
    <n v="1296"/>
    <x v="2"/>
  </r>
  <r>
    <x v="117"/>
    <s v="nation"/>
    <x v="0"/>
    <s v="E92000001"/>
    <n v="11818"/>
    <x v="3"/>
  </r>
  <r>
    <x v="117"/>
    <s v="nation"/>
    <x v="0"/>
    <s v="E92000001"/>
    <n v="2087"/>
    <x v="4"/>
  </r>
  <r>
    <x v="117"/>
    <s v="nation"/>
    <x v="0"/>
    <s v="E92000001"/>
    <n v="499"/>
    <x v="1"/>
  </r>
  <r>
    <x v="117"/>
    <s v="nation"/>
    <x v="0"/>
    <s v="E92000001"/>
    <n v="862"/>
    <x v="0"/>
  </r>
  <r>
    <x v="118"/>
    <s v="nation"/>
    <x v="0"/>
    <s v="E92000001"/>
    <n v="1295"/>
    <x v="2"/>
  </r>
  <r>
    <x v="118"/>
    <s v="nation"/>
    <x v="0"/>
    <s v="E92000001"/>
    <n v="11573"/>
    <x v="3"/>
  </r>
  <r>
    <x v="118"/>
    <s v="nation"/>
    <x v="0"/>
    <s v="E92000001"/>
    <n v="2045"/>
    <x v="4"/>
  </r>
  <r>
    <x v="118"/>
    <s v="nation"/>
    <x v="0"/>
    <s v="E92000001"/>
    <n v="493"/>
    <x v="1"/>
  </r>
  <r>
    <x v="118"/>
    <s v="nation"/>
    <x v="0"/>
    <s v="E92000001"/>
    <n v="604"/>
    <x v="0"/>
  </r>
  <r>
    <x v="119"/>
    <s v="nation"/>
    <x v="0"/>
    <s v="E92000001"/>
    <n v="1227"/>
    <x v="2"/>
  </r>
  <r>
    <x v="119"/>
    <s v="nation"/>
    <x v="0"/>
    <s v="E92000001"/>
    <n v="11253"/>
    <x v="3"/>
  </r>
  <r>
    <x v="119"/>
    <s v="nation"/>
    <x v="0"/>
    <s v="E92000001"/>
    <n v="1991"/>
    <x v="4"/>
  </r>
  <r>
    <x v="119"/>
    <s v="nation"/>
    <x v="0"/>
    <s v="E92000001"/>
    <n v="481"/>
    <x v="1"/>
  </r>
  <r>
    <x v="119"/>
    <s v="nation"/>
    <x v="0"/>
    <s v="E92000001"/>
    <n v="543"/>
    <x v="0"/>
  </r>
  <r>
    <x v="120"/>
    <s v="nation"/>
    <x v="0"/>
    <s v="E92000001"/>
    <n v="1081"/>
    <x v="2"/>
  </r>
  <r>
    <x v="120"/>
    <s v="nation"/>
    <x v="0"/>
    <s v="E92000001"/>
    <n v="10970"/>
    <x v="3"/>
  </r>
  <r>
    <x v="120"/>
    <s v="nation"/>
    <x v="0"/>
    <s v="E92000001"/>
    <n v="1954"/>
    <x v="4"/>
  </r>
  <r>
    <x v="120"/>
    <s v="nation"/>
    <x v="0"/>
    <s v="E92000001"/>
    <n v="478"/>
    <x v="1"/>
  </r>
  <r>
    <x v="120"/>
    <s v="nation"/>
    <x v="0"/>
    <s v="E92000001"/>
    <n v="623"/>
    <x v="0"/>
  </r>
  <r>
    <x v="121"/>
    <s v="nation"/>
    <x v="0"/>
    <s v="E92000001"/>
    <n v="980"/>
    <x v="2"/>
  </r>
  <r>
    <x v="121"/>
    <s v="nation"/>
    <x v="0"/>
    <s v="E92000001"/>
    <n v="10719"/>
    <x v="3"/>
  </r>
  <r>
    <x v="121"/>
    <s v="nation"/>
    <x v="0"/>
    <s v="E92000001"/>
    <n v="1844"/>
    <x v="4"/>
  </r>
  <r>
    <x v="121"/>
    <s v="nation"/>
    <x v="0"/>
    <s v="E92000001"/>
    <n v="423"/>
    <x v="1"/>
  </r>
  <r>
    <x v="121"/>
    <s v="nation"/>
    <x v="0"/>
    <s v="E92000001"/>
    <n v="485"/>
    <x v="0"/>
  </r>
  <r>
    <x v="122"/>
    <s v="nation"/>
    <x v="0"/>
    <s v="E92000001"/>
    <n v="1077"/>
    <x v="2"/>
  </r>
  <r>
    <x v="122"/>
    <s v="nation"/>
    <x v="0"/>
    <s v="E92000001"/>
    <n v="10559"/>
    <x v="3"/>
  </r>
  <r>
    <x v="122"/>
    <s v="nation"/>
    <x v="0"/>
    <s v="E92000001"/>
    <n v="1795"/>
    <x v="4"/>
  </r>
  <r>
    <x v="122"/>
    <s v="nation"/>
    <x v="0"/>
    <s v="E92000001"/>
    <n v="388"/>
    <x v="1"/>
  </r>
  <r>
    <x v="122"/>
    <s v="nation"/>
    <x v="0"/>
    <s v="E92000001"/>
    <n v="222"/>
    <x v="0"/>
  </r>
  <r>
    <x v="123"/>
    <s v="nation"/>
    <x v="0"/>
    <s v="E92000001"/>
    <n v="1094"/>
    <x v="2"/>
  </r>
  <r>
    <x v="123"/>
    <s v="nation"/>
    <x v="0"/>
    <s v="E92000001"/>
    <n v="10438"/>
    <x v="3"/>
  </r>
  <r>
    <x v="123"/>
    <s v="nation"/>
    <x v="0"/>
    <s v="E92000001"/>
    <n v="1724"/>
    <x v="4"/>
  </r>
  <r>
    <x v="123"/>
    <s v="nation"/>
    <x v="0"/>
    <s v="E92000001"/>
    <n v="411"/>
    <x v="1"/>
  </r>
  <r>
    <x v="123"/>
    <s v="nation"/>
    <x v="0"/>
    <s v="E92000001"/>
    <n v="247"/>
    <x v="0"/>
  </r>
  <r>
    <x v="124"/>
    <s v="nation"/>
    <x v="0"/>
    <s v="E92000001"/>
    <n v="959"/>
    <x v="2"/>
  </r>
  <r>
    <x v="124"/>
    <s v="nation"/>
    <x v="0"/>
    <s v="E92000001"/>
    <n v="10215"/>
    <x v="3"/>
  </r>
  <r>
    <x v="124"/>
    <s v="nation"/>
    <x v="0"/>
    <s v="E92000001"/>
    <n v="1662"/>
    <x v="4"/>
  </r>
  <r>
    <x v="124"/>
    <s v="nation"/>
    <x v="0"/>
    <s v="E92000001"/>
    <n v="390"/>
    <x v="1"/>
  </r>
  <r>
    <x v="124"/>
    <s v="nation"/>
    <x v="0"/>
    <s v="E92000001"/>
    <n v="639"/>
    <x v="0"/>
  </r>
  <r>
    <x v="125"/>
    <s v="nation"/>
    <x v="0"/>
    <s v="E92000001"/>
    <n v="1040"/>
    <x v="2"/>
  </r>
  <r>
    <x v="125"/>
    <s v="nation"/>
    <x v="0"/>
    <s v="E92000001"/>
    <n v="9782"/>
    <x v="3"/>
  </r>
  <r>
    <x v="125"/>
    <s v="nation"/>
    <x v="0"/>
    <s v="E92000001"/>
    <n v="1610"/>
    <x v="4"/>
  </r>
  <r>
    <x v="125"/>
    <s v="nation"/>
    <x v="0"/>
    <s v="E92000001"/>
    <n v="392"/>
    <x v="1"/>
  </r>
  <r>
    <x v="125"/>
    <s v="nation"/>
    <x v="0"/>
    <s v="E92000001"/>
    <n v="529"/>
    <x v="0"/>
  </r>
  <r>
    <x v="126"/>
    <s v="nation"/>
    <x v="0"/>
    <s v="E92000001"/>
    <n v="998"/>
    <x v="2"/>
  </r>
  <r>
    <x v="126"/>
    <s v="nation"/>
    <x v="0"/>
    <s v="E92000001"/>
    <n v="9281"/>
    <x v="3"/>
  </r>
  <r>
    <x v="126"/>
    <s v="nation"/>
    <x v="0"/>
    <s v="E92000001"/>
    <n v="1493"/>
    <x v="4"/>
  </r>
  <r>
    <x v="126"/>
    <s v="nation"/>
    <x v="0"/>
    <s v="E92000001"/>
    <n v="398"/>
    <x v="1"/>
  </r>
  <r>
    <x v="126"/>
    <s v="nation"/>
    <x v="0"/>
    <s v="E92000001"/>
    <n v="377"/>
    <x v="0"/>
  </r>
  <r>
    <x v="127"/>
    <s v="nation"/>
    <x v="0"/>
    <s v="E92000001"/>
    <n v="743"/>
    <x v="2"/>
  </r>
  <r>
    <x v="127"/>
    <s v="nation"/>
    <x v="0"/>
    <s v="E92000001"/>
    <n v="8904"/>
    <x v="3"/>
  </r>
  <r>
    <x v="127"/>
    <s v="nation"/>
    <x v="0"/>
    <s v="E92000001"/>
    <n v="1445"/>
    <x v="4"/>
  </r>
  <r>
    <x v="127"/>
    <s v="nation"/>
    <x v="0"/>
    <s v="E92000001"/>
    <n v="328"/>
    <x v="1"/>
  </r>
  <r>
    <x v="127"/>
    <s v="nation"/>
    <x v="0"/>
    <s v="E92000001"/>
    <n v="498"/>
    <x v="0"/>
  </r>
  <r>
    <x v="128"/>
    <s v="nation"/>
    <x v="0"/>
    <s v="E92000001"/>
    <n v="798"/>
    <x v="2"/>
  </r>
  <r>
    <x v="128"/>
    <s v="nation"/>
    <x v="0"/>
    <s v="E92000001"/>
    <n v="8876"/>
    <x v="3"/>
  </r>
  <r>
    <x v="128"/>
    <s v="nation"/>
    <x v="0"/>
    <s v="E92000001"/>
    <n v="1398"/>
    <x v="4"/>
  </r>
  <r>
    <x v="128"/>
    <s v="nation"/>
    <x v="0"/>
    <s v="E92000001"/>
    <n v="330"/>
    <x v="1"/>
  </r>
  <r>
    <x v="128"/>
    <s v="nation"/>
    <x v="0"/>
    <s v="E92000001"/>
    <n v="226"/>
    <x v="0"/>
  </r>
  <r>
    <x v="129"/>
    <s v="nation"/>
    <x v="0"/>
    <s v="E92000001"/>
    <n v="756"/>
    <x v="2"/>
  </r>
  <r>
    <x v="129"/>
    <s v="nation"/>
    <x v="0"/>
    <s v="E92000001"/>
    <n v="8617"/>
    <x v="3"/>
  </r>
  <r>
    <x v="129"/>
    <s v="nation"/>
    <x v="0"/>
    <s v="E92000001"/>
    <n v="1362"/>
    <x v="4"/>
  </r>
  <r>
    <x v="129"/>
    <s v="nation"/>
    <x v="0"/>
    <s v="E92000001"/>
    <n v="300"/>
    <x v="1"/>
  </r>
  <r>
    <x v="129"/>
    <s v="nation"/>
    <x v="0"/>
    <s v="E92000001"/>
    <n v="190"/>
    <x v="0"/>
  </r>
  <r>
    <x v="130"/>
    <s v="nation"/>
    <x v="0"/>
    <s v="E92000001"/>
    <n v="866"/>
    <x v="2"/>
  </r>
  <r>
    <x v="130"/>
    <s v="nation"/>
    <x v="0"/>
    <s v="E92000001"/>
    <n v="8819"/>
    <x v="3"/>
  </r>
  <r>
    <x v="130"/>
    <s v="nation"/>
    <x v="0"/>
    <s v="E92000001"/>
    <n v="1316"/>
    <x v="4"/>
  </r>
  <r>
    <x v="130"/>
    <s v="nation"/>
    <x v="0"/>
    <s v="E92000001"/>
    <n v="260"/>
    <x v="1"/>
  </r>
  <r>
    <x v="130"/>
    <s v="nation"/>
    <x v="0"/>
    <s v="E92000001"/>
    <n v="174"/>
    <x v="0"/>
  </r>
  <r>
    <x v="131"/>
    <s v="nation"/>
    <x v="0"/>
    <s v="E92000001"/>
    <n v="844"/>
    <x v="2"/>
  </r>
  <r>
    <x v="131"/>
    <s v="nation"/>
    <x v="0"/>
    <s v="E92000001"/>
    <n v="8560"/>
    <x v="3"/>
  </r>
  <r>
    <x v="131"/>
    <s v="nation"/>
    <x v="0"/>
    <s v="E92000001"/>
    <n v="1247"/>
    <x v="4"/>
  </r>
  <r>
    <x v="131"/>
    <s v="nation"/>
    <x v="0"/>
    <s v="E92000001"/>
    <n v="274"/>
    <x v="1"/>
  </r>
  <r>
    <x v="131"/>
    <s v="nation"/>
    <x v="0"/>
    <s v="E92000001"/>
    <n v="539"/>
    <x v="0"/>
  </r>
  <r>
    <x v="132"/>
    <s v="nation"/>
    <x v="0"/>
    <s v="E92000001"/>
    <n v="804"/>
    <x v="2"/>
  </r>
  <r>
    <x v="132"/>
    <s v="nation"/>
    <x v="0"/>
    <s v="E92000001"/>
    <n v="8365"/>
    <x v="3"/>
  </r>
  <r>
    <x v="132"/>
    <s v="nation"/>
    <x v="0"/>
    <s v="E92000001"/>
    <n v="1198"/>
    <x v="4"/>
  </r>
  <r>
    <x v="132"/>
    <s v="nation"/>
    <x v="0"/>
    <s v="E92000001"/>
    <n v="254"/>
    <x v="1"/>
  </r>
  <r>
    <x v="132"/>
    <s v="nation"/>
    <x v="0"/>
    <s v="E92000001"/>
    <n v="362"/>
    <x v="0"/>
  </r>
  <r>
    <x v="133"/>
    <s v="nation"/>
    <x v="0"/>
    <s v="E92000001"/>
    <n v="763"/>
    <x v="2"/>
  </r>
  <r>
    <x v="133"/>
    <s v="nation"/>
    <x v="0"/>
    <s v="E92000001"/>
    <n v="8029"/>
    <x v="3"/>
  </r>
  <r>
    <x v="133"/>
    <s v="nation"/>
    <x v="0"/>
    <s v="E92000001"/>
    <n v="1162"/>
    <x v="4"/>
  </r>
  <r>
    <x v="133"/>
    <s v="nation"/>
    <x v="0"/>
    <s v="E92000001"/>
    <n v="278"/>
    <x v="1"/>
  </r>
  <r>
    <x v="133"/>
    <s v="nation"/>
    <x v="0"/>
    <s v="E92000001"/>
    <n v="303"/>
    <x v="0"/>
  </r>
  <r>
    <x v="134"/>
    <s v="nation"/>
    <x v="0"/>
    <s v="E92000001"/>
    <n v="738"/>
    <x v="2"/>
  </r>
  <r>
    <x v="134"/>
    <s v="nation"/>
    <x v="0"/>
    <s v="E92000001"/>
    <n v="7902"/>
    <x v="3"/>
  </r>
  <r>
    <x v="134"/>
    <s v="nation"/>
    <x v="0"/>
    <s v="E92000001"/>
    <n v="1165"/>
    <x v="4"/>
  </r>
  <r>
    <x v="134"/>
    <s v="nation"/>
    <x v="0"/>
    <s v="E92000001"/>
    <n v="268"/>
    <x v="1"/>
  </r>
  <r>
    <x v="134"/>
    <s v="nation"/>
    <x v="0"/>
    <s v="E92000001"/>
    <n v="280"/>
    <x v="0"/>
  </r>
  <r>
    <x v="135"/>
    <s v="nation"/>
    <x v="0"/>
    <s v="E92000001"/>
    <n v="671"/>
    <x v="2"/>
  </r>
  <r>
    <x v="135"/>
    <s v="nation"/>
    <x v="0"/>
    <s v="E92000001"/>
    <n v="7527"/>
    <x v="3"/>
  </r>
  <r>
    <x v="135"/>
    <s v="nation"/>
    <x v="0"/>
    <s v="E92000001"/>
    <n v="1101"/>
    <x v="4"/>
  </r>
  <r>
    <x v="135"/>
    <s v="nation"/>
    <x v="0"/>
    <s v="E92000001"/>
    <n v="269"/>
    <x v="1"/>
  </r>
  <r>
    <x v="135"/>
    <s v="nation"/>
    <x v="0"/>
    <s v="E92000001"/>
    <n v="348"/>
    <x v="0"/>
  </r>
  <r>
    <x v="136"/>
    <s v="nation"/>
    <x v="0"/>
    <s v="E92000001"/>
    <n v="673"/>
    <x v="2"/>
  </r>
  <r>
    <x v="136"/>
    <s v="nation"/>
    <x v="0"/>
    <s v="E92000001"/>
    <n v="7553"/>
    <x v="3"/>
  </r>
  <r>
    <x v="136"/>
    <s v="nation"/>
    <x v="0"/>
    <s v="E92000001"/>
    <n v="1064"/>
    <x v="4"/>
  </r>
  <r>
    <x v="136"/>
    <s v="nation"/>
    <x v="0"/>
    <s v="E92000001"/>
    <n v="222"/>
    <x v="1"/>
  </r>
  <r>
    <x v="136"/>
    <s v="nation"/>
    <x v="0"/>
    <s v="E92000001"/>
    <n v="43"/>
    <x v="0"/>
  </r>
  <r>
    <x v="137"/>
    <s v="nation"/>
    <x v="0"/>
    <s v="E92000001"/>
    <n v="733"/>
    <x v="2"/>
  </r>
  <r>
    <x v="137"/>
    <s v="nation"/>
    <x v="0"/>
    <s v="E92000001"/>
    <n v="7549"/>
    <x v="3"/>
  </r>
  <r>
    <x v="137"/>
    <s v="nation"/>
    <x v="0"/>
    <s v="E92000001"/>
    <n v="1010"/>
    <x v="4"/>
  </r>
  <r>
    <x v="137"/>
    <s v="nation"/>
    <x v="0"/>
    <s v="E92000001"/>
    <n v="253"/>
    <x v="1"/>
  </r>
  <r>
    <x v="137"/>
    <s v="nation"/>
    <x v="0"/>
    <s v="E92000001"/>
    <n v="134"/>
    <x v="0"/>
  </r>
  <r>
    <x v="138"/>
    <s v="nation"/>
    <x v="0"/>
    <s v="E92000001"/>
    <n v="752"/>
    <x v="2"/>
  </r>
  <r>
    <x v="138"/>
    <s v="nation"/>
    <x v="0"/>
    <s v="E92000001"/>
    <n v="7436"/>
    <x v="3"/>
  </r>
  <r>
    <x v="138"/>
    <s v="nation"/>
    <x v="0"/>
    <s v="E92000001"/>
    <n v="976"/>
    <x v="4"/>
  </r>
  <r>
    <x v="138"/>
    <s v="nation"/>
    <x v="0"/>
    <s v="E92000001"/>
    <n v="230"/>
    <x v="1"/>
  </r>
  <r>
    <x v="138"/>
    <s v="nation"/>
    <x v="0"/>
    <s v="E92000001"/>
    <n v="447"/>
    <x v="0"/>
  </r>
  <r>
    <x v="139"/>
    <s v="nation"/>
    <x v="0"/>
    <s v="E92000001"/>
    <n v="732"/>
    <x v="2"/>
  </r>
  <r>
    <x v="139"/>
    <s v="nation"/>
    <x v="0"/>
    <s v="E92000001"/>
    <n v="7083"/>
    <x v="3"/>
  </r>
  <r>
    <x v="139"/>
    <s v="nation"/>
    <x v="0"/>
    <s v="E92000001"/>
    <n v="921"/>
    <x v="4"/>
  </r>
  <r>
    <x v="139"/>
    <s v="nation"/>
    <x v="0"/>
    <s v="E92000001"/>
    <n v="235"/>
    <x v="1"/>
  </r>
  <r>
    <x v="139"/>
    <s v="nation"/>
    <x v="0"/>
    <s v="E92000001"/>
    <n v="259"/>
    <x v="0"/>
  </r>
  <r>
    <x v="140"/>
    <s v="nation"/>
    <x v="0"/>
    <s v="E92000001"/>
    <n v="715"/>
    <x v="2"/>
  </r>
  <r>
    <x v="140"/>
    <s v="nation"/>
    <x v="0"/>
    <s v="E92000001"/>
    <n v="6896"/>
    <x v="3"/>
  </r>
  <r>
    <x v="140"/>
    <s v="nation"/>
    <x v="0"/>
    <s v="E92000001"/>
    <n v="894"/>
    <x v="4"/>
  </r>
  <r>
    <x v="140"/>
    <s v="nation"/>
    <x v="0"/>
    <s v="E92000001"/>
    <n v="201"/>
    <x v="1"/>
  </r>
  <r>
    <x v="140"/>
    <s v="nation"/>
    <x v="0"/>
    <s v="E92000001"/>
    <n v="220"/>
    <x v="0"/>
  </r>
  <r>
    <x v="141"/>
    <s v="nation"/>
    <x v="0"/>
    <s v="E92000001"/>
    <n v="638"/>
    <x v="2"/>
  </r>
  <r>
    <x v="141"/>
    <s v="nation"/>
    <x v="0"/>
    <s v="E92000001"/>
    <n v="6827"/>
    <x v="3"/>
  </r>
  <r>
    <x v="141"/>
    <s v="nation"/>
    <x v="0"/>
    <s v="E92000001"/>
    <n v="852"/>
    <x v="4"/>
  </r>
  <r>
    <x v="141"/>
    <s v="nation"/>
    <x v="0"/>
    <s v="E92000001"/>
    <n v="195"/>
    <x v="1"/>
  </r>
  <r>
    <x v="141"/>
    <s v="nation"/>
    <x v="0"/>
    <s v="E92000001"/>
    <n v="257"/>
    <x v="0"/>
  </r>
  <r>
    <x v="142"/>
    <s v="nation"/>
    <x v="0"/>
    <s v="E92000001"/>
    <n v="504"/>
    <x v="2"/>
  </r>
  <r>
    <x v="142"/>
    <s v="nation"/>
    <x v="0"/>
    <s v="E92000001"/>
    <n v="6499"/>
    <x v="3"/>
  </r>
  <r>
    <x v="142"/>
    <s v="nation"/>
    <x v="0"/>
    <s v="E92000001"/>
    <n v="813"/>
    <x v="4"/>
  </r>
  <r>
    <x v="142"/>
    <s v="nation"/>
    <x v="0"/>
    <s v="E92000001"/>
    <n v="198"/>
    <x v="1"/>
  </r>
  <r>
    <x v="142"/>
    <s v="nation"/>
    <x v="0"/>
    <s v="E92000001"/>
    <n v="197"/>
    <x v="0"/>
  </r>
  <r>
    <x v="143"/>
    <s v="nation"/>
    <x v="0"/>
    <s v="E92000001"/>
    <n v="497"/>
    <x v="2"/>
  </r>
  <r>
    <x v="143"/>
    <s v="nation"/>
    <x v="0"/>
    <s v="E92000001"/>
    <n v="6489"/>
    <x v="3"/>
  </r>
  <r>
    <x v="143"/>
    <s v="nation"/>
    <x v="0"/>
    <s v="E92000001"/>
    <n v="786"/>
    <x v="4"/>
  </r>
  <r>
    <x v="143"/>
    <s v="nation"/>
    <x v="0"/>
    <s v="E92000001"/>
    <n v="169"/>
    <x v="1"/>
  </r>
  <r>
    <x v="143"/>
    <s v="nation"/>
    <x v="0"/>
    <s v="E92000001"/>
    <n v="362"/>
    <x v="0"/>
  </r>
  <r>
    <x v="144"/>
    <s v="nation"/>
    <x v="0"/>
    <s v="E92000001"/>
    <n v="498"/>
    <x v="2"/>
  </r>
  <r>
    <x v="144"/>
    <s v="nation"/>
    <x v="0"/>
    <s v="E92000001"/>
    <n v="6523"/>
    <x v="3"/>
  </r>
  <r>
    <x v="144"/>
    <s v="nation"/>
    <x v="0"/>
    <s v="E92000001"/>
    <n v="771"/>
    <x v="4"/>
  </r>
  <r>
    <x v="144"/>
    <s v="nation"/>
    <x v="0"/>
    <s v="E92000001"/>
    <n v="176"/>
    <x v="1"/>
  </r>
  <r>
    <x v="144"/>
    <s v="nation"/>
    <x v="0"/>
    <s v="E92000001"/>
    <n v="86"/>
    <x v="0"/>
  </r>
  <r>
    <x v="145"/>
    <s v="nation"/>
    <x v="0"/>
    <s v="E92000001"/>
    <n v="578"/>
    <x v="2"/>
  </r>
  <r>
    <x v="145"/>
    <s v="nation"/>
    <x v="0"/>
    <s v="E92000001"/>
    <n v="6390"/>
    <x v="3"/>
  </r>
  <r>
    <x v="145"/>
    <s v="nation"/>
    <x v="0"/>
    <s v="E92000001"/>
    <n v="756"/>
    <x v="4"/>
  </r>
  <r>
    <x v="145"/>
    <s v="nation"/>
    <x v="0"/>
    <s v="E92000001"/>
    <n v="187"/>
    <x v="1"/>
  </r>
  <r>
    <x v="145"/>
    <s v="nation"/>
    <x v="0"/>
    <s v="E92000001"/>
    <n v="105"/>
    <x v="0"/>
  </r>
  <r>
    <x v="146"/>
    <s v="nation"/>
    <x v="0"/>
    <s v="E92000001"/>
    <n v="589"/>
    <x v="2"/>
  </r>
  <r>
    <x v="146"/>
    <s v="nation"/>
    <x v="0"/>
    <s v="E92000001"/>
    <n v="6109"/>
    <x v="3"/>
  </r>
  <r>
    <x v="146"/>
    <s v="nation"/>
    <x v="0"/>
    <s v="E92000001"/>
    <n v="696"/>
    <x v="4"/>
  </r>
  <r>
    <x v="146"/>
    <s v="nation"/>
    <x v="0"/>
    <s v="E92000001"/>
    <n v="169"/>
    <x v="1"/>
  </r>
  <r>
    <x v="146"/>
    <s v="nation"/>
    <x v="0"/>
    <s v="E92000001"/>
    <n v="396"/>
    <x v="0"/>
  </r>
  <r>
    <x v="147"/>
    <s v="nation"/>
    <x v="0"/>
    <s v="E92000001"/>
    <n v="570"/>
    <x v="2"/>
  </r>
  <r>
    <x v="147"/>
    <s v="nation"/>
    <x v="0"/>
    <s v="E92000001"/>
    <n v="5850"/>
    <x v="3"/>
  </r>
  <r>
    <x v="147"/>
    <s v="nation"/>
    <x v="0"/>
    <s v="E92000001"/>
    <n v="663"/>
    <x v="4"/>
  </r>
  <r>
    <x v="147"/>
    <s v="nation"/>
    <x v="0"/>
    <s v="E92000001"/>
    <n v="182"/>
    <x v="1"/>
  </r>
  <r>
    <x v="147"/>
    <s v="nation"/>
    <x v="0"/>
    <s v="E92000001"/>
    <n v="315"/>
    <x v="0"/>
  </r>
  <r>
    <x v="148"/>
    <s v="nation"/>
    <x v="0"/>
    <s v="E92000001"/>
    <n v="499"/>
    <x v="2"/>
  </r>
  <r>
    <x v="148"/>
    <s v="nation"/>
    <x v="0"/>
    <s v="E92000001"/>
    <n v="5589"/>
    <x v="3"/>
  </r>
  <r>
    <x v="148"/>
    <s v="nation"/>
    <x v="0"/>
    <s v="E92000001"/>
    <n v="630"/>
    <x v="4"/>
  </r>
  <r>
    <x v="148"/>
    <s v="nation"/>
    <x v="0"/>
    <s v="E92000001"/>
    <n v="163"/>
    <x v="1"/>
  </r>
  <r>
    <x v="148"/>
    <s v="nation"/>
    <x v="0"/>
    <s v="E92000001"/>
    <n v="246"/>
    <x v="0"/>
  </r>
  <r>
    <x v="149"/>
    <s v="nation"/>
    <x v="0"/>
    <s v="E92000001"/>
    <n v="466"/>
    <x v="2"/>
  </r>
  <r>
    <x v="149"/>
    <s v="nation"/>
    <x v="0"/>
    <s v="E92000001"/>
    <n v="5340"/>
    <x v="3"/>
  </r>
  <r>
    <x v="149"/>
    <s v="nation"/>
    <x v="0"/>
    <s v="E92000001"/>
    <n v="628"/>
    <x v="4"/>
  </r>
  <r>
    <x v="149"/>
    <s v="nation"/>
    <x v="0"/>
    <s v="E92000001"/>
    <n v="145"/>
    <x v="1"/>
  </r>
  <r>
    <x v="149"/>
    <s v="nation"/>
    <x v="0"/>
    <s v="E92000001"/>
    <n v="117"/>
    <x v="0"/>
  </r>
  <r>
    <x v="150"/>
    <s v="nation"/>
    <x v="0"/>
    <s v="E92000001"/>
    <n v="446"/>
    <x v="2"/>
  </r>
  <r>
    <x v="150"/>
    <s v="nation"/>
    <x v="0"/>
    <s v="E92000001"/>
    <n v="5298"/>
    <x v="3"/>
  </r>
  <r>
    <x v="150"/>
    <s v="nation"/>
    <x v="0"/>
    <s v="E92000001"/>
    <n v="606"/>
    <x v="4"/>
  </r>
  <r>
    <x v="150"/>
    <s v="nation"/>
    <x v="0"/>
    <s v="E92000001"/>
    <n v="112"/>
    <x v="1"/>
  </r>
  <r>
    <x v="150"/>
    <s v="nation"/>
    <x v="0"/>
    <s v="E92000001"/>
    <n v="39"/>
    <x v="0"/>
  </r>
  <r>
    <x v="151"/>
    <s v="nation"/>
    <x v="0"/>
    <s v="E92000001"/>
    <n v="522"/>
    <x v="2"/>
  </r>
  <r>
    <x v="151"/>
    <s v="nation"/>
    <x v="0"/>
    <s v="E92000001"/>
    <n v="5358"/>
    <x v="3"/>
  </r>
  <r>
    <x v="151"/>
    <s v="nation"/>
    <x v="0"/>
    <s v="E92000001"/>
    <n v="584"/>
    <x v="4"/>
  </r>
  <r>
    <x v="151"/>
    <s v="nation"/>
    <x v="0"/>
    <s v="E92000001"/>
    <n v="122"/>
    <x v="1"/>
  </r>
  <r>
    <x v="151"/>
    <s v="nation"/>
    <x v="0"/>
    <s v="E92000001"/>
    <n v="79"/>
    <x v="0"/>
  </r>
  <r>
    <x v="152"/>
    <s v="nation"/>
    <x v="0"/>
    <s v="E92000001"/>
    <n v="553"/>
    <x v="2"/>
  </r>
  <r>
    <x v="152"/>
    <s v="nation"/>
    <x v="0"/>
    <s v="E92000001"/>
    <n v="5208"/>
    <x v="3"/>
  </r>
  <r>
    <x v="152"/>
    <s v="nation"/>
    <x v="0"/>
    <s v="E92000001"/>
    <n v="553"/>
    <x v="4"/>
  </r>
  <r>
    <x v="152"/>
    <s v="nation"/>
    <x v="0"/>
    <s v="E92000001"/>
    <n v="156"/>
    <x v="1"/>
  </r>
  <r>
    <x v="152"/>
    <s v="nation"/>
    <x v="0"/>
    <s v="E92000001"/>
    <n v="228"/>
    <x v="0"/>
  </r>
  <r>
    <x v="153"/>
    <s v="nation"/>
    <x v="0"/>
    <s v="E92000001"/>
    <n v="491"/>
    <x v="2"/>
  </r>
  <r>
    <x v="153"/>
    <s v="nation"/>
    <x v="0"/>
    <s v="E92000001"/>
    <n v="5057"/>
    <x v="3"/>
  </r>
  <r>
    <x v="153"/>
    <s v="nation"/>
    <x v="0"/>
    <s v="E92000001"/>
    <n v="523"/>
    <x v="4"/>
  </r>
  <r>
    <x v="153"/>
    <s v="nation"/>
    <x v="0"/>
    <s v="E92000001"/>
    <n v="138"/>
    <x v="1"/>
  </r>
  <r>
    <x v="153"/>
    <s v="nation"/>
    <x v="0"/>
    <s v="E92000001"/>
    <n v="218"/>
    <x v="0"/>
  </r>
  <r>
    <x v="154"/>
    <s v="nation"/>
    <x v="0"/>
    <s v="E92000001"/>
    <n v="458"/>
    <x v="2"/>
  </r>
  <r>
    <x v="154"/>
    <s v="nation"/>
    <x v="0"/>
    <s v="E92000001"/>
    <n v="4835"/>
    <x v="3"/>
  </r>
  <r>
    <x v="154"/>
    <s v="nation"/>
    <x v="0"/>
    <s v="E92000001"/>
    <n v="494"/>
    <x v="4"/>
  </r>
  <r>
    <x v="154"/>
    <s v="nation"/>
    <x v="0"/>
    <s v="E92000001"/>
    <n v="120"/>
    <x v="1"/>
  </r>
  <r>
    <x v="154"/>
    <s v="nation"/>
    <x v="0"/>
    <s v="E92000001"/>
    <n v="112"/>
    <x v="0"/>
  </r>
  <r>
    <x v="155"/>
    <s v="nation"/>
    <x v="0"/>
    <s v="E92000001"/>
    <n v="380"/>
    <x v="2"/>
  </r>
  <r>
    <x v="155"/>
    <s v="nation"/>
    <x v="0"/>
    <s v="E92000001"/>
    <n v="4695"/>
    <x v="3"/>
  </r>
  <r>
    <x v="155"/>
    <s v="nation"/>
    <x v="0"/>
    <s v="E92000001"/>
    <n v="481"/>
    <x v="4"/>
  </r>
  <r>
    <x v="155"/>
    <s v="nation"/>
    <x v="0"/>
    <s v="E92000001"/>
    <n v="108"/>
    <x v="1"/>
  </r>
  <r>
    <x v="155"/>
    <s v="nation"/>
    <x v="0"/>
    <s v="E92000001"/>
    <n v="239"/>
    <x v="0"/>
  </r>
  <r>
    <x v="156"/>
    <s v="nation"/>
    <x v="0"/>
    <s v="E92000001"/>
    <n v="306"/>
    <x v="2"/>
  </r>
  <r>
    <x v="156"/>
    <s v="nation"/>
    <x v="0"/>
    <s v="E92000001"/>
    <n v="4506"/>
    <x v="3"/>
  </r>
  <r>
    <x v="156"/>
    <s v="nation"/>
    <x v="0"/>
    <s v="E92000001"/>
    <n v="473"/>
    <x v="4"/>
  </r>
  <r>
    <x v="156"/>
    <s v="nation"/>
    <x v="0"/>
    <s v="E92000001"/>
    <n v="98"/>
    <x v="1"/>
  </r>
  <r>
    <x v="156"/>
    <s v="nation"/>
    <x v="0"/>
    <s v="E92000001"/>
    <n v="126"/>
    <x v="0"/>
  </r>
  <r>
    <x v="157"/>
    <s v="nation"/>
    <x v="0"/>
    <s v="E92000001"/>
    <n v="323"/>
    <x v="2"/>
  </r>
  <r>
    <x v="157"/>
    <s v="nation"/>
    <x v="0"/>
    <s v="E92000001"/>
    <n v="4325"/>
    <x v="3"/>
  </r>
  <r>
    <x v="157"/>
    <s v="nation"/>
    <x v="0"/>
    <s v="E92000001"/>
    <n v="448"/>
    <x v="4"/>
  </r>
  <r>
    <x v="157"/>
    <s v="nation"/>
    <x v="0"/>
    <s v="E92000001"/>
    <n v="111"/>
    <x v="1"/>
  </r>
  <r>
    <x v="157"/>
    <s v="nation"/>
    <x v="0"/>
    <s v="E92000001"/>
    <n v="49"/>
    <x v="0"/>
  </r>
  <r>
    <x v="158"/>
    <s v="nation"/>
    <x v="0"/>
    <s v="E92000001"/>
    <n v="348"/>
    <x v="2"/>
  </r>
  <r>
    <x v="158"/>
    <s v="nation"/>
    <x v="0"/>
    <s v="E92000001"/>
    <n v="4326"/>
    <x v="3"/>
  </r>
  <r>
    <x v="158"/>
    <s v="nation"/>
    <x v="0"/>
    <s v="E92000001"/>
    <n v="443"/>
    <x v="4"/>
  </r>
  <r>
    <x v="158"/>
    <s v="nation"/>
    <x v="0"/>
    <s v="E92000001"/>
    <n v="111"/>
    <x v="1"/>
  </r>
  <r>
    <x v="158"/>
    <s v="nation"/>
    <x v="0"/>
    <s v="E92000001"/>
    <n v="44"/>
    <x v="0"/>
  </r>
  <r>
    <x v="159"/>
    <s v="nation"/>
    <x v="0"/>
    <s v="E92000001"/>
    <n v="397"/>
    <x v="2"/>
  </r>
  <r>
    <x v="159"/>
    <s v="nation"/>
    <x v="0"/>
    <s v="E92000001"/>
    <n v="4176"/>
    <x v="3"/>
  </r>
  <r>
    <x v="159"/>
    <s v="nation"/>
    <x v="0"/>
    <s v="E92000001"/>
    <n v="427"/>
    <x v="4"/>
  </r>
  <r>
    <x v="159"/>
    <s v="nation"/>
    <x v="0"/>
    <s v="E92000001"/>
    <n v="85"/>
    <x v="1"/>
  </r>
  <r>
    <x v="159"/>
    <s v="nation"/>
    <x v="0"/>
    <s v="E92000001"/>
    <n v="179"/>
    <x v="0"/>
  </r>
  <r>
    <x v="160"/>
    <s v="nation"/>
    <x v="0"/>
    <s v="E92000001"/>
    <n v="402"/>
    <x v="2"/>
  </r>
  <r>
    <x v="160"/>
    <s v="nation"/>
    <x v="0"/>
    <s v="E92000001"/>
    <n v="3960"/>
    <x v="3"/>
  </r>
  <r>
    <x v="160"/>
    <s v="nation"/>
    <x v="0"/>
    <s v="E92000001"/>
    <n v="384"/>
    <x v="4"/>
  </r>
  <r>
    <x v="160"/>
    <s v="nation"/>
    <x v="0"/>
    <s v="E92000001"/>
    <n v="97"/>
    <x v="1"/>
  </r>
  <r>
    <x v="160"/>
    <s v="nation"/>
    <x v="0"/>
    <s v="E92000001"/>
    <n v="143"/>
    <x v="0"/>
  </r>
  <r>
    <x v="161"/>
    <s v="nation"/>
    <x v="0"/>
    <s v="E92000001"/>
    <n v="330"/>
    <x v="2"/>
  </r>
  <r>
    <x v="161"/>
    <s v="nation"/>
    <x v="0"/>
    <s v="E92000001"/>
    <n v="3742"/>
    <x v="3"/>
  </r>
  <r>
    <x v="161"/>
    <s v="nation"/>
    <x v="0"/>
    <s v="E92000001"/>
    <n v="334"/>
    <x v="4"/>
  </r>
  <r>
    <x v="161"/>
    <s v="nation"/>
    <x v="0"/>
    <s v="E92000001"/>
    <n v="71"/>
    <x v="1"/>
  </r>
  <r>
    <x v="161"/>
    <s v="nation"/>
    <x v="0"/>
    <s v="E92000001"/>
    <n v="64"/>
    <x v="0"/>
  </r>
  <r>
    <x v="162"/>
    <s v="nation"/>
    <x v="0"/>
    <s v="E92000001"/>
    <n v="298"/>
    <x v="2"/>
  </r>
  <r>
    <x v="162"/>
    <s v="nation"/>
    <x v="0"/>
    <s v="E92000001"/>
    <n v="3718"/>
    <x v="3"/>
  </r>
  <r>
    <x v="162"/>
    <s v="nation"/>
    <x v="0"/>
    <s v="E92000001"/>
    <n v="336"/>
    <x v="4"/>
  </r>
  <r>
    <x v="162"/>
    <s v="nation"/>
    <x v="0"/>
    <s v="E92000001"/>
    <n v="72"/>
    <x v="1"/>
  </r>
  <r>
    <x v="162"/>
    <s v="nation"/>
    <x v="0"/>
    <s v="E92000001"/>
    <n v="117"/>
    <x v="0"/>
  </r>
  <r>
    <x v="163"/>
    <s v="nation"/>
    <x v="0"/>
    <s v="E92000001"/>
    <n v="265"/>
    <x v="2"/>
  </r>
  <r>
    <x v="163"/>
    <s v="nation"/>
    <x v="0"/>
    <s v="E92000001"/>
    <n v="3588"/>
    <x v="3"/>
  </r>
  <r>
    <x v="163"/>
    <s v="nation"/>
    <x v="0"/>
    <s v="E92000001"/>
    <n v="339"/>
    <x v="4"/>
  </r>
  <r>
    <x v="163"/>
    <s v="nation"/>
    <x v="0"/>
    <s v="E92000001"/>
    <n v="52"/>
    <x v="1"/>
  </r>
  <r>
    <x v="163"/>
    <s v="nation"/>
    <x v="0"/>
    <s v="E92000001"/>
    <n v="94"/>
    <x v="0"/>
  </r>
  <r>
    <x v="164"/>
    <s v="nation"/>
    <x v="0"/>
    <s v="E92000001"/>
    <n v="306"/>
    <x v="2"/>
  </r>
  <r>
    <x v="164"/>
    <s v="nation"/>
    <x v="0"/>
    <s v="E92000001"/>
    <n v="3593"/>
    <x v="3"/>
  </r>
  <r>
    <x v="164"/>
    <s v="nation"/>
    <x v="0"/>
    <s v="E92000001"/>
    <n v="343"/>
    <x v="4"/>
  </r>
  <r>
    <x v="164"/>
    <s v="nation"/>
    <x v="0"/>
    <s v="E92000001"/>
    <n v="76"/>
    <x v="1"/>
  </r>
  <r>
    <x v="164"/>
    <s v="nation"/>
    <x v="0"/>
    <s v="E92000001"/>
    <n v="23"/>
    <x v="0"/>
  </r>
  <r>
    <x v="165"/>
    <s v="nation"/>
    <x v="0"/>
    <s v="E92000001"/>
    <n v="365"/>
    <x v="2"/>
  </r>
  <r>
    <x v="165"/>
    <s v="nation"/>
    <x v="0"/>
    <s v="E92000001"/>
    <n v="3548"/>
    <x v="3"/>
  </r>
  <r>
    <x v="165"/>
    <s v="nation"/>
    <x v="0"/>
    <s v="E92000001"/>
    <n v="327"/>
    <x v="4"/>
  </r>
  <r>
    <x v="165"/>
    <s v="nation"/>
    <x v="0"/>
    <s v="E92000001"/>
    <n v="61"/>
    <x v="1"/>
  </r>
  <r>
    <x v="165"/>
    <s v="nation"/>
    <x v="0"/>
    <s v="E92000001"/>
    <n v="25"/>
    <x v="0"/>
  </r>
  <r>
    <x v="166"/>
    <s v="nation"/>
    <x v="0"/>
    <s v="E92000001"/>
    <n v="354"/>
    <x v="2"/>
  </r>
  <r>
    <x v="166"/>
    <s v="nation"/>
    <x v="0"/>
    <s v="E92000001"/>
    <n v="3569"/>
    <x v="3"/>
  </r>
  <r>
    <x v="166"/>
    <s v="nation"/>
    <x v="0"/>
    <s v="E92000001"/>
    <n v="327"/>
    <x v="4"/>
  </r>
  <r>
    <x v="166"/>
    <s v="nation"/>
    <x v="0"/>
    <s v="E92000001"/>
    <n v="69"/>
    <x v="1"/>
  </r>
  <r>
    <x v="166"/>
    <s v="nation"/>
    <x v="0"/>
    <s v="E92000001"/>
    <n v="106"/>
    <x v="0"/>
  </r>
  <r>
    <x v="167"/>
    <s v="nation"/>
    <x v="0"/>
    <s v="E92000001"/>
    <n v="334"/>
    <x v="2"/>
  </r>
  <r>
    <x v="167"/>
    <s v="nation"/>
    <x v="0"/>
    <s v="E92000001"/>
    <n v="3463"/>
    <x v="3"/>
  </r>
  <r>
    <x v="167"/>
    <s v="nation"/>
    <x v="0"/>
    <s v="E92000001"/>
    <n v="300"/>
    <x v="4"/>
  </r>
  <r>
    <x v="167"/>
    <s v="nation"/>
    <x v="0"/>
    <s v="E92000001"/>
    <n v="53"/>
    <x v="1"/>
  </r>
  <r>
    <x v="167"/>
    <s v="nation"/>
    <x v="0"/>
    <s v="E92000001"/>
    <n v="90"/>
    <x v="0"/>
  </r>
  <r>
    <x v="168"/>
    <s v="nation"/>
    <x v="0"/>
    <s v="E92000001"/>
    <n v="312"/>
    <x v="2"/>
  </r>
  <r>
    <x v="168"/>
    <s v="nation"/>
    <x v="0"/>
    <s v="E92000001"/>
    <n v="3346"/>
    <x v="3"/>
  </r>
  <r>
    <x v="168"/>
    <s v="nation"/>
    <x v="0"/>
    <s v="E92000001"/>
    <n v="299"/>
    <x v="4"/>
  </r>
  <r>
    <x v="168"/>
    <s v="nation"/>
    <x v="0"/>
    <s v="E92000001"/>
    <n v="57"/>
    <x v="1"/>
  </r>
  <r>
    <x v="168"/>
    <s v="nation"/>
    <x v="0"/>
    <s v="E92000001"/>
    <n v="60"/>
    <x v="0"/>
  </r>
  <r>
    <x v="169"/>
    <s v="nation"/>
    <x v="0"/>
    <s v="E92000001"/>
    <n v="253"/>
    <x v="2"/>
  </r>
  <r>
    <x v="169"/>
    <s v="nation"/>
    <x v="0"/>
    <s v="E92000001"/>
    <n v="3248"/>
    <x v="3"/>
  </r>
  <r>
    <x v="169"/>
    <s v="nation"/>
    <x v="0"/>
    <s v="E92000001"/>
    <n v="283"/>
    <x v="4"/>
  </r>
  <r>
    <x v="169"/>
    <s v="nation"/>
    <x v="0"/>
    <s v="E92000001"/>
    <n v="47"/>
    <x v="1"/>
  </r>
  <r>
    <x v="169"/>
    <s v="nation"/>
    <x v="0"/>
    <s v="E92000001"/>
    <n v="73"/>
    <x v="0"/>
  </r>
  <r>
    <x v="170"/>
    <s v="nation"/>
    <x v="0"/>
    <s v="E92000001"/>
    <n v="184"/>
    <x v="2"/>
  </r>
  <r>
    <x v="170"/>
    <s v="nation"/>
    <x v="0"/>
    <s v="E92000001"/>
    <n v="3106"/>
    <x v="3"/>
  </r>
  <r>
    <x v="170"/>
    <s v="nation"/>
    <x v="0"/>
    <s v="E92000001"/>
    <n v="266"/>
    <x v="4"/>
  </r>
  <r>
    <x v="170"/>
    <s v="nation"/>
    <x v="0"/>
    <s v="E92000001"/>
    <n v="54"/>
    <x v="1"/>
  </r>
  <r>
    <x v="170"/>
    <s v="nation"/>
    <x v="0"/>
    <s v="E92000001"/>
    <n v="67"/>
    <x v="0"/>
  </r>
  <r>
    <x v="171"/>
    <s v="nation"/>
    <x v="0"/>
    <s v="E92000001"/>
    <n v="215"/>
    <x v="2"/>
  </r>
  <r>
    <x v="171"/>
    <s v="nation"/>
    <x v="0"/>
    <s v="E92000001"/>
    <n v="3059"/>
    <x v="3"/>
  </r>
  <r>
    <x v="171"/>
    <s v="nation"/>
    <x v="0"/>
    <s v="E92000001"/>
    <n v="265"/>
    <x v="4"/>
  </r>
  <r>
    <x v="171"/>
    <s v="nation"/>
    <x v="0"/>
    <s v="E92000001"/>
    <n v="47"/>
    <x v="1"/>
  </r>
  <r>
    <x v="171"/>
    <s v="nation"/>
    <x v="0"/>
    <s v="E92000001"/>
    <n v="30"/>
    <x v="0"/>
  </r>
  <r>
    <x v="172"/>
    <s v="nation"/>
    <x v="0"/>
    <s v="E92000001"/>
    <n v="318"/>
    <x v="2"/>
  </r>
  <r>
    <x v="172"/>
    <s v="nation"/>
    <x v="0"/>
    <s v="E92000001"/>
    <n v="3108"/>
    <x v="3"/>
  </r>
  <r>
    <x v="172"/>
    <s v="nation"/>
    <x v="0"/>
    <s v="E92000001"/>
    <n v="296"/>
    <x v="4"/>
  </r>
  <r>
    <x v="172"/>
    <s v="nation"/>
    <x v="0"/>
    <s v="E92000001"/>
    <n v="58"/>
    <x v="1"/>
  </r>
  <r>
    <x v="172"/>
    <s v="nation"/>
    <x v="0"/>
    <s v="E92000001"/>
    <n v="13"/>
    <x v="0"/>
  </r>
  <r>
    <x v="173"/>
    <s v="nation"/>
    <x v="0"/>
    <s v="E92000001"/>
    <n v="275"/>
    <x v="2"/>
  </r>
  <r>
    <x v="173"/>
    <s v="nation"/>
    <x v="0"/>
    <s v="E92000001"/>
    <n v="3007"/>
    <x v="3"/>
  </r>
  <r>
    <x v="173"/>
    <s v="nation"/>
    <x v="0"/>
    <s v="E92000001"/>
    <n v="266"/>
    <x v="4"/>
  </r>
  <r>
    <x v="173"/>
    <s v="nation"/>
    <x v="0"/>
    <s v="E92000001"/>
    <n v="60"/>
    <x v="1"/>
  </r>
  <r>
    <x v="173"/>
    <s v="nation"/>
    <x v="0"/>
    <s v="E92000001"/>
    <n v="84"/>
    <x v="0"/>
  </r>
  <r>
    <x v="174"/>
    <s v="nation"/>
    <x v="0"/>
    <s v="E92000001"/>
    <n v="262"/>
    <x v="2"/>
  </r>
  <r>
    <x v="174"/>
    <s v="nation"/>
    <x v="0"/>
    <s v="E92000001"/>
    <n v="2936"/>
    <x v="3"/>
  </r>
  <r>
    <x v="174"/>
    <s v="nation"/>
    <x v="0"/>
    <s v="E92000001"/>
    <n v="264"/>
    <x v="4"/>
  </r>
  <r>
    <x v="174"/>
    <s v="nation"/>
    <x v="0"/>
    <s v="E92000001"/>
    <n v="68"/>
    <x v="1"/>
  </r>
  <r>
    <x v="174"/>
    <s v="nation"/>
    <x v="0"/>
    <s v="E92000001"/>
    <n v="74"/>
    <x v="0"/>
  </r>
  <r>
    <x v="175"/>
    <s v="nation"/>
    <x v="0"/>
    <s v="E92000001"/>
    <n v="256"/>
    <x v="2"/>
  </r>
  <r>
    <x v="175"/>
    <s v="nation"/>
    <x v="0"/>
    <s v="E92000001"/>
    <n v="2813"/>
    <x v="3"/>
  </r>
  <r>
    <x v="175"/>
    <s v="nation"/>
    <x v="0"/>
    <s v="E92000001"/>
    <n v="236"/>
    <x v="4"/>
  </r>
  <r>
    <x v="175"/>
    <s v="nation"/>
    <x v="0"/>
    <s v="E92000001"/>
    <n v="57"/>
    <x v="1"/>
  </r>
  <r>
    <x v="175"/>
    <s v="nation"/>
    <x v="0"/>
    <s v="E92000001"/>
    <n v="91"/>
    <x v="0"/>
  </r>
  <r>
    <x v="176"/>
    <s v="nation"/>
    <x v="0"/>
    <s v="E92000001"/>
    <n v="248"/>
    <x v="2"/>
  </r>
  <r>
    <x v="176"/>
    <s v="nation"/>
    <x v="0"/>
    <s v="E92000001"/>
    <n v="2613"/>
    <x v="3"/>
  </r>
  <r>
    <x v="176"/>
    <s v="nation"/>
    <x v="0"/>
    <s v="E92000001"/>
    <n v="226"/>
    <x v="4"/>
  </r>
  <r>
    <x v="176"/>
    <s v="nation"/>
    <x v="0"/>
    <s v="E92000001"/>
    <n v="38"/>
    <x v="1"/>
  </r>
  <r>
    <x v="176"/>
    <s v="nation"/>
    <x v="0"/>
    <s v="E92000001"/>
    <n v="76"/>
    <x v="0"/>
  </r>
  <r>
    <x v="177"/>
    <s v="nation"/>
    <x v="0"/>
    <s v="E92000001"/>
    <n v="209"/>
    <x v="2"/>
  </r>
  <r>
    <x v="177"/>
    <s v="nation"/>
    <x v="0"/>
    <s v="E92000001"/>
    <n v="2572"/>
    <x v="3"/>
  </r>
  <r>
    <x v="177"/>
    <s v="nation"/>
    <x v="0"/>
    <s v="E92000001"/>
    <n v="233"/>
    <x v="4"/>
  </r>
  <r>
    <x v="177"/>
    <s v="nation"/>
    <x v="0"/>
    <s v="E92000001"/>
    <n v="39"/>
    <x v="1"/>
  </r>
  <r>
    <x v="177"/>
    <s v="nation"/>
    <x v="0"/>
    <s v="E92000001"/>
    <n v="34"/>
    <x v="0"/>
  </r>
  <r>
    <x v="178"/>
    <s v="nation"/>
    <x v="0"/>
    <s v="E92000001"/>
    <n v="155"/>
    <x v="2"/>
  </r>
  <r>
    <x v="178"/>
    <s v="nation"/>
    <x v="0"/>
    <s v="E92000001"/>
    <n v="2582"/>
    <x v="3"/>
  </r>
  <r>
    <x v="178"/>
    <s v="nation"/>
    <x v="0"/>
    <s v="E92000001"/>
    <n v="236"/>
    <x v="4"/>
  </r>
  <r>
    <x v="178"/>
    <s v="nation"/>
    <x v="0"/>
    <s v="E92000001"/>
    <n v="42"/>
    <x v="1"/>
  </r>
  <r>
    <x v="178"/>
    <s v="nation"/>
    <x v="0"/>
    <s v="E92000001"/>
    <n v="28"/>
    <x v="0"/>
  </r>
  <r>
    <x v="179"/>
    <s v="nation"/>
    <x v="0"/>
    <s v="E92000001"/>
    <n v="172"/>
    <x v="2"/>
  </r>
  <r>
    <x v="179"/>
    <s v="nation"/>
    <x v="0"/>
    <s v="E92000001"/>
    <n v="2780"/>
    <x v="3"/>
  </r>
  <r>
    <x v="179"/>
    <s v="nation"/>
    <x v="0"/>
    <s v="E92000001"/>
    <n v="228"/>
    <x v="4"/>
  </r>
  <r>
    <x v="179"/>
    <s v="nation"/>
    <x v="0"/>
    <s v="E92000001"/>
    <n v="33"/>
    <x v="1"/>
  </r>
  <r>
    <x v="179"/>
    <s v="nation"/>
    <x v="0"/>
    <s v="E92000001"/>
    <n v="17"/>
    <x v="0"/>
  </r>
  <r>
    <x v="180"/>
    <s v="nation"/>
    <x v="0"/>
    <s v="E92000001"/>
    <n v="189"/>
    <x v="2"/>
  </r>
  <r>
    <x v="180"/>
    <s v="nation"/>
    <x v="0"/>
    <s v="E92000001"/>
    <n v="2441"/>
    <x v="3"/>
  </r>
  <r>
    <x v="180"/>
    <s v="nation"/>
    <x v="0"/>
    <s v="E92000001"/>
    <n v="238"/>
    <x v="4"/>
  </r>
  <r>
    <x v="180"/>
    <s v="nation"/>
    <x v="0"/>
    <s v="E92000001"/>
    <n v="43"/>
    <x v="1"/>
  </r>
  <r>
    <x v="180"/>
    <s v="nation"/>
    <x v="0"/>
    <s v="E92000001"/>
    <n v="47"/>
    <x v="0"/>
  </r>
  <r>
    <x v="181"/>
    <s v="nation"/>
    <x v="0"/>
    <s v="E92000001"/>
    <n v="201"/>
    <x v="2"/>
  </r>
  <r>
    <x v="181"/>
    <s v="nation"/>
    <x v="0"/>
    <s v="E92000001"/>
    <n v="2289"/>
    <x v="3"/>
  </r>
  <r>
    <x v="181"/>
    <s v="nation"/>
    <x v="0"/>
    <s v="E92000001"/>
    <n v="220"/>
    <x v="4"/>
  </r>
  <r>
    <x v="181"/>
    <s v="nation"/>
    <x v="0"/>
    <s v="E92000001"/>
    <n v="22"/>
    <x v="1"/>
  </r>
  <r>
    <x v="181"/>
    <s v="nation"/>
    <x v="0"/>
    <s v="E92000001"/>
    <n v="90"/>
    <x v="0"/>
  </r>
  <r>
    <x v="182"/>
    <s v="nation"/>
    <x v="0"/>
    <s v="E92000001"/>
    <n v="149"/>
    <x v="2"/>
  </r>
  <r>
    <x v="182"/>
    <s v="nation"/>
    <x v="0"/>
    <s v="E92000001"/>
    <n v="2189"/>
    <x v="3"/>
  </r>
  <r>
    <x v="182"/>
    <s v="nation"/>
    <x v="0"/>
    <s v="E92000001"/>
    <n v="211"/>
    <x v="4"/>
  </r>
  <r>
    <x v="182"/>
    <s v="nation"/>
    <x v="0"/>
    <s v="E92000001"/>
    <n v="40"/>
    <x v="1"/>
  </r>
  <r>
    <x v="182"/>
    <s v="nation"/>
    <x v="0"/>
    <s v="E92000001"/>
    <n v="31"/>
    <x v="0"/>
  </r>
  <r>
    <x v="183"/>
    <s v="nation"/>
    <x v="0"/>
    <s v="E92000001"/>
    <n v="146"/>
    <x v="2"/>
  </r>
  <r>
    <x v="183"/>
    <s v="nation"/>
    <x v="0"/>
    <s v="E92000001"/>
    <n v="2086"/>
    <x v="3"/>
  </r>
  <r>
    <x v="183"/>
    <s v="nation"/>
    <x v="0"/>
    <s v="E92000001"/>
    <n v="202"/>
    <x v="4"/>
  </r>
  <r>
    <x v="183"/>
    <s v="nation"/>
    <x v="0"/>
    <s v="E92000001"/>
    <n v="26"/>
    <x v="1"/>
  </r>
  <r>
    <x v="183"/>
    <s v="nation"/>
    <x v="0"/>
    <s v="E92000001"/>
    <n v="45"/>
    <x v="0"/>
  </r>
  <r>
    <x v="184"/>
    <s v="nation"/>
    <x v="0"/>
    <s v="E92000001"/>
    <n v="120"/>
    <x v="2"/>
  </r>
  <r>
    <x v="184"/>
    <s v="nation"/>
    <x v="0"/>
    <s v="E92000001"/>
    <n v="1954"/>
    <x v="3"/>
  </r>
  <r>
    <x v="184"/>
    <s v="nation"/>
    <x v="0"/>
    <s v="E92000001"/>
    <n v="186"/>
    <x v="4"/>
  </r>
  <r>
    <x v="184"/>
    <s v="nation"/>
    <x v="0"/>
    <s v="E92000001"/>
    <n v="31"/>
    <x v="1"/>
  </r>
  <r>
    <x v="184"/>
    <s v="nation"/>
    <x v="0"/>
    <s v="E92000001"/>
    <n v="27"/>
    <x v="0"/>
  </r>
  <r>
    <x v="185"/>
    <s v="nation"/>
    <x v="0"/>
    <s v="E92000001"/>
    <n v="131"/>
    <x v="2"/>
  </r>
  <r>
    <x v="185"/>
    <s v="nation"/>
    <x v="0"/>
    <s v="E92000001"/>
    <n v="1923"/>
    <x v="3"/>
  </r>
  <r>
    <x v="185"/>
    <s v="nation"/>
    <x v="0"/>
    <s v="E92000001"/>
    <n v="190"/>
    <x v="4"/>
  </r>
  <r>
    <x v="185"/>
    <s v="nation"/>
    <x v="0"/>
    <s v="E92000001"/>
    <n v="24"/>
    <x v="1"/>
  </r>
  <r>
    <x v="185"/>
    <s v="nation"/>
    <x v="0"/>
    <s v="E92000001"/>
    <n v="18"/>
    <x v="0"/>
  </r>
  <r>
    <x v="186"/>
    <s v="nation"/>
    <x v="0"/>
    <s v="E92000001"/>
    <n v="150"/>
    <x v="2"/>
  </r>
  <r>
    <x v="186"/>
    <s v="nation"/>
    <x v="0"/>
    <s v="E92000001"/>
    <n v="1911"/>
    <x v="3"/>
  </r>
  <r>
    <x v="186"/>
    <s v="nation"/>
    <x v="0"/>
    <s v="E92000001"/>
    <n v="188"/>
    <x v="4"/>
  </r>
  <r>
    <x v="186"/>
    <s v="nation"/>
    <x v="0"/>
    <s v="E92000001"/>
    <n v="33"/>
    <x v="1"/>
  </r>
  <r>
    <x v="186"/>
    <s v="nation"/>
    <x v="0"/>
    <s v="E92000001"/>
    <n v="11"/>
    <x v="0"/>
  </r>
  <r>
    <x v="187"/>
    <s v="nation"/>
    <x v="0"/>
    <s v="E92000001"/>
    <n v="148"/>
    <x v="2"/>
  </r>
  <r>
    <x v="187"/>
    <s v="nation"/>
    <x v="0"/>
    <s v="E92000001"/>
    <n v="1821"/>
    <x v="3"/>
  </r>
  <r>
    <x v="187"/>
    <s v="nation"/>
    <x v="0"/>
    <s v="E92000001"/>
    <n v="178"/>
    <x v="4"/>
  </r>
  <r>
    <x v="187"/>
    <s v="nation"/>
    <x v="0"/>
    <s v="E92000001"/>
    <n v="26"/>
    <x v="1"/>
  </r>
  <r>
    <x v="187"/>
    <s v="nation"/>
    <x v="0"/>
    <s v="E92000001"/>
    <n v="50"/>
    <x v="0"/>
  </r>
  <r>
    <x v="188"/>
    <s v="nation"/>
    <x v="0"/>
    <s v="E92000001"/>
    <n v="141"/>
    <x v="2"/>
  </r>
  <r>
    <x v="188"/>
    <s v="nation"/>
    <x v="0"/>
    <s v="E92000001"/>
    <n v="1704"/>
    <x v="3"/>
  </r>
  <r>
    <x v="188"/>
    <s v="nation"/>
    <x v="0"/>
    <s v="E92000001"/>
    <n v="164"/>
    <x v="4"/>
  </r>
  <r>
    <x v="188"/>
    <s v="nation"/>
    <x v="0"/>
    <s v="E92000001"/>
    <n v="23"/>
    <x v="1"/>
  </r>
  <r>
    <x v="188"/>
    <s v="nation"/>
    <x v="0"/>
    <s v="E92000001"/>
    <n v="52"/>
    <x v="0"/>
  </r>
  <r>
    <x v="189"/>
    <s v="nation"/>
    <x v="0"/>
    <s v="E92000001"/>
    <n v="136"/>
    <x v="2"/>
  </r>
  <r>
    <x v="189"/>
    <s v="nation"/>
    <x v="0"/>
    <s v="E92000001"/>
    <n v="1649"/>
    <x v="3"/>
  </r>
  <r>
    <x v="189"/>
    <s v="nation"/>
    <x v="0"/>
    <s v="E92000001"/>
    <n v="167"/>
    <x v="4"/>
  </r>
  <r>
    <x v="189"/>
    <s v="nation"/>
    <x v="0"/>
    <s v="E92000001"/>
    <n v="35"/>
    <x v="1"/>
  </r>
  <r>
    <x v="189"/>
    <s v="nation"/>
    <x v="0"/>
    <s v="E92000001"/>
    <n v="29"/>
    <x v="0"/>
  </r>
  <r>
    <x v="190"/>
    <s v="nation"/>
    <x v="0"/>
    <s v="E92000001"/>
    <n v="104"/>
    <x v="2"/>
  </r>
  <r>
    <x v="190"/>
    <s v="nation"/>
    <x v="0"/>
    <s v="E92000001"/>
    <n v="1608"/>
    <x v="3"/>
  </r>
  <r>
    <x v="190"/>
    <s v="nation"/>
    <x v="0"/>
    <s v="E92000001"/>
    <n v="162"/>
    <x v="4"/>
  </r>
  <r>
    <x v="190"/>
    <s v="nation"/>
    <x v="0"/>
    <s v="E92000001"/>
    <n v="21"/>
    <x v="1"/>
  </r>
  <r>
    <x v="190"/>
    <s v="nation"/>
    <x v="0"/>
    <s v="E92000001"/>
    <n v="34"/>
    <x v="0"/>
  </r>
  <r>
    <x v="191"/>
    <s v="nation"/>
    <x v="0"/>
    <s v="E92000001"/>
    <n v="97"/>
    <x v="2"/>
  </r>
  <r>
    <x v="191"/>
    <s v="nation"/>
    <x v="0"/>
    <s v="E92000001"/>
    <n v="1480"/>
    <x v="3"/>
  </r>
  <r>
    <x v="191"/>
    <s v="nation"/>
    <x v="0"/>
    <s v="E92000001"/>
    <n v="152"/>
    <x v="4"/>
  </r>
  <r>
    <x v="191"/>
    <s v="nation"/>
    <x v="0"/>
    <s v="E92000001"/>
    <n v="21"/>
    <x v="1"/>
  </r>
  <r>
    <x v="191"/>
    <s v="nation"/>
    <x v="0"/>
    <s v="E92000001"/>
    <n v="16"/>
    <x v="0"/>
  </r>
  <r>
    <x v="192"/>
    <s v="nation"/>
    <x v="0"/>
    <s v="E92000001"/>
    <n v="72"/>
    <x v="2"/>
  </r>
  <r>
    <x v="192"/>
    <s v="nation"/>
    <x v="0"/>
    <s v="E92000001"/>
    <n v="1477"/>
    <x v="3"/>
  </r>
  <r>
    <x v="192"/>
    <s v="nation"/>
    <x v="0"/>
    <s v="E92000001"/>
    <n v="139"/>
    <x v="4"/>
  </r>
  <r>
    <x v="192"/>
    <s v="nation"/>
    <x v="0"/>
    <s v="E92000001"/>
    <n v="12"/>
    <x v="1"/>
  </r>
  <r>
    <x v="192"/>
    <s v="nation"/>
    <x v="0"/>
    <s v="E92000001"/>
    <n v="9"/>
    <x v="0"/>
  </r>
  <r>
    <x v="193"/>
    <s v="nation"/>
    <x v="0"/>
    <s v="E92000001"/>
    <n v="137"/>
    <x v="2"/>
  </r>
  <r>
    <x v="193"/>
    <s v="nation"/>
    <x v="0"/>
    <s v="E92000001"/>
    <n v="1475"/>
    <x v="3"/>
  </r>
  <r>
    <x v="193"/>
    <s v="nation"/>
    <x v="0"/>
    <s v="E92000001"/>
    <n v="138"/>
    <x v="4"/>
  </r>
  <r>
    <x v="193"/>
    <s v="nation"/>
    <x v="0"/>
    <s v="E92000001"/>
    <n v="22"/>
    <x v="1"/>
  </r>
  <r>
    <x v="193"/>
    <s v="nation"/>
    <x v="0"/>
    <s v="E92000001"/>
    <n v="8"/>
    <x v="0"/>
  </r>
  <r>
    <x v="194"/>
    <s v="nation"/>
    <x v="0"/>
    <s v="E92000001"/>
    <n v="122"/>
    <x v="2"/>
  </r>
  <r>
    <x v="194"/>
    <s v="nation"/>
    <x v="0"/>
    <s v="E92000001"/>
    <n v="1392"/>
    <x v="3"/>
  </r>
  <r>
    <x v="194"/>
    <s v="nation"/>
    <x v="0"/>
    <s v="E92000001"/>
    <n v="123"/>
    <x v="4"/>
  </r>
  <r>
    <x v="194"/>
    <s v="nation"/>
    <x v="0"/>
    <s v="E92000001"/>
    <n v="20"/>
    <x v="1"/>
  </r>
  <r>
    <x v="194"/>
    <s v="nation"/>
    <x v="0"/>
    <s v="E92000001"/>
    <n v="42"/>
    <x v="0"/>
  </r>
  <r>
    <x v="195"/>
    <s v="nation"/>
    <x v="0"/>
    <s v="E92000001"/>
    <n v="116"/>
    <x v="2"/>
  </r>
  <r>
    <x v="195"/>
    <s v="nation"/>
    <x v="0"/>
    <s v="E92000001"/>
    <n v="1364"/>
    <x v="3"/>
  </r>
  <r>
    <x v="195"/>
    <s v="nation"/>
    <x v="0"/>
    <s v="E92000001"/>
    <n v="136"/>
    <x v="4"/>
  </r>
  <r>
    <x v="195"/>
    <s v="nation"/>
    <x v="0"/>
    <s v="E92000001"/>
    <n v="20"/>
    <x v="1"/>
  </r>
  <r>
    <x v="195"/>
    <s v="nation"/>
    <x v="0"/>
    <s v="E92000001"/>
    <n v="24"/>
    <x v="0"/>
  </r>
  <r>
    <x v="196"/>
    <s v="nation"/>
    <x v="0"/>
    <s v="E92000001"/>
    <n v="114"/>
    <x v="2"/>
  </r>
  <r>
    <x v="196"/>
    <s v="nation"/>
    <x v="0"/>
    <s v="E92000001"/>
    <n v="1226"/>
    <x v="3"/>
  </r>
  <r>
    <x v="196"/>
    <s v="nation"/>
    <x v="0"/>
    <s v="E92000001"/>
    <n v="118"/>
    <x v="4"/>
  </r>
  <r>
    <x v="196"/>
    <s v="nation"/>
    <x v="0"/>
    <s v="E92000001"/>
    <n v="12"/>
    <x v="1"/>
  </r>
  <r>
    <x v="196"/>
    <s v="nation"/>
    <x v="0"/>
    <s v="E92000001"/>
    <n v="23"/>
    <x v="0"/>
  </r>
  <r>
    <x v="197"/>
    <s v="nation"/>
    <x v="0"/>
    <s v="E92000001"/>
    <n v="83"/>
    <x v="2"/>
  </r>
  <r>
    <x v="197"/>
    <s v="nation"/>
    <x v="0"/>
    <s v="E92000001"/>
    <n v="1233"/>
    <x v="3"/>
  </r>
  <r>
    <x v="197"/>
    <s v="nation"/>
    <x v="0"/>
    <s v="E92000001"/>
    <n v="122"/>
    <x v="4"/>
  </r>
  <r>
    <x v="197"/>
    <s v="nation"/>
    <x v="0"/>
    <s v="E92000001"/>
    <n v="18"/>
    <x v="1"/>
  </r>
  <r>
    <x v="197"/>
    <s v="nation"/>
    <x v="0"/>
    <s v="E92000001"/>
    <n v="25"/>
    <x v="0"/>
  </r>
  <r>
    <x v="198"/>
    <s v="nation"/>
    <x v="0"/>
    <s v="E92000001"/>
    <n v="48"/>
    <x v="2"/>
  </r>
  <r>
    <x v="198"/>
    <s v="nation"/>
    <x v="0"/>
    <s v="E92000001"/>
    <n v="1211"/>
    <x v="3"/>
  </r>
  <r>
    <x v="198"/>
    <s v="nation"/>
    <x v="0"/>
    <s v="E92000001"/>
    <n v="118"/>
    <x v="4"/>
  </r>
  <r>
    <x v="198"/>
    <s v="nation"/>
    <x v="0"/>
    <s v="E92000001"/>
    <n v="14"/>
    <x v="1"/>
  </r>
  <r>
    <x v="198"/>
    <s v="nation"/>
    <x v="0"/>
    <s v="E92000001"/>
    <n v="9"/>
    <x v="0"/>
  </r>
  <r>
    <x v="199"/>
    <s v="nation"/>
    <x v="0"/>
    <s v="E92000001"/>
    <n v="72"/>
    <x v="2"/>
  </r>
  <r>
    <x v="199"/>
    <s v="nation"/>
    <x v="0"/>
    <s v="E92000001"/>
    <n v="1190"/>
    <x v="3"/>
  </r>
  <r>
    <x v="199"/>
    <s v="nation"/>
    <x v="0"/>
    <s v="E92000001"/>
    <n v="119"/>
    <x v="4"/>
  </r>
  <r>
    <x v="199"/>
    <s v="nation"/>
    <x v="0"/>
    <s v="E92000001"/>
    <n v="14"/>
    <x v="1"/>
  </r>
  <r>
    <x v="199"/>
    <s v="nation"/>
    <x v="0"/>
    <s v="E92000001"/>
    <n v="10"/>
    <x v="0"/>
  </r>
  <r>
    <x v="200"/>
    <s v="nation"/>
    <x v="0"/>
    <s v="E92000001"/>
    <n v="86"/>
    <x v="2"/>
  </r>
  <r>
    <x v="200"/>
    <s v="nation"/>
    <x v="0"/>
    <s v="E92000001"/>
    <n v="1162"/>
    <x v="3"/>
  </r>
  <r>
    <x v="200"/>
    <s v="nation"/>
    <x v="0"/>
    <s v="E92000001"/>
    <n v="112"/>
    <x v="4"/>
  </r>
  <r>
    <x v="200"/>
    <s v="nation"/>
    <x v="0"/>
    <s v="E92000001"/>
    <n v="12"/>
    <x v="1"/>
  </r>
  <r>
    <x v="200"/>
    <s v="nation"/>
    <x v="0"/>
    <s v="E92000001"/>
    <n v="10"/>
    <x v="0"/>
  </r>
  <r>
    <x v="201"/>
    <s v="nation"/>
    <x v="0"/>
    <s v="E92000001"/>
    <n v="79"/>
    <x v="2"/>
  </r>
  <r>
    <x v="201"/>
    <s v="nation"/>
    <x v="0"/>
    <s v="E92000001"/>
    <n v="1080"/>
    <x v="3"/>
  </r>
  <r>
    <x v="201"/>
    <s v="nation"/>
    <x v="0"/>
    <s v="E92000001"/>
    <n v="106"/>
    <x v="4"/>
  </r>
  <r>
    <x v="201"/>
    <s v="nation"/>
    <x v="0"/>
    <s v="E92000001"/>
    <n v="19"/>
    <x v="1"/>
  </r>
  <r>
    <x v="201"/>
    <s v="nation"/>
    <x v="0"/>
    <s v="E92000001"/>
    <n v="25"/>
    <x v="0"/>
  </r>
  <r>
    <x v="202"/>
    <s v="nation"/>
    <x v="0"/>
    <s v="E92000001"/>
    <n v="82"/>
    <x v="2"/>
  </r>
  <r>
    <x v="202"/>
    <s v="nation"/>
    <x v="0"/>
    <s v="E92000001"/>
    <n v="1210"/>
    <x v="3"/>
  </r>
  <r>
    <x v="202"/>
    <s v="nation"/>
    <x v="0"/>
    <s v="E92000001"/>
    <n v="97"/>
    <x v="4"/>
  </r>
  <r>
    <x v="202"/>
    <s v="nation"/>
    <x v="0"/>
    <s v="E92000001"/>
    <n v="16"/>
    <x v="1"/>
  </r>
  <r>
    <x v="202"/>
    <s v="nation"/>
    <x v="0"/>
    <s v="E92000001"/>
    <n v="16"/>
    <x v="0"/>
  </r>
  <r>
    <x v="203"/>
    <s v="nation"/>
    <x v="0"/>
    <s v="E92000001"/>
    <n v="109"/>
    <x v="2"/>
  </r>
  <r>
    <x v="203"/>
    <s v="nation"/>
    <x v="0"/>
    <s v="E92000001"/>
    <n v="1017"/>
    <x v="3"/>
  </r>
  <r>
    <x v="203"/>
    <s v="nation"/>
    <x v="0"/>
    <s v="E92000001"/>
    <n v="101"/>
    <x v="4"/>
  </r>
  <r>
    <x v="203"/>
    <s v="nation"/>
    <x v="0"/>
    <s v="E92000001"/>
    <n v="16"/>
    <x v="1"/>
  </r>
  <r>
    <x v="203"/>
    <s v="nation"/>
    <x v="0"/>
    <s v="E92000001"/>
    <n v="9"/>
    <x v="0"/>
  </r>
  <r>
    <x v="204"/>
    <s v="nation"/>
    <x v="0"/>
    <s v="E92000001"/>
    <n v="93"/>
    <x v="2"/>
  </r>
  <r>
    <x v="204"/>
    <s v="nation"/>
    <x v="0"/>
    <s v="E92000001"/>
    <n v="928"/>
    <x v="3"/>
  </r>
  <r>
    <x v="204"/>
    <s v="nation"/>
    <x v="0"/>
    <s v="E92000001"/>
    <n v="92"/>
    <x v="4"/>
  </r>
  <r>
    <x v="204"/>
    <s v="nation"/>
    <x v="0"/>
    <s v="E92000001"/>
    <n v="6"/>
    <x v="1"/>
  </r>
  <r>
    <x v="204"/>
    <s v="nation"/>
    <x v="0"/>
    <s v="E92000001"/>
    <n v="32"/>
    <x v="0"/>
  </r>
  <r>
    <x v="205"/>
    <s v="nation"/>
    <x v="0"/>
    <s v="E92000001"/>
    <n v="65"/>
    <x v="2"/>
  </r>
  <r>
    <x v="205"/>
    <s v="nation"/>
    <x v="0"/>
    <s v="E92000001"/>
    <n v="851"/>
    <x v="3"/>
  </r>
  <r>
    <x v="205"/>
    <s v="nation"/>
    <x v="0"/>
    <s v="E92000001"/>
    <n v="82"/>
    <x v="4"/>
  </r>
  <r>
    <x v="205"/>
    <s v="nation"/>
    <x v="0"/>
    <s v="E92000001"/>
    <n v="13"/>
    <x v="1"/>
  </r>
  <r>
    <x v="205"/>
    <s v="nation"/>
    <x v="0"/>
    <s v="E92000001"/>
    <n v="15"/>
    <x v="0"/>
  </r>
  <r>
    <x v="206"/>
    <s v="nation"/>
    <x v="0"/>
    <s v="E92000001"/>
    <n v="64"/>
    <x v="2"/>
  </r>
  <r>
    <x v="206"/>
    <s v="nation"/>
    <x v="0"/>
    <s v="E92000001"/>
    <n v="886"/>
    <x v="3"/>
  </r>
  <r>
    <x v="206"/>
    <s v="nation"/>
    <x v="0"/>
    <s v="E92000001"/>
    <n v="81"/>
    <x v="4"/>
  </r>
  <r>
    <x v="206"/>
    <s v="nation"/>
    <x v="0"/>
    <s v="E92000001"/>
    <n v="14"/>
    <x v="1"/>
  </r>
  <r>
    <x v="206"/>
    <s v="nation"/>
    <x v="0"/>
    <s v="E92000001"/>
    <n v="7"/>
    <x v="0"/>
  </r>
  <r>
    <x v="207"/>
    <s v="nation"/>
    <x v="0"/>
    <s v="E92000001"/>
    <n v="82"/>
    <x v="2"/>
  </r>
  <r>
    <x v="207"/>
    <s v="nation"/>
    <x v="0"/>
    <s v="E92000001"/>
    <n v="864"/>
    <x v="3"/>
  </r>
  <r>
    <x v="207"/>
    <s v="nation"/>
    <x v="0"/>
    <s v="E92000001"/>
    <n v="83"/>
    <x v="4"/>
  </r>
  <r>
    <x v="207"/>
    <s v="nation"/>
    <x v="0"/>
    <s v="E92000001"/>
    <n v="10"/>
    <x v="1"/>
  </r>
  <r>
    <x v="207"/>
    <s v="nation"/>
    <x v="0"/>
    <s v="E92000001"/>
    <n v="3"/>
    <x v="0"/>
  </r>
  <r>
    <x v="208"/>
    <s v="nation"/>
    <x v="0"/>
    <s v="E92000001"/>
    <n v="69"/>
    <x v="2"/>
  </r>
  <r>
    <x v="208"/>
    <s v="nation"/>
    <x v="0"/>
    <s v="E92000001"/>
    <n v="868"/>
    <x v="3"/>
  </r>
  <r>
    <x v="208"/>
    <s v="nation"/>
    <x v="0"/>
    <s v="E92000001"/>
    <n v="78"/>
    <x v="4"/>
  </r>
  <r>
    <x v="208"/>
    <s v="nation"/>
    <x v="0"/>
    <s v="E92000001"/>
    <n v="10"/>
    <x v="1"/>
  </r>
  <r>
    <x v="208"/>
    <s v="nation"/>
    <x v="0"/>
    <s v="E92000001"/>
    <n v="21"/>
    <x v="0"/>
  </r>
  <r>
    <x v="209"/>
    <s v="nation"/>
    <x v="0"/>
    <s v="E92000001"/>
    <n v="63"/>
    <x v="2"/>
  </r>
  <r>
    <x v="209"/>
    <s v="nation"/>
    <x v="0"/>
    <s v="E92000001"/>
    <n v="850"/>
    <x v="3"/>
  </r>
  <r>
    <x v="209"/>
    <s v="nation"/>
    <x v="0"/>
    <s v="E92000001"/>
    <n v="72"/>
    <x v="4"/>
  </r>
  <r>
    <x v="209"/>
    <s v="nation"/>
    <x v="0"/>
    <s v="E92000001"/>
    <n v="8"/>
    <x v="1"/>
  </r>
  <r>
    <x v="209"/>
    <s v="nation"/>
    <x v="0"/>
    <s v="E92000001"/>
    <n v="29"/>
    <x v="0"/>
  </r>
  <r>
    <x v="210"/>
    <s v="nation"/>
    <x v="0"/>
    <s v="E92000001"/>
    <n v="75"/>
    <x v="2"/>
  </r>
  <r>
    <x v="210"/>
    <s v="nation"/>
    <x v="0"/>
    <s v="E92000001"/>
    <n v="835"/>
    <x v="3"/>
  </r>
  <r>
    <x v="210"/>
    <s v="nation"/>
    <x v="0"/>
    <s v="E92000001"/>
    <n v="70"/>
    <x v="4"/>
  </r>
  <r>
    <x v="210"/>
    <s v="nation"/>
    <x v="0"/>
    <s v="E92000001"/>
    <n v="8"/>
    <x v="1"/>
  </r>
  <r>
    <x v="210"/>
    <s v="nation"/>
    <x v="0"/>
    <s v="E92000001"/>
    <n v="0"/>
    <x v="0"/>
  </r>
  <r>
    <x v="211"/>
    <s v="nation"/>
    <x v="0"/>
    <s v="E92000001"/>
    <n v="55"/>
    <x v="2"/>
  </r>
  <r>
    <x v="211"/>
    <s v="nation"/>
    <x v="0"/>
    <s v="E92000001"/>
    <n v="807"/>
    <x v="3"/>
  </r>
  <r>
    <x v="211"/>
    <s v="nation"/>
    <x v="0"/>
    <s v="E92000001"/>
    <n v="71"/>
    <x v="4"/>
  </r>
  <r>
    <x v="211"/>
    <s v="nation"/>
    <x v="0"/>
    <s v="E92000001"/>
    <n v="10"/>
    <x v="1"/>
  </r>
  <r>
    <x v="211"/>
    <s v="nation"/>
    <x v="0"/>
    <s v="E92000001"/>
    <n v="14"/>
    <x v="0"/>
  </r>
  <r>
    <x v="212"/>
    <s v="nation"/>
    <x v="0"/>
    <s v="E92000001"/>
    <n v="50"/>
    <x v="2"/>
  </r>
  <r>
    <x v="212"/>
    <s v="nation"/>
    <x v="0"/>
    <s v="E92000001"/>
    <n v="809"/>
    <x v="3"/>
  </r>
  <r>
    <x v="212"/>
    <s v="nation"/>
    <x v="0"/>
    <s v="E92000001"/>
    <n v="74"/>
    <x v="4"/>
  </r>
  <r>
    <x v="212"/>
    <s v="nation"/>
    <x v="0"/>
    <s v="E92000001"/>
    <n v="9"/>
    <x v="1"/>
  </r>
  <r>
    <x v="212"/>
    <s v="nation"/>
    <x v="0"/>
    <s v="E92000001"/>
    <n v="11"/>
    <x v="0"/>
  </r>
  <r>
    <x v="213"/>
    <s v="nation"/>
    <x v="0"/>
    <s v="E92000001"/>
    <n v="57"/>
    <x v="2"/>
  </r>
  <r>
    <x v="213"/>
    <s v="nation"/>
    <x v="0"/>
    <s v="E92000001"/>
    <n v="769"/>
    <x v="3"/>
  </r>
  <r>
    <x v="213"/>
    <s v="nation"/>
    <x v="0"/>
    <s v="E92000001"/>
    <n v="68"/>
    <x v="4"/>
  </r>
  <r>
    <x v="213"/>
    <s v="nation"/>
    <x v="0"/>
    <s v="E92000001"/>
    <n v="8"/>
    <x v="1"/>
  </r>
  <r>
    <x v="213"/>
    <s v="nation"/>
    <x v="0"/>
    <s v="E92000001"/>
    <n v="2"/>
    <x v="0"/>
  </r>
  <r>
    <x v="214"/>
    <s v="nation"/>
    <x v="0"/>
    <s v="E92000001"/>
    <n v="74"/>
    <x v="2"/>
  </r>
  <r>
    <x v="214"/>
    <s v="nation"/>
    <x v="0"/>
    <s v="E92000001"/>
    <n v="767"/>
    <x v="3"/>
  </r>
  <r>
    <x v="214"/>
    <s v="nation"/>
    <x v="0"/>
    <s v="E92000001"/>
    <n v="67"/>
    <x v="4"/>
  </r>
  <r>
    <x v="214"/>
    <s v="nation"/>
    <x v="0"/>
    <s v="E92000001"/>
    <n v="14"/>
    <x v="1"/>
  </r>
  <r>
    <x v="214"/>
    <s v="nation"/>
    <x v="0"/>
    <s v="E92000001"/>
    <n v="1"/>
    <x v="0"/>
  </r>
  <r>
    <x v="215"/>
    <s v="nation"/>
    <x v="0"/>
    <s v="E92000001"/>
    <n v="58"/>
    <x v="2"/>
  </r>
  <r>
    <x v="215"/>
    <s v="nation"/>
    <x v="0"/>
    <s v="E92000001"/>
    <n v="737"/>
    <x v="3"/>
  </r>
  <r>
    <x v="215"/>
    <s v="nation"/>
    <x v="0"/>
    <s v="E92000001"/>
    <n v="65"/>
    <x v="4"/>
  </r>
  <r>
    <x v="215"/>
    <s v="nation"/>
    <x v="0"/>
    <s v="E92000001"/>
    <n v="10"/>
    <x v="1"/>
  </r>
  <r>
    <x v="215"/>
    <s v="nation"/>
    <x v="0"/>
    <s v="E92000001"/>
    <n v="17"/>
    <x v="0"/>
  </r>
  <r>
    <x v="216"/>
    <s v="nation"/>
    <x v="0"/>
    <s v="E92000001"/>
    <n v="60"/>
    <x v="2"/>
  </r>
  <r>
    <x v="216"/>
    <s v="nation"/>
    <x v="0"/>
    <s v="E92000001"/>
    <n v="727"/>
    <x v="3"/>
  </r>
  <r>
    <x v="216"/>
    <s v="nation"/>
    <x v="0"/>
    <s v="E92000001"/>
    <n v="63"/>
    <x v="4"/>
  </r>
  <r>
    <x v="216"/>
    <s v="nation"/>
    <x v="0"/>
    <s v="E92000001"/>
    <n v="3"/>
    <x v="1"/>
  </r>
  <r>
    <x v="216"/>
    <s v="nation"/>
    <x v="0"/>
    <s v="E92000001"/>
    <n v="12"/>
    <x v="0"/>
  </r>
  <r>
    <x v="217"/>
    <s v="nation"/>
    <x v="0"/>
    <s v="E92000001"/>
    <n v="52"/>
    <x v="2"/>
  </r>
  <r>
    <x v="217"/>
    <s v="nation"/>
    <x v="0"/>
    <s v="E92000001"/>
    <n v="691"/>
    <x v="3"/>
  </r>
  <r>
    <x v="217"/>
    <s v="nation"/>
    <x v="0"/>
    <s v="E92000001"/>
    <n v="61"/>
    <x v="4"/>
  </r>
  <r>
    <x v="217"/>
    <s v="nation"/>
    <x v="0"/>
    <s v="E92000001"/>
    <n v="9"/>
    <x v="1"/>
  </r>
  <r>
    <x v="217"/>
    <s v="nation"/>
    <x v="0"/>
    <s v="E92000001"/>
    <n v="15"/>
    <x v="0"/>
  </r>
  <r>
    <x v="218"/>
    <s v="nation"/>
    <x v="0"/>
    <s v="E92000001"/>
    <n v="60"/>
    <x v="2"/>
  </r>
  <r>
    <x v="218"/>
    <s v="nation"/>
    <x v="0"/>
    <s v="E92000001"/>
    <n v="638"/>
    <x v="3"/>
  </r>
  <r>
    <x v="218"/>
    <s v="nation"/>
    <x v="0"/>
    <s v="E92000001"/>
    <n v="57"/>
    <x v="4"/>
  </r>
  <r>
    <x v="218"/>
    <s v="nation"/>
    <x v="0"/>
    <s v="E92000001"/>
    <n v="7"/>
    <x v="1"/>
  </r>
  <r>
    <x v="218"/>
    <s v="nation"/>
    <x v="0"/>
    <s v="E92000001"/>
    <n v="5"/>
    <x v="0"/>
  </r>
  <r>
    <x v="219"/>
    <s v="nation"/>
    <x v="0"/>
    <s v="E92000001"/>
    <n v="78"/>
    <x v="2"/>
  </r>
  <r>
    <x v="219"/>
    <s v="nation"/>
    <x v="0"/>
    <s v="E92000001"/>
    <n v="565"/>
    <x v="3"/>
  </r>
  <r>
    <x v="219"/>
    <s v="nation"/>
    <x v="0"/>
    <s v="E92000001"/>
    <n v="55"/>
    <x v="4"/>
  </r>
  <r>
    <x v="219"/>
    <s v="nation"/>
    <x v="0"/>
    <s v="E92000001"/>
    <n v="11"/>
    <x v="1"/>
  </r>
  <r>
    <x v="219"/>
    <s v="nation"/>
    <x v="0"/>
    <s v="E92000001"/>
    <n v="2"/>
    <x v="0"/>
  </r>
  <r>
    <x v="220"/>
    <s v="nation"/>
    <x v="0"/>
    <s v="E92000001"/>
    <n v="53"/>
    <x v="2"/>
  </r>
  <r>
    <x v="220"/>
    <s v="nation"/>
    <x v="0"/>
    <s v="E92000001"/>
    <n v="545"/>
    <x v="3"/>
  </r>
  <r>
    <x v="220"/>
    <s v="nation"/>
    <x v="0"/>
    <s v="E92000001"/>
    <n v="56"/>
    <x v="4"/>
  </r>
  <r>
    <x v="220"/>
    <s v="nation"/>
    <x v="0"/>
    <s v="E92000001"/>
    <n v="8"/>
    <x v="1"/>
  </r>
  <r>
    <x v="220"/>
    <s v="nation"/>
    <x v="0"/>
    <s v="E92000001"/>
    <n v="5"/>
    <x v="0"/>
  </r>
  <r>
    <x v="221"/>
    <s v="nation"/>
    <x v="0"/>
    <s v="E92000001"/>
    <n v="50"/>
    <x v="2"/>
  </r>
  <r>
    <x v="221"/>
    <s v="nation"/>
    <x v="0"/>
    <s v="E92000001"/>
    <n v="647"/>
    <x v="3"/>
  </r>
  <r>
    <x v="221"/>
    <s v="nation"/>
    <x v="0"/>
    <s v="E92000001"/>
    <n v="60"/>
    <x v="4"/>
  </r>
  <r>
    <x v="221"/>
    <s v="nation"/>
    <x v="0"/>
    <s v="E92000001"/>
    <n v="11"/>
    <x v="1"/>
  </r>
  <r>
    <x v="221"/>
    <s v="nation"/>
    <x v="0"/>
    <s v="E92000001"/>
    <n v="17"/>
    <x v="0"/>
  </r>
  <r>
    <x v="222"/>
    <s v="nation"/>
    <x v="0"/>
    <s v="E92000001"/>
    <n v="63"/>
    <x v="2"/>
  </r>
  <r>
    <x v="222"/>
    <s v="nation"/>
    <x v="0"/>
    <s v="E92000001"/>
    <n v="606"/>
    <x v="3"/>
  </r>
  <r>
    <x v="222"/>
    <s v="nation"/>
    <x v="0"/>
    <s v="E92000001"/>
    <n v="63"/>
    <x v="4"/>
  </r>
  <r>
    <x v="222"/>
    <s v="nation"/>
    <x v="0"/>
    <s v="E92000001"/>
    <n v="10"/>
    <x v="1"/>
  </r>
  <r>
    <x v="222"/>
    <s v="nation"/>
    <x v="0"/>
    <s v="E92000001"/>
    <n v="11"/>
    <x v="0"/>
  </r>
  <r>
    <x v="223"/>
    <s v="nation"/>
    <x v="0"/>
    <s v="E92000001"/>
    <n v="51"/>
    <x v="2"/>
  </r>
  <r>
    <x v="223"/>
    <s v="nation"/>
    <x v="0"/>
    <s v="E92000001"/>
    <n v="583"/>
    <x v="3"/>
  </r>
  <r>
    <x v="223"/>
    <s v="nation"/>
    <x v="0"/>
    <s v="E92000001"/>
    <n v="68"/>
    <x v="4"/>
  </r>
  <r>
    <x v="223"/>
    <s v="nation"/>
    <x v="0"/>
    <s v="E92000001"/>
    <n v="6"/>
    <x v="1"/>
  </r>
  <r>
    <x v="223"/>
    <s v="nation"/>
    <x v="0"/>
    <s v="E92000001"/>
    <n v="15"/>
    <x v="0"/>
  </r>
  <r>
    <x v="224"/>
    <s v="nation"/>
    <x v="0"/>
    <s v="E92000001"/>
    <n v="60"/>
    <x v="2"/>
  </r>
  <r>
    <x v="224"/>
    <s v="nation"/>
    <x v="0"/>
    <s v="E92000001"/>
    <n v="597"/>
    <x v="3"/>
  </r>
  <r>
    <x v="224"/>
    <s v="nation"/>
    <x v="0"/>
    <s v="E92000001"/>
    <n v="64"/>
    <x v="4"/>
  </r>
  <r>
    <x v="224"/>
    <s v="nation"/>
    <x v="0"/>
    <s v="E92000001"/>
    <n v="7"/>
    <x v="1"/>
  </r>
  <r>
    <x v="224"/>
    <s v="nation"/>
    <x v="0"/>
    <s v="E92000001"/>
    <n v="18"/>
    <x v="0"/>
  </r>
  <r>
    <x v="225"/>
    <s v="nation"/>
    <x v="0"/>
    <s v="E92000001"/>
    <n v="55"/>
    <x v="2"/>
  </r>
  <r>
    <x v="225"/>
    <s v="nation"/>
    <x v="0"/>
    <s v="E92000001"/>
    <n v="588"/>
    <x v="3"/>
  </r>
  <r>
    <x v="225"/>
    <s v="nation"/>
    <x v="0"/>
    <s v="E92000001"/>
    <n v="63"/>
    <x v="4"/>
  </r>
  <r>
    <x v="225"/>
    <s v="nation"/>
    <x v="0"/>
    <s v="E92000001"/>
    <n v="6"/>
    <x v="1"/>
  </r>
  <r>
    <x v="225"/>
    <s v="nation"/>
    <x v="0"/>
    <s v="E92000001"/>
    <n v="10"/>
    <x v="0"/>
  </r>
  <r>
    <x v="226"/>
    <s v="nation"/>
    <x v="0"/>
    <s v="E92000001"/>
    <n v="38"/>
    <x v="2"/>
  </r>
  <r>
    <x v="226"/>
    <s v="nation"/>
    <x v="0"/>
    <s v="E92000001"/>
    <n v="576"/>
    <x v="3"/>
  </r>
  <r>
    <x v="226"/>
    <s v="nation"/>
    <x v="0"/>
    <s v="E92000001"/>
    <n v="68"/>
    <x v="4"/>
  </r>
  <r>
    <x v="226"/>
    <s v="nation"/>
    <x v="0"/>
    <s v="E92000001"/>
    <n v="11"/>
    <x v="1"/>
  </r>
  <r>
    <x v="226"/>
    <s v="nation"/>
    <x v="0"/>
    <s v="E92000001"/>
    <n v="2"/>
    <x v="0"/>
  </r>
  <r>
    <x v="227"/>
    <s v="nation"/>
    <x v="0"/>
    <s v="E92000001"/>
    <n v="39"/>
    <x v="2"/>
  </r>
  <r>
    <x v="227"/>
    <s v="nation"/>
    <x v="0"/>
    <s v="E92000001"/>
    <n v="580"/>
    <x v="3"/>
  </r>
  <r>
    <x v="227"/>
    <s v="nation"/>
    <x v="0"/>
    <s v="E92000001"/>
    <n v="69"/>
    <x v="4"/>
  </r>
  <r>
    <x v="227"/>
    <s v="nation"/>
    <x v="0"/>
    <s v="E92000001"/>
    <n v="4"/>
    <x v="1"/>
  </r>
  <r>
    <x v="227"/>
    <s v="nation"/>
    <x v="0"/>
    <s v="E92000001"/>
    <n v="3"/>
    <x v="0"/>
  </r>
  <r>
    <x v="228"/>
    <s v="nation"/>
    <x v="0"/>
    <s v="E92000001"/>
    <n v="46"/>
    <x v="2"/>
  </r>
  <r>
    <x v="228"/>
    <s v="nation"/>
    <x v="0"/>
    <s v="E92000001"/>
    <n v="572"/>
    <x v="3"/>
  </r>
  <r>
    <x v="228"/>
    <s v="nation"/>
    <x v="0"/>
    <s v="E92000001"/>
    <n v="67"/>
    <x v="4"/>
  </r>
  <r>
    <x v="228"/>
    <s v="nation"/>
    <x v="0"/>
    <s v="E92000001"/>
    <n v="12"/>
    <x v="1"/>
  </r>
  <r>
    <x v="228"/>
    <s v="nation"/>
    <x v="0"/>
    <s v="E92000001"/>
    <n v="3"/>
    <x v="0"/>
  </r>
  <r>
    <x v="229"/>
    <s v="nation"/>
    <x v="0"/>
    <s v="E92000001"/>
    <n v="56"/>
    <x v="2"/>
  </r>
  <r>
    <x v="229"/>
    <s v="nation"/>
    <x v="0"/>
    <s v="E92000001"/>
    <n v="545"/>
    <x v="3"/>
  </r>
  <r>
    <x v="229"/>
    <s v="nation"/>
    <x v="0"/>
    <s v="E92000001"/>
    <n v="64"/>
    <x v="4"/>
  </r>
  <r>
    <x v="229"/>
    <s v="nation"/>
    <x v="0"/>
    <s v="E92000001"/>
    <n v="8"/>
    <x v="1"/>
  </r>
  <r>
    <x v="229"/>
    <s v="nation"/>
    <x v="0"/>
    <s v="E92000001"/>
    <n v="11"/>
    <x v="0"/>
  </r>
  <r>
    <x v="230"/>
    <s v="nation"/>
    <x v="0"/>
    <s v="E92000001"/>
    <n v="58"/>
    <x v="2"/>
  </r>
  <r>
    <x v="230"/>
    <s v="nation"/>
    <x v="0"/>
    <s v="E92000001"/>
    <n v="523"/>
    <x v="3"/>
  </r>
  <r>
    <x v="230"/>
    <s v="nation"/>
    <x v="0"/>
    <s v="E92000001"/>
    <n v="63"/>
    <x v="4"/>
  </r>
  <r>
    <x v="230"/>
    <s v="nation"/>
    <x v="0"/>
    <s v="E92000001"/>
    <n v="2"/>
    <x v="1"/>
  </r>
  <r>
    <x v="230"/>
    <s v="nation"/>
    <x v="0"/>
    <s v="E92000001"/>
    <n v="15"/>
    <x v="0"/>
  </r>
  <r>
    <x v="231"/>
    <s v="nation"/>
    <x v="0"/>
    <s v="E92000001"/>
    <n v="45"/>
    <x v="2"/>
  </r>
  <r>
    <x v="231"/>
    <s v="nation"/>
    <x v="0"/>
    <s v="E92000001"/>
    <n v="516"/>
    <x v="3"/>
  </r>
  <r>
    <x v="231"/>
    <s v="nation"/>
    <x v="0"/>
    <s v="E92000001"/>
    <n v="64"/>
    <x v="4"/>
  </r>
  <r>
    <x v="231"/>
    <s v="nation"/>
    <x v="0"/>
    <s v="E92000001"/>
    <n v="8"/>
    <x v="1"/>
  </r>
  <r>
    <x v="231"/>
    <s v="nation"/>
    <x v="0"/>
    <s v="E92000001"/>
    <n v="6"/>
    <x v="0"/>
  </r>
  <r>
    <x v="232"/>
    <s v="nation"/>
    <x v="0"/>
    <s v="E92000001"/>
    <n v="49"/>
    <x v="2"/>
  </r>
  <r>
    <x v="232"/>
    <s v="nation"/>
    <x v="0"/>
    <s v="E92000001"/>
    <n v="480"/>
    <x v="3"/>
  </r>
  <r>
    <x v="232"/>
    <s v="nation"/>
    <x v="0"/>
    <s v="E92000001"/>
    <n v="64"/>
    <x v="4"/>
  </r>
  <r>
    <x v="232"/>
    <s v="nation"/>
    <x v="0"/>
    <s v="E92000001"/>
    <n v="7"/>
    <x v="1"/>
  </r>
  <r>
    <x v="232"/>
    <s v="nation"/>
    <x v="0"/>
    <s v="E92000001"/>
    <n v="2"/>
    <x v="0"/>
  </r>
  <r>
    <x v="233"/>
    <s v="nation"/>
    <x v="0"/>
    <s v="E92000001"/>
    <n v="25"/>
    <x v="2"/>
  </r>
  <r>
    <x v="233"/>
    <s v="nation"/>
    <x v="0"/>
    <s v="E92000001"/>
    <n v="546"/>
    <x v="3"/>
  </r>
  <r>
    <x v="233"/>
    <s v="nation"/>
    <x v="0"/>
    <s v="E92000001"/>
    <n v="66"/>
    <x v="4"/>
  </r>
  <r>
    <x v="233"/>
    <s v="nation"/>
    <x v="0"/>
    <s v="E92000001"/>
    <n v="6"/>
    <x v="1"/>
  </r>
  <r>
    <x v="233"/>
    <s v="nation"/>
    <x v="0"/>
    <s v="E92000001"/>
    <n v="17"/>
    <x v="0"/>
  </r>
  <r>
    <x v="234"/>
    <s v="nation"/>
    <x v="0"/>
    <s v="E92000001"/>
    <n v="44"/>
    <x v="2"/>
  </r>
  <r>
    <x v="234"/>
    <s v="nation"/>
    <x v="0"/>
    <s v="E92000001"/>
    <n v="474"/>
    <x v="3"/>
  </r>
  <r>
    <x v="234"/>
    <s v="nation"/>
    <x v="0"/>
    <s v="E92000001"/>
    <n v="65"/>
    <x v="4"/>
  </r>
  <r>
    <x v="234"/>
    <s v="nation"/>
    <x v="0"/>
    <s v="E92000001"/>
    <n v="13"/>
    <x v="1"/>
  </r>
  <r>
    <x v="234"/>
    <s v="nation"/>
    <x v="0"/>
    <s v="E92000001"/>
    <n v="4"/>
    <x v="0"/>
  </r>
  <r>
    <x v="235"/>
    <s v="nation"/>
    <x v="0"/>
    <s v="E92000001"/>
    <n v="41"/>
    <x v="2"/>
  </r>
  <r>
    <x v="235"/>
    <s v="nation"/>
    <x v="0"/>
    <s v="E92000001"/>
    <n v="474"/>
    <x v="3"/>
  </r>
  <r>
    <x v="235"/>
    <s v="nation"/>
    <x v="0"/>
    <s v="E92000001"/>
    <n v="62"/>
    <x v="4"/>
  </r>
  <r>
    <x v="235"/>
    <s v="nation"/>
    <x v="0"/>
    <s v="E92000001"/>
    <n v="5"/>
    <x v="1"/>
  </r>
  <r>
    <x v="235"/>
    <s v="nation"/>
    <x v="0"/>
    <s v="E92000001"/>
    <n v="3"/>
    <x v="0"/>
  </r>
  <r>
    <x v="236"/>
    <s v="nation"/>
    <x v="0"/>
    <s v="E92000001"/>
    <n v="60"/>
    <x v="2"/>
  </r>
  <r>
    <x v="236"/>
    <s v="nation"/>
    <x v="0"/>
    <s v="E92000001"/>
    <n v="459"/>
    <x v="3"/>
  </r>
  <r>
    <x v="236"/>
    <s v="nation"/>
    <x v="0"/>
    <s v="E92000001"/>
    <n v="62"/>
    <x v="4"/>
  </r>
  <r>
    <x v="236"/>
    <s v="nation"/>
    <x v="0"/>
    <s v="E92000001"/>
    <n v="11"/>
    <x v="1"/>
  </r>
  <r>
    <x v="236"/>
    <s v="nation"/>
    <x v="0"/>
    <s v="E92000001"/>
    <n v="16"/>
    <x v="0"/>
  </r>
  <r>
    <x v="237"/>
    <s v="nation"/>
    <x v="0"/>
    <s v="E92000001"/>
    <n v="52"/>
    <x v="2"/>
  </r>
  <r>
    <x v="237"/>
    <s v="nation"/>
    <x v="0"/>
    <s v="E92000001"/>
    <n v="442"/>
    <x v="3"/>
  </r>
  <r>
    <x v="237"/>
    <s v="nation"/>
    <x v="0"/>
    <s v="E92000001"/>
    <n v="55"/>
    <x v="4"/>
  </r>
  <r>
    <x v="237"/>
    <s v="nation"/>
    <x v="0"/>
    <s v="E92000001"/>
    <n v="11"/>
    <x v="1"/>
  </r>
  <r>
    <x v="237"/>
    <s v="nation"/>
    <x v="0"/>
    <s v="E92000001"/>
    <n v="13"/>
    <x v="0"/>
  </r>
  <r>
    <x v="238"/>
    <s v="nation"/>
    <x v="0"/>
    <s v="E92000001"/>
    <n v="69"/>
    <x v="2"/>
  </r>
  <r>
    <x v="238"/>
    <s v="nation"/>
    <x v="0"/>
    <s v="E92000001"/>
    <n v="449"/>
    <x v="3"/>
  </r>
  <r>
    <x v="238"/>
    <s v="nation"/>
    <x v="0"/>
    <s v="E92000001"/>
    <n v="62"/>
    <x v="4"/>
  </r>
  <r>
    <x v="238"/>
    <s v="nation"/>
    <x v="0"/>
    <s v="E92000001"/>
    <n v="8"/>
    <x v="1"/>
  </r>
  <r>
    <x v="238"/>
    <s v="nation"/>
    <x v="0"/>
    <s v="E92000001"/>
    <n v="10"/>
    <x v="0"/>
  </r>
  <r>
    <x v="239"/>
    <s v="nation"/>
    <x v="0"/>
    <s v="E92000001"/>
    <n v="44"/>
    <x v="2"/>
  </r>
  <r>
    <x v="239"/>
    <s v="nation"/>
    <x v="0"/>
    <s v="E92000001"/>
    <n v="430"/>
    <x v="3"/>
  </r>
  <r>
    <x v="239"/>
    <s v="nation"/>
    <x v="0"/>
    <s v="E92000001"/>
    <n v="52"/>
    <x v="4"/>
  </r>
  <r>
    <x v="239"/>
    <s v="nation"/>
    <x v="0"/>
    <s v="E92000001"/>
    <n v="8"/>
    <x v="1"/>
  </r>
  <r>
    <x v="239"/>
    <s v="nation"/>
    <x v="0"/>
    <s v="E92000001"/>
    <n v="9"/>
    <x v="0"/>
  </r>
  <r>
    <x v="240"/>
    <s v="nation"/>
    <x v="0"/>
    <s v="E92000001"/>
    <n v="52"/>
    <x v="2"/>
  </r>
  <r>
    <x v="240"/>
    <s v="nation"/>
    <x v="0"/>
    <s v="E92000001"/>
    <n v="451"/>
    <x v="3"/>
  </r>
  <r>
    <x v="240"/>
    <s v="nation"/>
    <x v="0"/>
    <s v="E92000001"/>
    <n v="56"/>
    <x v="4"/>
  </r>
  <r>
    <x v="240"/>
    <s v="nation"/>
    <x v="0"/>
    <s v="E92000001"/>
    <n v="5"/>
    <x v="1"/>
  </r>
  <r>
    <x v="240"/>
    <s v="nation"/>
    <x v="0"/>
    <s v="E92000001"/>
    <n v="12"/>
    <x v="0"/>
  </r>
  <r>
    <x v="241"/>
    <s v="nation"/>
    <x v="0"/>
    <s v="E92000001"/>
    <n v="38"/>
    <x v="2"/>
  </r>
  <r>
    <x v="241"/>
    <s v="nation"/>
    <x v="0"/>
    <s v="E92000001"/>
    <n v="456"/>
    <x v="3"/>
  </r>
  <r>
    <x v="241"/>
    <s v="nation"/>
    <x v="0"/>
    <s v="E92000001"/>
    <n v="52"/>
    <x v="4"/>
  </r>
  <r>
    <x v="241"/>
    <s v="nation"/>
    <x v="0"/>
    <s v="E92000001"/>
    <n v="5"/>
    <x v="1"/>
  </r>
  <r>
    <x v="241"/>
    <s v="nation"/>
    <x v="0"/>
    <s v="E92000001"/>
    <n v="1"/>
    <x v="0"/>
  </r>
  <r>
    <x v="242"/>
    <s v="nation"/>
    <x v="0"/>
    <s v="E92000001"/>
    <n v="52"/>
    <x v="2"/>
  </r>
  <r>
    <x v="242"/>
    <s v="nation"/>
    <x v="0"/>
    <s v="E92000001"/>
    <n v="472"/>
    <x v="3"/>
  </r>
  <r>
    <x v="242"/>
    <s v="nation"/>
    <x v="0"/>
    <s v="E92000001"/>
    <n v="54"/>
    <x v="4"/>
  </r>
  <r>
    <x v="242"/>
    <s v="nation"/>
    <x v="0"/>
    <s v="E92000001"/>
    <n v="7"/>
    <x v="1"/>
  </r>
  <r>
    <x v="242"/>
    <s v="nation"/>
    <x v="0"/>
    <s v="E92000001"/>
    <n v="2"/>
    <x v="0"/>
  </r>
  <r>
    <x v="243"/>
    <s v="nation"/>
    <x v="0"/>
    <s v="E92000001"/>
    <n v="58"/>
    <x v="2"/>
  </r>
  <r>
    <x v="243"/>
    <s v="nation"/>
    <x v="0"/>
    <s v="E92000001"/>
    <n v="472"/>
    <x v="3"/>
  </r>
  <r>
    <x v="243"/>
    <s v="nation"/>
    <x v="0"/>
    <s v="E92000001"/>
    <n v="59"/>
    <x v="4"/>
  </r>
  <r>
    <x v="243"/>
    <s v="nation"/>
    <x v="0"/>
    <s v="E92000001"/>
    <n v="2"/>
    <x v="1"/>
  </r>
  <r>
    <x v="243"/>
    <s v="nation"/>
    <x v="0"/>
    <s v="E92000001"/>
    <n v="2"/>
    <x v="0"/>
  </r>
  <r>
    <x v="244"/>
    <s v="nation"/>
    <x v="0"/>
    <s v="E92000001"/>
    <n v="79"/>
    <x v="2"/>
  </r>
  <r>
    <x v="244"/>
    <s v="nation"/>
    <x v="0"/>
    <s v="E92000001"/>
    <n v="425"/>
    <x v="3"/>
  </r>
  <r>
    <x v="244"/>
    <s v="nation"/>
    <x v="0"/>
    <s v="E92000001"/>
    <n v="59"/>
    <x v="4"/>
  </r>
  <r>
    <x v="244"/>
    <s v="nation"/>
    <x v="0"/>
    <s v="E92000001"/>
    <n v="8"/>
    <x v="1"/>
  </r>
  <r>
    <x v="244"/>
    <s v="nation"/>
    <x v="0"/>
    <s v="E92000001"/>
    <n v="7"/>
    <x v="0"/>
  </r>
  <r>
    <x v="245"/>
    <s v="nation"/>
    <x v="0"/>
    <s v="E92000001"/>
    <n v="69"/>
    <x v="2"/>
  </r>
  <r>
    <x v="245"/>
    <s v="nation"/>
    <x v="0"/>
    <s v="E92000001"/>
    <n v="442"/>
    <x v="3"/>
  </r>
  <r>
    <x v="245"/>
    <s v="nation"/>
    <x v="0"/>
    <s v="E92000001"/>
    <n v="58"/>
    <x v="4"/>
  </r>
  <r>
    <x v="245"/>
    <s v="nation"/>
    <x v="0"/>
    <s v="E92000001"/>
    <n v="7"/>
    <x v="1"/>
  </r>
  <r>
    <x v="245"/>
    <s v="nation"/>
    <x v="0"/>
    <s v="E92000001"/>
    <n v="11"/>
    <x v="0"/>
  </r>
  <r>
    <x v="246"/>
    <s v="nation"/>
    <x v="0"/>
    <s v="E92000001"/>
    <n v="67"/>
    <x v="2"/>
  </r>
  <r>
    <x v="246"/>
    <s v="nation"/>
    <x v="0"/>
    <s v="E92000001"/>
    <n v="454"/>
    <x v="3"/>
  </r>
  <r>
    <x v="246"/>
    <s v="nation"/>
    <x v="0"/>
    <s v="E92000001"/>
    <n v="54"/>
    <x v="4"/>
  </r>
  <r>
    <x v="246"/>
    <s v="nation"/>
    <x v="0"/>
    <s v="E92000001"/>
    <n v="6"/>
    <x v="1"/>
  </r>
  <r>
    <x v="246"/>
    <s v="nation"/>
    <x v="0"/>
    <s v="E92000001"/>
    <n v="9"/>
    <x v="0"/>
  </r>
  <r>
    <x v="247"/>
    <s v="nation"/>
    <x v="0"/>
    <s v="E92000001"/>
    <n v="94"/>
    <x v="2"/>
  </r>
  <r>
    <x v="247"/>
    <s v="nation"/>
    <x v="0"/>
    <s v="E92000001"/>
    <n v="452"/>
    <x v="3"/>
  </r>
  <r>
    <x v="247"/>
    <s v="nation"/>
    <x v="0"/>
    <s v="E92000001"/>
    <n v="50"/>
    <x v="4"/>
  </r>
  <r>
    <x v="247"/>
    <s v="nation"/>
    <x v="0"/>
    <s v="E92000001"/>
    <n v="11"/>
    <x v="1"/>
  </r>
  <r>
    <x v="247"/>
    <s v="nation"/>
    <x v="0"/>
    <s v="E92000001"/>
    <n v="11"/>
    <x v="0"/>
  </r>
  <r>
    <x v="248"/>
    <s v="nation"/>
    <x v="0"/>
    <s v="E92000001"/>
    <n v="85"/>
    <x v="2"/>
  </r>
  <r>
    <x v="248"/>
    <s v="nation"/>
    <x v="0"/>
    <s v="E92000001"/>
    <n v="464"/>
    <x v="3"/>
  </r>
  <r>
    <x v="248"/>
    <s v="nation"/>
    <x v="0"/>
    <s v="E92000001"/>
    <n v="52"/>
    <x v="4"/>
  </r>
  <r>
    <x v="248"/>
    <s v="nation"/>
    <x v="0"/>
    <s v="E92000001"/>
    <n v="8"/>
    <x v="1"/>
  </r>
  <r>
    <x v="248"/>
    <s v="nation"/>
    <x v="0"/>
    <s v="E92000001"/>
    <n v="2"/>
    <x v="0"/>
  </r>
  <r>
    <x v="249"/>
    <s v="nation"/>
    <x v="0"/>
    <s v="E92000001"/>
    <n v="84"/>
    <x v="2"/>
  </r>
  <r>
    <x v="249"/>
    <s v="nation"/>
    <x v="0"/>
    <s v="E92000001"/>
    <n v="537"/>
    <x v="3"/>
  </r>
  <r>
    <x v="249"/>
    <s v="nation"/>
    <x v="0"/>
    <s v="E92000001"/>
    <n v="62"/>
    <x v="4"/>
  </r>
  <r>
    <x v="249"/>
    <s v="nation"/>
    <x v="0"/>
    <s v="E92000001"/>
    <n v="14"/>
    <x v="1"/>
  </r>
  <r>
    <x v="249"/>
    <s v="nation"/>
    <x v="0"/>
    <s v="E92000001"/>
    <n v="2"/>
    <x v="0"/>
  </r>
  <r>
    <x v="250"/>
    <s v="nation"/>
    <x v="0"/>
    <s v="E92000001"/>
    <n v="99"/>
    <x v="2"/>
  </r>
  <r>
    <x v="250"/>
    <s v="nation"/>
    <x v="0"/>
    <s v="E92000001"/>
    <n v="519"/>
    <x v="3"/>
  </r>
  <r>
    <x v="250"/>
    <s v="nation"/>
    <x v="0"/>
    <s v="E92000001"/>
    <n v="64"/>
    <x v="4"/>
  </r>
  <r>
    <x v="250"/>
    <s v="nation"/>
    <x v="0"/>
    <s v="E92000001"/>
    <n v="9"/>
    <x v="1"/>
  </r>
  <r>
    <x v="250"/>
    <s v="nation"/>
    <x v="0"/>
    <s v="E92000001"/>
    <n v="27"/>
    <x v="0"/>
  </r>
  <r>
    <x v="251"/>
    <s v="nation"/>
    <x v="0"/>
    <s v="E92000001"/>
    <n v="136"/>
    <x v="2"/>
  </r>
  <r>
    <x v="251"/>
    <s v="nation"/>
    <x v="0"/>
    <s v="E92000001"/>
    <n v="539"/>
    <x v="3"/>
  </r>
  <r>
    <x v="251"/>
    <s v="nation"/>
    <x v="0"/>
    <s v="E92000001"/>
    <n v="64"/>
    <x v="4"/>
  </r>
  <r>
    <x v="251"/>
    <s v="nation"/>
    <x v="0"/>
    <s v="E92000001"/>
    <n v="9"/>
    <x v="1"/>
  </r>
  <r>
    <x v="251"/>
    <s v="nation"/>
    <x v="0"/>
    <s v="E92000001"/>
    <n v="8"/>
    <x v="0"/>
  </r>
  <r>
    <x v="252"/>
    <s v="nation"/>
    <x v="0"/>
    <s v="E92000001"/>
    <n v="143"/>
    <x v="2"/>
  </r>
  <r>
    <x v="252"/>
    <s v="nation"/>
    <x v="0"/>
    <s v="E92000001"/>
    <n v="553"/>
    <x v="3"/>
  </r>
  <r>
    <x v="252"/>
    <s v="nation"/>
    <x v="0"/>
    <s v="E92000001"/>
    <n v="62"/>
    <x v="4"/>
  </r>
  <r>
    <x v="252"/>
    <s v="nation"/>
    <x v="0"/>
    <s v="E92000001"/>
    <n v="12"/>
    <x v="1"/>
  </r>
  <r>
    <x v="252"/>
    <s v="nation"/>
    <x v="0"/>
    <s v="E92000001"/>
    <n v="13"/>
    <x v="0"/>
  </r>
  <r>
    <x v="253"/>
    <s v="nation"/>
    <x v="0"/>
    <s v="E92000001"/>
    <n v="135"/>
    <x v="2"/>
  </r>
  <r>
    <x v="253"/>
    <s v="nation"/>
    <x v="0"/>
    <s v="E92000001"/>
    <n v="600"/>
    <x v="3"/>
  </r>
  <r>
    <x v="253"/>
    <s v="nation"/>
    <x v="0"/>
    <s v="E92000001"/>
    <n v="63"/>
    <x v="4"/>
  </r>
  <r>
    <x v="253"/>
    <s v="nation"/>
    <x v="0"/>
    <s v="E92000001"/>
    <n v="10"/>
    <x v="1"/>
  </r>
  <r>
    <x v="253"/>
    <s v="nation"/>
    <x v="0"/>
    <s v="E92000001"/>
    <n v="6"/>
    <x v="0"/>
  </r>
  <r>
    <x v="254"/>
    <s v="nation"/>
    <x v="0"/>
    <s v="E92000001"/>
    <n v="143"/>
    <x v="2"/>
  </r>
  <r>
    <x v="254"/>
    <s v="nation"/>
    <x v="0"/>
    <s v="E92000001"/>
    <n v="633"/>
    <x v="3"/>
  </r>
  <r>
    <x v="254"/>
    <s v="nation"/>
    <x v="0"/>
    <s v="E92000001"/>
    <n v="70"/>
    <x v="4"/>
  </r>
  <r>
    <x v="254"/>
    <s v="nation"/>
    <x v="0"/>
    <s v="E92000001"/>
    <n v="18"/>
    <x v="1"/>
  </r>
  <r>
    <x v="254"/>
    <s v="nation"/>
    <x v="0"/>
    <s v="E92000001"/>
    <n v="9"/>
    <x v="0"/>
  </r>
  <r>
    <x v="255"/>
    <s v="nation"/>
    <x v="0"/>
    <s v="E92000001"/>
    <n v="153"/>
    <x v="2"/>
  </r>
  <r>
    <x v="255"/>
    <s v="nation"/>
    <x v="0"/>
    <s v="E92000001"/>
    <n v="661"/>
    <x v="3"/>
  </r>
  <r>
    <x v="255"/>
    <s v="nation"/>
    <x v="0"/>
    <s v="E92000001"/>
    <n v="74"/>
    <x v="4"/>
  </r>
  <r>
    <x v="255"/>
    <s v="nation"/>
    <x v="0"/>
    <s v="E92000001"/>
    <n v="14"/>
    <x v="1"/>
  </r>
  <r>
    <x v="255"/>
    <s v="nation"/>
    <x v="0"/>
    <s v="E92000001"/>
    <n v="5"/>
    <x v="0"/>
  </r>
  <r>
    <x v="256"/>
    <s v="nation"/>
    <x v="0"/>
    <s v="E92000001"/>
    <n v="172"/>
    <x v="2"/>
  </r>
  <r>
    <x v="256"/>
    <s v="nation"/>
    <x v="0"/>
    <s v="E92000001"/>
    <n v="782"/>
    <x v="3"/>
  </r>
  <r>
    <x v="256"/>
    <s v="nation"/>
    <x v="0"/>
    <s v="E92000001"/>
    <n v="88"/>
    <x v="4"/>
  </r>
  <r>
    <x v="256"/>
    <s v="nation"/>
    <x v="0"/>
    <s v="E92000001"/>
    <n v="17"/>
    <x v="1"/>
  </r>
  <r>
    <x v="256"/>
    <s v="nation"/>
    <x v="0"/>
    <s v="E92000001"/>
    <n v="7"/>
    <x v="0"/>
  </r>
  <r>
    <x v="257"/>
    <s v="nation"/>
    <x v="0"/>
    <s v="E92000001"/>
    <n v="194"/>
    <x v="2"/>
  </r>
  <r>
    <x v="257"/>
    <s v="nation"/>
    <x v="0"/>
    <s v="E92000001"/>
    <n v="866"/>
    <x v="3"/>
  </r>
  <r>
    <x v="257"/>
    <s v="nation"/>
    <x v="0"/>
    <s v="E92000001"/>
    <n v="101"/>
    <x v="4"/>
  </r>
  <r>
    <x v="257"/>
    <s v="nation"/>
    <x v="0"/>
    <s v="E92000001"/>
    <n v="15"/>
    <x v="1"/>
  </r>
  <r>
    <x v="257"/>
    <s v="nation"/>
    <x v="0"/>
    <s v="E92000001"/>
    <n v="25"/>
    <x v="0"/>
  </r>
  <r>
    <x v="258"/>
    <s v="nation"/>
    <x v="0"/>
    <s v="E92000001"/>
    <n v="183"/>
    <x v="2"/>
  </r>
  <r>
    <x v="258"/>
    <s v="nation"/>
    <x v="0"/>
    <s v="E92000001"/>
    <n v="894"/>
    <x v="3"/>
  </r>
  <r>
    <x v="258"/>
    <s v="nation"/>
    <x v="0"/>
    <s v="E92000001"/>
    <n v="107"/>
    <x v="4"/>
  </r>
  <r>
    <x v="258"/>
    <s v="nation"/>
    <x v="0"/>
    <s v="E92000001"/>
    <n v="22"/>
    <x v="1"/>
  </r>
  <r>
    <x v="258"/>
    <s v="nation"/>
    <x v="0"/>
    <s v="E92000001"/>
    <n v="17"/>
    <x v="0"/>
  </r>
  <r>
    <x v="259"/>
    <s v="nation"/>
    <x v="0"/>
    <s v="E92000001"/>
    <n v="199"/>
    <x v="2"/>
  </r>
  <r>
    <x v="259"/>
    <s v="nation"/>
    <x v="0"/>
    <s v="E92000001"/>
    <n v="953"/>
    <x v="3"/>
  </r>
  <r>
    <x v="259"/>
    <s v="nation"/>
    <x v="0"/>
    <s v="E92000001"/>
    <n v="108"/>
    <x v="4"/>
  </r>
  <r>
    <x v="259"/>
    <s v="nation"/>
    <x v="0"/>
    <s v="E92000001"/>
    <n v="24"/>
    <x v="1"/>
  </r>
  <r>
    <x v="259"/>
    <s v="nation"/>
    <x v="0"/>
    <s v="E92000001"/>
    <n v="18"/>
    <x v="0"/>
  </r>
  <r>
    <x v="260"/>
    <s v="nation"/>
    <x v="0"/>
    <s v="E92000001"/>
    <n v="205"/>
    <x v="2"/>
  </r>
  <r>
    <x v="260"/>
    <s v="nation"/>
    <x v="0"/>
    <s v="E92000001"/>
    <n v="988"/>
    <x v="3"/>
  </r>
  <r>
    <x v="260"/>
    <s v="nation"/>
    <x v="0"/>
    <s v="E92000001"/>
    <n v="115"/>
    <x v="4"/>
  </r>
  <r>
    <x v="260"/>
    <s v="nation"/>
    <x v="0"/>
    <s v="E92000001"/>
    <n v="21"/>
    <x v="1"/>
  </r>
  <r>
    <x v="260"/>
    <s v="nation"/>
    <x v="0"/>
    <s v="E92000001"/>
    <n v="23"/>
    <x v="0"/>
  </r>
  <r>
    <x v="261"/>
    <s v="nation"/>
    <x v="0"/>
    <s v="E92000001"/>
    <n v="204"/>
    <x v="2"/>
  </r>
  <r>
    <x v="261"/>
    <s v="nation"/>
    <x v="0"/>
    <s v="E92000001"/>
    <n v="1048"/>
    <x v="3"/>
  </r>
  <r>
    <x v="261"/>
    <s v="nation"/>
    <x v="0"/>
    <s v="E92000001"/>
    <n v="123"/>
    <x v="4"/>
  </r>
  <r>
    <x v="261"/>
    <s v="nation"/>
    <x v="0"/>
    <s v="E92000001"/>
    <n v="18"/>
    <x v="1"/>
  </r>
  <r>
    <x v="261"/>
    <s v="nation"/>
    <x v="0"/>
    <s v="E92000001"/>
    <n v="22"/>
    <x v="0"/>
  </r>
  <r>
    <x v="262"/>
    <s v="nation"/>
    <x v="0"/>
    <s v="E92000001"/>
    <n v="237"/>
    <x v="2"/>
  </r>
  <r>
    <x v="262"/>
    <s v="nation"/>
    <x v="0"/>
    <s v="E92000001"/>
    <n v="1141"/>
    <x v="3"/>
  </r>
  <r>
    <x v="262"/>
    <s v="nation"/>
    <x v="0"/>
    <s v="E92000001"/>
    <n v="142"/>
    <x v="4"/>
  </r>
  <r>
    <x v="262"/>
    <s v="nation"/>
    <x v="0"/>
    <s v="E92000001"/>
    <n v="27"/>
    <x v="1"/>
  </r>
  <r>
    <x v="262"/>
    <s v="nation"/>
    <x v="0"/>
    <s v="E92000001"/>
    <n v="18"/>
    <x v="0"/>
  </r>
  <r>
    <x v="263"/>
    <s v="nation"/>
    <x v="0"/>
    <s v="E92000001"/>
    <n v="275"/>
    <x v="2"/>
  </r>
  <r>
    <x v="263"/>
    <s v="nation"/>
    <x v="0"/>
    <s v="E92000001"/>
    <n v="1261"/>
    <x v="3"/>
  </r>
  <r>
    <x v="263"/>
    <s v="nation"/>
    <x v="0"/>
    <s v="E92000001"/>
    <n v="154"/>
    <x v="4"/>
  </r>
  <r>
    <x v="263"/>
    <s v="nation"/>
    <x v="0"/>
    <s v="E92000001"/>
    <n v="24"/>
    <x v="1"/>
  </r>
  <r>
    <x v="263"/>
    <s v="nation"/>
    <x v="0"/>
    <s v="E92000001"/>
    <n v="9"/>
    <x v="0"/>
  </r>
  <r>
    <x v="264"/>
    <s v="nation"/>
    <x v="0"/>
    <s v="E92000001"/>
    <n v="268"/>
    <x v="2"/>
  </r>
  <r>
    <x v="264"/>
    <s v="nation"/>
    <x v="0"/>
    <s v="E92000001"/>
    <n v="1335"/>
    <x v="3"/>
  </r>
  <r>
    <x v="264"/>
    <s v="nation"/>
    <x v="0"/>
    <s v="E92000001"/>
    <n v="179"/>
    <x v="4"/>
  </r>
  <r>
    <x v="264"/>
    <s v="nation"/>
    <x v="0"/>
    <s v="E92000001"/>
    <n v="34"/>
    <x v="1"/>
  </r>
  <r>
    <x v="264"/>
    <s v="nation"/>
    <x v="0"/>
    <s v="E92000001"/>
    <n v="36"/>
    <x v="0"/>
  </r>
  <r>
    <x v="265"/>
    <s v="nation"/>
    <x v="0"/>
    <s v="E92000001"/>
    <n v="314"/>
    <x v="2"/>
  </r>
  <r>
    <x v="265"/>
    <s v="nation"/>
    <x v="0"/>
    <s v="E92000001"/>
    <n v="1381"/>
    <x v="3"/>
  </r>
  <r>
    <x v="265"/>
    <s v="nation"/>
    <x v="0"/>
    <s v="E92000001"/>
    <n v="192"/>
    <x v="4"/>
  </r>
  <r>
    <x v="265"/>
    <s v="nation"/>
    <x v="0"/>
    <s v="E92000001"/>
    <n v="52"/>
    <x v="1"/>
  </r>
  <r>
    <x v="265"/>
    <s v="nation"/>
    <x v="0"/>
    <s v="E92000001"/>
    <n v="33"/>
    <x v="0"/>
  </r>
  <r>
    <x v="266"/>
    <s v="nation"/>
    <x v="0"/>
    <s v="E92000001"/>
    <n v="288"/>
    <x v="2"/>
  </r>
  <r>
    <x v="266"/>
    <s v="nation"/>
    <x v="0"/>
    <s v="E92000001"/>
    <n v="1481"/>
    <x v="3"/>
  </r>
  <r>
    <x v="266"/>
    <s v="nation"/>
    <x v="0"/>
    <s v="E92000001"/>
    <n v="209"/>
    <x v="4"/>
  </r>
  <r>
    <x v="266"/>
    <s v="nation"/>
    <x v="0"/>
    <s v="E92000001"/>
    <n v="32"/>
    <x v="1"/>
  </r>
  <r>
    <x v="266"/>
    <s v="nation"/>
    <x v="0"/>
    <s v="E92000001"/>
    <n v="37"/>
    <x v="0"/>
  </r>
  <r>
    <x v="267"/>
    <s v="nation"/>
    <x v="0"/>
    <s v="E92000001"/>
    <n v="274"/>
    <x v="2"/>
  </r>
  <r>
    <x v="267"/>
    <s v="nation"/>
    <x v="0"/>
    <s v="E92000001"/>
    <n v="1615"/>
    <x v="3"/>
  </r>
  <r>
    <x v="267"/>
    <s v="nation"/>
    <x v="0"/>
    <s v="E92000001"/>
    <n v="227"/>
    <x v="4"/>
  </r>
  <r>
    <x v="267"/>
    <s v="nation"/>
    <x v="0"/>
    <s v="E92000001"/>
    <n v="29"/>
    <x v="1"/>
  </r>
  <r>
    <x v="267"/>
    <s v="nation"/>
    <x v="0"/>
    <s v="E92000001"/>
    <n v="31"/>
    <x v="0"/>
  </r>
  <r>
    <x v="268"/>
    <s v="nation"/>
    <x v="0"/>
    <s v="E92000001"/>
    <n v="245"/>
    <x v="2"/>
  </r>
  <r>
    <x v="268"/>
    <s v="nation"/>
    <x v="0"/>
    <s v="E92000001"/>
    <n v="1622"/>
    <x v="3"/>
  </r>
  <r>
    <x v="268"/>
    <s v="nation"/>
    <x v="0"/>
    <s v="E92000001"/>
    <n v="223"/>
    <x v="4"/>
  </r>
  <r>
    <x v="268"/>
    <s v="nation"/>
    <x v="0"/>
    <s v="E92000001"/>
    <n v="36"/>
    <x v="1"/>
  </r>
  <r>
    <x v="268"/>
    <s v="nation"/>
    <x v="0"/>
    <s v="E92000001"/>
    <n v="30"/>
    <x v="0"/>
  </r>
  <r>
    <x v="269"/>
    <s v="nation"/>
    <x v="0"/>
    <s v="E92000001"/>
    <n v="241"/>
    <x v="2"/>
  </r>
  <r>
    <x v="269"/>
    <s v="nation"/>
    <x v="0"/>
    <s v="E92000001"/>
    <n v="1721"/>
    <x v="3"/>
  </r>
  <r>
    <x v="269"/>
    <s v="nation"/>
    <x v="0"/>
    <s v="E92000001"/>
    <n v="233"/>
    <x v="4"/>
  </r>
  <r>
    <x v="269"/>
    <s v="nation"/>
    <x v="0"/>
    <s v="E92000001"/>
    <n v="40"/>
    <x v="1"/>
  </r>
  <r>
    <x v="269"/>
    <s v="nation"/>
    <x v="0"/>
    <s v="E92000001"/>
    <n v="16"/>
    <x v="0"/>
  </r>
  <r>
    <x v="270"/>
    <s v="nation"/>
    <x v="0"/>
    <s v="E92000001"/>
    <n v="308"/>
    <x v="2"/>
  </r>
  <r>
    <x v="270"/>
    <s v="nation"/>
    <x v="0"/>
    <s v="E92000001"/>
    <n v="1883"/>
    <x v="3"/>
  </r>
  <r>
    <x v="270"/>
    <s v="nation"/>
    <x v="0"/>
    <s v="E92000001"/>
    <n v="245"/>
    <x v="4"/>
  </r>
  <r>
    <x v="270"/>
    <s v="nation"/>
    <x v="0"/>
    <s v="E92000001"/>
    <n v="47"/>
    <x v="1"/>
  </r>
  <r>
    <x v="270"/>
    <s v="nation"/>
    <x v="0"/>
    <s v="E92000001"/>
    <n v="13"/>
    <x v="0"/>
  </r>
  <r>
    <x v="271"/>
    <s v="nation"/>
    <x v="0"/>
    <s v="E92000001"/>
    <n v="310"/>
    <x v="2"/>
  </r>
  <r>
    <x v="271"/>
    <s v="nation"/>
    <x v="0"/>
    <s v="E92000001"/>
    <n v="1881"/>
    <x v="3"/>
  </r>
  <r>
    <x v="271"/>
    <s v="nation"/>
    <x v="0"/>
    <s v="E92000001"/>
    <n v="259"/>
    <x v="4"/>
  </r>
  <r>
    <x v="271"/>
    <s v="nation"/>
    <x v="0"/>
    <s v="E92000001"/>
    <n v="42"/>
    <x v="1"/>
  </r>
  <r>
    <x v="271"/>
    <s v="nation"/>
    <x v="0"/>
    <s v="E92000001"/>
    <n v="68"/>
    <x v="0"/>
  </r>
  <r>
    <x v="272"/>
    <s v="nation"/>
    <x v="0"/>
    <s v="E92000001"/>
    <n v="328"/>
    <x v="2"/>
  </r>
  <r>
    <x v="272"/>
    <s v="nation"/>
    <x v="0"/>
    <s v="E92000001"/>
    <n v="1958"/>
    <x v="3"/>
  </r>
  <r>
    <x v="272"/>
    <s v="nation"/>
    <x v="0"/>
    <s v="E92000001"/>
    <n v="281"/>
    <x v="4"/>
  </r>
  <r>
    <x v="272"/>
    <s v="nation"/>
    <x v="0"/>
    <s v="E92000001"/>
    <n v="49"/>
    <x v="1"/>
  </r>
  <r>
    <x v="272"/>
    <s v="nation"/>
    <x v="0"/>
    <s v="E92000001"/>
    <n v="62"/>
    <x v="0"/>
  </r>
  <r>
    <x v="273"/>
    <s v="nation"/>
    <x v="0"/>
    <s v="E92000001"/>
    <n v="368"/>
    <x v="2"/>
  </r>
  <r>
    <x v="273"/>
    <s v="nation"/>
    <x v="0"/>
    <s v="E92000001"/>
    <n v="1995"/>
    <x v="3"/>
  </r>
  <r>
    <x v="273"/>
    <s v="nation"/>
    <x v="0"/>
    <s v="E92000001"/>
    <n v="285"/>
    <x v="4"/>
  </r>
  <r>
    <x v="273"/>
    <s v="nation"/>
    <x v="0"/>
    <s v="E92000001"/>
    <n v="56"/>
    <x v="1"/>
  </r>
  <r>
    <x v="273"/>
    <s v="nation"/>
    <x v="0"/>
    <s v="E92000001"/>
    <n v="48"/>
    <x v="0"/>
  </r>
  <r>
    <x v="274"/>
    <s v="nation"/>
    <x v="0"/>
    <s v="E92000001"/>
    <n v="371"/>
    <x v="2"/>
  </r>
  <r>
    <x v="274"/>
    <s v="nation"/>
    <x v="0"/>
    <s v="E92000001"/>
    <n v="2088"/>
    <x v="3"/>
  </r>
  <r>
    <x v="274"/>
    <s v="nation"/>
    <x v="0"/>
    <s v="E92000001"/>
    <n v="310"/>
    <x v="4"/>
  </r>
  <r>
    <x v="274"/>
    <s v="nation"/>
    <x v="0"/>
    <s v="E92000001"/>
    <n v="64"/>
    <x v="1"/>
  </r>
  <r>
    <x v="274"/>
    <s v="nation"/>
    <x v="0"/>
    <s v="E92000001"/>
    <n v="58"/>
    <x v="0"/>
  </r>
  <r>
    <x v="275"/>
    <s v="nation"/>
    <x v="0"/>
    <s v="E92000001"/>
    <n v="386"/>
    <x v="2"/>
  </r>
  <r>
    <x v="275"/>
    <s v="nation"/>
    <x v="0"/>
    <s v="E92000001"/>
    <n v="2194"/>
    <x v="3"/>
  </r>
  <r>
    <x v="275"/>
    <s v="nation"/>
    <x v="0"/>
    <s v="E92000001"/>
    <n v="307"/>
    <x v="4"/>
  </r>
  <r>
    <x v="275"/>
    <s v="nation"/>
    <x v="0"/>
    <s v="E92000001"/>
    <n v="54"/>
    <x v="1"/>
  </r>
  <r>
    <x v="275"/>
    <s v="nation"/>
    <x v="0"/>
    <s v="E92000001"/>
    <n v="39"/>
    <x v="0"/>
  </r>
  <r>
    <x v="276"/>
    <s v="nation"/>
    <x v="0"/>
    <s v="E92000001"/>
    <n v="478"/>
    <x v="2"/>
  </r>
  <r>
    <x v="276"/>
    <s v="nation"/>
    <x v="0"/>
    <s v="E92000001"/>
    <n v="2329"/>
    <x v="3"/>
  </r>
  <r>
    <x v="276"/>
    <s v="nation"/>
    <x v="0"/>
    <s v="E92000001"/>
    <n v="310"/>
    <x v="4"/>
  </r>
  <r>
    <x v="276"/>
    <s v="nation"/>
    <x v="0"/>
    <s v="E92000001"/>
    <n v="54"/>
    <x v="1"/>
  </r>
  <r>
    <x v="276"/>
    <s v="nation"/>
    <x v="0"/>
    <s v="E92000001"/>
    <n v="32"/>
    <x v="0"/>
  </r>
  <r>
    <x v="277"/>
    <s v="nation"/>
    <x v="0"/>
    <s v="E92000001"/>
    <n v="472"/>
    <x v="2"/>
  </r>
  <r>
    <x v="277"/>
    <s v="nation"/>
    <x v="0"/>
    <s v="E92000001"/>
    <n v="2593"/>
    <x v="3"/>
  </r>
  <r>
    <x v="277"/>
    <s v="nation"/>
    <x v="0"/>
    <s v="E92000001"/>
    <n v="331"/>
    <x v="4"/>
  </r>
  <r>
    <x v="277"/>
    <s v="nation"/>
    <x v="0"/>
    <s v="E92000001"/>
    <n v="58"/>
    <x v="1"/>
  </r>
  <r>
    <x v="277"/>
    <s v="nation"/>
    <x v="0"/>
    <s v="E92000001"/>
    <n v="19"/>
    <x v="0"/>
  </r>
  <r>
    <x v="278"/>
    <s v="nation"/>
    <x v="0"/>
    <s v="E92000001"/>
    <n v="524"/>
    <x v="2"/>
  </r>
  <r>
    <x v="278"/>
    <s v="nation"/>
    <x v="0"/>
    <s v="E92000001"/>
    <n v="2783"/>
    <x v="3"/>
  </r>
  <r>
    <x v="278"/>
    <s v="nation"/>
    <x v="0"/>
    <s v="E92000001"/>
    <n v="349"/>
    <x v="4"/>
  </r>
  <r>
    <x v="278"/>
    <s v="nation"/>
    <x v="0"/>
    <s v="E92000001"/>
    <n v="61"/>
    <x v="1"/>
  </r>
  <r>
    <x v="278"/>
    <s v="nation"/>
    <x v="0"/>
    <s v="E92000001"/>
    <n v="63"/>
    <x v="0"/>
  </r>
  <r>
    <x v="279"/>
    <s v="nation"/>
    <x v="0"/>
    <s v="E92000001"/>
    <n v="491"/>
    <x v="2"/>
  </r>
  <r>
    <x v="279"/>
    <s v="nation"/>
    <x v="0"/>
    <s v="E92000001"/>
    <n v="2944"/>
    <x v="3"/>
  </r>
  <r>
    <x v="279"/>
    <s v="nation"/>
    <x v="0"/>
    <s v="E92000001"/>
    <n v="376"/>
    <x v="4"/>
  </r>
  <r>
    <x v="279"/>
    <s v="nation"/>
    <x v="0"/>
    <s v="E92000001"/>
    <n v="80"/>
    <x v="1"/>
  </r>
  <r>
    <x v="279"/>
    <s v="nation"/>
    <x v="0"/>
    <s v="E92000001"/>
    <n v="65"/>
    <x v="0"/>
  </r>
  <r>
    <x v="280"/>
    <s v="nation"/>
    <x v="0"/>
    <s v="E92000001"/>
    <n v="513"/>
    <x v="2"/>
  </r>
  <r>
    <x v="280"/>
    <s v="nation"/>
    <x v="0"/>
    <s v="E92000001"/>
    <n v="3044"/>
    <x v="3"/>
  </r>
  <r>
    <x v="280"/>
    <s v="nation"/>
    <x v="0"/>
    <s v="E92000001"/>
    <n v="368"/>
    <x v="4"/>
  </r>
  <r>
    <x v="280"/>
    <s v="nation"/>
    <x v="0"/>
    <s v="E92000001"/>
    <n v="76"/>
    <x v="1"/>
  </r>
  <r>
    <x v="280"/>
    <s v="nation"/>
    <x v="0"/>
    <s v="E92000001"/>
    <n v="70"/>
    <x v="0"/>
  </r>
  <r>
    <x v="281"/>
    <s v="nation"/>
    <x v="0"/>
    <s v="E92000001"/>
    <n v="544"/>
    <x v="2"/>
  </r>
  <r>
    <x v="281"/>
    <s v="nation"/>
    <x v="0"/>
    <s v="E92000001"/>
    <n v="3090"/>
    <x v="3"/>
  </r>
  <r>
    <x v="281"/>
    <s v="nation"/>
    <x v="0"/>
    <s v="E92000001"/>
    <n v="367"/>
    <x v="4"/>
  </r>
  <r>
    <x v="281"/>
    <s v="nation"/>
    <x v="0"/>
    <s v="E92000001"/>
    <n v="67"/>
    <x v="1"/>
  </r>
  <r>
    <x v="281"/>
    <s v="nation"/>
    <x v="0"/>
    <s v="E92000001"/>
    <n v="79"/>
    <x v="0"/>
  </r>
  <r>
    <x v="282"/>
    <s v="nation"/>
    <x v="0"/>
    <s v="E92000001"/>
    <n v="515"/>
    <x v="2"/>
  </r>
  <r>
    <x v="282"/>
    <s v="nation"/>
    <x v="0"/>
    <s v="E92000001"/>
    <n v="3225"/>
    <x v="3"/>
  </r>
  <r>
    <x v="282"/>
    <s v="nation"/>
    <x v="0"/>
    <s v="E92000001"/>
    <n v="396"/>
    <x v="4"/>
  </r>
  <r>
    <x v="282"/>
    <s v="nation"/>
    <x v="0"/>
    <s v="E92000001"/>
    <n v="88"/>
    <x v="1"/>
  </r>
  <r>
    <x v="282"/>
    <s v="nation"/>
    <x v="0"/>
    <s v="E92000001"/>
    <n v="54"/>
    <x v="0"/>
  </r>
  <r>
    <x v="283"/>
    <s v="nation"/>
    <x v="0"/>
    <s v="E92000001"/>
    <n v="628"/>
    <x v="2"/>
  </r>
  <r>
    <x v="283"/>
    <s v="nation"/>
    <x v="0"/>
    <s v="E92000001"/>
    <n v="3451"/>
    <x v="3"/>
  </r>
  <r>
    <x v="283"/>
    <s v="nation"/>
    <x v="0"/>
    <s v="E92000001"/>
    <n v="401"/>
    <x v="4"/>
  </r>
  <r>
    <x v="283"/>
    <s v="nation"/>
    <x v="0"/>
    <s v="E92000001"/>
    <n v="102"/>
    <x v="1"/>
  </r>
  <r>
    <x v="283"/>
    <s v="nation"/>
    <x v="0"/>
    <s v="E92000001"/>
    <n v="62"/>
    <x v="0"/>
  </r>
  <r>
    <x v="284"/>
    <s v="nation"/>
    <x v="0"/>
    <s v="E92000001"/>
    <n v="664"/>
    <x v="2"/>
  </r>
  <r>
    <x v="284"/>
    <s v="nation"/>
    <x v="0"/>
    <s v="E92000001"/>
    <n v="3665"/>
    <x v="3"/>
  </r>
  <r>
    <x v="284"/>
    <s v="nation"/>
    <x v="0"/>
    <s v="E92000001"/>
    <n v="426"/>
    <x v="4"/>
  </r>
  <r>
    <x v="284"/>
    <s v="nation"/>
    <x v="0"/>
    <s v="E92000001"/>
    <n v="98"/>
    <x v="1"/>
  </r>
  <r>
    <x v="284"/>
    <s v="nation"/>
    <x v="0"/>
    <s v="E92000001"/>
    <n v="43"/>
    <x v="0"/>
  </r>
  <r>
    <x v="285"/>
    <s v="nation"/>
    <x v="0"/>
    <s v="E92000001"/>
    <n v="764"/>
    <x v="2"/>
  </r>
  <r>
    <x v="285"/>
    <s v="nation"/>
    <x v="0"/>
    <s v="E92000001"/>
    <n v="3905"/>
    <x v="3"/>
  </r>
  <r>
    <x v="285"/>
    <s v="nation"/>
    <x v="0"/>
    <s v="E92000001"/>
    <n v="441"/>
    <x v="4"/>
  </r>
  <r>
    <x v="285"/>
    <s v="nation"/>
    <x v="0"/>
    <s v="E92000001"/>
    <n v="86"/>
    <x v="1"/>
  </r>
  <r>
    <x v="285"/>
    <s v="nation"/>
    <x v="0"/>
    <s v="E92000001"/>
    <n v="124"/>
    <x v="0"/>
  </r>
  <r>
    <x v="286"/>
    <s v="nation"/>
    <x v="0"/>
    <s v="E92000001"/>
    <n v="706"/>
    <x v="2"/>
  </r>
  <r>
    <x v="286"/>
    <s v="nation"/>
    <x v="0"/>
    <s v="E92000001"/>
    <n v="4156"/>
    <x v="3"/>
  </r>
  <r>
    <x v="286"/>
    <s v="nation"/>
    <x v="0"/>
    <s v="E92000001"/>
    <n v="468"/>
    <x v="4"/>
  </r>
  <r>
    <x v="286"/>
    <s v="nation"/>
    <x v="0"/>
    <s v="E92000001"/>
    <n v="99"/>
    <x v="1"/>
  </r>
  <r>
    <x v="286"/>
    <s v="nation"/>
    <x v="0"/>
    <s v="E92000001"/>
    <n v="108"/>
    <x v="0"/>
  </r>
  <r>
    <x v="287"/>
    <s v="nation"/>
    <x v="0"/>
    <s v="E92000001"/>
    <n v="792"/>
    <x v="2"/>
  </r>
  <r>
    <x v="287"/>
    <s v="nation"/>
    <x v="0"/>
    <s v="E92000001"/>
    <n v="4379"/>
    <x v="3"/>
  </r>
  <r>
    <x v="287"/>
    <s v="nation"/>
    <x v="0"/>
    <s v="E92000001"/>
    <n v="482"/>
    <x v="4"/>
  </r>
  <r>
    <x v="287"/>
    <s v="nation"/>
    <x v="0"/>
    <s v="E92000001"/>
    <n v="124"/>
    <x v="1"/>
  </r>
  <r>
    <x v="287"/>
    <s v="nation"/>
    <x v="0"/>
    <s v="E92000001"/>
    <n v="111"/>
    <x v="0"/>
  </r>
  <r>
    <x v="288"/>
    <s v="nation"/>
    <x v="0"/>
    <s v="E92000001"/>
    <n v="632"/>
    <x v="2"/>
  </r>
  <r>
    <x v="288"/>
    <s v="nation"/>
    <x v="0"/>
    <s v="E92000001"/>
    <n v="4647"/>
    <x v="3"/>
  </r>
  <r>
    <x v="288"/>
    <s v="nation"/>
    <x v="0"/>
    <s v="E92000001"/>
    <n v="482"/>
    <x v="4"/>
  </r>
  <r>
    <x v="288"/>
    <s v="nation"/>
    <x v="0"/>
    <s v="E92000001"/>
    <n v="123"/>
    <x v="1"/>
  </r>
  <r>
    <x v="288"/>
    <s v="nation"/>
    <x v="0"/>
    <s v="E92000001"/>
    <n v="120"/>
    <x v="0"/>
  </r>
  <r>
    <x v="289"/>
    <s v="nation"/>
    <x v="0"/>
    <s v="E92000001"/>
    <n v="785"/>
    <x v="2"/>
  </r>
  <r>
    <x v="289"/>
    <s v="nation"/>
    <x v="0"/>
    <s v="E92000001"/>
    <n v="4814"/>
    <x v="3"/>
  </r>
  <r>
    <x v="289"/>
    <s v="nation"/>
    <x v="0"/>
    <s v="E92000001"/>
    <n v="494"/>
    <x v="4"/>
  </r>
  <r>
    <x v="289"/>
    <s v="nation"/>
    <x v="0"/>
    <s v="E92000001"/>
    <n v="160"/>
    <x v="1"/>
  </r>
  <r>
    <x v="289"/>
    <s v="nation"/>
    <x v="0"/>
    <s v="E92000001"/>
    <n v="128"/>
    <x v="0"/>
  </r>
  <r>
    <x v="290"/>
    <s v="nation"/>
    <x v="0"/>
    <s v="E92000001"/>
    <n v="870"/>
    <x v="2"/>
  </r>
  <r>
    <x v="290"/>
    <s v="nation"/>
    <x v="0"/>
    <s v="E92000001"/>
    <n v="4974"/>
    <x v="3"/>
  </r>
  <r>
    <x v="290"/>
    <s v="nation"/>
    <x v="0"/>
    <s v="E92000001"/>
    <n v="503"/>
    <x v="4"/>
  </r>
  <r>
    <x v="290"/>
    <s v="nation"/>
    <x v="0"/>
    <s v="E92000001"/>
    <n v="118"/>
    <x v="1"/>
  </r>
  <r>
    <x v="290"/>
    <s v="nation"/>
    <x v="0"/>
    <s v="E92000001"/>
    <n v="59"/>
    <x v="0"/>
  </r>
  <r>
    <x v="291"/>
    <s v="nation"/>
    <x v="0"/>
    <s v="E92000001"/>
    <n v="861"/>
    <x v="2"/>
  </r>
  <r>
    <x v="291"/>
    <s v="nation"/>
    <x v="0"/>
    <s v="E92000001"/>
    <n v="5402"/>
    <x v="3"/>
  </r>
  <r>
    <x v="291"/>
    <s v="nation"/>
    <x v="0"/>
    <s v="E92000001"/>
    <n v="528"/>
    <x v="4"/>
  </r>
  <r>
    <x v="291"/>
    <s v="nation"/>
    <x v="0"/>
    <s v="E92000001"/>
    <n v="153"/>
    <x v="1"/>
  </r>
  <r>
    <x v="291"/>
    <s v="nation"/>
    <x v="0"/>
    <s v="E92000001"/>
    <n v="72"/>
    <x v="0"/>
  </r>
  <r>
    <x v="292"/>
    <s v="nation"/>
    <x v="0"/>
    <s v="E92000001"/>
    <n v="925"/>
    <x v="2"/>
  </r>
  <r>
    <x v="292"/>
    <s v="nation"/>
    <x v="0"/>
    <s v="E92000001"/>
    <n v="5828"/>
    <x v="3"/>
  </r>
  <r>
    <x v="292"/>
    <s v="nation"/>
    <x v="0"/>
    <s v="E92000001"/>
    <n v="559"/>
    <x v="4"/>
  </r>
  <r>
    <x v="292"/>
    <s v="nation"/>
    <x v="0"/>
    <s v="E92000001"/>
    <n v="167"/>
    <x v="1"/>
  </r>
  <r>
    <x v="292"/>
    <s v="nation"/>
    <x v="0"/>
    <s v="E92000001"/>
    <n v="213"/>
    <x v="0"/>
  </r>
  <r>
    <x v="293"/>
    <s v="nation"/>
    <x v="0"/>
    <s v="E92000001"/>
    <n v="997"/>
    <x v="2"/>
  </r>
  <r>
    <x v="293"/>
    <s v="nation"/>
    <x v="0"/>
    <s v="E92000001"/>
    <n v="6018"/>
    <x v="3"/>
  </r>
  <r>
    <x v="293"/>
    <s v="nation"/>
    <x v="0"/>
    <s v="E92000001"/>
    <n v="571"/>
    <x v="4"/>
  </r>
  <r>
    <x v="293"/>
    <s v="nation"/>
    <x v="0"/>
    <s v="E92000001"/>
    <n v="187"/>
    <x v="1"/>
  </r>
  <r>
    <x v="293"/>
    <s v="nation"/>
    <x v="0"/>
    <s v="E92000001"/>
    <n v="144"/>
    <x v="0"/>
  </r>
  <r>
    <x v="294"/>
    <s v="nation"/>
    <x v="0"/>
    <s v="E92000001"/>
    <n v="987"/>
    <x v="2"/>
  </r>
  <r>
    <x v="294"/>
    <s v="nation"/>
    <x v="0"/>
    <s v="E92000001"/>
    <n v="6074"/>
    <x v="3"/>
  </r>
  <r>
    <x v="294"/>
    <s v="nation"/>
    <x v="0"/>
    <s v="E92000001"/>
    <n v="563"/>
    <x v="4"/>
  </r>
  <r>
    <x v="294"/>
    <s v="nation"/>
    <x v="0"/>
    <s v="E92000001"/>
    <n v="182"/>
    <x v="1"/>
  </r>
  <r>
    <x v="294"/>
    <s v="nation"/>
    <x v="0"/>
    <s v="E92000001"/>
    <n v="160"/>
    <x v="0"/>
  </r>
  <r>
    <x v="295"/>
    <s v="nation"/>
    <x v="0"/>
    <s v="E92000001"/>
    <n v="997"/>
    <x v="2"/>
  </r>
  <r>
    <x v="295"/>
    <s v="nation"/>
    <x v="0"/>
    <s v="E92000001"/>
    <n v="6518"/>
    <x v="3"/>
  </r>
  <r>
    <x v="295"/>
    <s v="nation"/>
    <x v="0"/>
    <s v="E92000001"/>
    <n v="601"/>
    <x v="4"/>
  </r>
  <r>
    <x v="295"/>
    <s v="nation"/>
    <x v="0"/>
    <s v="E92000001"/>
    <n v="183"/>
    <x v="1"/>
  </r>
  <r>
    <x v="295"/>
    <s v="nation"/>
    <x v="0"/>
    <s v="E92000001"/>
    <n v="188"/>
    <x v="0"/>
  </r>
  <r>
    <x v="296"/>
    <s v="nation"/>
    <x v="0"/>
    <s v="E92000001"/>
    <n v="990"/>
    <x v="2"/>
  </r>
  <r>
    <x v="296"/>
    <s v="nation"/>
    <x v="0"/>
    <s v="E92000001"/>
    <n v="6823"/>
    <x v="3"/>
  </r>
  <r>
    <x v="296"/>
    <s v="nation"/>
    <x v="0"/>
    <s v="E92000001"/>
    <n v="631"/>
    <x v="4"/>
  </r>
  <r>
    <x v="296"/>
    <s v="nation"/>
    <x v="0"/>
    <s v="E92000001"/>
    <n v="163"/>
    <x v="1"/>
  </r>
  <r>
    <x v="296"/>
    <s v="nation"/>
    <x v="0"/>
    <s v="E92000001"/>
    <n v="141"/>
    <x v="0"/>
  </r>
  <r>
    <x v="297"/>
    <s v="nation"/>
    <x v="0"/>
    <s v="E92000001"/>
    <n v="1186"/>
    <x v="2"/>
  </r>
  <r>
    <x v="297"/>
    <s v="nation"/>
    <x v="0"/>
    <s v="E92000001"/>
    <n v="7225"/>
    <x v="3"/>
  </r>
  <r>
    <x v="297"/>
    <s v="nation"/>
    <x v="0"/>
    <s v="E92000001"/>
    <n v="662"/>
    <x v="4"/>
  </r>
  <r>
    <x v="297"/>
    <s v="nation"/>
    <x v="0"/>
    <s v="E92000001"/>
    <n v="203"/>
    <x v="1"/>
  </r>
  <r>
    <x v="297"/>
    <s v="nation"/>
    <x v="0"/>
    <s v="E92000001"/>
    <n v="137"/>
    <x v="0"/>
  </r>
  <r>
    <x v="298"/>
    <s v="nation"/>
    <x v="0"/>
    <s v="E92000001"/>
    <n v="1279"/>
    <x v="2"/>
  </r>
  <r>
    <x v="298"/>
    <s v="nation"/>
    <x v="0"/>
    <s v="E92000001"/>
    <n v="7454"/>
    <x v="3"/>
  </r>
  <r>
    <x v="298"/>
    <s v="nation"/>
    <x v="0"/>
    <s v="E92000001"/>
    <n v="681"/>
    <x v="4"/>
  </r>
  <r>
    <x v="298"/>
    <s v="nation"/>
    <x v="0"/>
    <s v="E92000001"/>
    <n v="210"/>
    <x v="1"/>
  </r>
  <r>
    <x v="298"/>
    <s v="nation"/>
    <x v="0"/>
    <s v="E92000001"/>
    <n v="90"/>
    <x v="0"/>
  </r>
  <r>
    <x v="299"/>
    <s v="nation"/>
    <x v="0"/>
    <s v="E92000001"/>
    <n v="1190"/>
    <x v="2"/>
  </r>
  <r>
    <x v="299"/>
    <s v="nation"/>
    <x v="0"/>
    <s v="E92000001"/>
    <n v="8171"/>
    <x v="3"/>
  </r>
  <r>
    <x v="299"/>
    <s v="nation"/>
    <x v="0"/>
    <s v="E92000001"/>
    <n v="742"/>
    <x v="4"/>
  </r>
  <r>
    <x v="299"/>
    <s v="nation"/>
    <x v="0"/>
    <s v="E92000001"/>
    <n v="205"/>
    <x v="1"/>
  </r>
  <r>
    <x v="299"/>
    <s v="nation"/>
    <x v="0"/>
    <s v="E92000001"/>
    <n v="322"/>
    <x v="0"/>
  </r>
  <r>
    <x v="300"/>
    <s v="nation"/>
    <x v="0"/>
    <s v="E92000001"/>
    <n v="1239"/>
    <x v="2"/>
  </r>
  <r>
    <x v="300"/>
    <s v="nation"/>
    <x v="0"/>
    <s v="E92000001"/>
    <n v="8535"/>
    <x v="3"/>
  </r>
  <r>
    <x v="300"/>
    <s v="nation"/>
    <x v="0"/>
    <s v="E92000001"/>
    <n v="788"/>
    <x v="4"/>
  </r>
  <r>
    <x v="300"/>
    <s v="nation"/>
    <x v="0"/>
    <s v="E92000001"/>
    <n v="214"/>
    <x v="1"/>
  </r>
  <r>
    <x v="300"/>
    <s v="nation"/>
    <x v="0"/>
    <s v="E92000001"/>
    <n v="236"/>
    <x v="0"/>
  </r>
  <r>
    <x v="301"/>
    <s v="nation"/>
    <x v="0"/>
    <s v="E92000001"/>
    <n v="1345"/>
    <x v="2"/>
  </r>
  <r>
    <x v="301"/>
    <s v="nation"/>
    <x v="0"/>
    <s v="E92000001"/>
    <n v="8681"/>
    <x v="3"/>
  </r>
  <r>
    <x v="301"/>
    <s v="nation"/>
    <x v="0"/>
    <s v="E92000001"/>
    <n v="803"/>
    <x v="4"/>
  </r>
  <r>
    <x v="301"/>
    <s v="nation"/>
    <x v="0"/>
    <s v="E92000001"/>
    <n v="222"/>
    <x v="1"/>
  </r>
  <r>
    <x v="301"/>
    <s v="nation"/>
    <x v="0"/>
    <s v="E92000001"/>
    <n v="214"/>
    <x v="0"/>
  </r>
  <r>
    <x v="302"/>
    <s v="nation"/>
    <x v="0"/>
    <s v="E92000001"/>
    <n v="1109"/>
    <x v="2"/>
  </r>
  <r>
    <x v="302"/>
    <s v="nation"/>
    <x v="0"/>
    <s v="E92000001"/>
    <n v="8822"/>
    <x v="3"/>
  </r>
  <r>
    <x v="302"/>
    <s v="nation"/>
    <x v="0"/>
    <s v="E92000001"/>
    <n v="800"/>
    <x v="4"/>
  </r>
  <r>
    <x v="302"/>
    <s v="nation"/>
    <x v="0"/>
    <s v="E92000001"/>
    <n v="226"/>
    <x v="1"/>
  </r>
  <r>
    <x v="302"/>
    <s v="nation"/>
    <x v="0"/>
    <s v="E92000001"/>
    <n v="226"/>
    <x v="0"/>
  </r>
  <r>
    <x v="303"/>
    <s v="nation"/>
    <x v="0"/>
    <s v="E92000001"/>
    <n v="1240"/>
    <x v="2"/>
  </r>
  <r>
    <x v="303"/>
    <s v="nation"/>
    <x v="0"/>
    <s v="E92000001"/>
    <n v="9213"/>
    <x v="3"/>
  </r>
  <r>
    <x v="303"/>
    <s v="nation"/>
    <x v="0"/>
    <s v="E92000001"/>
    <n v="815"/>
    <x v="4"/>
  </r>
  <r>
    <x v="303"/>
    <s v="nation"/>
    <x v="0"/>
    <s v="E92000001"/>
    <n v="214"/>
    <x v="1"/>
  </r>
  <r>
    <x v="303"/>
    <s v="nation"/>
    <x v="0"/>
    <s v="E92000001"/>
    <n v="278"/>
    <x v="0"/>
  </r>
  <r>
    <x v="304"/>
    <s v="nation"/>
    <x v="0"/>
    <s v="E92000001"/>
    <n v="1280"/>
    <x v="2"/>
  </r>
  <r>
    <x v="304"/>
    <s v="nation"/>
    <x v="0"/>
    <s v="E92000001"/>
    <n v="9077"/>
    <x v="3"/>
  </r>
  <r>
    <x v="304"/>
    <s v="nation"/>
    <x v="0"/>
    <s v="E92000001"/>
    <n v="802"/>
    <x v="4"/>
  </r>
  <r>
    <x v="304"/>
    <s v="nation"/>
    <x v="0"/>
    <s v="E92000001"/>
    <n v="216"/>
    <x v="1"/>
  </r>
  <r>
    <x v="304"/>
    <s v="nation"/>
    <x v="0"/>
    <s v="E92000001"/>
    <n v="132"/>
    <x v="0"/>
  </r>
  <r>
    <x v="305"/>
    <s v="nation"/>
    <x v="0"/>
    <s v="E92000001"/>
    <n v="9816"/>
    <x v="3"/>
  </r>
  <r>
    <x v="305"/>
    <s v="nation"/>
    <x v="0"/>
    <s v="E92000001"/>
    <n v="883"/>
    <x v="4"/>
  </r>
  <r>
    <x v="305"/>
    <s v="nation"/>
    <x v="0"/>
    <s v="E92000001"/>
    <n v="214"/>
    <x v="1"/>
  </r>
  <r>
    <x v="305"/>
    <s v="nation"/>
    <x v="0"/>
    <s v="E92000001"/>
    <n v="125"/>
    <x v="0"/>
  </r>
  <r>
    <x v="306"/>
    <s v="nation"/>
    <x v="0"/>
    <s v="E92000001"/>
    <n v="10377"/>
    <x v="3"/>
  </r>
  <r>
    <x v="306"/>
    <s v="nation"/>
    <x v="0"/>
    <s v="E92000001"/>
    <n v="952"/>
    <x v="4"/>
  </r>
  <r>
    <x v="306"/>
    <s v="nation"/>
    <x v="0"/>
    <s v="E92000001"/>
    <n v="61"/>
    <x v="1"/>
  </r>
  <r>
    <x v="306"/>
    <s v="nation"/>
    <x v="0"/>
    <s v="E92000001"/>
    <n v="359"/>
    <x v="0"/>
  </r>
  <r>
    <x v="307"/>
    <s v="nation"/>
    <x v="0"/>
    <s v="E92000001"/>
    <n v="388"/>
    <x v="0"/>
  </r>
  <r>
    <x v="0"/>
    <s v="nation"/>
    <x v="1"/>
    <s v="N92000002"/>
    <n v="0"/>
    <x v="0"/>
  </r>
  <r>
    <x v="1"/>
    <s v="nation"/>
    <x v="1"/>
    <s v="N92000002"/>
    <n v="0"/>
    <x v="0"/>
  </r>
  <r>
    <x v="2"/>
    <s v="nation"/>
    <x v="1"/>
    <s v="N92000002"/>
    <n v="0"/>
    <x v="0"/>
  </r>
  <r>
    <x v="3"/>
    <s v="nation"/>
    <x v="1"/>
    <s v="N92000002"/>
    <n v="0"/>
    <x v="0"/>
  </r>
  <r>
    <x v="4"/>
    <s v="nation"/>
    <x v="1"/>
    <s v="N92000002"/>
    <n v="0"/>
    <x v="0"/>
  </r>
  <r>
    <x v="5"/>
    <s v="nation"/>
    <x v="1"/>
    <s v="N92000002"/>
    <n v="0"/>
    <x v="0"/>
  </r>
  <r>
    <x v="6"/>
    <s v="nation"/>
    <x v="1"/>
    <s v="N92000002"/>
    <n v="0"/>
    <x v="0"/>
  </r>
  <r>
    <x v="7"/>
    <s v="nation"/>
    <x v="1"/>
    <s v="N92000002"/>
    <n v="0"/>
    <x v="0"/>
  </r>
  <r>
    <x v="8"/>
    <s v="nation"/>
    <x v="1"/>
    <s v="N92000002"/>
    <n v="0"/>
    <x v="0"/>
  </r>
  <r>
    <x v="9"/>
    <s v="nation"/>
    <x v="1"/>
    <s v="N92000002"/>
    <n v="0"/>
    <x v="0"/>
  </r>
  <r>
    <x v="10"/>
    <s v="nation"/>
    <x v="1"/>
    <s v="N92000002"/>
    <n v="0"/>
    <x v="0"/>
  </r>
  <r>
    <x v="11"/>
    <s v="nation"/>
    <x v="1"/>
    <s v="N92000002"/>
    <n v="0"/>
    <x v="0"/>
  </r>
  <r>
    <x v="12"/>
    <s v="nation"/>
    <x v="1"/>
    <s v="N92000002"/>
    <n v="0"/>
    <x v="0"/>
  </r>
  <r>
    <x v="13"/>
    <s v="nation"/>
    <x v="1"/>
    <s v="N92000002"/>
    <n v="0"/>
    <x v="0"/>
  </r>
  <r>
    <x v="14"/>
    <s v="nation"/>
    <x v="1"/>
    <s v="N92000002"/>
    <n v="0"/>
    <x v="0"/>
  </r>
  <r>
    <x v="15"/>
    <s v="nation"/>
    <x v="1"/>
    <s v="N92000002"/>
    <n v="0"/>
    <x v="0"/>
  </r>
  <r>
    <x v="16"/>
    <s v="nation"/>
    <x v="1"/>
    <s v="N92000002"/>
    <n v="0"/>
    <x v="0"/>
  </r>
  <r>
    <x v="17"/>
    <s v="nation"/>
    <x v="1"/>
    <s v="N92000002"/>
    <n v="0"/>
    <x v="0"/>
  </r>
  <r>
    <x v="18"/>
    <s v="nation"/>
    <x v="1"/>
    <s v="N92000002"/>
    <n v="0"/>
    <x v="0"/>
  </r>
  <r>
    <x v="19"/>
    <s v="nation"/>
    <x v="1"/>
    <s v="N92000002"/>
    <n v="0"/>
    <x v="0"/>
  </r>
  <r>
    <x v="20"/>
    <s v="nation"/>
    <x v="1"/>
    <s v="N92000002"/>
    <n v="0"/>
    <x v="0"/>
  </r>
  <r>
    <x v="21"/>
    <s v="nation"/>
    <x v="1"/>
    <s v="N92000002"/>
    <n v="0"/>
    <x v="0"/>
  </r>
  <r>
    <x v="22"/>
    <s v="nation"/>
    <x v="1"/>
    <s v="N92000002"/>
    <n v="0"/>
    <x v="0"/>
  </r>
  <r>
    <x v="23"/>
    <s v="nation"/>
    <x v="1"/>
    <s v="N92000002"/>
    <n v="0"/>
    <x v="0"/>
  </r>
  <r>
    <x v="24"/>
    <s v="nation"/>
    <x v="1"/>
    <s v="N92000002"/>
    <n v="0"/>
    <x v="0"/>
  </r>
  <r>
    <x v="25"/>
    <s v="nation"/>
    <x v="1"/>
    <s v="N92000002"/>
    <n v="0"/>
    <x v="0"/>
  </r>
  <r>
    <x v="26"/>
    <s v="nation"/>
    <x v="1"/>
    <s v="N92000002"/>
    <n v="0"/>
    <x v="0"/>
  </r>
  <r>
    <x v="27"/>
    <s v="nation"/>
    <x v="1"/>
    <s v="N92000002"/>
    <n v="0"/>
    <x v="0"/>
  </r>
  <r>
    <x v="28"/>
    <s v="nation"/>
    <x v="1"/>
    <s v="N92000002"/>
    <n v="0"/>
    <x v="0"/>
  </r>
  <r>
    <x v="29"/>
    <s v="nation"/>
    <x v="1"/>
    <s v="N92000002"/>
    <n v="0"/>
    <x v="0"/>
  </r>
  <r>
    <x v="30"/>
    <s v="nation"/>
    <x v="1"/>
    <s v="N92000002"/>
    <n v="0"/>
    <x v="0"/>
  </r>
  <r>
    <x v="31"/>
    <s v="nation"/>
    <x v="1"/>
    <s v="N92000002"/>
    <n v="0"/>
    <x v="0"/>
  </r>
  <r>
    <x v="32"/>
    <s v="nation"/>
    <x v="1"/>
    <s v="N92000002"/>
    <n v="0"/>
    <x v="0"/>
  </r>
  <r>
    <x v="33"/>
    <s v="nation"/>
    <x v="1"/>
    <s v="N92000002"/>
    <n v="0"/>
    <x v="0"/>
  </r>
  <r>
    <x v="34"/>
    <s v="nation"/>
    <x v="1"/>
    <s v="N92000002"/>
    <n v="0"/>
    <x v="0"/>
  </r>
  <r>
    <x v="35"/>
    <s v="nation"/>
    <x v="1"/>
    <s v="N92000002"/>
    <n v="0"/>
    <x v="0"/>
  </r>
  <r>
    <x v="36"/>
    <s v="nation"/>
    <x v="1"/>
    <s v="N92000002"/>
    <n v="0"/>
    <x v="0"/>
  </r>
  <r>
    <x v="37"/>
    <s v="nation"/>
    <x v="1"/>
    <s v="N92000002"/>
    <n v="0"/>
    <x v="0"/>
  </r>
  <r>
    <x v="38"/>
    <s v="nation"/>
    <x v="1"/>
    <s v="N92000002"/>
    <n v="0"/>
    <x v="0"/>
  </r>
  <r>
    <x v="39"/>
    <s v="nation"/>
    <x v="1"/>
    <s v="N92000002"/>
    <n v="0"/>
    <x v="0"/>
  </r>
  <r>
    <x v="40"/>
    <s v="nation"/>
    <x v="1"/>
    <s v="N92000002"/>
    <n v="0"/>
    <x v="0"/>
  </r>
  <r>
    <x v="41"/>
    <s v="nation"/>
    <x v="1"/>
    <s v="N92000002"/>
    <n v="0"/>
    <x v="0"/>
  </r>
  <r>
    <x v="42"/>
    <s v="nation"/>
    <x v="1"/>
    <s v="N92000002"/>
    <n v="0"/>
    <x v="0"/>
  </r>
  <r>
    <x v="43"/>
    <s v="nation"/>
    <x v="1"/>
    <s v="N92000002"/>
    <n v="0"/>
    <x v="0"/>
  </r>
  <r>
    <x v="44"/>
    <s v="nation"/>
    <x v="1"/>
    <s v="N92000002"/>
    <n v="0"/>
    <x v="0"/>
  </r>
  <r>
    <x v="45"/>
    <s v="nation"/>
    <x v="1"/>
    <s v="N92000002"/>
    <n v="0"/>
    <x v="0"/>
  </r>
  <r>
    <x v="46"/>
    <s v="nation"/>
    <x v="1"/>
    <s v="N92000002"/>
    <n v="0"/>
    <x v="0"/>
  </r>
  <r>
    <x v="47"/>
    <s v="nation"/>
    <x v="1"/>
    <s v="N92000002"/>
    <n v="0"/>
    <x v="0"/>
  </r>
  <r>
    <x v="48"/>
    <s v="nation"/>
    <x v="1"/>
    <s v="N92000002"/>
    <n v="0"/>
    <x v="0"/>
  </r>
  <r>
    <x v="49"/>
    <s v="nation"/>
    <x v="1"/>
    <s v="N92000002"/>
    <n v="0"/>
    <x v="0"/>
  </r>
  <r>
    <x v="50"/>
    <s v="nation"/>
    <x v="1"/>
    <s v="N92000002"/>
    <n v="0"/>
    <x v="0"/>
  </r>
  <r>
    <x v="51"/>
    <s v="nation"/>
    <x v="1"/>
    <s v="N92000002"/>
    <n v="0"/>
    <x v="0"/>
  </r>
  <r>
    <x v="52"/>
    <s v="nation"/>
    <x v="1"/>
    <s v="N92000002"/>
    <n v="0"/>
    <x v="0"/>
  </r>
  <r>
    <x v="53"/>
    <s v="nation"/>
    <x v="1"/>
    <s v="N92000002"/>
    <n v="0"/>
    <x v="0"/>
  </r>
  <r>
    <x v="54"/>
    <s v="nation"/>
    <x v="1"/>
    <s v="N92000002"/>
    <n v="0"/>
    <x v="0"/>
  </r>
  <r>
    <x v="55"/>
    <s v="nation"/>
    <x v="1"/>
    <s v="N92000002"/>
    <n v="0"/>
    <x v="0"/>
  </r>
  <r>
    <x v="56"/>
    <s v="nation"/>
    <x v="1"/>
    <s v="N92000002"/>
    <n v="0"/>
    <x v="0"/>
  </r>
  <r>
    <x v="57"/>
    <s v="nation"/>
    <x v="1"/>
    <s v="N92000002"/>
    <n v="0"/>
    <x v="0"/>
  </r>
  <r>
    <x v="58"/>
    <s v="nation"/>
    <x v="1"/>
    <s v="N92000002"/>
    <n v="0"/>
    <x v="0"/>
  </r>
  <r>
    <x v="59"/>
    <s v="nation"/>
    <x v="1"/>
    <s v="N92000002"/>
    <n v="10"/>
    <x v="3"/>
  </r>
  <r>
    <x v="59"/>
    <s v="nation"/>
    <x v="1"/>
    <s v="N92000002"/>
    <n v="0"/>
    <x v="0"/>
  </r>
  <r>
    <x v="60"/>
    <s v="nation"/>
    <x v="1"/>
    <s v="N92000002"/>
    <n v="1"/>
    <x v="2"/>
  </r>
  <r>
    <x v="60"/>
    <s v="nation"/>
    <x v="1"/>
    <s v="N92000002"/>
    <n v="11"/>
    <x v="3"/>
  </r>
  <r>
    <x v="60"/>
    <s v="nation"/>
    <x v="1"/>
    <s v="N92000002"/>
    <n v="0"/>
    <x v="0"/>
  </r>
  <r>
    <x v="61"/>
    <s v="nation"/>
    <x v="1"/>
    <s v="N92000002"/>
    <n v="0"/>
    <x v="2"/>
  </r>
  <r>
    <x v="61"/>
    <s v="nation"/>
    <x v="1"/>
    <s v="N92000002"/>
    <n v="11"/>
    <x v="3"/>
  </r>
  <r>
    <x v="61"/>
    <s v="nation"/>
    <x v="1"/>
    <s v="N92000002"/>
    <n v="0"/>
    <x v="0"/>
  </r>
  <r>
    <x v="62"/>
    <s v="nation"/>
    <x v="1"/>
    <s v="N92000002"/>
    <n v="0"/>
    <x v="2"/>
  </r>
  <r>
    <x v="62"/>
    <s v="nation"/>
    <x v="1"/>
    <s v="N92000002"/>
    <n v="11"/>
    <x v="3"/>
  </r>
  <r>
    <x v="62"/>
    <s v="nation"/>
    <x v="1"/>
    <s v="N92000002"/>
    <n v="0"/>
    <x v="0"/>
  </r>
  <r>
    <x v="63"/>
    <s v="nation"/>
    <x v="1"/>
    <s v="N92000002"/>
    <n v="1"/>
    <x v="2"/>
  </r>
  <r>
    <x v="63"/>
    <s v="nation"/>
    <x v="1"/>
    <s v="N92000002"/>
    <n v="12"/>
    <x v="3"/>
  </r>
  <r>
    <x v="63"/>
    <s v="nation"/>
    <x v="1"/>
    <s v="N92000002"/>
    <n v="0"/>
    <x v="0"/>
  </r>
  <r>
    <x v="64"/>
    <s v="nation"/>
    <x v="1"/>
    <s v="N92000002"/>
    <n v="3"/>
    <x v="2"/>
  </r>
  <r>
    <x v="64"/>
    <s v="nation"/>
    <x v="1"/>
    <s v="N92000002"/>
    <n v="15"/>
    <x v="3"/>
  </r>
  <r>
    <x v="64"/>
    <s v="nation"/>
    <x v="1"/>
    <s v="N92000002"/>
    <n v="0"/>
    <x v="0"/>
  </r>
  <r>
    <x v="65"/>
    <s v="nation"/>
    <x v="1"/>
    <s v="N92000002"/>
    <n v="0"/>
    <x v="2"/>
  </r>
  <r>
    <x v="65"/>
    <s v="nation"/>
    <x v="1"/>
    <s v="N92000002"/>
    <n v="15"/>
    <x v="3"/>
  </r>
  <r>
    <x v="65"/>
    <s v="nation"/>
    <x v="1"/>
    <s v="N92000002"/>
    <n v="0"/>
    <x v="0"/>
  </r>
  <r>
    <x v="66"/>
    <s v="nation"/>
    <x v="1"/>
    <s v="N92000002"/>
    <n v="0"/>
    <x v="2"/>
  </r>
  <r>
    <x v="66"/>
    <s v="nation"/>
    <x v="1"/>
    <s v="N92000002"/>
    <n v="15"/>
    <x v="3"/>
  </r>
  <r>
    <x v="66"/>
    <s v="nation"/>
    <x v="1"/>
    <s v="N92000002"/>
    <n v="0"/>
    <x v="0"/>
  </r>
  <r>
    <x v="67"/>
    <s v="nation"/>
    <x v="1"/>
    <s v="N92000002"/>
    <n v="1"/>
    <x v="2"/>
  </r>
  <r>
    <x v="67"/>
    <s v="nation"/>
    <x v="1"/>
    <s v="N92000002"/>
    <n v="16"/>
    <x v="3"/>
  </r>
  <r>
    <x v="67"/>
    <s v="nation"/>
    <x v="1"/>
    <s v="N92000002"/>
    <n v="0"/>
    <x v="0"/>
  </r>
  <r>
    <x v="68"/>
    <s v="nation"/>
    <x v="1"/>
    <s v="N92000002"/>
    <n v="2"/>
    <x v="2"/>
  </r>
  <r>
    <x v="68"/>
    <s v="nation"/>
    <x v="1"/>
    <s v="N92000002"/>
    <n v="18"/>
    <x v="3"/>
  </r>
  <r>
    <x v="68"/>
    <s v="nation"/>
    <x v="1"/>
    <s v="N92000002"/>
    <n v="0"/>
    <x v="0"/>
  </r>
  <r>
    <x v="69"/>
    <s v="nation"/>
    <x v="1"/>
    <s v="N92000002"/>
    <n v="3"/>
    <x v="2"/>
  </r>
  <r>
    <x v="69"/>
    <s v="nation"/>
    <x v="1"/>
    <s v="N92000002"/>
    <n v="21"/>
    <x v="3"/>
  </r>
  <r>
    <x v="69"/>
    <s v="nation"/>
    <x v="1"/>
    <s v="N92000002"/>
    <n v="0"/>
    <x v="0"/>
  </r>
  <r>
    <x v="70"/>
    <s v="nation"/>
    <x v="1"/>
    <s v="N92000002"/>
    <n v="4"/>
    <x v="2"/>
  </r>
  <r>
    <x v="70"/>
    <s v="nation"/>
    <x v="1"/>
    <s v="N92000002"/>
    <n v="25"/>
    <x v="3"/>
  </r>
  <r>
    <x v="70"/>
    <s v="nation"/>
    <x v="1"/>
    <s v="N92000002"/>
    <n v="0"/>
    <x v="0"/>
  </r>
  <r>
    <x v="71"/>
    <s v="nation"/>
    <x v="1"/>
    <s v="N92000002"/>
    <n v="2"/>
    <x v="2"/>
  </r>
  <r>
    <x v="71"/>
    <s v="nation"/>
    <x v="1"/>
    <s v="N92000002"/>
    <n v="27"/>
    <x v="3"/>
  </r>
  <r>
    <x v="71"/>
    <s v="nation"/>
    <x v="1"/>
    <s v="N92000002"/>
    <n v="0"/>
    <x v="0"/>
  </r>
  <r>
    <x v="72"/>
    <s v="nation"/>
    <x v="1"/>
    <s v="N92000002"/>
    <n v="2"/>
    <x v="2"/>
  </r>
  <r>
    <x v="72"/>
    <s v="nation"/>
    <x v="1"/>
    <s v="N92000002"/>
    <n v="29"/>
    <x v="3"/>
  </r>
  <r>
    <x v="72"/>
    <s v="nation"/>
    <x v="1"/>
    <s v="N92000002"/>
    <n v="0"/>
    <x v="0"/>
  </r>
  <r>
    <x v="73"/>
    <s v="nation"/>
    <x v="1"/>
    <s v="N92000002"/>
    <n v="1"/>
    <x v="2"/>
  </r>
  <r>
    <x v="73"/>
    <s v="nation"/>
    <x v="1"/>
    <s v="N92000002"/>
    <n v="29"/>
    <x v="3"/>
  </r>
  <r>
    <x v="73"/>
    <s v="nation"/>
    <x v="1"/>
    <s v="N92000002"/>
    <n v="0"/>
    <x v="0"/>
  </r>
  <r>
    <x v="74"/>
    <s v="nation"/>
    <x v="1"/>
    <s v="N92000002"/>
    <n v="4"/>
    <x v="2"/>
  </r>
  <r>
    <x v="74"/>
    <s v="nation"/>
    <x v="1"/>
    <s v="N92000002"/>
    <n v="33"/>
    <x v="3"/>
  </r>
  <r>
    <x v="74"/>
    <s v="nation"/>
    <x v="1"/>
    <s v="N92000002"/>
    <n v="0"/>
    <x v="0"/>
  </r>
  <r>
    <x v="75"/>
    <s v="nation"/>
    <x v="1"/>
    <s v="N92000002"/>
    <n v="4"/>
    <x v="2"/>
  </r>
  <r>
    <x v="75"/>
    <s v="nation"/>
    <x v="1"/>
    <s v="N92000002"/>
    <n v="34"/>
    <x v="3"/>
  </r>
  <r>
    <x v="75"/>
    <s v="nation"/>
    <x v="1"/>
    <s v="N92000002"/>
    <n v="0"/>
    <x v="0"/>
  </r>
  <r>
    <x v="76"/>
    <s v="nation"/>
    <x v="1"/>
    <s v="N92000002"/>
    <n v="7"/>
    <x v="2"/>
  </r>
  <r>
    <x v="76"/>
    <s v="nation"/>
    <x v="1"/>
    <s v="N92000002"/>
    <n v="39"/>
    <x v="3"/>
  </r>
  <r>
    <x v="76"/>
    <s v="nation"/>
    <x v="1"/>
    <s v="N92000002"/>
    <n v="1"/>
    <x v="1"/>
  </r>
  <r>
    <x v="76"/>
    <s v="nation"/>
    <x v="1"/>
    <s v="N92000002"/>
    <n v="0"/>
    <x v="0"/>
  </r>
  <r>
    <x v="77"/>
    <s v="nation"/>
    <x v="1"/>
    <s v="N92000002"/>
    <n v="5"/>
    <x v="2"/>
  </r>
  <r>
    <x v="77"/>
    <s v="nation"/>
    <x v="1"/>
    <s v="N92000002"/>
    <n v="40"/>
    <x v="3"/>
  </r>
  <r>
    <x v="77"/>
    <s v="nation"/>
    <x v="1"/>
    <s v="N92000002"/>
    <n v="1"/>
    <x v="1"/>
  </r>
  <r>
    <x v="77"/>
    <s v="nation"/>
    <x v="1"/>
    <s v="N92000002"/>
    <n v="0"/>
    <x v="0"/>
  </r>
  <r>
    <x v="78"/>
    <s v="nation"/>
    <x v="1"/>
    <s v="N92000002"/>
    <n v="10"/>
    <x v="2"/>
  </r>
  <r>
    <x v="78"/>
    <s v="nation"/>
    <x v="1"/>
    <s v="N92000002"/>
    <n v="50"/>
    <x v="3"/>
  </r>
  <r>
    <x v="78"/>
    <s v="nation"/>
    <x v="1"/>
    <s v="N92000002"/>
    <n v="0"/>
    <x v="1"/>
  </r>
  <r>
    <x v="78"/>
    <s v="nation"/>
    <x v="1"/>
    <s v="N92000002"/>
    <n v="0"/>
    <x v="0"/>
  </r>
  <r>
    <x v="79"/>
    <s v="nation"/>
    <x v="1"/>
    <s v="N92000002"/>
    <n v="11"/>
    <x v="2"/>
  </r>
  <r>
    <x v="79"/>
    <s v="nation"/>
    <x v="1"/>
    <s v="N92000002"/>
    <n v="60"/>
    <x v="3"/>
  </r>
  <r>
    <x v="79"/>
    <s v="nation"/>
    <x v="1"/>
    <s v="N92000002"/>
    <n v="1"/>
    <x v="1"/>
  </r>
  <r>
    <x v="79"/>
    <s v="nation"/>
    <x v="1"/>
    <s v="N92000002"/>
    <n v="1"/>
    <x v="0"/>
  </r>
  <r>
    <x v="80"/>
    <s v="nation"/>
    <x v="1"/>
    <s v="N92000002"/>
    <n v="8"/>
    <x v="2"/>
  </r>
  <r>
    <x v="80"/>
    <s v="nation"/>
    <x v="1"/>
    <s v="N92000002"/>
    <n v="66"/>
    <x v="3"/>
  </r>
  <r>
    <x v="80"/>
    <s v="nation"/>
    <x v="1"/>
    <s v="N92000002"/>
    <n v="1"/>
    <x v="1"/>
  </r>
  <r>
    <x v="80"/>
    <s v="nation"/>
    <x v="1"/>
    <s v="N92000002"/>
    <n v="0"/>
    <x v="0"/>
  </r>
  <r>
    <x v="81"/>
    <s v="nation"/>
    <x v="1"/>
    <s v="N92000002"/>
    <n v="16"/>
    <x v="2"/>
  </r>
  <r>
    <x v="81"/>
    <s v="nation"/>
    <x v="1"/>
    <s v="N92000002"/>
    <n v="76"/>
    <x v="3"/>
  </r>
  <r>
    <x v="81"/>
    <s v="nation"/>
    <x v="1"/>
    <s v="N92000002"/>
    <n v="6"/>
    <x v="4"/>
  </r>
  <r>
    <x v="81"/>
    <s v="nation"/>
    <x v="1"/>
    <s v="N92000002"/>
    <n v="5"/>
    <x v="1"/>
  </r>
  <r>
    <x v="81"/>
    <s v="nation"/>
    <x v="1"/>
    <s v="N92000002"/>
    <n v="1"/>
    <x v="0"/>
  </r>
  <r>
    <x v="82"/>
    <s v="nation"/>
    <x v="1"/>
    <s v="N92000002"/>
    <n v="15"/>
    <x v="2"/>
  </r>
  <r>
    <x v="82"/>
    <s v="nation"/>
    <x v="1"/>
    <s v="N92000002"/>
    <n v="84"/>
    <x v="3"/>
  </r>
  <r>
    <x v="82"/>
    <s v="nation"/>
    <x v="1"/>
    <s v="N92000002"/>
    <n v="2"/>
    <x v="4"/>
  </r>
  <r>
    <x v="82"/>
    <s v="nation"/>
    <x v="1"/>
    <s v="N92000002"/>
    <n v="2"/>
    <x v="1"/>
  </r>
  <r>
    <x v="82"/>
    <s v="nation"/>
    <x v="1"/>
    <s v="N92000002"/>
    <n v="2"/>
    <x v="0"/>
  </r>
  <r>
    <x v="83"/>
    <s v="nation"/>
    <x v="1"/>
    <s v="N92000002"/>
    <n v="29"/>
    <x v="2"/>
  </r>
  <r>
    <x v="83"/>
    <s v="nation"/>
    <x v="1"/>
    <s v="N92000002"/>
    <n v="106"/>
    <x v="3"/>
  </r>
  <r>
    <x v="83"/>
    <s v="nation"/>
    <x v="1"/>
    <s v="N92000002"/>
    <n v="10"/>
    <x v="4"/>
  </r>
  <r>
    <x v="83"/>
    <s v="nation"/>
    <x v="1"/>
    <s v="N92000002"/>
    <n v="4"/>
    <x v="1"/>
  </r>
  <r>
    <x v="83"/>
    <s v="nation"/>
    <x v="1"/>
    <s v="N92000002"/>
    <n v="2"/>
    <x v="0"/>
  </r>
  <r>
    <x v="84"/>
    <s v="nation"/>
    <x v="1"/>
    <s v="N92000002"/>
    <n v="29"/>
    <x v="2"/>
  </r>
  <r>
    <x v="84"/>
    <s v="nation"/>
    <x v="1"/>
    <s v="N92000002"/>
    <n v="131"/>
    <x v="3"/>
  </r>
  <r>
    <x v="84"/>
    <s v="nation"/>
    <x v="1"/>
    <s v="N92000002"/>
    <n v="10"/>
    <x v="4"/>
  </r>
  <r>
    <x v="84"/>
    <s v="nation"/>
    <x v="1"/>
    <s v="N92000002"/>
    <n v="2"/>
    <x v="1"/>
  </r>
  <r>
    <x v="84"/>
    <s v="nation"/>
    <x v="1"/>
    <s v="N92000002"/>
    <n v="3"/>
    <x v="0"/>
  </r>
  <r>
    <x v="85"/>
    <s v="nation"/>
    <x v="1"/>
    <s v="N92000002"/>
    <n v="29"/>
    <x v="2"/>
  </r>
  <r>
    <x v="85"/>
    <s v="nation"/>
    <x v="1"/>
    <s v="N92000002"/>
    <n v="151"/>
    <x v="3"/>
  </r>
  <r>
    <x v="85"/>
    <s v="nation"/>
    <x v="1"/>
    <s v="N92000002"/>
    <n v="15"/>
    <x v="4"/>
  </r>
  <r>
    <x v="85"/>
    <s v="nation"/>
    <x v="1"/>
    <s v="N92000002"/>
    <n v="3"/>
    <x v="1"/>
  </r>
  <r>
    <x v="85"/>
    <s v="nation"/>
    <x v="1"/>
    <s v="N92000002"/>
    <n v="3"/>
    <x v="0"/>
  </r>
  <r>
    <x v="86"/>
    <s v="nation"/>
    <x v="1"/>
    <s v="N92000002"/>
    <n v="38"/>
    <x v="2"/>
  </r>
  <r>
    <x v="86"/>
    <s v="nation"/>
    <x v="1"/>
    <s v="N92000002"/>
    <n v="181"/>
    <x v="3"/>
  </r>
  <r>
    <x v="86"/>
    <s v="nation"/>
    <x v="1"/>
    <s v="N92000002"/>
    <n v="19"/>
    <x v="4"/>
  </r>
  <r>
    <x v="86"/>
    <s v="nation"/>
    <x v="1"/>
    <s v="N92000002"/>
    <n v="8"/>
    <x v="1"/>
  </r>
  <r>
    <x v="86"/>
    <s v="nation"/>
    <x v="1"/>
    <s v="N92000002"/>
    <n v="2"/>
    <x v="0"/>
  </r>
  <r>
    <x v="87"/>
    <s v="nation"/>
    <x v="1"/>
    <s v="N92000002"/>
    <n v="35"/>
    <x v="2"/>
  </r>
  <r>
    <x v="87"/>
    <s v="nation"/>
    <x v="1"/>
    <s v="N92000002"/>
    <n v="200"/>
    <x v="3"/>
  </r>
  <r>
    <x v="87"/>
    <s v="nation"/>
    <x v="1"/>
    <s v="N92000002"/>
    <n v="26"/>
    <x v="4"/>
  </r>
  <r>
    <x v="87"/>
    <s v="nation"/>
    <x v="1"/>
    <s v="N92000002"/>
    <n v="4"/>
    <x v="1"/>
  </r>
  <r>
    <x v="87"/>
    <s v="nation"/>
    <x v="1"/>
    <s v="N92000002"/>
    <n v="6"/>
    <x v="0"/>
  </r>
  <r>
    <x v="88"/>
    <s v="nation"/>
    <x v="1"/>
    <s v="N92000002"/>
    <n v="34"/>
    <x v="2"/>
  </r>
  <r>
    <x v="88"/>
    <s v="nation"/>
    <x v="1"/>
    <s v="N92000002"/>
    <n v="220"/>
    <x v="3"/>
  </r>
  <r>
    <x v="88"/>
    <s v="nation"/>
    <x v="1"/>
    <s v="N92000002"/>
    <n v="25"/>
    <x v="4"/>
  </r>
  <r>
    <x v="88"/>
    <s v="nation"/>
    <x v="1"/>
    <s v="N92000002"/>
    <n v="4"/>
    <x v="1"/>
  </r>
  <r>
    <x v="88"/>
    <s v="nation"/>
    <x v="1"/>
    <s v="N92000002"/>
    <n v="1"/>
    <x v="0"/>
  </r>
  <r>
    <x v="89"/>
    <s v="nation"/>
    <x v="1"/>
    <s v="N92000002"/>
    <n v="46"/>
    <x v="2"/>
  </r>
  <r>
    <x v="89"/>
    <s v="nation"/>
    <x v="1"/>
    <s v="N92000002"/>
    <n v="247"/>
    <x v="3"/>
  </r>
  <r>
    <x v="89"/>
    <s v="nation"/>
    <x v="1"/>
    <s v="N92000002"/>
    <n v="32"/>
    <x v="4"/>
  </r>
  <r>
    <x v="89"/>
    <s v="nation"/>
    <x v="1"/>
    <s v="N92000002"/>
    <n v="5"/>
    <x v="1"/>
  </r>
  <r>
    <x v="89"/>
    <s v="nation"/>
    <x v="1"/>
    <s v="N92000002"/>
    <n v="6"/>
    <x v="0"/>
  </r>
  <r>
    <x v="90"/>
    <s v="nation"/>
    <x v="1"/>
    <s v="N92000002"/>
    <n v="44"/>
    <x v="2"/>
  </r>
  <r>
    <x v="90"/>
    <s v="nation"/>
    <x v="1"/>
    <s v="N92000002"/>
    <n v="270"/>
    <x v="3"/>
  </r>
  <r>
    <x v="90"/>
    <s v="nation"/>
    <x v="1"/>
    <s v="N92000002"/>
    <n v="46"/>
    <x v="4"/>
  </r>
  <r>
    <x v="90"/>
    <s v="nation"/>
    <x v="1"/>
    <s v="N92000002"/>
    <n v="4"/>
    <x v="1"/>
  </r>
  <r>
    <x v="90"/>
    <s v="nation"/>
    <x v="1"/>
    <s v="N92000002"/>
    <n v="2"/>
    <x v="0"/>
  </r>
  <r>
    <x v="91"/>
    <s v="nation"/>
    <x v="1"/>
    <s v="N92000002"/>
    <n v="43"/>
    <x v="2"/>
  </r>
  <r>
    <x v="91"/>
    <s v="nation"/>
    <x v="1"/>
    <s v="N92000002"/>
    <n v="287"/>
    <x v="3"/>
  </r>
  <r>
    <x v="91"/>
    <s v="nation"/>
    <x v="1"/>
    <s v="N92000002"/>
    <n v="47"/>
    <x v="4"/>
  </r>
  <r>
    <x v="91"/>
    <s v="nation"/>
    <x v="1"/>
    <s v="N92000002"/>
    <n v="10"/>
    <x v="1"/>
  </r>
  <r>
    <x v="91"/>
    <s v="nation"/>
    <x v="1"/>
    <s v="N92000002"/>
    <n v="6"/>
    <x v="0"/>
  </r>
  <r>
    <x v="92"/>
    <s v="nation"/>
    <x v="1"/>
    <s v="N92000002"/>
    <n v="44"/>
    <x v="2"/>
  </r>
  <r>
    <x v="92"/>
    <s v="nation"/>
    <x v="1"/>
    <s v="N92000002"/>
    <n v="280"/>
    <x v="3"/>
  </r>
  <r>
    <x v="92"/>
    <s v="nation"/>
    <x v="1"/>
    <s v="N92000002"/>
    <n v="46"/>
    <x v="4"/>
  </r>
  <r>
    <x v="92"/>
    <s v="nation"/>
    <x v="1"/>
    <s v="N92000002"/>
    <n v="10"/>
    <x v="1"/>
  </r>
  <r>
    <x v="92"/>
    <s v="nation"/>
    <x v="1"/>
    <s v="N92000002"/>
    <n v="12"/>
    <x v="0"/>
  </r>
  <r>
    <x v="93"/>
    <s v="nation"/>
    <x v="1"/>
    <s v="N92000002"/>
    <n v="41"/>
    <x v="2"/>
  </r>
  <r>
    <x v="93"/>
    <s v="nation"/>
    <x v="1"/>
    <s v="N92000002"/>
    <n v="302"/>
    <x v="3"/>
  </r>
  <r>
    <x v="93"/>
    <s v="nation"/>
    <x v="1"/>
    <s v="N92000002"/>
    <n v="45"/>
    <x v="4"/>
  </r>
  <r>
    <x v="93"/>
    <s v="nation"/>
    <x v="1"/>
    <s v="N92000002"/>
    <n v="9"/>
    <x v="1"/>
  </r>
  <r>
    <x v="93"/>
    <s v="nation"/>
    <x v="1"/>
    <s v="N92000002"/>
    <n v="8"/>
    <x v="0"/>
  </r>
  <r>
    <x v="94"/>
    <s v="nation"/>
    <x v="1"/>
    <s v="N92000002"/>
    <n v="27"/>
    <x v="2"/>
  </r>
  <r>
    <x v="94"/>
    <s v="nation"/>
    <x v="1"/>
    <s v="N92000002"/>
    <n v="298"/>
    <x v="3"/>
  </r>
  <r>
    <x v="94"/>
    <s v="nation"/>
    <x v="1"/>
    <s v="N92000002"/>
    <n v="44"/>
    <x v="4"/>
  </r>
  <r>
    <x v="94"/>
    <s v="nation"/>
    <x v="1"/>
    <s v="N92000002"/>
    <n v="11"/>
    <x v="1"/>
  </r>
  <r>
    <x v="94"/>
    <s v="nation"/>
    <x v="1"/>
    <s v="N92000002"/>
    <n v="7"/>
    <x v="0"/>
  </r>
  <r>
    <x v="95"/>
    <s v="nation"/>
    <x v="1"/>
    <s v="N92000002"/>
    <n v="40"/>
    <x v="2"/>
  </r>
  <r>
    <x v="95"/>
    <s v="nation"/>
    <x v="1"/>
    <s v="N92000002"/>
    <n v="311"/>
    <x v="3"/>
  </r>
  <r>
    <x v="95"/>
    <s v="nation"/>
    <x v="1"/>
    <s v="N92000002"/>
    <n v="44"/>
    <x v="4"/>
  </r>
  <r>
    <x v="95"/>
    <s v="nation"/>
    <x v="1"/>
    <s v="N92000002"/>
    <n v="6"/>
    <x v="1"/>
  </r>
  <r>
    <x v="95"/>
    <s v="nation"/>
    <x v="1"/>
    <s v="N92000002"/>
    <n v="7"/>
    <x v="0"/>
  </r>
  <r>
    <x v="96"/>
    <s v="nation"/>
    <x v="1"/>
    <s v="N92000002"/>
    <n v="39"/>
    <x v="2"/>
  </r>
  <r>
    <x v="96"/>
    <s v="nation"/>
    <x v="1"/>
    <s v="N92000002"/>
    <n v="321"/>
    <x v="3"/>
  </r>
  <r>
    <x v="96"/>
    <s v="nation"/>
    <x v="1"/>
    <s v="N92000002"/>
    <n v="49"/>
    <x v="4"/>
  </r>
  <r>
    <x v="96"/>
    <s v="nation"/>
    <x v="1"/>
    <s v="N92000002"/>
    <n v="8"/>
    <x v="1"/>
  </r>
  <r>
    <x v="96"/>
    <s v="nation"/>
    <x v="1"/>
    <s v="N92000002"/>
    <n v="3"/>
    <x v="0"/>
  </r>
  <r>
    <x v="97"/>
    <s v="nation"/>
    <x v="1"/>
    <s v="N92000002"/>
    <n v="32"/>
    <x v="2"/>
  </r>
  <r>
    <x v="97"/>
    <s v="nation"/>
    <x v="1"/>
    <s v="N92000002"/>
    <n v="322"/>
    <x v="3"/>
  </r>
  <r>
    <x v="97"/>
    <s v="nation"/>
    <x v="1"/>
    <s v="N92000002"/>
    <n v="46"/>
    <x v="4"/>
  </r>
  <r>
    <x v="97"/>
    <s v="nation"/>
    <x v="1"/>
    <s v="N92000002"/>
    <n v="4"/>
    <x v="1"/>
  </r>
  <r>
    <x v="97"/>
    <s v="nation"/>
    <x v="1"/>
    <s v="N92000002"/>
    <n v="5"/>
    <x v="0"/>
  </r>
  <r>
    <x v="98"/>
    <s v="nation"/>
    <x v="1"/>
    <s v="N92000002"/>
    <n v="33"/>
    <x v="2"/>
  </r>
  <r>
    <x v="98"/>
    <s v="nation"/>
    <x v="1"/>
    <s v="N92000002"/>
    <n v="308"/>
    <x v="3"/>
  </r>
  <r>
    <x v="98"/>
    <s v="nation"/>
    <x v="1"/>
    <s v="N92000002"/>
    <n v="44"/>
    <x v="4"/>
  </r>
  <r>
    <x v="98"/>
    <s v="nation"/>
    <x v="1"/>
    <s v="N92000002"/>
    <n v="18"/>
    <x v="1"/>
  </r>
  <r>
    <x v="98"/>
    <s v="nation"/>
    <x v="1"/>
    <s v="N92000002"/>
    <n v="4"/>
    <x v="0"/>
  </r>
  <r>
    <x v="99"/>
    <s v="nation"/>
    <x v="1"/>
    <s v="N92000002"/>
    <n v="19"/>
    <x v="2"/>
  </r>
  <r>
    <x v="99"/>
    <s v="nation"/>
    <x v="1"/>
    <s v="N92000002"/>
    <n v="276"/>
    <x v="3"/>
  </r>
  <r>
    <x v="99"/>
    <s v="nation"/>
    <x v="1"/>
    <s v="N92000002"/>
    <n v="48"/>
    <x v="4"/>
  </r>
  <r>
    <x v="99"/>
    <s v="nation"/>
    <x v="1"/>
    <s v="N92000002"/>
    <n v="11"/>
    <x v="1"/>
  </r>
  <r>
    <x v="99"/>
    <s v="nation"/>
    <x v="1"/>
    <s v="N92000002"/>
    <n v="10"/>
    <x v="0"/>
  </r>
  <r>
    <x v="100"/>
    <s v="nation"/>
    <x v="1"/>
    <s v="N92000002"/>
    <n v="22"/>
    <x v="2"/>
  </r>
  <r>
    <x v="100"/>
    <s v="nation"/>
    <x v="1"/>
    <s v="N92000002"/>
    <n v="280"/>
    <x v="3"/>
  </r>
  <r>
    <x v="100"/>
    <s v="nation"/>
    <x v="1"/>
    <s v="N92000002"/>
    <n v="48"/>
    <x v="4"/>
  </r>
  <r>
    <x v="100"/>
    <s v="nation"/>
    <x v="1"/>
    <s v="N92000002"/>
    <n v="11"/>
    <x v="1"/>
  </r>
  <r>
    <x v="100"/>
    <s v="nation"/>
    <x v="1"/>
    <s v="N92000002"/>
    <n v="15"/>
    <x v="0"/>
  </r>
  <r>
    <x v="101"/>
    <s v="nation"/>
    <x v="1"/>
    <s v="N92000002"/>
    <n v="22"/>
    <x v="2"/>
  </r>
  <r>
    <x v="101"/>
    <s v="nation"/>
    <x v="1"/>
    <s v="N92000002"/>
    <n v="280"/>
    <x v="3"/>
  </r>
  <r>
    <x v="101"/>
    <s v="nation"/>
    <x v="1"/>
    <s v="N92000002"/>
    <n v="46"/>
    <x v="4"/>
  </r>
  <r>
    <x v="101"/>
    <s v="nation"/>
    <x v="1"/>
    <s v="N92000002"/>
    <n v="16"/>
    <x v="1"/>
  </r>
  <r>
    <x v="101"/>
    <s v="nation"/>
    <x v="1"/>
    <s v="N92000002"/>
    <n v="11"/>
    <x v="0"/>
  </r>
  <r>
    <x v="102"/>
    <s v="nation"/>
    <x v="1"/>
    <s v="N92000002"/>
    <n v="16"/>
    <x v="2"/>
  </r>
  <r>
    <x v="102"/>
    <s v="nation"/>
    <x v="1"/>
    <s v="N92000002"/>
    <n v="269"/>
    <x v="3"/>
  </r>
  <r>
    <x v="102"/>
    <s v="nation"/>
    <x v="1"/>
    <s v="N92000002"/>
    <n v="39"/>
    <x v="4"/>
  </r>
  <r>
    <x v="102"/>
    <s v="nation"/>
    <x v="1"/>
    <s v="N92000002"/>
    <n v="7"/>
    <x v="1"/>
  </r>
  <r>
    <x v="102"/>
    <s v="nation"/>
    <x v="1"/>
    <s v="N92000002"/>
    <n v="6"/>
    <x v="0"/>
  </r>
  <r>
    <x v="103"/>
    <s v="nation"/>
    <x v="1"/>
    <s v="N92000002"/>
    <n v="22"/>
    <x v="2"/>
  </r>
  <r>
    <x v="103"/>
    <s v="nation"/>
    <x v="1"/>
    <s v="N92000002"/>
    <n v="259"/>
    <x v="3"/>
  </r>
  <r>
    <x v="103"/>
    <s v="nation"/>
    <x v="1"/>
    <s v="N92000002"/>
    <n v="38"/>
    <x v="4"/>
  </r>
  <r>
    <x v="103"/>
    <s v="nation"/>
    <x v="1"/>
    <s v="N92000002"/>
    <n v="12"/>
    <x v="1"/>
  </r>
  <r>
    <x v="103"/>
    <s v="nation"/>
    <x v="1"/>
    <s v="N92000002"/>
    <n v="10"/>
    <x v="0"/>
  </r>
  <r>
    <x v="104"/>
    <s v="nation"/>
    <x v="1"/>
    <s v="N92000002"/>
    <n v="23"/>
    <x v="2"/>
  </r>
  <r>
    <x v="104"/>
    <s v="nation"/>
    <x v="1"/>
    <s v="N92000002"/>
    <n v="243"/>
    <x v="3"/>
  </r>
  <r>
    <x v="104"/>
    <s v="nation"/>
    <x v="1"/>
    <s v="N92000002"/>
    <n v="36"/>
    <x v="4"/>
  </r>
  <r>
    <x v="104"/>
    <s v="nation"/>
    <x v="1"/>
    <s v="N92000002"/>
    <n v="16"/>
    <x v="1"/>
  </r>
  <r>
    <x v="104"/>
    <s v="nation"/>
    <x v="1"/>
    <s v="N92000002"/>
    <n v="6"/>
    <x v="0"/>
  </r>
  <r>
    <x v="105"/>
    <s v="nation"/>
    <x v="1"/>
    <s v="N92000002"/>
    <n v="32"/>
    <x v="2"/>
  </r>
  <r>
    <x v="105"/>
    <s v="nation"/>
    <x v="1"/>
    <s v="N92000002"/>
    <n v="250"/>
    <x v="3"/>
  </r>
  <r>
    <x v="105"/>
    <s v="nation"/>
    <x v="1"/>
    <s v="N92000002"/>
    <n v="33"/>
    <x v="4"/>
  </r>
  <r>
    <x v="105"/>
    <s v="nation"/>
    <x v="1"/>
    <s v="N92000002"/>
    <n v="11"/>
    <x v="1"/>
  </r>
  <r>
    <x v="105"/>
    <s v="nation"/>
    <x v="1"/>
    <s v="N92000002"/>
    <n v="18"/>
    <x v="0"/>
  </r>
  <r>
    <x v="106"/>
    <s v="nation"/>
    <x v="1"/>
    <s v="N92000002"/>
    <n v="32"/>
    <x v="2"/>
  </r>
  <r>
    <x v="106"/>
    <s v="nation"/>
    <x v="1"/>
    <s v="N92000002"/>
    <n v="258"/>
    <x v="3"/>
  </r>
  <r>
    <x v="106"/>
    <s v="nation"/>
    <x v="1"/>
    <s v="N92000002"/>
    <n v="34"/>
    <x v="4"/>
  </r>
  <r>
    <x v="106"/>
    <s v="nation"/>
    <x v="1"/>
    <s v="N92000002"/>
    <n v="9"/>
    <x v="1"/>
  </r>
  <r>
    <x v="106"/>
    <s v="nation"/>
    <x v="1"/>
    <s v="N92000002"/>
    <n v="18"/>
    <x v="0"/>
  </r>
  <r>
    <x v="107"/>
    <s v="nation"/>
    <x v="1"/>
    <s v="N92000002"/>
    <n v="14"/>
    <x v="2"/>
  </r>
  <r>
    <x v="107"/>
    <s v="nation"/>
    <x v="1"/>
    <s v="N92000002"/>
    <n v="255"/>
    <x v="3"/>
  </r>
  <r>
    <x v="107"/>
    <s v="nation"/>
    <x v="1"/>
    <s v="N92000002"/>
    <n v="33"/>
    <x v="4"/>
  </r>
  <r>
    <x v="107"/>
    <s v="nation"/>
    <x v="1"/>
    <s v="N92000002"/>
    <n v="10"/>
    <x v="1"/>
  </r>
  <r>
    <x v="107"/>
    <s v="nation"/>
    <x v="1"/>
    <s v="N92000002"/>
    <n v="17"/>
    <x v="0"/>
  </r>
  <r>
    <x v="108"/>
    <s v="nation"/>
    <x v="1"/>
    <s v="N92000002"/>
    <n v="22"/>
    <x v="2"/>
  </r>
  <r>
    <x v="108"/>
    <s v="nation"/>
    <x v="1"/>
    <s v="N92000002"/>
    <n v="266"/>
    <x v="3"/>
  </r>
  <r>
    <x v="108"/>
    <s v="nation"/>
    <x v="1"/>
    <s v="N92000002"/>
    <n v="29"/>
    <x v="4"/>
  </r>
  <r>
    <x v="108"/>
    <s v="nation"/>
    <x v="1"/>
    <s v="N92000002"/>
    <n v="10"/>
    <x v="1"/>
  </r>
  <r>
    <x v="108"/>
    <s v="nation"/>
    <x v="1"/>
    <s v="N92000002"/>
    <n v="1"/>
    <x v="0"/>
  </r>
  <r>
    <x v="109"/>
    <s v="nation"/>
    <x v="1"/>
    <s v="N92000002"/>
    <n v="33"/>
    <x v="2"/>
  </r>
  <r>
    <x v="109"/>
    <s v="nation"/>
    <x v="1"/>
    <s v="N92000002"/>
    <n v="270"/>
    <x v="3"/>
  </r>
  <r>
    <x v="109"/>
    <s v="nation"/>
    <x v="1"/>
    <s v="N92000002"/>
    <n v="31"/>
    <x v="4"/>
  </r>
  <r>
    <x v="109"/>
    <s v="nation"/>
    <x v="1"/>
    <s v="N92000002"/>
    <n v="12"/>
    <x v="1"/>
  </r>
  <r>
    <x v="109"/>
    <s v="nation"/>
    <x v="1"/>
    <s v="N92000002"/>
    <n v="13"/>
    <x v="0"/>
  </r>
  <r>
    <x v="110"/>
    <s v="nation"/>
    <x v="1"/>
    <s v="N92000002"/>
    <n v="31"/>
    <x v="2"/>
  </r>
  <r>
    <x v="110"/>
    <s v="nation"/>
    <x v="1"/>
    <s v="N92000002"/>
    <n v="277"/>
    <x v="3"/>
  </r>
  <r>
    <x v="110"/>
    <s v="nation"/>
    <x v="1"/>
    <s v="N92000002"/>
    <n v="34"/>
    <x v="4"/>
  </r>
  <r>
    <x v="110"/>
    <s v="nation"/>
    <x v="1"/>
    <s v="N92000002"/>
    <n v="13"/>
    <x v="1"/>
  </r>
  <r>
    <x v="110"/>
    <s v="nation"/>
    <x v="1"/>
    <s v="N92000002"/>
    <n v="13"/>
    <x v="0"/>
  </r>
  <r>
    <x v="111"/>
    <s v="nation"/>
    <x v="1"/>
    <s v="N92000002"/>
    <n v="27"/>
    <x v="2"/>
  </r>
  <r>
    <x v="111"/>
    <s v="nation"/>
    <x v="1"/>
    <s v="N92000002"/>
    <n v="270"/>
    <x v="3"/>
  </r>
  <r>
    <x v="111"/>
    <s v="nation"/>
    <x v="1"/>
    <s v="N92000002"/>
    <n v="31"/>
    <x v="4"/>
  </r>
  <r>
    <x v="111"/>
    <s v="nation"/>
    <x v="1"/>
    <s v="N92000002"/>
    <n v="19"/>
    <x v="1"/>
  </r>
  <r>
    <x v="111"/>
    <s v="nation"/>
    <x v="1"/>
    <s v="N92000002"/>
    <n v="30"/>
    <x v="0"/>
  </r>
  <r>
    <x v="112"/>
    <s v="nation"/>
    <x v="1"/>
    <s v="N92000002"/>
    <n v="24"/>
    <x v="2"/>
  </r>
  <r>
    <x v="112"/>
    <s v="nation"/>
    <x v="1"/>
    <s v="N92000002"/>
    <n v="260"/>
    <x v="3"/>
  </r>
  <r>
    <x v="112"/>
    <s v="nation"/>
    <x v="1"/>
    <s v="N92000002"/>
    <n v="33"/>
    <x v="4"/>
  </r>
  <r>
    <x v="112"/>
    <s v="nation"/>
    <x v="1"/>
    <s v="N92000002"/>
    <n v="16"/>
    <x v="1"/>
  </r>
  <r>
    <x v="112"/>
    <s v="nation"/>
    <x v="1"/>
    <s v="N92000002"/>
    <n v="13"/>
    <x v="0"/>
  </r>
  <r>
    <x v="113"/>
    <s v="nation"/>
    <x v="1"/>
    <s v="N92000002"/>
    <n v="23"/>
    <x v="2"/>
  </r>
  <r>
    <x v="113"/>
    <s v="nation"/>
    <x v="1"/>
    <s v="N92000002"/>
    <n v="257"/>
    <x v="3"/>
  </r>
  <r>
    <x v="113"/>
    <s v="nation"/>
    <x v="1"/>
    <s v="N92000002"/>
    <n v="29"/>
    <x v="4"/>
  </r>
  <r>
    <x v="113"/>
    <s v="nation"/>
    <x v="1"/>
    <s v="N92000002"/>
    <n v="11"/>
    <x v="1"/>
  </r>
  <r>
    <x v="113"/>
    <s v="nation"/>
    <x v="1"/>
    <s v="N92000002"/>
    <n v="15"/>
    <x v="0"/>
  </r>
  <r>
    <x v="114"/>
    <s v="nation"/>
    <x v="1"/>
    <s v="N92000002"/>
    <n v="19"/>
    <x v="2"/>
  </r>
  <r>
    <x v="114"/>
    <s v="nation"/>
    <x v="1"/>
    <s v="N92000002"/>
    <n v="260"/>
    <x v="3"/>
  </r>
  <r>
    <x v="114"/>
    <s v="nation"/>
    <x v="1"/>
    <s v="N92000002"/>
    <n v="31"/>
    <x v="4"/>
  </r>
  <r>
    <x v="114"/>
    <s v="nation"/>
    <x v="1"/>
    <s v="N92000002"/>
    <n v="15"/>
    <x v="1"/>
  </r>
  <r>
    <x v="114"/>
    <s v="nation"/>
    <x v="1"/>
    <s v="N92000002"/>
    <n v="16"/>
    <x v="0"/>
  </r>
  <r>
    <x v="115"/>
    <s v="nation"/>
    <x v="1"/>
    <s v="N92000002"/>
    <n v="11"/>
    <x v="2"/>
  </r>
  <r>
    <x v="115"/>
    <s v="nation"/>
    <x v="1"/>
    <s v="N92000002"/>
    <n v="251"/>
    <x v="3"/>
  </r>
  <r>
    <x v="115"/>
    <s v="nation"/>
    <x v="1"/>
    <s v="N92000002"/>
    <n v="27"/>
    <x v="4"/>
  </r>
  <r>
    <x v="115"/>
    <s v="nation"/>
    <x v="1"/>
    <s v="N92000002"/>
    <n v="14"/>
    <x v="1"/>
  </r>
  <r>
    <x v="115"/>
    <s v="nation"/>
    <x v="1"/>
    <s v="N92000002"/>
    <n v="5"/>
    <x v="0"/>
  </r>
  <r>
    <x v="116"/>
    <s v="nation"/>
    <x v="1"/>
    <s v="N92000002"/>
    <n v="23"/>
    <x v="2"/>
  </r>
  <r>
    <x v="116"/>
    <s v="nation"/>
    <x v="1"/>
    <s v="N92000002"/>
    <n v="250"/>
    <x v="3"/>
  </r>
  <r>
    <x v="116"/>
    <s v="nation"/>
    <x v="1"/>
    <s v="N92000002"/>
    <n v="27"/>
    <x v="4"/>
  </r>
  <r>
    <x v="116"/>
    <s v="nation"/>
    <x v="1"/>
    <s v="N92000002"/>
    <n v="13"/>
    <x v="1"/>
  </r>
  <r>
    <x v="116"/>
    <s v="nation"/>
    <x v="1"/>
    <s v="N92000002"/>
    <n v="10"/>
    <x v="0"/>
  </r>
  <r>
    <x v="117"/>
    <s v="nation"/>
    <x v="1"/>
    <s v="N92000002"/>
    <n v="9"/>
    <x v="2"/>
  </r>
  <r>
    <x v="117"/>
    <s v="nation"/>
    <x v="1"/>
    <s v="N92000002"/>
    <n v="236"/>
    <x v="3"/>
  </r>
  <r>
    <x v="117"/>
    <s v="nation"/>
    <x v="1"/>
    <s v="N92000002"/>
    <n v="27"/>
    <x v="4"/>
  </r>
  <r>
    <x v="117"/>
    <s v="nation"/>
    <x v="1"/>
    <s v="N92000002"/>
    <n v="6"/>
    <x v="1"/>
  </r>
  <r>
    <x v="117"/>
    <s v="nation"/>
    <x v="1"/>
    <s v="N92000002"/>
    <n v="20"/>
    <x v="0"/>
  </r>
  <r>
    <x v="118"/>
    <s v="nation"/>
    <x v="1"/>
    <s v="N92000002"/>
    <n v="17"/>
    <x v="2"/>
  </r>
  <r>
    <x v="118"/>
    <s v="nation"/>
    <x v="1"/>
    <s v="N92000002"/>
    <n v="230"/>
    <x v="3"/>
  </r>
  <r>
    <x v="118"/>
    <s v="nation"/>
    <x v="1"/>
    <s v="N92000002"/>
    <n v="26"/>
    <x v="4"/>
  </r>
  <r>
    <x v="118"/>
    <s v="nation"/>
    <x v="1"/>
    <s v="N92000002"/>
    <n v="14"/>
    <x v="1"/>
  </r>
  <r>
    <x v="118"/>
    <s v="nation"/>
    <x v="1"/>
    <s v="N92000002"/>
    <n v="9"/>
    <x v="0"/>
  </r>
  <r>
    <x v="119"/>
    <s v="nation"/>
    <x v="1"/>
    <s v="N92000002"/>
    <n v="28"/>
    <x v="2"/>
  </r>
  <r>
    <x v="119"/>
    <s v="nation"/>
    <x v="1"/>
    <s v="N92000002"/>
    <n v="235"/>
    <x v="3"/>
  </r>
  <r>
    <x v="119"/>
    <s v="nation"/>
    <x v="1"/>
    <s v="N92000002"/>
    <n v="25"/>
    <x v="4"/>
  </r>
  <r>
    <x v="119"/>
    <s v="nation"/>
    <x v="1"/>
    <s v="N92000002"/>
    <n v="8"/>
    <x v="1"/>
  </r>
  <r>
    <x v="119"/>
    <s v="nation"/>
    <x v="1"/>
    <s v="N92000002"/>
    <n v="9"/>
    <x v="0"/>
  </r>
  <r>
    <x v="120"/>
    <s v="nation"/>
    <x v="1"/>
    <s v="N92000002"/>
    <n v="19"/>
    <x v="2"/>
  </r>
  <r>
    <x v="120"/>
    <s v="nation"/>
    <x v="1"/>
    <s v="N92000002"/>
    <n v="230"/>
    <x v="3"/>
  </r>
  <r>
    <x v="120"/>
    <s v="nation"/>
    <x v="1"/>
    <s v="N92000002"/>
    <n v="22"/>
    <x v="4"/>
  </r>
  <r>
    <x v="120"/>
    <s v="nation"/>
    <x v="1"/>
    <s v="N92000002"/>
    <n v="12"/>
    <x v="1"/>
  </r>
  <r>
    <x v="120"/>
    <s v="nation"/>
    <x v="1"/>
    <s v="N92000002"/>
    <n v="18"/>
    <x v="0"/>
  </r>
  <r>
    <x v="121"/>
    <s v="nation"/>
    <x v="1"/>
    <s v="N92000002"/>
    <n v="11"/>
    <x v="2"/>
  </r>
  <r>
    <x v="121"/>
    <s v="nation"/>
    <x v="1"/>
    <s v="N92000002"/>
    <n v="227"/>
    <x v="3"/>
  </r>
  <r>
    <x v="121"/>
    <s v="nation"/>
    <x v="1"/>
    <s v="N92000002"/>
    <n v="23"/>
    <x v="4"/>
  </r>
  <r>
    <x v="121"/>
    <s v="nation"/>
    <x v="1"/>
    <s v="N92000002"/>
    <n v="12"/>
    <x v="1"/>
  </r>
  <r>
    <x v="121"/>
    <s v="nation"/>
    <x v="1"/>
    <s v="N92000002"/>
    <n v="11"/>
    <x v="0"/>
  </r>
  <r>
    <x v="122"/>
    <s v="nation"/>
    <x v="1"/>
    <s v="N92000002"/>
    <n v="11"/>
    <x v="2"/>
  </r>
  <r>
    <x v="122"/>
    <s v="nation"/>
    <x v="1"/>
    <s v="N92000002"/>
    <n v="224"/>
    <x v="3"/>
  </r>
  <r>
    <x v="122"/>
    <s v="nation"/>
    <x v="1"/>
    <s v="N92000002"/>
    <n v="21"/>
    <x v="4"/>
  </r>
  <r>
    <x v="122"/>
    <s v="nation"/>
    <x v="1"/>
    <s v="N92000002"/>
    <n v="11"/>
    <x v="1"/>
  </r>
  <r>
    <x v="122"/>
    <s v="nation"/>
    <x v="1"/>
    <s v="N92000002"/>
    <n v="5"/>
    <x v="0"/>
  </r>
  <r>
    <x v="123"/>
    <s v="nation"/>
    <x v="1"/>
    <s v="N92000002"/>
    <n v="11"/>
    <x v="2"/>
  </r>
  <r>
    <x v="123"/>
    <s v="nation"/>
    <x v="1"/>
    <s v="N92000002"/>
    <n v="219"/>
    <x v="3"/>
  </r>
  <r>
    <x v="123"/>
    <s v="nation"/>
    <x v="1"/>
    <s v="N92000002"/>
    <n v="21"/>
    <x v="4"/>
  </r>
  <r>
    <x v="123"/>
    <s v="nation"/>
    <x v="1"/>
    <s v="N92000002"/>
    <n v="9"/>
    <x v="1"/>
  </r>
  <r>
    <x v="123"/>
    <s v="nation"/>
    <x v="1"/>
    <s v="N92000002"/>
    <n v="6"/>
    <x v="0"/>
  </r>
  <r>
    <x v="124"/>
    <s v="nation"/>
    <x v="1"/>
    <s v="N92000002"/>
    <n v="12"/>
    <x v="2"/>
  </r>
  <r>
    <x v="124"/>
    <s v="nation"/>
    <x v="1"/>
    <s v="N92000002"/>
    <n v="202"/>
    <x v="3"/>
  </r>
  <r>
    <x v="124"/>
    <s v="nation"/>
    <x v="1"/>
    <s v="N92000002"/>
    <n v="21"/>
    <x v="4"/>
  </r>
  <r>
    <x v="124"/>
    <s v="nation"/>
    <x v="1"/>
    <s v="N92000002"/>
    <n v="6"/>
    <x v="1"/>
  </r>
  <r>
    <x v="124"/>
    <s v="nation"/>
    <x v="1"/>
    <s v="N92000002"/>
    <n v="17"/>
    <x v="0"/>
  </r>
  <r>
    <x v="125"/>
    <s v="nation"/>
    <x v="1"/>
    <s v="N92000002"/>
    <n v="17"/>
    <x v="2"/>
  </r>
  <r>
    <x v="125"/>
    <s v="nation"/>
    <x v="1"/>
    <s v="N92000002"/>
    <n v="197"/>
    <x v="3"/>
  </r>
  <r>
    <x v="125"/>
    <s v="nation"/>
    <x v="1"/>
    <s v="N92000002"/>
    <n v="22"/>
    <x v="4"/>
  </r>
  <r>
    <x v="125"/>
    <s v="nation"/>
    <x v="1"/>
    <s v="N92000002"/>
    <n v="3"/>
    <x v="1"/>
  </r>
  <r>
    <x v="125"/>
    <s v="nation"/>
    <x v="1"/>
    <s v="N92000002"/>
    <n v="14"/>
    <x v="0"/>
  </r>
  <r>
    <x v="126"/>
    <s v="nation"/>
    <x v="1"/>
    <s v="N92000002"/>
    <n v="11"/>
    <x v="2"/>
  </r>
  <r>
    <x v="126"/>
    <s v="nation"/>
    <x v="1"/>
    <s v="N92000002"/>
    <n v="193"/>
    <x v="3"/>
  </r>
  <r>
    <x v="126"/>
    <s v="nation"/>
    <x v="1"/>
    <s v="N92000002"/>
    <n v="22"/>
    <x v="4"/>
  </r>
  <r>
    <x v="126"/>
    <s v="nation"/>
    <x v="1"/>
    <s v="N92000002"/>
    <n v="3"/>
    <x v="1"/>
  </r>
  <r>
    <x v="126"/>
    <s v="nation"/>
    <x v="1"/>
    <s v="N92000002"/>
    <n v="4"/>
    <x v="0"/>
  </r>
  <r>
    <x v="127"/>
    <s v="nation"/>
    <x v="1"/>
    <s v="N92000002"/>
    <n v="8"/>
    <x v="2"/>
  </r>
  <r>
    <x v="127"/>
    <s v="nation"/>
    <x v="1"/>
    <s v="N92000002"/>
    <n v="186"/>
    <x v="3"/>
  </r>
  <r>
    <x v="127"/>
    <s v="nation"/>
    <x v="1"/>
    <s v="N92000002"/>
    <n v="23"/>
    <x v="4"/>
  </r>
  <r>
    <x v="127"/>
    <s v="nation"/>
    <x v="1"/>
    <s v="N92000002"/>
    <n v="6"/>
    <x v="1"/>
  </r>
  <r>
    <x v="127"/>
    <s v="nation"/>
    <x v="1"/>
    <s v="N92000002"/>
    <n v="4"/>
    <x v="0"/>
  </r>
  <r>
    <x v="128"/>
    <s v="nation"/>
    <x v="1"/>
    <s v="N92000002"/>
    <n v="16"/>
    <x v="2"/>
  </r>
  <r>
    <x v="128"/>
    <s v="nation"/>
    <x v="1"/>
    <s v="N92000002"/>
    <n v="194"/>
    <x v="3"/>
  </r>
  <r>
    <x v="128"/>
    <s v="nation"/>
    <x v="1"/>
    <s v="N92000002"/>
    <n v="19"/>
    <x v="4"/>
  </r>
  <r>
    <x v="128"/>
    <s v="nation"/>
    <x v="1"/>
    <s v="N92000002"/>
    <n v="7"/>
    <x v="1"/>
  </r>
  <r>
    <x v="128"/>
    <s v="nation"/>
    <x v="1"/>
    <s v="N92000002"/>
    <n v="4"/>
    <x v="0"/>
  </r>
  <r>
    <x v="129"/>
    <s v="nation"/>
    <x v="1"/>
    <s v="N92000002"/>
    <n v="18"/>
    <x v="2"/>
  </r>
  <r>
    <x v="129"/>
    <s v="nation"/>
    <x v="1"/>
    <s v="N92000002"/>
    <n v="204"/>
    <x v="3"/>
  </r>
  <r>
    <x v="129"/>
    <s v="nation"/>
    <x v="1"/>
    <s v="N92000002"/>
    <n v="16"/>
    <x v="4"/>
  </r>
  <r>
    <x v="129"/>
    <s v="nation"/>
    <x v="1"/>
    <s v="N92000002"/>
    <n v="10"/>
    <x v="1"/>
  </r>
  <r>
    <x v="129"/>
    <s v="nation"/>
    <x v="1"/>
    <s v="N92000002"/>
    <n v="5"/>
    <x v="0"/>
  </r>
  <r>
    <x v="130"/>
    <s v="nation"/>
    <x v="1"/>
    <s v="N92000002"/>
    <n v="22"/>
    <x v="2"/>
  </r>
  <r>
    <x v="130"/>
    <s v="nation"/>
    <x v="1"/>
    <s v="N92000002"/>
    <n v="212"/>
    <x v="3"/>
  </r>
  <r>
    <x v="130"/>
    <s v="nation"/>
    <x v="1"/>
    <s v="N92000002"/>
    <n v="13"/>
    <x v="4"/>
  </r>
  <r>
    <x v="130"/>
    <s v="nation"/>
    <x v="1"/>
    <s v="N92000002"/>
    <n v="2"/>
    <x v="1"/>
  </r>
  <r>
    <x v="130"/>
    <s v="nation"/>
    <x v="1"/>
    <s v="N92000002"/>
    <n v="3"/>
    <x v="0"/>
  </r>
  <r>
    <x v="131"/>
    <s v="nation"/>
    <x v="1"/>
    <s v="N92000002"/>
    <n v="13"/>
    <x v="2"/>
  </r>
  <r>
    <x v="131"/>
    <s v="nation"/>
    <x v="1"/>
    <s v="N92000002"/>
    <n v="209"/>
    <x v="3"/>
  </r>
  <r>
    <x v="131"/>
    <s v="nation"/>
    <x v="1"/>
    <s v="N92000002"/>
    <n v="14"/>
    <x v="4"/>
  </r>
  <r>
    <x v="131"/>
    <s v="nation"/>
    <x v="1"/>
    <s v="N92000002"/>
    <n v="4"/>
    <x v="1"/>
  </r>
  <r>
    <x v="131"/>
    <s v="nation"/>
    <x v="1"/>
    <s v="N92000002"/>
    <n v="9"/>
    <x v="0"/>
  </r>
  <r>
    <x v="132"/>
    <s v="nation"/>
    <x v="1"/>
    <s v="N92000002"/>
    <n v="19"/>
    <x v="2"/>
  </r>
  <r>
    <x v="132"/>
    <s v="nation"/>
    <x v="1"/>
    <s v="N92000002"/>
    <n v="213"/>
    <x v="3"/>
  </r>
  <r>
    <x v="132"/>
    <s v="nation"/>
    <x v="1"/>
    <s v="N92000002"/>
    <n v="12"/>
    <x v="4"/>
  </r>
  <r>
    <x v="132"/>
    <s v="nation"/>
    <x v="1"/>
    <s v="N92000002"/>
    <n v="3"/>
    <x v="1"/>
  </r>
  <r>
    <x v="132"/>
    <s v="nation"/>
    <x v="1"/>
    <s v="N92000002"/>
    <n v="2"/>
    <x v="0"/>
  </r>
  <r>
    <x v="133"/>
    <s v="nation"/>
    <x v="1"/>
    <s v="N92000002"/>
    <n v="15"/>
    <x v="2"/>
  </r>
  <r>
    <x v="133"/>
    <s v="nation"/>
    <x v="1"/>
    <s v="N92000002"/>
    <n v="196"/>
    <x v="3"/>
  </r>
  <r>
    <x v="133"/>
    <s v="nation"/>
    <x v="1"/>
    <s v="N92000002"/>
    <n v="12"/>
    <x v="4"/>
  </r>
  <r>
    <x v="133"/>
    <s v="nation"/>
    <x v="1"/>
    <s v="N92000002"/>
    <n v="10"/>
    <x v="1"/>
  </r>
  <r>
    <x v="133"/>
    <s v="nation"/>
    <x v="1"/>
    <s v="N92000002"/>
    <n v="5"/>
    <x v="0"/>
  </r>
  <r>
    <x v="134"/>
    <s v="nation"/>
    <x v="1"/>
    <s v="N92000002"/>
    <n v="13"/>
    <x v="2"/>
  </r>
  <r>
    <x v="134"/>
    <s v="nation"/>
    <x v="1"/>
    <s v="N92000002"/>
    <n v="182"/>
    <x v="3"/>
  </r>
  <r>
    <x v="134"/>
    <s v="nation"/>
    <x v="1"/>
    <s v="N92000002"/>
    <n v="10"/>
    <x v="4"/>
  </r>
  <r>
    <x v="134"/>
    <s v="nation"/>
    <x v="1"/>
    <s v="N92000002"/>
    <n v="3"/>
    <x v="1"/>
  </r>
  <r>
    <x v="134"/>
    <s v="nation"/>
    <x v="1"/>
    <s v="N92000002"/>
    <n v="15"/>
    <x v="0"/>
  </r>
  <r>
    <x v="135"/>
    <s v="nation"/>
    <x v="1"/>
    <s v="N92000002"/>
    <n v="10"/>
    <x v="2"/>
  </r>
  <r>
    <x v="135"/>
    <s v="nation"/>
    <x v="1"/>
    <s v="N92000002"/>
    <n v="178"/>
    <x v="3"/>
  </r>
  <r>
    <x v="135"/>
    <s v="nation"/>
    <x v="1"/>
    <s v="N92000002"/>
    <n v="12"/>
    <x v="4"/>
  </r>
  <r>
    <x v="135"/>
    <s v="nation"/>
    <x v="1"/>
    <s v="N92000002"/>
    <n v="4"/>
    <x v="1"/>
  </r>
  <r>
    <x v="135"/>
    <s v="nation"/>
    <x v="1"/>
    <s v="N92000002"/>
    <n v="4"/>
    <x v="0"/>
  </r>
  <r>
    <x v="136"/>
    <s v="nation"/>
    <x v="1"/>
    <s v="N92000002"/>
    <n v="13"/>
    <x v="2"/>
  </r>
  <r>
    <x v="136"/>
    <s v="nation"/>
    <x v="1"/>
    <s v="N92000002"/>
    <n v="180"/>
    <x v="3"/>
  </r>
  <r>
    <x v="136"/>
    <s v="nation"/>
    <x v="1"/>
    <s v="N92000002"/>
    <n v="13"/>
    <x v="4"/>
  </r>
  <r>
    <x v="136"/>
    <s v="nation"/>
    <x v="1"/>
    <s v="N92000002"/>
    <n v="7"/>
    <x v="1"/>
  </r>
  <r>
    <x v="136"/>
    <s v="nation"/>
    <x v="1"/>
    <s v="N92000002"/>
    <n v="3"/>
    <x v="0"/>
  </r>
  <r>
    <x v="137"/>
    <s v="nation"/>
    <x v="1"/>
    <s v="N92000002"/>
    <n v="13"/>
    <x v="2"/>
  </r>
  <r>
    <x v="137"/>
    <s v="nation"/>
    <x v="1"/>
    <s v="N92000002"/>
    <n v="178"/>
    <x v="3"/>
  </r>
  <r>
    <x v="137"/>
    <s v="nation"/>
    <x v="1"/>
    <s v="N92000002"/>
    <n v="9"/>
    <x v="4"/>
  </r>
  <r>
    <x v="137"/>
    <s v="nation"/>
    <x v="1"/>
    <s v="N92000002"/>
    <n v="7"/>
    <x v="1"/>
  </r>
  <r>
    <x v="137"/>
    <s v="nation"/>
    <x v="1"/>
    <s v="N92000002"/>
    <n v="6"/>
    <x v="0"/>
  </r>
  <r>
    <x v="138"/>
    <s v="nation"/>
    <x v="1"/>
    <s v="N92000002"/>
    <n v="10"/>
    <x v="2"/>
  </r>
  <r>
    <x v="138"/>
    <s v="nation"/>
    <x v="1"/>
    <s v="N92000002"/>
    <n v="169"/>
    <x v="3"/>
  </r>
  <r>
    <x v="138"/>
    <s v="nation"/>
    <x v="1"/>
    <s v="N92000002"/>
    <n v="7"/>
    <x v="4"/>
  </r>
  <r>
    <x v="138"/>
    <s v="nation"/>
    <x v="1"/>
    <s v="N92000002"/>
    <n v="5"/>
    <x v="1"/>
  </r>
  <r>
    <x v="138"/>
    <s v="nation"/>
    <x v="1"/>
    <s v="N92000002"/>
    <n v="7"/>
    <x v="0"/>
  </r>
  <r>
    <x v="139"/>
    <s v="nation"/>
    <x v="1"/>
    <s v="N92000002"/>
    <n v="6"/>
    <x v="2"/>
  </r>
  <r>
    <x v="139"/>
    <s v="nation"/>
    <x v="1"/>
    <s v="N92000002"/>
    <n v="153"/>
    <x v="3"/>
  </r>
  <r>
    <x v="139"/>
    <s v="nation"/>
    <x v="1"/>
    <s v="N92000002"/>
    <n v="5"/>
    <x v="4"/>
  </r>
  <r>
    <x v="139"/>
    <s v="nation"/>
    <x v="1"/>
    <s v="N92000002"/>
    <n v="5"/>
    <x v="1"/>
  </r>
  <r>
    <x v="139"/>
    <s v="nation"/>
    <x v="1"/>
    <s v="N92000002"/>
    <n v="5"/>
    <x v="0"/>
  </r>
  <r>
    <x v="140"/>
    <s v="nation"/>
    <x v="1"/>
    <s v="N92000002"/>
    <n v="7"/>
    <x v="2"/>
  </r>
  <r>
    <x v="140"/>
    <s v="nation"/>
    <x v="1"/>
    <s v="N92000002"/>
    <n v="142"/>
    <x v="3"/>
  </r>
  <r>
    <x v="140"/>
    <s v="nation"/>
    <x v="1"/>
    <s v="N92000002"/>
    <n v="6"/>
    <x v="4"/>
  </r>
  <r>
    <x v="140"/>
    <s v="nation"/>
    <x v="1"/>
    <s v="N92000002"/>
    <n v="4"/>
    <x v="1"/>
  </r>
  <r>
    <x v="140"/>
    <s v="nation"/>
    <x v="1"/>
    <s v="N92000002"/>
    <n v="7"/>
    <x v="0"/>
  </r>
  <r>
    <x v="141"/>
    <s v="nation"/>
    <x v="1"/>
    <s v="N92000002"/>
    <n v="4"/>
    <x v="2"/>
  </r>
  <r>
    <x v="141"/>
    <s v="nation"/>
    <x v="1"/>
    <s v="N92000002"/>
    <n v="133"/>
    <x v="3"/>
  </r>
  <r>
    <x v="141"/>
    <s v="nation"/>
    <x v="1"/>
    <s v="N92000002"/>
    <n v="4"/>
    <x v="4"/>
  </r>
  <r>
    <x v="141"/>
    <s v="nation"/>
    <x v="1"/>
    <s v="N92000002"/>
    <n v="1"/>
    <x v="1"/>
  </r>
  <r>
    <x v="141"/>
    <s v="nation"/>
    <x v="1"/>
    <s v="N92000002"/>
    <n v="3"/>
    <x v="0"/>
  </r>
  <r>
    <x v="142"/>
    <s v="nation"/>
    <x v="1"/>
    <s v="N92000002"/>
    <n v="4"/>
    <x v="2"/>
  </r>
  <r>
    <x v="142"/>
    <s v="nation"/>
    <x v="1"/>
    <s v="N92000002"/>
    <n v="131"/>
    <x v="3"/>
  </r>
  <r>
    <x v="142"/>
    <s v="nation"/>
    <x v="1"/>
    <s v="N92000002"/>
    <n v="5"/>
    <x v="4"/>
  </r>
  <r>
    <x v="142"/>
    <s v="nation"/>
    <x v="1"/>
    <s v="N92000002"/>
    <n v="2"/>
    <x v="1"/>
  </r>
  <r>
    <x v="142"/>
    <s v="nation"/>
    <x v="1"/>
    <s v="N92000002"/>
    <n v="1"/>
    <x v="0"/>
  </r>
  <r>
    <x v="143"/>
    <s v="nation"/>
    <x v="1"/>
    <s v="N92000002"/>
    <n v="4"/>
    <x v="2"/>
  </r>
  <r>
    <x v="143"/>
    <s v="nation"/>
    <x v="1"/>
    <s v="N92000002"/>
    <n v="130"/>
    <x v="3"/>
  </r>
  <r>
    <x v="143"/>
    <s v="nation"/>
    <x v="1"/>
    <s v="N92000002"/>
    <n v="4"/>
    <x v="4"/>
  </r>
  <r>
    <x v="143"/>
    <s v="nation"/>
    <x v="1"/>
    <s v="N92000002"/>
    <n v="7"/>
    <x v="1"/>
  </r>
  <r>
    <x v="143"/>
    <s v="nation"/>
    <x v="1"/>
    <s v="N92000002"/>
    <n v="1"/>
    <x v="0"/>
  </r>
  <r>
    <x v="144"/>
    <s v="nation"/>
    <x v="1"/>
    <s v="N92000002"/>
    <n v="9"/>
    <x v="2"/>
  </r>
  <r>
    <x v="144"/>
    <s v="nation"/>
    <x v="1"/>
    <s v="N92000002"/>
    <n v="132"/>
    <x v="3"/>
  </r>
  <r>
    <x v="144"/>
    <s v="nation"/>
    <x v="1"/>
    <s v="N92000002"/>
    <n v="5"/>
    <x v="4"/>
  </r>
  <r>
    <x v="144"/>
    <s v="nation"/>
    <x v="1"/>
    <s v="N92000002"/>
    <n v="1"/>
    <x v="1"/>
  </r>
  <r>
    <x v="144"/>
    <s v="nation"/>
    <x v="1"/>
    <s v="N92000002"/>
    <n v="8"/>
    <x v="0"/>
  </r>
  <r>
    <x v="145"/>
    <s v="nation"/>
    <x v="1"/>
    <s v="N92000002"/>
    <n v="9"/>
    <x v="2"/>
  </r>
  <r>
    <x v="145"/>
    <s v="nation"/>
    <x v="1"/>
    <s v="N92000002"/>
    <n v="130"/>
    <x v="3"/>
  </r>
  <r>
    <x v="145"/>
    <s v="nation"/>
    <x v="1"/>
    <s v="N92000002"/>
    <n v="5"/>
    <x v="4"/>
  </r>
  <r>
    <x v="145"/>
    <s v="nation"/>
    <x v="1"/>
    <s v="N92000002"/>
    <n v="1"/>
    <x v="1"/>
  </r>
  <r>
    <x v="145"/>
    <s v="nation"/>
    <x v="1"/>
    <s v="N92000002"/>
    <n v="0"/>
    <x v="0"/>
  </r>
  <r>
    <x v="146"/>
    <s v="nation"/>
    <x v="1"/>
    <s v="N92000002"/>
    <n v="6"/>
    <x v="2"/>
  </r>
  <r>
    <x v="146"/>
    <s v="nation"/>
    <x v="1"/>
    <s v="N92000002"/>
    <n v="122"/>
    <x v="3"/>
  </r>
  <r>
    <x v="146"/>
    <s v="nation"/>
    <x v="1"/>
    <s v="N92000002"/>
    <n v="5"/>
    <x v="4"/>
  </r>
  <r>
    <x v="146"/>
    <s v="nation"/>
    <x v="1"/>
    <s v="N92000002"/>
    <n v="4"/>
    <x v="1"/>
  </r>
  <r>
    <x v="146"/>
    <s v="nation"/>
    <x v="1"/>
    <s v="N92000002"/>
    <n v="2"/>
    <x v="0"/>
  </r>
  <r>
    <x v="147"/>
    <s v="nation"/>
    <x v="1"/>
    <s v="N92000002"/>
    <n v="6"/>
    <x v="2"/>
  </r>
  <r>
    <x v="147"/>
    <s v="nation"/>
    <x v="1"/>
    <s v="N92000002"/>
    <n v="120"/>
    <x v="3"/>
  </r>
  <r>
    <x v="147"/>
    <s v="nation"/>
    <x v="1"/>
    <s v="N92000002"/>
    <n v="5"/>
    <x v="4"/>
  </r>
  <r>
    <x v="147"/>
    <s v="nation"/>
    <x v="1"/>
    <s v="N92000002"/>
    <n v="3"/>
    <x v="1"/>
  </r>
  <r>
    <x v="147"/>
    <s v="nation"/>
    <x v="1"/>
    <s v="N92000002"/>
    <n v="2"/>
    <x v="0"/>
  </r>
  <r>
    <x v="148"/>
    <s v="nation"/>
    <x v="1"/>
    <s v="N92000002"/>
    <n v="6"/>
    <x v="2"/>
  </r>
  <r>
    <x v="148"/>
    <s v="nation"/>
    <x v="1"/>
    <s v="N92000002"/>
    <n v="113"/>
    <x v="3"/>
  </r>
  <r>
    <x v="148"/>
    <s v="nation"/>
    <x v="1"/>
    <s v="N92000002"/>
    <n v="4"/>
    <x v="4"/>
  </r>
  <r>
    <x v="148"/>
    <s v="nation"/>
    <x v="1"/>
    <s v="N92000002"/>
    <n v="1"/>
    <x v="1"/>
  </r>
  <r>
    <x v="148"/>
    <s v="nation"/>
    <x v="1"/>
    <s v="N92000002"/>
    <n v="3"/>
    <x v="0"/>
  </r>
  <r>
    <x v="149"/>
    <s v="nation"/>
    <x v="1"/>
    <s v="N92000002"/>
    <n v="5"/>
    <x v="2"/>
  </r>
  <r>
    <x v="149"/>
    <s v="nation"/>
    <x v="1"/>
    <s v="N92000002"/>
    <n v="113"/>
    <x v="3"/>
  </r>
  <r>
    <x v="149"/>
    <s v="nation"/>
    <x v="1"/>
    <s v="N92000002"/>
    <n v="4"/>
    <x v="4"/>
  </r>
  <r>
    <x v="149"/>
    <s v="nation"/>
    <x v="1"/>
    <s v="N92000002"/>
    <n v="2"/>
    <x v="1"/>
  </r>
  <r>
    <x v="149"/>
    <s v="nation"/>
    <x v="1"/>
    <s v="N92000002"/>
    <n v="1"/>
    <x v="0"/>
  </r>
  <r>
    <x v="150"/>
    <s v="nation"/>
    <x v="1"/>
    <s v="N92000002"/>
    <n v="4"/>
    <x v="2"/>
  </r>
  <r>
    <x v="150"/>
    <s v="nation"/>
    <x v="1"/>
    <s v="N92000002"/>
    <n v="115"/>
    <x v="3"/>
  </r>
  <r>
    <x v="150"/>
    <s v="nation"/>
    <x v="1"/>
    <s v="N92000002"/>
    <n v="4"/>
    <x v="4"/>
  </r>
  <r>
    <x v="150"/>
    <s v="nation"/>
    <x v="1"/>
    <s v="N92000002"/>
    <n v="1"/>
    <x v="1"/>
  </r>
  <r>
    <x v="150"/>
    <s v="nation"/>
    <x v="1"/>
    <s v="N92000002"/>
    <n v="1"/>
    <x v="0"/>
  </r>
  <r>
    <x v="151"/>
    <s v="nation"/>
    <x v="1"/>
    <s v="N92000002"/>
    <n v="2"/>
    <x v="2"/>
  </r>
  <r>
    <x v="151"/>
    <s v="nation"/>
    <x v="1"/>
    <s v="N92000002"/>
    <n v="106"/>
    <x v="3"/>
  </r>
  <r>
    <x v="151"/>
    <s v="nation"/>
    <x v="1"/>
    <s v="N92000002"/>
    <n v="4"/>
    <x v="4"/>
  </r>
  <r>
    <x v="151"/>
    <s v="nation"/>
    <x v="1"/>
    <s v="N92000002"/>
    <n v="1"/>
    <x v="1"/>
  </r>
  <r>
    <x v="151"/>
    <s v="nation"/>
    <x v="1"/>
    <s v="N92000002"/>
    <n v="1"/>
    <x v="0"/>
  </r>
  <r>
    <x v="152"/>
    <s v="nation"/>
    <x v="1"/>
    <s v="N92000002"/>
    <n v="4"/>
    <x v="2"/>
  </r>
  <r>
    <x v="152"/>
    <s v="nation"/>
    <x v="1"/>
    <s v="N92000002"/>
    <n v="99"/>
    <x v="3"/>
  </r>
  <r>
    <x v="152"/>
    <s v="nation"/>
    <x v="1"/>
    <s v="N92000002"/>
    <n v="5"/>
    <x v="4"/>
  </r>
  <r>
    <x v="152"/>
    <s v="nation"/>
    <x v="1"/>
    <s v="N92000002"/>
    <n v="2"/>
    <x v="1"/>
  </r>
  <r>
    <x v="152"/>
    <s v="nation"/>
    <x v="1"/>
    <s v="N92000002"/>
    <n v="2"/>
    <x v="0"/>
  </r>
  <r>
    <x v="153"/>
    <s v="nation"/>
    <x v="1"/>
    <s v="N92000002"/>
    <n v="4"/>
    <x v="2"/>
  </r>
  <r>
    <x v="153"/>
    <s v="nation"/>
    <x v="1"/>
    <s v="N92000002"/>
    <n v="90"/>
    <x v="3"/>
  </r>
  <r>
    <x v="153"/>
    <s v="nation"/>
    <x v="1"/>
    <s v="N92000002"/>
    <n v="3"/>
    <x v="4"/>
  </r>
  <r>
    <x v="153"/>
    <s v="nation"/>
    <x v="1"/>
    <s v="N92000002"/>
    <n v="2"/>
    <x v="1"/>
  </r>
  <r>
    <x v="153"/>
    <s v="nation"/>
    <x v="1"/>
    <s v="N92000002"/>
    <n v="8"/>
    <x v="0"/>
  </r>
  <r>
    <x v="154"/>
    <s v="nation"/>
    <x v="1"/>
    <s v="N92000002"/>
    <n v="3"/>
    <x v="2"/>
  </r>
  <r>
    <x v="154"/>
    <s v="nation"/>
    <x v="1"/>
    <s v="N92000002"/>
    <n v="80"/>
    <x v="3"/>
  </r>
  <r>
    <x v="154"/>
    <s v="nation"/>
    <x v="1"/>
    <s v="N92000002"/>
    <n v="7"/>
    <x v="4"/>
  </r>
  <r>
    <x v="154"/>
    <s v="nation"/>
    <x v="1"/>
    <s v="N92000002"/>
    <n v="0"/>
    <x v="1"/>
  </r>
  <r>
    <x v="154"/>
    <s v="nation"/>
    <x v="1"/>
    <s v="N92000002"/>
    <n v="1"/>
    <x v="0"/>
  </r>
  <r>
    <x v="155"/>
    <s v="nation"/>
    <x v="1"/>
    <s v="N92000002"/>
    <n v="2"/>
    <x v="2"/>
  </r>
  <r>
    <x v="155"/>
    <s v="nation"/>
    <x v="1"/>
    <s v="N92000002"/>
    <n v="77"/>
    <x v="3"/>
  </r>
  <r>
    <x v="155"/>
    <s v="nation"/>
    <x v="1"/>
    <s v="N92000002"/>
    <n v="6"/>
    <x v="4"/>
  </r>
  <r>
    <x v="155"/>
    <s v="nation"/>
    <x v="1"/>
    <s v="N92000002"/>
    <n v="1"/>
    <x v="1"/>
  </r>
  <r>
    <x v="155"/>
    <s v="nation"/>
    <x v="1"/>
    <s v="N92000002"/>
    <n v="1"/>
    <x v="0"/>
  </r>
  <r>
    <x v="156"/>
    <s v="nation"/>
    <x v="1"/>
    <s v="N92000002"/>
    <n v="3"/>
    <x v="2"/>
  </r>
  <r>
    <x v="156"/>
    <s v="nation"/>
    <x v="1"/>
    <s v="N92000002"/>
    <n v="74"/>
    <x v="3"/>
  </r>
  <r>
    <x v="156"/>
    <s v="nation"/>
    <x v="1"/>
    <s v="N92000002"/>
    <n v="6"/>
    <x v="4"/>
  </r>
  <r>
    <x v="156"/>
    <s v="nation"/>
    <x v="1"/>
    <s v="N92000002"/>
    <n v="0"/>
    <x v="1"/>
  </r>
  <r>
    <x v="156"/>
    <s v="nation"/>
    <x v="1"/>
    <s v="N92000002"/>
    <n v="1"/>
    <x v="0"/>
  </r>
  <r>
    <x v="157"/>
    <s v="nation"/>
    <x v="1"/>
    <s v="N92000002"/>
    <n v="1"/>
    <x v="2"/>
  </r>
  <r>
    <x v="157"/>
    <s v="nation"/>
    <x v="1"/>
    <s v="N92000002"/>
    <n v="75"/>
    <x v="3"/>
  </r>
  <r>
    <x v="157"/>
    <s v="nation"/>
    <x v="1"/>
    <s v="N92000002"/>
    <n v="4"/>
    <x v="4"/>
  </r>
  <r>
    <x v="157"/>
    <s v="nation"/>
    <x v="1"/>
    <s v="N92000002"/>
    <n v="0"/>
    <x v="1"/>
  </r>
  <r>
    <x v="157"/>
    <s v="nation"/>
    <x v="1"/>
    <s v="N92000002"/>
    <n v="0"/>
    <x v="0"/>
  </r>
  <r>
    <x v="158"/>
    <s v="nation"/>
    <x v="1"/>
    <s v="N92000002"/>
    <n v="2"/>
    <x v="2"/>
  </r>
  <r>
    <x v="158"/>
    <s v="nation"/>
    <x v="1"/>
    <s v="N92000002"/>
    <n v="75"/>
    <x v="3"/>
  </r>
  <r>
    <x v="158"/>
    <s v="nation"/>
    <x v="1"/>
    <s v="N92000002"/>
    <n v="4"/>
    <x v="4"/>
  </r>
  <r>
    <x v="158"/>
    <s v="nation"/>
    <x v="1"/>
    <s v="N92000002"/>
    <n v="0"/>
    <x v="1"/>
  </r>
  <r>
    <x v="158"/>
    <s v="nation"/>
    <x v="1"/>
    <s v="N92000002"/>
    <n v="0"/>
    <x v="0"/>
  </r>
  <r>
    <x v="159"/>
    <s v="nation"/>
    <x v="1"/>
    <s v="N92000002"/>
    <n v="7"/>
    <x v="2"/>
  </r>
  <r>
    <x v="159"/>
    <s v="nation"/>
    <x v="1"/>
    <s v="N92000002"/>
    <n v="69"/>
    <x v="3"/>
  </r>
  <r>
    <x v="159"/>
    <s v="nation"/>
    <x v="1"/>
    <s v="N92000002"/>
    <n v="3"/>
    <x v="4"/>
  </r>
  <r>
    <x v="159"/>
    <s v="nation"/>
    <x v="1"/>
    <s v="N92000002"/>
    <n v="0"/>
    <x v="1"/>
  </r>
  <r>
    <x v="159"/>
    <s v="nation"/>
    <x v="1"/>
    <s v="N92000002"/>
    <n v="0"/>
    <x v="0"/>
  </r>
  <r>
    <x v="160"/>
    <s v="nation"/>
    <x v="1"/>
    <s v="N92000002"/>
    <n v="7"/>
    <x v="2"/>
  </r>
  <r>
    <x v="160"/>
    <s v="nation"/>
    <x v="1"/>
    <s v="N92000002"/>
    <n v="67"/>
    <x v="3"/>
  </r>
  <r>
    <x v="160"/>
    <s v="nation"/>
    <x v="1"/>
    <s v="N92000002"/>
    <n v="5"/>
    <x v="4"/>
  </r>
  <r>
    <x v="160"/>
    <s v="nation"/>
    <x v="1"/>
    <s v="N92000002"/>
    <n v="0"/>
    <x v="1"/>
  </r>
  <r>
    <x v="160"/>
    <s v="nation"/>
    <x v="1"/>
    <s v="N92000002"/>
    <n v="0"/>
    <x v="0"/>
  </r>
  <r>
    <x v="161"/>
    <s v="nation"/>
    <x v="1"/>
    <s v="N92000002"/>
    <n v="6"/>
    <x v="2"/>
  </r>
  <r>
    <x v="161"/>
    <s v="nation"/>
    <x v="1"/>
    <s v="N92000002"/>
    <n v="61"/>
    <x v="3"/>
  </r>
  <r>
    <x v="161"/>
    <s v="nation"/>
    <x v="1"/>
    <s v="N92000002"/>
    <n v="6"/>
    <x v="4"/>
  </r>
  <r>
    <x v="161"/>
    <s v="nation"/>
    <x v="1"/>
    <s v="N92000002"/>
    <n v="2"/>
    <x v="1"/>
  </r>
  <r>
    <x v="161"/>
    <s v="nation"/>
    <x v="1"/>
    <s v="N92000002"/>
    <n v="1"/>
    <x v="0"/>
  </r>
  <r>
    <x v="162"/>
    <s v="nation"/>
    <x v="1"/>
    <s v="N92000002"/>
    <n v="2"/>
    <x v="2"/>
  </r>
  <r>
    <x v="162"/>
    <s v="nation"/>
    <x v="1"/>
    <s v="N92000002"/>
    <n v="57"/>
    <x v="3"/>
  </r>
  <r>
    <x v="162"/>
    <s v="nation"/>
    <x v="1"/>
    <s v="N92000002"/>
    <n v="5"/>
    <x v="4"/>
  </r>
  <r>
    <x v="162"/>
    <s v="nation"/>
    <x v="1"/>
    <s v="N92000002"/>
    <n v="1"/>
    <x v="1"/>
  </r>
  <r>
    <x v="162"/>
    <s v="nation"/>
    <x v="1"/>
    <s v="N92000002"/>
    <n v="1"/>
    <x v="0"/>
  </r>
  <r>
    <x v="163"/>
    <s v="nation"/>
    <x v="1"/>
    <s v="N92000002"/>
    <n v="4"/>
    <x v="2"/>
  </r>
  <r>
    <x v="163"/>
    <s v="nation"/>
    <x v="1"/>
    <s v="N92000002"/>
    <n v="57"/>
    <x v="3"/>
  </r>
  <r>
    <x v="163"/>
    <s v="nation"/>
    <x v="1"/>
    <s v="N92000002"/>
    <n v="4"/>
    <x v="4"/>
  </r>
  <r>
    <x v="163"/>
    <s v="nation"/>
    <x v="1"/>
    <s v="N92000002"/>
    <n v="1"/>
    <x v="1"/>
  </r>
  <r>
    <x v="163"/>
    <s v="nation"/>
    <x v="1"/>
    <s v="N92000002"/>
    <n v="2"/>
    <x v="0"/>
  </r>
  <r>
    <x v="164"/>
    <s v="nation"/>
    <x v="1"/>
    <s v="N92000002"/>
    <n v="0"/>
    <x v="2"/>
  </r>
  <r>
    <x v="164"/>
    <s v="nation"/>
    <x v="1"/>
    <s v="N92000002"/>
    <n v="56"/>
    <x v="3"/>
  </r>
  <r>
    <x v="164"/>
    <s v="nation"/>
    <x v="1"/>
    <s v="N92000002"/>
    <n v="4"/>
    <x v="4"/>
  </r>
  <r>
    <x v="164"/>
    <s v="nation"/>
    <x v="1"/>
    <s v="N92000002"/>
    <n v="0"/>
    <x v="1"/>
  </r>
  <r>
    <x v="164"/>
    <s v="nation"/>
    <x v="1"/>
    <s v="N92000002"/>
    <n v="0"/>
    <x v="0"/>
  </r>
  <r>
    <x v="165"/>
    <s v="nation"/>
    <x v="1"/>
    <s v="N92000002"/>
    <n v="0"/>
    <x v="2"/>
  </r>
  <r>
    <x v="165"/>
    <s v="nation"/>
    <x v="1"/>
    <s v="N92000002"/>
    <n v="55"/>
    <x v="3"/>
  </r>
  <r>
    <x v="165"/>
    <s v="nation"/>
    <x v="1"/>
    <s v="N92000002"/>
    <n v="4"/>
    <x v="4"/>
  </r>
  <r>
    <x v="165"/>
    <s v="nation"/>
    <x v="1"/>
    <s v="N92000002"/>
    <n v="0"/>
    <x v="1"/>
  </r>
  <r>
    <x v="165"/>
    <s v="nation"/>
    <x v="1"/>
    <s v="N92000002"/>
    <n v="0"/>
    <x v="0"/>
  </r>
  <r>
    <x v="166"/>
    <s v="nation"/>
    <x v="1"/>
    <s v="N92000002"/>
    <n v="1"/>
    <x v="2"/>
  </r>
  <r>
    <x v="166"/>
    <s v="nation"/>
    <x v="1"/>
    <s v="N92000002"/>
    <n v="49"/>
    <x v="3"/>
  </r>
  <r>
    <x v="166"/>
    <s v="nation"/>
    <x v="1"/>
    <s v="N92000002"/>
    <n v="3"/>
    <x v="4"/>
  </r>
  <r>
    <x v="166"/>
    <s v="nation"/>
    <x v="1"/>
    <s v="N92000002"/>
    <n v="1"/>
    <x v="1"/>
  </r>
  <r>
    <x v="166"/>
    <s v="nation"/>
    <x v="1"/>
    <s v="N92000002"/>
    <n v="1"/>
    <x v="0"/>
  </r>
  <r>
    <x v="167"/>
    <s v="nation"/>
    <x v="1"/>
    <s v="N92000002"/>
    <n v="2"/>
    <x v="2"/>
  </r>
  <r>
    <x v="167"/>
    <s v="nation"/>
    <x v="1"/>
    <s v="N92000002"/>
    <n v="45"/>
    <x v="3"/>
  </r>
  <r>
    <x v="167"/>
    <s v="nation"/>
    <x v="1"/>
    <s v="N92000002"/>
    <n v="2"/>
    <x v="4"/>
  </r>
  <r>
    <x v="167"/>
    <s v="nation"/>
    <x v="1"/>
    <s v="N92000002"/>
    <n v="1"/>
    <x v="1"/>
  </r>
  <r>
    <x v="167"/>
    <s v="nation"/>
    <x v="1"/>
    <s v="N92000002"/>
    <n v="1"/>
    <x v="0"/>
  </r>
  <r>
    <x v="168"/>
    <s v="nation"/>
    <x v="1"/>
    <s v="N92000002"/>
    <n v="0"/>
    <x v="2"/>
  </r>
  <r>
    <x v="168"/>
    <s v="nation"/>
    <x v="1"/>
    <s v="N92000002"/>
    <n v="44"/>
    <x v="3"/>
  </r>
  <r>
    <x v="168"/>
    <s v="nation"/>
    <x v="1"/>
    <s v="N92000002"/>
    <n v="2"/>
    <x v="4"/>
  </r>
  <r>
    <x v="168"/>
    <s v="nation"/>
    <x v="1"/>
    <s v="N92000002"/>
    <n v="1"/>
    <x v="1"/>
  </r>
  <r>
    <x v="168"/>
    <s v="nation"/>
    <x v="1"/>
    <s v="N92000002"/>
    <n v="0"/>
    <x v="0"/>
  </r>
  <r>
    <x v="169"/>
    <s v="nation"/>
    <x v="1"/>
    <s v="N92000002"/>
    <n v="2"/>
    <x v="2"/>
  </r>
  <r>
    <x v="169"/>
    <s v="nation"/>
    <x v="1"/>
    <s v="N92000002"/>
    <n v="40"/>
    <x v="3"/>
  </r>
  <r>
    <x v="169"/>
    <s v="nation"/>
    <x v="1"/>
    <s v="N92000002"/>
    <n v="2"/>
    <x v="4"/>
  </r>
  <r>
    <x v="169"/>
    <s v="nation"/>
    <x v="1"/>
    <s v="N92000002"/>
    <n v="1"/>
    <x v="1"/>
  </r>
  <r>
    <x v="169"/>
    <s v="nation"/>
    <x v="1"/>
    <s v="N92000002"/>
    <n v="1"/>
    <x v="0"/>
  </r>
  <r>
    <x v="170"/>
    <s v="nation"/>
    <x v="1"/>
    <s v="N92000002"/>
    <n v="3"/>
    <x v="2"/>
  </r>
  <r>
    <x v="170"/>
    <s v="nation"/>
    <x v="1"/>
    <s v="N92000002"/>
    <n v="42"/>
    <x v="3"/>
  </r>
  <r>
    <x v="170"/>
    <s v="nation"/>
    <x v="1"/>
    <s v="N92000002"/>
    <n v="2"/>
    <x v="4"/>
  </r>
  <r>
    <x v="170"/>
    <s v="nation"/>
    <x v="1"/>
    <s v="N92000002"/>
    <n v="0"/>
    <x v="1"/>
  </r>
  <r>
    <x v="170"/>
    <s v="nation"/>
    <x v="1"/>
    <s v="N92000002"/>
    <n v="1"/>
    <x v="0"/>
  </r>
  <r>
    <x v="171"/>
    <s v="nation"/>
    <x v="1"/>
    <s v="N92000002"/>
    <n v="3"/>
    <x v="2"/>
  </r>
  <r>
    <x v="171"/>
    <s v="nation"/>
    <x v="1"/>
    <s v="N92000002"/>
    <n v="45"/>
    <x v="3"/>
  </r>
  <r>
    <x v="171"/>
    <s v="nation"/>
    <x v="1"/>
    <s v="N92000002"/>
    <n v="2"/>
    <x v="4"/>
  </r>
  <r>
    <x v="171"/>
    <s v="nation"/>
    <x v="1"/>
    <s v="N92000002"/>
    <n v="0"/>
    <x v="1"/>
  </r>
  <r>
    <x v="171"/>
    <s v="nation"/>
    <x v="1"/>
    <s v="N92000002"/>
    <n v="0"/>
    <x v="0"/>
  </r>
  <r>
    <x v="172"/>
    <s v="nation"/>
    <x v="1"/>
    <s v="N92000002"/>
    <n v="2"/>
    <x v="2"/>
  </r>
  <r>
    <x v="172"/>
    <s v="nation"/>
    <x v="1"/>
    <s v="N92000002"/>
    <n v="45"/>
    <x v="3"/>
  </r>
  <r>
    <x v="172"/>
    <s v="nation"/>
    <x v="1"/>
    <s v="N92000002"/>
    <n v="2"/>
    <x v="4"/>
  </r>
  <r>
    <x v="172"/>
    <s v="nation"/>
    <x v="1"/>
    <s v="N92000002"/>
    <n v="1"/>
    <x v="1"/>
  </r>
  <r>
    <x v="172"/>
    <s v="nation"/>
    <x v="1"/>
    <s v="N92000002"/>
    <n v="0"/>
    <x v="0"/>
  </r>
  <r>
    <x v="173"/>
    <s v="nation"/>
    <x v="1"/>
    <s v="N92000002"/>
    <n v="3"/>
    <x v="2"/>
  </r>
  <r>
    <x v="173"/>
    <s v="nation"/>
    <x v="1"/>
    <s v="N92000002"/>
    <n v="46"/>
    <x v="3"/>
  </r>
  <r>
    <x v="173"/>
    <s v="nation"/>
    <x v="1"/>
    <s v="N92000002"/>
    <n v="2"/>
    <x v="4"/>
  </r>
  <r>
    <x v="173"/>
    <s v="nation"/>
    <x v="1"/>
    <s v="N92000002"/>
    <n v="1"/>
    <x v="1"/>
  </r>
  <r>
    <x v="173"/>
    <s v="nation"/>
    <x v="1"/>
    <s v="N92000002"/>
    <n v="1"/>
    <x v="0"/>
  </r>
  <r>
    <x v="174"/>
    <s v="nation"/>
    <x v="1"/>
    <s v="N92000002"/>
    <n v="2"/>
    <x v="2"/>
  </r>
  <r>
    <x v="174"/>
    <s v="nation"/>
    <x v="1"/>
    <s v="N92000002"/>
    <n v="42"/>
    <x v="3"/>
  </r>
  <r>
    <x v="174"/>
    <s v="nation"/>
    <x v="1"/>
    <s v="N92000002"/>
    <n v="2"/>
    <x v="4"/>
  </r>
  <r>
    <x v="174"/>
    <s v="nation"/>
    <x v="1"/>
    <s v="N92000002"/>
    <n v="0"/>
    <x v="1"/>
  </r>
  <r>
    <x v="174"/>
    <s v="nation"/>
    <x v="1"/>
    <s v="N92000002"/>
    <n v="1"/>
    <x v="0"/>
  </r>
  <r>
    <x v="175"/>
    <s v="nation"/>
    <x v="1"/>
    <s v="N92000002"/>
    <n v="0"/>
    <x v="2"/>
  </r>
  <r>
    <x v="175"/>
    <s v="nation"/>
    <x v="1"/>
    <s v="N92000002"/>
    <n v="39"/>
    <x v="3"/>
  </r>
  <r>
    <x v="175"/>
    <s v="nation"/>
    <x v="1"/>
    <s v="N92000002"/>
    <n v="1"/>
    <x v="4"/>
  </r>
  <r>
    <x v="175"/>
    <s v="nation"/>
    <x v="1"/>
    <s v="N92000002"/>
    <n v="1"/>
    <x v="1"/>
  </r>
  <r>
    <x v="175"/>
    <s v="nation"/>
    <x v="1"/>
    <s v="N92000002"/>
    <n v="0"/>
    <x v="0"/>
  </r>
  <r>
    <x v="176"/>
    <s v="nation"/>
    <x v="1"/>
    <s v="N92000002"/>
    <n v="1"/>
    <x v="2"/>
  </r>
  <r>
    <x v="176"/>
    <s v="nation"/>
    <x v="1"/>
    <s v="N92000002"/>
    <n v="33"/>
    <x v="3"/>
  </r>
  <r>
    <x v="176"/>
    <s v="nation"/>
    <x v="1"/>
    <s v="N92000002"/>
    <n v="1"/>
    <x v="4"/>
  </r>
  <r>
    <x v="176"/>
    <s v="nation"/>
    <x v="1"/>
    <s v="N92000002"/>
    <n v="2"/>
    <x v="1"/>
  </r>
  <r>
    <x v="176"/>
    <s v="nation"/>
    <x v="1"/>
    <s v="N92000002"/>
    <n v="1"/>
    <x v="0"/>
  </r>
  <r>
    <x v="177"/>
    <s v="nation"/>
    <x v="1"/>
    <s v="N92000002"/>
    <n v="0"/>
    <x v="2"/>
  </r>
  <r>
    <x v="177"/>
    <s v="nation"/>
    <x v="1"/>
    <s v="N92000002"/>
    <n v="30"/>
    <x v="3"/>
  </r>
  <r>
    <x v="177"/>
    <s v="nation"/>
    <x v="1"/>
    <s v="N92000002"/>
    <n v="0"/>
    <x v="4"/>
  </r>
  <r>
    <x v="177"/>
    <s v="nation"/>
    <x v="1"/>
    <s v="N92000002"/>
    <n v="0"/>
    <x v="1"/>
  </r>
  <r>
    <x v="177"/>
    <s v="nation"/>
    <x v="1"/>
    <s v="N92000002"/>
    <n v="1"/>
    <x v="0"/>
  </r>
  <r>
    <x v="178"/>
    <s v="nation"/>
    <x v="1"/>
    <s v="N92000002"/>
    <n v="3"/>
    <x v="2"/>
  </r>
  <r>
    <x v="178"/>
    <s v="nation"/>
    <x v="1"/>
    <s v="N92000002"/>
    <n v="33"/>
    <x v="3"/>
  </r>
  <r>
    <x v="178"/>
    <s v="nation"/>
    <x v="1"/>
    <s v="N92000002"/>
    <n v="0"/>
    <x v="4"/>
  </r>
  <r>
    <x v="178"/>
    <s v="nation"/>
    <x v="1"/>
    <s v="N92000002"/>
    <n v="0"/>
    <x v="1"/>
  </r>
  <r>
    <x v="178"/>
    <s v="nation"/>
    <x v="1"/>
    <s v="N92000002"/>
    <n v="1"/>
    <x v="0"/>
  </r>
  <r>
    <x v="179"/>
    <s v="nation"/>
    <x v="1"/>
    <s v="N92000002"/>
    <n v="0"/>
    <x v="2"/>
  </r>
  <r>
    <x v="179"/>
    <s v="nation"/>
    <x v="1"/>
    <s v="N92000002"/>
    <n v="27"/>
    <x v="3"/>
  </r>
  <r>
    <x v="179"/>
    <s v="nation"/>
    <x v="1"/>
    <s v="N92000002"/>
    <n v="0"/>
    <x v="4"/>
  </r>
  <r>
    <x v="179"/>
    <s v="nation"/>
    <x v="1"/>
    <s v="N92000002"/>
    <n v="1"/>
    <x v="1"/>
  </r>
  <r>
    <x v="179"/>
    <s v="nation"/>
    <x v="1"/>
    <s v="N92000002"/>
    <n v="1"/>
    <x v="0"/>
  </r>
  <r>
    <x v="180"/>
    <s v="nation"/>
    <x v="1"/>
    <s v="N92000002"/>
    <n v="2"/>
    <x v="2"/>
  </r>
  <r>
    <x v="180"/>
    <s v="nation"/>
    <x v="1"/>
    <s v="N92000002"/>
    <n v="25"/>
    <x v="3"/>
  </r>
  <r>
    <x v="180"/>
    <s v="nation"/>
    <x v="1"/>
    <s v="N92000002"/>
    <n v="0"/>
    <x v="4"/>
  </r>
  <r>
    <x v="180"/>
    <s v="nation"/>
    <x v="1"/>
    <s v="N92000002"/>
    <n v="0"/>
    <x v="1"/>
  </r>
  <r>
    <x v="180"/>
    <s v="nation"/>
    <x v="1"/>
    <s v="N92000002"/>
    <n v="0"/>
    <x v="0"/>
  </r>
  <r>
    <x v="181"/>
    <s v="nation"/>
    <x v="1"/>
    <s v="N92000002"/>
    <n v="0"/>
    <x v="2"/>
  </r>
  <r>
    <x v="181"/>
    <s v="nation"/>
    <x v="1"/>
    <s v="N92000002"/>
    <n v="23"/>
    <x v="3"/>
  </r>
  <r>
    <x v="181"/>
    <s v="nation"/>
    <x v="1"/>
    <s v="N92000002"/>
    <n v="0"/>
    <x v="4"/>
  </r>
  <r>
    <x v="181"/>
    <s v="nation"/>
    <x v="1"/>
    <s v="N92000002"/>
    <n v="1"/>
    <x v="1"/>
  </r>
  <r>
    <x v="181"/>
    <s v="nation"/>
    <x v="1"/>
    <s v="N92000002"/>
    <n v="0"/>
    <x v="0"/>
  </r>
  <r>
    <x v="182"/>
    <s v="nation"/>
    <x v="1"/>
    <s v="N92000002"/>
    <n v="1"/>
    <x v="2"/>
  </r>
  <r>
    <x v="182"/>
    <s v="nation"/>
    <x v="1"/>
    <s v="N92000002"/>
    <n v="21"/>
    <x v="3"/>
  </r>
  <r>
    <x v="182"/>
    <s v="nation"/>
    <x v="1"/>
    <s v="N92000002"/>
    <n v="0"/>
    <x v="4"/>
  </r>
  <r>
    <x v="182"/>
    <s v="nation"/>
    <x v="1"/>
    <s v="N92000002"/>
    <n v="0"/>
    <x v="1"/>
  </r>
  <r>
    <x v="182"/>
    <s v="nation"/>
    <x v="1"/>
    <s v="N92000002"/>
    <n v="1"/>
    <x v="0"/>
  </r>
  <r>
    <x v="183"/>
    <s v="nation"/>
    <x v="1"/>
    <s v="N92000002"/>
    <n v="1"/>
    <x v="2"/>
  </r>
  <r>
    <x v="183"/>
    <s v="nation"/>
    <x v="1"/>
    <s v="N92000002"/>
    <n v="18"/>
    <x v="3"/>
  </r>
  <r>
    <x v="183"/>
    <s v="nation"/>
    <x v="1"/>
    <s v="N92000002"/>
    <n v="0"/>
    <x v="4"/>
  </r>
  <r>
    <x v="183"/>
    <s v="nation"/>
    <x v="1"/>
    <s v="N92000002"/>
    <n v="2"/>
    <x v="1"/>
  </r>
  <r>
    <x v="183"/>
    <s v="nation"/>
    <x v="1"/>
    <s v="N92000002"/>
    <n v="2"/>
    <x v="0"/>
  </r>
  <r>
    <x v="184"/>
    <s v="nation"/>
    <x v="1"/>
    <s v="N92000002"/>
    <n v="2"/>
    <x v="2"/>
  </r>
  <r>
    <x v="184"/>
    <s v="nation"/>
    <x v="1"/>
    <s v="N92000002"/>
    <n v="19"/>
    <x v="3"/>
  </r>
  <r>
    <x v="184"/>
    <s v="nation"/>
    <x v="1"/>
    <s v="N92000002"/>
    <n v="0"/>
    <x v="1"/>
  </r>
  <r>
    <x v="184"/>
    <s v="nation"/>
    <x v="1"/>
    <s v="N92000002"/>
    <n v="0"/>
    <x v="0"/>
  </r>
  <r>
    <x v="185"/>
    <s v="nation"/>
    <x v="1"/>
    <s v="N92000002"/>
    <n v="0"/>
    <x v="2"/>
  </r>
  <r>
    <x v="185"/>
    <s v="nation"/>
    <x v="1"/>
    <s v="N92000002"/>
    <n v="19"/>
    <x v="3"/>
  </r>
  <r>
    <x v="185"/>
    <s v="nation"/>
    <x v="1"/>
    <s v="N92000002"/>
    <n v="0"/>
    <x v="1"/>
  </r>
  <r>
    <x v="185"/>
    <s v="nation"/>
    <x v="1"/>
    <s v="N92000002"/>
    <n v="0"/>
    <x v="0"/>
  </r>
  <r>
    <x v="186"/>
    <s v="nation"/>
    <x v="1"/>
    <s v="N92000002"/>
    <n v="2"/>
    <x v="2"/>
  </r>
  <r>
    <x v="186"/>
    <s v="nation"/>
    <x v="1"/>
    <s v="N92000002"/>
    <n v="19"/>
    <x v="3"/>
  </r>
  <r>
    <x v="186"/>
    <s v="nation"/>
    <x v="1"/>
    <s v="N92000002"/>
    <n v="0"/>
    <x v="4"/>
  </r>
  <r>
    <x v="186"/>
    <s v="nation"/>
    <x v="1"/>
    <s v="N92000002"/>
    <n v="0"/>
    <x v="1"/>
  </r>
  <r>
    <x v="186"/>
    <s v="nation"/>
    <x v="1"/>
    <s v="N92000002"/>
    <n v="0"/>
    <x v="0"/>
  </r>
  <r>
    <x v="187"/>
    <s v="nation"/>
    <x v="1"/>
    <s v="N92000002"/>
    <n v="1"/>
    <x v="2"/>
  </r>
  <r>
    <x v="187"/>
    <s v="nation"/>
    <x v="1"/>
    <s v="N92000002"/>
    <n v="20"/>
    <x v="3"/>
  </r>
  <r>
    <x v="187"/>
    <s v="nation"/>
    <x v="1"/>
    <s v="N92000002"/>
    <n v="0"/>
    <x v="4"/>
  </r>
  <r>
    <x v="187"/>
    <s v="nation"/>
    <x v="1"/>
    <s v="N92000002"/>
    <n v="0"/>
    <x v="1"/>
  </r>
  <r>
    <x v="187"/>
    <s v="nation"/>
    <x v="1"/>
    <s v="N92000002"/>
    <n v="0"/>
    <x v="0"/>
  </r>
  <r>
    <x v="188"/>
    <s v="nation"/>
    <x v="1"/>
    <s v="N92000002"/>
    <n v="4"/>
    <x v="2"/>
  </r>
  <r>
    <x v="188"/>
    <s v="nation"/>
    <x v="1"/>
    <s v="N92000002"/>
    <n v="20"/>
    <x v="3"/>
  </r>
  <r>
    <x v="188"/>
    <s v="nation"/>
    <x v="1"/>
    <s v="N92000002"/>
    <n v="0"/>
    <x v="4"/>
  </r>
  <r>
    <x v="188"/>
    <s v="nation"/>
    <x v="1"/>
    <s v="N92000002"/>
    <n v="0"/>
    <x v="1"/>
  </r>
  <r>
    <x v="188"/>
    <s v="nation"/>
    <x v="1"/>
    <s v="N92000002"/>
    <n v="0"/>
    <x v="0"/>
  </r>
  <r>
    <x v="189"/>
    <s v="nation"/>
    <x v="1"/>
    <s v="N92000002"/>
    <n v="1"/>
    <x v="2"/>
  </r>
  <r>
    <x v="189"/>
    <s v="nation"/>
    <x v="1"/>
    <s v="N92000002"/>
    <n v="17"/>
    <x v="3"/>
  </r>
  <r>
    <x v="189"/>
    <s v="nation"/>
    <x v="1"/>
    <s v="N92000002"/>
    <n v="0"/>
    <x v="4"/>
  </r>
  <r>
    <x v="189"/>
    <s v="nation"/>
    <x v="1"/>
    <s v="N92000002"/>
    <n v="1"/>
    <x v="1"/>
  </r>
  <r>
    <x v="189"/>
    <s v="nation"/>
    <x v="1"/>
    <s v="N92000002"/>
    <n v="0"/>
    <x v="0"/>
  </r>
  <r>
    <x v="190"/>
    <s v="nation"/>
    <x v="1"/>
    <s v="N92000002"/>
    <n v="0"/>
    <x v="2"/>
  </r>
  <r>
    <x v="190"/>
    <s v="nation"/>
    <x v="1"/>
    <s v="N92000002"/>
    <n v="17"/>
    <x v="3"/>
  </r>
  <r>
    <x v="190"/>
    <s v="nation"/>
    <x v="1"/>
    <s v="N92000002"/>
    <n v="0"/>
    <x v="4"/>
  </r>
  <r>
    <x v="190"/>
    <s v="nation"/>
    <x v="1"/>
    <s v="N92000002"/>
    <n v="0"/>
    <x v="1"/>
  </r>
  <r>
    <x v="190"/>
    <s v="nation"/>
    <x v="1"/>
    <s v="N92000002"/>
    <n v="0"/>
    <x v="0"/>
  </r>
  <r>
    <x v="191"/>
    <s v="nation"/>
    <x v="1"/>
    <s v="N92000002"/>
    <n v="0"/>
    <x v="2"/>
  </r>
  <r>
    <x v="191"/>
    <s v="nation"/>
    <x v="1"/>
    <s v="N92000002"/>
    <n v="17"/>
    <x v="3"/>
  </r>
  <r>
    <x v="191"/>
    <s v="nation"/>
    <x v="1"/>
    <s v="N92000002"/>
    <n v="0"/>
    <x v="1"/>
  </r>
  <r>
    <x v="191"/>
    <s v="nation"/>
    <x v="1"/>
    <s v="N92000002"/>
    <n v="0"/>
    <x v="0"/>
  </r>
  <r>
    <x v="192"/>
    <s v="nation"/>
    <x v="1"/>
    <s v="N92000002"/>
    <n v="0"/>
    <x v="2"/>
  </r>
  <r>
    <x v="192"/>
    <s v="nation"/>
    <x v="1"/>
    <s v="N92000002"/>
    <n v="15"/>
    <x v="3"/>
  </r>
  <r>
    <x v="192"/>
    <s v="nation"/>
    <x v="1"/>
    <s v="N92000002"/>
    <n v="1"/>
    <x v="1"/>
  </r>
  <r>
    <x v="192"/>
    <s v="nation"/>
    <x v="1"/>
    <s v="N92000002"/>
    <n v="0"/>
    <x v="0"/>
  </r>
  <r>
    <x v="193"/>
    <s v="nation"/>
    <x v="1"/>
    <s v="N92000002"/>
    <n v="1"/>
    <x v="2"/>
  </r>
  <r>
    <x v="193"/>
    <s v="nation"/>
    <x v="1"/>
    <s v="N92000002"/>
    <n v="14"/>
    <x v="3"/>
  </r>
  <r>
    <x v="193"/>
    <s v="nation"/>
    <x v="1"/>
    <s v="N92000002"/>
    <n v="1"/>
    <x v="4"/>
  </r>
  <r>
    <x v="193"/>
    <s v="nation"/>
    <x v="1"/>
    <s v="N92000002"/>
    <n v="0"/>
    <x v="1"/>
  </r>
  <r>
    <x v="193"/>
    <s v="nation"/>
    <x v="1"/>
    <s v="N92000002"/>
    <n v="2"/>
    <x v="0"/>
  </r>
  <r>
    <x v="194"/>
    <s v="nation"/>
    <x v="1"/>
    <s v="N92000002"/>
    <n v="0"/>
    <x v="2"/>
  </r>
  <r>
    <x v="194"/>
    <s v="nation"/>
    <x v="1"/>
    <s v="N92000002"/>
    <n v="13"/>
    <x v="3"/>
  </r>
  <r>
    <x v="194"/>
    <s v="nation"/>
    <x v="1"/>
    <s v="N92000002"/>
    <n v="1"/>
    <x v="4"/>
  </r>
  <r>
    <x v="194"/>
    <s v="nation"/>
    <x v="1"/>
    <s v="N92000002"/>
    <n v="0"/>
    <x v="1"/>
  </r>
  <r>
    <x v="194"/>
    <s v="nation"/>
    <x v="1"/>
    <s v="N92000002"/>
    <n v="0"/>
    <x v="0"/>
  </r>
  <r>
    <x v="195"/>
    <s v="nation"/>
    <x v="1"/>
    <s v="N92000002"/>
    <n v="1"/>
    <x v="2"/>
  </r>
  <r>
    <x v="195"/>
    <s v="nation"/>
    <x v="1"/>
    <s v="N92000002"/>
    <n v="14"/>
    <x v="3"/>
  </r>
  <r>
    <x v="195"/>
    <s v="nation"/>
    <x v="1"/>
    <s v="N92000002"/>
    <n v="1"/>
    <x v="4"/>
  </r>
  <r>
    <x v="195"/>
    <s v="nation"/>
    <x v="1"/>
    <s v="N92000002"/>
    <n v="0"/>
    <x v="1"/>
  </r>
  <r>
    <x v="195"/>
    <s v="nation"/>
    <x v="1"/>
    <s v="N92000002"/>
    <n v="0"/>
    <x v="0"/>
  </r>
  <r>
    <x v="196"/>
    <s v="nation"/>
    <x v="1"/>
    <s v="N92000002"/>
    <n v="2"/>
    <x v="2"/>
  </r>
  <r>
    <x v="196"/>
    <s v="nation"/>
    <x v="1"/>
    <s v="N92000002"/>
    <n v="15"/>
    <x v="3"/>
  </r>
  <r>
    <x v="196"/>
    <s v="nation"/>
    <x v="1"/>
    <s v="N92000002"/>
    <n v="1"/>
    <x v="4"/>
  </r>
  <r>
    <x v="196"/>
    <s v="nation"/>
    <x v="1"/>
    <s v="N92000002"/>
    <n v="0"/>
    <x v="1"/>
  </r>
  <r>
    <x v="196"/>
    <s v="nation"/>
    <x v="1"/>
    <s v="N92000002"/>
    <n v="0"/>
    <x v="0"/>
  </r>
  <r>
    <x v="197"/>
    <s v="nation"/>
    <x v="1"/>
    <s v="N92000002"/>
    <n v="0"/>
    <x v="2"/>
  </r>
  <r>
    <x v="197"/>
    <s v="nation"/>
    <x v="1"/>
    <s v="N92000002"/>
    <n v="13"/>
    <x v="3"/>
  </r>
  <r>
    <x v="197"/>
    <s v="nation"/>
    <x v="1"/>
    <s v="N92000002"/>
    <n v="1"/>
    <x v="4"/>
  </r>
  <r>
    <x v="197"/>
    <s v="nation"/>
    <x v="1"/>
    <s v="N92000002"/>
    <n v="0"/>
    <x v="1"/>
  </r>
  <r>
    <x v="197"/>
    <s v="nation"/>
    <x v="1"/>
    <s v="N92000002"/>
    <n v="0"/>
    <x v="0"/>
  </r>
  <r>
    <x v="198"/>
    <s v="nation"/>
    <x v="1"/>
    <s v="N92000002"/>
    <n v="2"/>
    <x v="2"/>
  </r>
  <r>
    <x v="198"/>
    <s v="nation"/>
    <x v="1"/>
    <s v="N92000002"/>
    <n v="15"/>
    <x v="3"/>
  </r>
  <r>
    <x v="198"/>
    <s v="nation"/>
    <x v="1"/>
    <s v="N92000002"/>
    <n v="0"/>
    <x v="4"/>
  </r>
  <r>
    <x v="198"/>
    <s v="nation"/>
    <x v="1"/>
    <s v="N92000002"/>
    <n v="0"/>
    <x v="1"/>
  </r>
  <r>
    <x v="198"/>
    <s v="nation"/>
    <x v="1"/>
    <s v="N92000002"/>
    <n v="0"/>
    <x v="0"/>
  </r>
  <r>
    <x v="199"/>
    <s v="nation"/>
    <x v="1"/>
    <s v="N92000002"/>
    <n v="1"/>
    <x v="2"/>
  </r>
  <r>
    <x v="199"/>
    <s v="nation"/>
    <x v="1"/>
    <s v="N92000002"/>
    <n v="16"/>
    <x v="3"/>
  </r>
  <r>
    <x v="199"/>
    <s v="nation"/>
    <x v="1"/>
    <s v="N92000002"/>
    <n v="0"/>
    <x v="4"/>
  </r>
  <r>
    <x v="199"/>
    <s v="nation"/>
    <x v="1"/>
    <s v="N92000002"/>
    <n v="0"/>
    <x v="1"/>
  </r>
  <r>
    <x v="199"/>
    <s v="nation"/>
    <x v="1"/>
    <s v="N92000002"/>
    <n v="0"/>
    <x v="0"/>
  </r>
  <r>
    <x v="200"/>
    <s v="nation"/>
    <x v="1"/>
    <s v="N92000002"/>
    <n v="1"/>
    <x v="2"/>
  </r>
  <r>
    <x v="200"/>
    <s v="nation"/>
    <x v="1"/>
    <s v="N92000002"/>
    <n v="17"/>
    <x v="3"/>
  </r>
  <r>
    <x v="200"/>
    <s v="nation"/>
    <x v="1"/>
    <s v="N92000002"/>
    <n v="1"/>
    <x v="4"/>
  </r>
  <r>
    <x v="200"/>
    <s v="nation"/>
    <x v="1"/>
    <s v="N92000002"/>
    <n v="0"/>
    <x v="1"/>
  </r>
  <r>
    <x v="200"/>
    <s v="nation"/>
    <x v="1"/>
    <s v="N92000002"/>
    <n v="0"/>
    <x v="0"/>
  </r>
  <r>
    <x v="201"/>
    <s v="nation"/>
    <x v="1"/>
    <s v="N92000002"/>
    <n v="0"/>
    <x v="2"/>
  </r>
  <r>
    <x v="201"/>
    <s v="nation"/>
    <x v="1"/>
    <s v="N92000002"/>
    <n v="16"/>
    <x v="3"/>
  </r>
  <r>
    <x v="201"/>
    <s v="nation"/>
    <x v="1"/>
    <s v="N92000002"/>
    <n v="2"/>
    <x v="4"/>
  </r>
  <r>
    <x v="201"/>
    <s v="nation"/>
    <x v="1"/>
    <s v="N92000002"/>
    <n v="0"/>
    <x v="1"/>
  </r>
  <r>
    <x v="201"/>
    <s v="nation"/>
    <x v="1"/>
    <s v="N92000002"/>
    <n v="0"/>
    <x v="0"/>
  </r>
  <r>
    <x v="202"/>
    <s v="nation"/>
    <x v="1"/>
    <s v="N92000002"/>
    <n v="2"/>
    <x v="2"/>
  </r>
  <r>
    <x v="202"/>
    <s v="nation"/>
    <x v="1"/>
    <s v="N92000002"/>
    <n v="15"/>
    <x v="3"/>
  </r>
  <r>
    <x v="202"/>
    <s v="nation"/>
    <x v="1"/>
    <s v="N92000002"/>
    <n v="2"/>
    <x v="4"/>
  </r>
  <r>
    <x v="202"/>
    <s v="nation"/>
    <x v="1"/>
    <s v="N92000002"/>
    <n v="0"/>
    <x v="1"/>
  </r>
  <r>
    <x v="202"/>
    <s v="nation"/>
    <x v="1"/>
    <s v="N92000002"/>
    <n v="0"/>
    <x v="0"/>
  </r>
  <r>
    <x v="203"/>
    <s v="nation"/>
    <x v="1"/>
    <s v="N92000002"/>
    <n v="0"/>
    <x v="2"/>
  </r>
  <r>
    <x v="203"/>
    <s v="nation"/>
    <x v="1"/>
    <s v="N92000002"/>
    <n v="15"/>
    <x v="3"/>
  </r>
  <r>
    <x v="203"/>
    <s v="nation"/>
    <x v="1"/>
    <s v="N92000002"/>
    <n v="2"/>
    <x v="4"/>
  </r>
  <r>
    <x v="203"/>
    <s v="nation"/>
    <x v="1"/>
    <s v="N92000002"/>
    <n v="0"/>
    <x v="1"/>
  </r>
  <r>
    <x v="203"/>
    <s v="nation"/>
    <x v="1"/>
    <s v="N92000002"/>
    <n v="0"/>
    <x v="0"/>
  </r>
  <r>
    <x v="204"/>
    <s v="nation"/>
    <x v="1"/>
    <s v="N92000002"/>
    <n v="3"/>
    <x v="2"/>
  </r>
  <r>
    <x v="204"/>
    <s v="nation"/>
    <x v="1"/>
    <s v="N92000002"/>
    <n v="16"/>
    <x v="3"/>
  </r>
  <r>
    <x v="204"/>
    <s v="nation"/>
    <x v="1"/>
    <s v="N92000002"/>
    <n v="2"/>
    <x v="4"/>
  </r>
  <r>
    <x v="204"/>
    <s v="nation"/>
    <x v="1"/>
    <s v="N92000002"/>
    <n v="0"/>
    <x v="1"/>
  </r>
  <r>
    <x v="204"/>
    <s v="nation"/>
    <x v="1"/>
    <s v="N92000002"/>
    <n v="0"/>
    <x v="0"/>
  </r>
  <r>
    <x v="205"/>
    <s v="nation"/>
    <x v="1"/>
    <s v="N92000002"/>
    <n v="1"/>
    <x v="2"/>
  </r>
  <r>
    <x v="205"/>
    <s v="nation"/>
    <x v="1"/>
    <s v="N92000002"/>
    <n v="15"/>
    <x v="3"/>
  </r>
  <r>
    <x v="205"/>
    <s v="nation"/>
    <x v="1"/>
    <s v="N92000002"/>
    <n v="0"/>
    <x v="4"/>
  </r>
  <r>
    <x v="205"/>
    <s v="nation"/>
    <x v="1"/>
    <s v="N92000002"/>
    <n v="0"/>
    <x v="1"/>
  </r>
  <r>
    <x v="205"/>
    <s v="nation"/>
    <x v="1"/>
    <s v="N92000002"/>
    <n v="0"/>
    <x v="0"/>
  </r>
  <r>
    <x v="206"/>
    <s v="nation"/>
    <x v="1"/>
    <s v="N92000002"/>
    <n v="0"/>
    <x v="2"/>
  </r>
  <r>
    <x v="206"/>
    <s v="nation"/>
    <x v="1"/>
    <s v="N92000002"/>
    <n v="14"/>
    <x v="3"/>
  </r>
  <r>
    <x v="206"/>
    <s v="nation"/>
    <x v="1"/>
    <s v="N92000002"/>
    <n v="0"/>
    <x v="4"/>
  </r>
  <r>
    <x v="206"/>
    <s v="nation"/>
    <x v="1"/>
    <s v="N92000002"/>
    <n v="0"/>
    <x v="1"/>
  </r>
  <r>
    <x v="206"/>
    <s v="nation"/>
    <x v="1"/>
    <s v="N92000002"/>
    <n v="0"/>
    <x v="0"/>
  </r>
  <r>
    <x v="207"/>
    <s v="nation"/>
    <x v="1"/>
    <s v="N92000002"/>
    <n v="2"/>
    <x v="2"/>
  </r>
  <r>
    <x v="207"/>
    <s v="nation"/>
    <x v="1"/>
    <s v="N92000002"/>
    <n v="16"/>
    <x v="3"/>
  </r>
  <r>
    <x v="207"/>
    <s v="nation"/>
    <x v="1"/>
    <s v="N92000002"/>
    <n v="1"/>
    <x v="4"/>
  </r>
  <r>
    <x v="207"/>
    <s v="nation"/>
    <x v="1"/>
    <s v="N92000002"/>
    <n v="0"/>
    <x v="1"/>
  </r>
  <r>
    <x v="207"/>
    <s v="nation"/>
    <x v="1"/>
    <s v="N92000002"/>
    <n v="0"/>
    <x v="0"/>
  </r>
  <r>
    <x v="208"/>
    <s v="nation"/>
    <x v="1"/>
    <s v="N92000002"/>
    <n v="1"/>
    <x v="2"/>
  </r>
  <r>
    <x v="208"/>
    <s v="nation"/>
    <x v="1"/>
    <s v="N92000002"/>
    <n v="16"/>
    <x v="3"/>
  </r>
  <r>
    <x v="208"/>
    <s v="nation"/>
    <x v="1"/>
    <s v="N92000002"/>
    <n v="1"/>
    <x v="4"/>
  </r>
  <r>
    <x v="208"/>
    <s v="nation"/>
    <x v="1"/>
    <s v="N92000002"/>
    <n v="0"/>
    <x v="1"/>
  </r>
  <r>
    <x v="208"/>
    <s v="nation"/>
    <x v="1"/>
    <s v="N92000002"/>
    <n v="0"/>
    <x v="0"/>
  </r>
  <r>
    <x v="209"/>
    <s v="nation"/>
    <x v="1"/>
    <s v="N92000002"/>
    <n v="2"/>
    <x v="2"/>
  </r>
  <r>
    <x v="209"/>
    <s v="nation"/>
    <x v="1"/>
    <s v="N92000002"/>
    <n v="17"/>
    <x v="3"/>
  </r>
  <r>
    <x v="209"/>
    <s v="nation"/>
    <x v="1"/>
    <s v="N92000002"/>
    <n v="1"/>
    <x v="4"/>
  </r>
  <r>
    <x v="209"/>
    <s v="nation"/>
    <x v="1"/>
    <s v="N92000002"/>
    <n v="0"/>
    <x v="1"/>
  </r>
  <r>
    <x v="209"/>
    <s v="nation"/>
    <x v="1"/>
    <s v="N92000002"/>
    <n v="0"/>
    <x v="0"/>
  </r>
  <r>
    <x v="210"/>
    <s v="nation"/>
    <x v="1"/>
    <s v="N92000002"/>
    <n v="1"/>
    <x v="2"/>
  </r>
  <r>
    <x v="210"/>
    <s v="nation"/>
    <x v="1"/>
    <s v="N92000002"/>
    <n v="16"/>
    <x v="3"/>
  </r>
  <r>
    <x v="210"/>
    <s v="nation"/>
    <x v="1"/>
    <s v="N92000002"/>
    <n v="1"/>
    <x v="4"/>
  </r>
  <r>
    <x v="210"/>
    <s v="nation"/>
    <x v="1"/>
    <s v="N92000002"/>
    <n v="0"/>
    <x v="1"/>
  </r>
  <r>
    <x v="210"/>
    <s v="nation"/>
    <x v="1"/>
    <s v="N92000002"/>
    <n v="0"/>
    <x v="0"/>
  </r>
  <r>
    <x v="211"/>
    <s v="nation"/>
    <x v="1"/>
    <s v="N92000002"/>
    <n v="1"/>
    <x v="2"/>
  </r>
  <r>
    <x v="211"/>
    <s v="nation"/>
    <x v="1"/>
    <s v="N92000002"/>
    <n v="16"/>
    <x v="3"/>
  </r>
  <r>
    <x v="211"/>
    <s v="nation"/>
    <x v="1"/>
    <s v="N92000002"/>
    <n v="1"/>
    <x v="4"/>
  </r>
  <r>
    <x v="211"/>
    <s v="nation"/>
    <x v="1"/>
    <s v="N92000002"/>
    <n v="0"/>
    <x v="1"/>
  </r>
  <r>
    <x v="211"/>
    <s v="nation"/>
    <x v="1"/>
    <s v="N92000002"/>
    <n v="0"/>
    <x v="0"/>
  </r>
  <r>
    <x v="212"/>
    <s v="nation"/>
    <x v="1"/>
    <s v="N92000002"/>
    <n v="3"/>
    <x v="2"/>
  </r>
  <r>
    <x v="212"/>
    <s v="nation"/>
    <x v="1"/>
    <s v="N92000002"/>
    <n v="18"/>
    <x v="3"/>
  </r>
  <r>
    <x v="212"/>
    <s v="nation"/>
    <x v="1"/>
    <s v="N92000002"/>
    <n v="0"/>
    <x v="4"/>
  </r>
  <r>
    <x v="212"/>
    <s v="nation"/>
    <x v="1"/>
    <s v="N92000002"/>
    <n v="0"/>
    <x v="1"/>
  </r>
  <r>
    <x v="212"/>
    <s v="nation"/>
    <x v="1"/>
    <s v="N92000002"/>
    <n v="0"/>
    <x v="0"/>
  </r>
  <r>
    <x v="213"/>
    <s v="nation"/>
    <x v="1"/>
    <s v="N92000002"/>
    <n v="1"/>
    <x v="2"/>
  </r>
  <r>
    <x v="213"/>
    <s v="nation"/>
    <x v="1"/>
    <s v="N92000002"/>
    <n v="17"/>
    <x v="3"/>
  </r>
  <r>
    <x v="213"/>
    <s v="nation"/>
    <x v="1"/>
    <s v="N92000002"/>
    <n v="0"/>
    <x v="4"/>
  </r>
  <r>
    <x v="213"/>
    <s v="nation"/>
    <x v="1"/>
    <s v="N92000002"/>
    <n v="0"/>
    <x v="1"/>
  </r>
  <r>
    <x v="213"/>
    <s v="nation"/>
    <x v="1"/>
    <s v="N92000002"/>
    <n v="0"/>
    <x v="0"/>
  </r>
  <r>
    <x v="214"/>
    <s v="nation"/>
    <x v="1"/>
    <s v="N92000002"/>
    <n v="3"/>
    <x v="2"/>
  </r>
  <r>
    <x v="214"/>
    <s v="nation"/>
    <x v="1"/>
    <s v="N92000002"/>
    <n v="16"/>
    <x v="3"/>
  </r>
  <r>
    <x v="214"/>
    <s v="nation"/>
    <x v="1"/>
    <s v="N92000002"/>
    <n v="1"/>
    <x v="4"/>
  </r>
  <r>
    <x v="214"/>
    <s v="nation"/>
    <x v="1"/>
    <s v="N92000002"/>
    <n v="0"/>
    <x v="1"/>
  </r>
  <r>
    <x v="214"/>
    <s v="nation"/>
    <x v="1"/>
    <s v="N92000002"/>
    <n v="0"/>
    <x v="0"/>
  </r>
  <r>
    <x v="215"/>
    <s v="nation"/>
    <x v="1"/>
    <s v="N92000002"/>
    <n v="1"/>
    <x v="2"/>
  </r>
  <r>
    <x v="215"/>
    <s v="nation"/>
    <x v="1"/>
    <s v="N92000002"/>
    <n v="15"/>
    <x v="3"/>
  </r>
  <r>
    <x v="215"/>
    <s v="nation"/>
    <x v="1"/>
    <s v="N92000002"/>
    <n v="1"/>
    <x v="4"/>
  </r>
  <r>
    <x v="215"/>
    <s v="nation"/>
    <x v="1"/>
    <s v="N92000002"/>
    <n v="0"/>
    <x v="1"/>
  </r>
  <r>
    <x v="215"/>
    <s v="nation"/>
    <x v="1"/>
    <s v="N92000002"/>
    <n v="0"/>
    <x v="0"/>
  </r>
  <r>
    <x v="216"/>
    <s v="nation"/>
    <x v="1"/>
    <s v="N92000002"/>
    <n v="1"/>
    <x v="2"/>
  </r>
  <r>
    <x v="216"/>
    <s v="nation"/>
    <x v="1"/>
    <s v="N92000002"/>
    <n v="14"/>
    <x v="3"/>
  </r>
  <r>
    <x v="216"/>
    <s v="nation"/>
    <x v="1"/>
    <s v="N92000002"/>
    <n v="1"/>
    <x v="4"/>
  </r>
  <r>
    <x v="216"/>
    <s v="nation"/>
    <x v="1"/>
    <s v="N92000002"/>
    <n v="0"/>
    <x v="1"/>
  </r>
  <r>
    <x v="216"/>
    <s v="nation"/>
    <x v="1"/>
    <s v="N92000002"/>
    <n v="0"/>
    <x v="0"/>
  </r>
  <r>
    <x v="217"/>
    <s v="nation"/>
    <x v="1"/>
    <s v="N92000002"/>
    <n v="3"/>
    <x v="2"/>
  </r>
  <r>
    <x v="217"/>
    <s v="nation"/>
    <x v="1"/>
    <s v="N92000002"/>
    <n v="17"/>
    <x v="3"/>
  </r>
  <r>
    <x v="217"/>
    <s v="nation"/>
    <x v="1"/>
    <s v="N92000002"/>
    <n v="1"/>
    <x v="4"/>
  </r>
  <r>
    <x v="217"/>
    <s v="nation"/>
    <x v="1"/>
    <s v="N92000002"/>
    <n v="0"/>
    <x v="1"/>
  </r>
  <r>
    <x v="217"/>
    <s v="nation"/>
    <x v="1"/>
    <s v="N92000002"/>
    <n v="0"/>
    <x v="0"/>
  </r>
  <r>
    <x v="218"/>
    <s v="nation"/>
    <x v="1"/>
    <s v="N92000002"/>
    <n v="0"/>
    <x v="2"/>
  </r>
  <r>
    <x v="218"/>
    <s v="nation"/>
    <x v="1"/>
    <s v="N92000002"/>
    <n v="17"/>
    <x v="3"/>
  </r>
  <r>
    <x v="218"/>
    <s v="nation"/>
    <x v="1"/>
    <s v="N92000002"/>
    <n v="1"/>
    <x v="4"/>
  </r>
  <r>
    <x v="218"/>
    <s v="nation"/>
    <x v="1"/>
    <s v="N92000002"/>
    <n v="0"/>
    <x v="1"/>
  </r>
  <r>
    <x v="218"/>
    <s v="nation"/>
    <x v="1"/>
    <s v="N92000002"/>
    <n v="0"/>
    <x v="0"/>
  </r>
  <r>
    <x v="219"/>
    <s v="nation"/>
    <x v="1"/>
    <s v="N92000002"/>
    <n v="5"/>
    <x v="2"/>
  </r>
  <r>
    <x v="219"/>
    <s v="nation"/>
    <x v="1"/>
    <s v="N92000002"/>
    <n v="20"/>
    <x v="3"/>
  </r>
  <r>
    <x v="219"/>
    <s v="nation"/>
    <x v="1"/>
    <s v="N92000002"/>
    <n v="0"/>
    <x v="4"/>
  </r>
  <r>
    <x v="219"/>
    <s v="nation"/>
    <x v="1"/>
    <s v="N92000002"/>
    <n v="1"/>
    <x v="1"/>
  </r>
  <r>
    <x v="219"/>
    <s v="nation"/>
    <x v="1"/>
    <s v="N92000002"/>
    <n v="0"/>
    <x v="0"/>
  </r>
  <r>
    <x v="220"/>
    <s v="nation"/>
    <x v="1"/>
    <s v="N92000002"/>
    <n v="2"/>
    <x v="2"/>
  </r>
  <r>
    <x v="220"/>
    <s v="nation"/>
    <x v="1"/>
    <s v="N92000002"/>
    <n v="21"/>
    <x v="3"/>
  </r>
  <r>
    <x v="220"/>
    <s v="nation"/>
    <x v="1"/>
    <s v="N92000002"/>
    <n v="0"/>
    <x v="4"/>
  </r>
  <r>
    <x v="220"/>
    <s v="nation"/>
    <x v="1"/>
    <s v="N92000002"/>
    <n v="0"/>
    <x v="1"/>
  </r>
  <r>
    <x v="220"/>
    <s v="nation"/>
    <x v="1"/>
    <s v="N92000002"/>
    <n v="0"/>
    <x v="0"/>
  </r>
  <r>
    <x v="221"/>
    <s v="nation"/>
    <x v="1"/>
    <s v="N92000002"/>
    <n v="0"/>
    <x v="2"/>
  </r>
  <r>
    <x v="221"/>
    <s v="nation"/>
    <x v="1"/>
    <s v="N92000002"/>
    <n v="20"/>
    <x v="3"/>
  </r>
  <r>
    <x v="221"/>
    <s v="nation"/>
    <x v="1"/>
    <s v="N92000002"/>
    <n v="1"/>
    <x v="4"/>
  </r>
  <r>
    <x v="221"/>
    <s v="nation"/>
    <x v="1"/>
    <s v="N92000002"/>
    <n v="0"/>
    <x v="1"/>
  </r>
  <r>
    <x v="221"/>
    <s v="nation"/>
    <x v="1"/>
    <s v="N92000002"/>
    <n v="1"/>
    <x v="0"/>
  </r>
  <r>
    <x v="222"/>
    <s v="nation"/>
    <x v="1"/>
    <s v="N92000002"/>
    <n v="2"/>
    <x v="2"/>
  </r>
  <r>
    <x v="222"/>
    <s v="nation"/>
    <x v="1"/>
    <s v="N92000002"/>
    <n v="21"/>
    <x v="3"/>
  </r>
  <r>
    <x v="222"/>
    <s v="nation"/>
    <x v="1"/>
    <s v="N92000002"/>
    <n v="1"/>
    <x v="4"/>
  </r>
  <r>
    <x v="222"/>
    <s v="nation"/>
    <x v="1"/>
    <s v="N92000002"/>
    <n v="0"/>
    <x v="1"/>
  </r>
  <r>
    <x v="222"/>
    <s v="nation"/>
    <x v="1"/>
    <s v="N92000002"/>
    <n v="0"/>
    <x v="0"/>
  </r>
  <r>
    <x v="223"/>
    <s v="nation"/>
    <x v="1"/>
    <s v="N92000002"/>
    <n v="2"/>
    <x v="2"/>
  </r>
  <r>
    <x v="223"/>
    <s v="nation"/>
    <x v="1"/>
    <s v="N92000002"/>
    <n v="20"/>
    <x v="3"/>
  </r>
  <r>
    <x v="223"/>
    <s v="nation"/>
    <x v="1"/>
    <s v="N92000002"/>
    <n v="2"/>
    <x v="4"/>
  </r>
  <r>
    <x v="223"/>
    <s v="nation"/>
    <x v="1"/>
    <s v="N92000002"/>
    <n v="0"/>
    <x v="1"/>
  </r>
  <r>
    <x v="223"/>
    <s v="nation"/>
    <x v="1"/>
    <s v="N92000002"/>
    <n v="0"/>
    <x v="0"/>
  </r>
  <r>
    <x v="224"/>
    <s v="nation"/>
    <x v="1"/>
    <s v="N92000002"/>
    <n v="2"/>
    <x v="2"/>
  </r>
  <r>
    <x v="224"/>
    <s v="nation"/>
    <x v="1"/>
    <s v="N92000002"/>
    <n v="21"/>
    <x v="3"/>
  </r>
  <r>
    <x v="224"/>
    <s v="nation"/>
    <x v="1"/>
    <s v="N92000002"/>
    <n v="2"/>
    <x v="4"/>
  </r>
  <r>
    <x v="224"/>
    <s v="nation"/>
    <x v="1"/>
    <s v="N92000002"/>
    <n v="1"/>
    <x v="1"/>
  </r>
  <r>
    <x v="224"/>
    <s v="nation"/>
    <x v="1"/>
    <s v="N92000002"/>
    <n v="0"/>
    <x v="0"/>
  </r>
  <r>
    <x v="225"/>
    <s v="nation"/>
    <x v="1"/>
    <s v="N92000002"/>
    <n v="2"/>
    <x v="2"/>
  </r>
  <r>
    <x v="225"/>
    <s v="nation"/>
    <x v="1"/>
    <s v="N92000002"/>
    <n v="21"/>
    <x v="3"/>
  </r>
  <r>
    <x v="225"/>
    <s v="nation"/>
    <x v="1"/>
    <s v="N92000002"/>
    <n v="1"/>
    <x v="4"/>
  </r>
  <r>
    <x v="225"/>
    <s v="nation"/>
    <x v="1"/>
    <s v="N92000002"/>
    <n v="0"/>
    <x v="1"/>
  </r>
  <r>
    <x v="225"/>
    <s v="nation"/>
    <x v="1"/>
    <s v="N92000002"/>
    <n v="1"/>
    <x v="0"/>
  </r>
  <r>
    <x v="226"/>
    <s v="nation"/>
    <x v="1"/>
    <s v="N92000002"/>
    <n v="2"/>
    <x v="2"/>
  </r>
  <r>
    <x v="226"/>
    <s v="nation"/>
    <x v="1"/>
    <s v="N92000002"/>
    <n v="22"/>
    <x v="3"/>
  </r>
  <r>
    <x v="226"/>
    <s v="nation"/>
    <x v="1"/>
    <s v="N92000002"/>
    <n v="0"/>
    <x v="4"/>
  </r>
  <r>
    <x v="226"/>
    <s v="nation"/>
    <x v="1"/>
    <s v="N92000002"/>
    <n v="1"/>
    <x v="1"/>
  </r>
  <r>
    <x v="226"/>
    <s v="nation"/>
    <x v="1"/>
    <s v="N92000002"/>
    <n v="0"/>
    <x v="0"/>
  </r>
  <r>
    <x v="227"/>
    <s v="nation"/>
    <x v="1"/>
    <s v="N92000002"/>
    <n v="2"/>
    <x v="2"/>
  </r>
  <r>
    <x v="227"/>
    <s v="nation"/>
    <x v="1"/>
    <s v="N92000002"/>
    <n v="22"/>
    <x v="3"/>
  </r>
  <r>
    <x v="227"/>
    <s v="nation"/>
    <x v="1"/>
    <s v="N92000002"/>
    <n v="0"/>
    <x v="4"/>
  </r>
  <r>
    <x v="227"/>
    <s v="nation"/>
    <x v="1"/>
    <s v="N92000002"/>
    <n v="0"/>
    <x v="1"/>
  </r>
  <r>
    <x v="227"/>
    <s v="nation"/>
    <x v="1"/>
    <s v="N92000002"/>
    <n v="0"/>
    <x v="0"/>
  </r>
  <r>
    <x v="228"/>
    <s v="nation"/>
    <x v="1"/>
    <s v="N92000002"/>
    <n v="6"/>
    <x v="2"/>
  </r>
  <r>
    <x v="228"/>
    <s v="nation"/>
    <x v="1"/>
    <s v="N92000002"/>
    <n v="28"/>
    <x v="3"/>
  </r>
  <r>
    <x v="228"/>
    <s v="nation"/>
    <x v="1"/>
    <s v="N92000002"/>
    <n v="0"/>
    <x v="4"/>
  </r>
  <r>
    <x v="228"/>
    <s v="nation"/>
    <x v="1"/>
    <s v="N92000002"/>
    <n v="0"/>
    <x v="1"/>
  </r>
  <r>
    <x v="228"/>
    <s v="nation"/>
    <x v="1"/>
    <s v="N92000002"/>
    <n v="0"/>
    <x v="0"/>
  </r>
  <r>
    <x v="229"/>
    <s v="nation"/>
    <x v="1"/>
    <s v="N92000002"/>
    <n v="6"/>
    <x v="2"/>
  </r>
  <r>
    <x v="229"/>
    <s v="nation"/>
    <x v="1"/>
    <s v="N92000002"/>
    <n v="32"/>
    <x v="3"/>
  </r>
  <r>
    <x v="229"/>
    <s v="nation"/>
    <x v="1"/>
    <s v="N92000002"/>
    <n v="0"/>
    <x v="4"/>
  </r>
  <r>
    <x v="229"/>
    <s v="nation"/>
    <x v="1"/>
    <s v="N92000002"/>
    <n v="0"/>
    <x v="1"/>
  </r>
  <r>
    <x v="229"/>
    <s v="nation"/>
    <x v="1"/>
    <s v="N92000002"/>
    <n v="1"/>
    <x v="0"/>
  </r>
  <r>
    <x v="230"/>
    <s v="nation"/>
    <x v="1"/>
    <s v="N92000002"/>
    <n v="6"/>
    <x v="2"/>
  </r>
  <r>
    <x v="230"/>
    <s v="nation"/>
    <x v="1"/>
    <s v="N92000002"/>
    <n v="37"/>
    <x v="3"/>
  </r>
  <r>
    <x v="230"/>
    <s v="nation"/>
    <x v="1"/>
    <s v="N92000002"/>
    <n v="0"/>
    <x v="4"/>
  </r>
  <r>
    <x v="230"/>
    <s v="nation"/>
    <x v="1"/>
    <s v="N92000002"/>
    <n v="0"/>
    <x v="1"/>
  </r>
  <r>
    <x v="230"/>
    <s v="nation"/>
    <x v="1"/>
    <s v="N92000002"/>
    <n v="0"/>
    <x v="0"/>
  </r>
  <r>
    <x v="231"/>
    <s v="nation"/>
    <x v="1"/>
    <s v="N92000002"/>
    <n v="6"/>
    <x v="2"/>
  </r>
  <r>
    <x v="231"/>
    <s v="nation"/>
    <x v="1"/>
    <s v="N92000002"/>
    <n v="42"/>
    <x v="3"/>
  </r>
  <r>
    <x v="231"/>
    <s v="nation"/>
    <x v="1"/>
    <s v="N92000002"/>
    <n v="0"/>
    <x v="4"/>
  </r>
  <r>
    <x v="231"/>
    <s v="nation"/>
    <x v="1"/>
    <s v="N92000002"/>
    <n v="0"/>
    <x v="1"/>
  </r>
  <r>
    <x v="231"/>
    <s v="nation"/>
    <x v="1"/>
    <s v="N92000002"/>
    <n v="0"/>
    <x v="0"/>
  </r>
  <r>
    <x v="232"/>
    <s v="nation"/>
    <x v="1"/>
    <s v="N92000002"/>
    <n v="3"/>
    <x v="2"/>
  </r>
  <r>
    <x v="232"/>
    <s v="nation"/>
    <x v="1"/>
    <s v="N92000002"/>
    <n v="43"/>
    <x v="3"/>
  </r>
  <r>
    <x v="232"/>
    <s v="nation"/>
    <x v="1"/>
    <s v="N92000002"/>
    <n v="0"/>
    <x v="4"/>
  </r>
  <r>
    <x v="232"/>
    <s v="nation"/>
    <x v="1"/>
    <s v="N92000002"/>
    <n v="0"/>
    <x v="1"/>
  </r>
  <r>
    <x v="232"/>
    <s v="nation"/>
    <x v="1"/>
    <s v="N92000002"/>
    <n v="0"/>
    <x v="0"/>
  </r>
  <r>
    <x v="233"/>
    <s v="nation"/>
    <x v="1"/>
    <s v="N92000002"/>
    <n v="2"/>
    <x v="2"/>
  </r>
  <r>
    <x v="233"/>
    <s v="nation"/>
    <x v="1"/>
    <s v="N92000002"/>
    <n v="41"/>
    <x v="3"/>
  </r>
  <r>
    <x v="233"/>
    <s v="nation"/>
    <x v="1"/>
    <s v="N92000002"/>
    <n v="0"/>
    <x v="4"/>
  </r>
  <r>
    <x v="233"/>
    <s v="nation"/>
    <x v="1"/>
    <s v="N92000002"/>
    <n v="0"/>
    <x v="1"/>
  </r>
  <r>
    <x v="233"/>
    <s v="nation"/>
    <x v="1"/>
    <s v="N92000002"/>
    <n v="0"/>
    <x v="0"/>
  </r>
  <r>
    <x v="234"/>
    <s v="nation"/>
    <x v="1"/>
    <s v="N92000002"/>
    <n v="3"/>
    <x v="2"/>
  </r>
  <r>
    <x v="234"/>
    <s v="nation"/>
    <x v="1"/>
    <s v="N92000002"/>
    <n v="42"/>
    <x v="3"/>
  </r>
  <r>
    <x v="234"/>
    <s v="nation"/>
    <x v="1"/>
    <s v="N92000002"/>
    <n v="0"/>
    <x v="4"/>
  </r>
  <r>
    <x v="234"/>
    <s v="nation"/>
    <x v="1"/>
    <s v="N92000002"/>
    <n v="0"/>
    <x v="1"/>
  </r>
  <r>
    <x v="234"/>
    <s v="nation"/>
    <x v="1"/>
    <s v="N92000002"/>
    <n v="0"/>
    <x v="0"/>
  </r>
  <r>
    <x v="235"/>
    <s v="nation"/>
    <x v="1"/>
    <s v="N92000002"/>
    <n v="6"/>
    <x v="2"/>
  </r>
  <r>
    <x v="235"/>
    <s v="nation"/>
    <x v="1"/>
    <s v="N92000002"/>
    <n v="46"/>
    <x v="3"/>
  </r>
  <r>
    <x v="235"/>
    <s v="nation"/>
    <x v="1"/>
    <s v="N92000002"/>
    <n v="1"/>
    <x v="4"/>
  </r>
  <r>
    <x v="235"/>
    <s v="nation"/>
    <x v="1"/>
    <s v="N92000002"/>
    <n v="0"/>
    <x v="1"/>
  </r>
  <r>
    <x v="235"/>
    <s v="nation"/>
    <x v="1"/>
    <s v="N92000002"/>
    <n v="0"/>
    <x v="0"/>
  </r>
  <r>
    <x v="236"/>
    <s v="nation"/>
    <x v="1"/>
    <s v="N92000002"/>
    <n v="2"/>
    <x v="2"/>
  </r>
  <r>
    <x v="236"/>
    <s v="nation"/>
    <x v="1"/>
    <s v="N92000002"/>
    <n v="43"/>
    <x v="3"/>
  </r>
  <r>
    <x v="236"/>
    <s v="nation"/>
    <x v="1"/>
    <s v="N92000002"/>
    <n v="1"/>
    <x v="4"/>
  </r>
  <r>
    <x v="236"/>
    <s v="nation"/>
    <x v="1"/>
    <s v="N92000002"/>
    <n v="1"/>
    <x v="1"/>
  </r>
  <r>
    <x v="236"/>
    <s v="nation"/>
    <x v="1"/>
    <s v="N92000002"/>
    <n v="0"/>
    <x v="0"/>
  </r>
  <r>
    <x v="237"/>
    <s v="nation"/>
    <x v="1"/>
    <s v="N92000002"/>
    <n v="0"/>
    <x v="2"/>
  </r>
  <r>
    <x v="237"/>
    <s v="nation"/>
    <x v="1"/>
    <s v="N92000002"/>
    <n v="37"/>
    <x v="3"/>
  </r>
  <r>
    <x v="237"/>
    <s v="nation"/>
    <x v="1"/>
    <s v="N92000002"/>
    <n v="1"/>
    <x v="4"/>
  </r>
  <r>
    <x v="237"/>
    <s v="nation"/>
    <x v="1"/>
    <s v="N92000002"/>
    <n v="0"/>
    <x v="1"/>
  </r>
  <r>
    <x v="237"/>
    <s v="nation"/>
    <x v="1"/>
    <s v="N92000002"/>
    <n v="0"/>
    <x v="0"/>
  </r>
  <r>
    <x v="238"/>
    <s v="nation"/>
    <x v="1"/>
    <s v="N92000002"/>
    <n v="4"/>
    <x v="2"/>
  </r>
  <r>
    <x v="238"/>
    <s v="nation"/>
    <x v="1"/>
    <s v="N92000002"/>
    <n v="40"/>
    <x v="3"/>
  </r>
  <r>
    <x v="238"/>
    <s v="nation"/>
    <x v="1"/>
    <s v="N92000002"/>
    <n v="1"/>
    <x v="4"/>
  </r>
  <r>
    <x v="238"/>
    <s v="nation"/>
    <x v="1"/>
    <s v="N92000002"/>
    <n v="0"/>
    <x v="1"/>
  </r>
  <r>
    <x v="238"/>
    <s v="nation"/>
    <x v="1"/>
    <s v="N92000002"/>
    <n v="1"/>
    <x v="0"/>
  </r>
  <r>
    <x v="239"/>
    <s v="nation"/>
    <x v="1"/>
    <s v="N92000002"/>
    <n v="5"/>
    <x v="2"/>
  </r>
  <r>
    <x v="239"/>
    <s v="nation"/>
    <x v="1"/>
    <s v="N92000002"/>
    <n v="43"/>
    <x v="3"/>
  </r>
  <r>
    <x v="239"/>
    <s v="nation"/>
    <x v="1"/>
    <s v="N92000002"/>
    <n v="2"/>
    <x v="4"/>
  </r>
  <r>
    <x v="239"/>
    <s v="nation"/>
    <x v="1"/>
    <s v="N92000002"/>
    <n v="1"/>
    <x v="1"/>
  </r>
  <r>
    <x v="239"/>
    <s v="nation"/>
    <x v="1"/>
    <s v="N92000002"/>
    <n v="0"/>
    <x v="0"/>
  </r>
  <r>
    <x v="240"/>
    <s v="nation"/>
    <x v="1"/>
    <s v="N92000002"/>
    <n v="2"/>
    <x v="2"/>
  </r>
  <r>
    <x v="240"/>
    <s v="nation"/>
    <x v="1"/>
    <s v="N92000002"/>
    <n v="45"/>
    <x v="3"/>
  </r>
  <r>
    <x v="240"/>
    <s v="nation"/>
    <x v="1"/>
    <s v="N92000002"/>
    <n v="0"/>
    <x v="4"/>
  </r>
  <r>
    <x v="240"/>
    <s v="nation"/>
    <x v="1"/>
    <s v="N92000002"/>
    <n v="0"/>
    <x v="1"/>
  </r>
  <r>
    <x v="240"/>
    <s v="nation"/>
    <x v="1"/>
    <s v="N92000002"/>
    <n v="0"/>
    <x v="0"/>
  </r>
  <r>
    <x v="241"/>
    <s v="nation"/>
    <x v="1"/>
    <s v="N92000002"/>
    <n v="3"/>
    <x v="2"/>
  </r>
  <r>
    <x v="241"/>
    <s v="nation"/>
    <x v="1"/>
    <s v="N92000002"/>
    <n v="44"/>
    <x v="3"/>
  </r>
  <r>
    <x v="241"/>
    <s v="nation"/>
    <x v="1"/>
    <s v="N92000002"/>
    <n v="0"/>
    <x v="4"/>
  </r>
  <r>
    <x v="241"/>
    <s v="nation"/>
    <x v="1"/>
    <s v="N92000002"/>
    <n v="0"/>
    <x v="1"/>
  </r>
  <r>
    <x v="241"/>
    <s v="nation"/>
    <x v="1"/>
    <s v="N92000002"/>
    <n v="0"/>
    <x v="0"/>
  </r>
  <r>
    <x v="242"/>
    <s v="nation"/>
    <x v="1"/>
    <s v="N92000002"/>
    <n v="5"/>
    <x v="2"/>
  </r>
  <r>
    <x v="242"/>
    <s v="nation"/>
    <x v="1"/>
    <s v="N92000002"/>
    <n v="49"/>
    <x v="3"/>
  </r>
  <r>
    <x v="242"/>
    <s v="nation"/>
    <x v="1"/>
    <s v="N92000002"/>
    <n v="0"/>
    <x v="4"/>
  </r>
  <r>
    <x v="242"/>
    <s v="nation"/>
    <x v="1"/>
    <s v="N92000002"/>
    <n v="0"/>
    <x v="1"/>
  </r>
  <r>
    <x v="242"/>
    <s v="nation"/>
    <x v="1"/>
    <s v="N92000002"/>
    <n v="0"/>
    <x v="0"/>
  </r>
  <r>
    <x v="243"/>
    <s v="nation"/>
    <x v="1"/>
    <s v="N92000002"/>
    <n v="4"/>
    <x v="2"/>
  </r>
  <r>
    <x v="243"/>
    <s v="nation"/>
    <x v="1"/>
    <s v="N92000002"/>
    <n v="49"/>
    <x v="3"/>
  </r>
  <r>
    <x v="243"/>
    <s v="nation"/>
    <x v="1"/>
    <s v="N92000002"/>
    <n v="3"/>
    <x v="4"/>
  </r>
  <r>
    <x v="243"/>
    <s v="nation"/>
    <x v="1"/>
    <s v="N92000002"/>
    <n v="1"/>
    <x v="1"/>
  </r>
  <r>
    <x v="243"/>
    <s v="nation"/>
    <x v="1"/>
    <s v="N92000002"/>
    <n v="0"/>
    <x v="0"/>
  </r>
  <r>
    <x v="244"/>
    <s v="nation"/>
    <x v="1"/>
    <s v="N92000002"/>
    <n v="0"/>
    <x v="2"/>
  </r>
  <r>
    <x v="244"/>
    <s v="nation"/>
    <x v="1"/>
    <s v="N92000002"/>
    <n v="43"/>
    <x v="3"/>
  </r>
  <r>
    <x v="244"/>
    <s v="nation"/>
    <x v="1"/>
    <s v="N92000002"/>
    <n v="3"/>
    <x v="4"/>
  </r>
  <r>
    <x v="244"/>
    <s v="nation"/>
    <x v="1"/>
    <s v="N92000002"/>
    <n v="0"/>
    <x v="1"/>
  </r>
  <r>
    <x v="244"/>
    <s v="nation"/>
    <x v="1"/>
    <s v="N92000002"/>
    <n v="2"/>
    <x v="0"/>
  </r>
  <r>
    <x v="245"/>
    <s v="nation"/>
    <x v="1"/>
    <s v="N92000002"/>
    <n v="3"/>
    <x v="2"/>
  </r>
  <r>
    <x v="245"/>
    <s v="nation"/>
    <x v="1"/>
    <s v="N92000002"/>
    <n v="43"/>
    <x v="3"/>
  </r>
  <r>
    <x v="245"/>
    <s v="nation"/>
    <x v="1"/>
    <s v="N92000002"/>
    <n v="3"/>
    <x v="4"/>
  </r>
  <r>
    <x v="245"/>
    <s v="nation"/>
    <x v="1"/>
    <s v="N92000002"/>
    <n v="2"/>
    <x v="1"/>
  </r>
  <r>
    <x v="245"/>
    <s v="nation"/>
    <x v="1"/>
    <s v="N92000002"/>
    <n v="1"/>
    <x v="0"/>
  </r>
  <r>
    <x v="246"/>
    <s v="nation"/>
    <x v="1"/>
    <s v="N92000002"/>
    <n v="2"/>
    <x v="2"/>
  </r>
  <r>
    <x v="246"/>
    <s v="nation"/>
    <x v="1"/>
    <s v="N92000002"/>
    <n v="42"/>
    <x v="3"/>
  </r>
  <r>
    <x v="246"/>
    <s v="nation"/>
    <x v="1"/>
    <s v="N92000002"/>
    <n v="3"/>
    <x v="4"/>
  </r>
  <r>
    <x v="246"/>
    <s v="nation"/>
    <x v="1"/>
    <s v="N92000002"/>
    <n v="0"/>
    <x v="1"/>
  </r>
  <r>
    <x v="246"/>
    <s v="nation"/>
    <x v="1"/>
    <s v="N92000002"/>
    <n v="1"/>
    <x v="0"/>
  </r>
  <r>
    <x v="247"/>
    <s v="nation"/>
    <x v="1"/>
    <s v="N92000002"/>
    <n v="1"/>
    <x v="2"/>
  </r>
  <r>
    <x v="247"/>
    <s v="nation"/>
    <x v="1"/>
    <s v="N92000002"/>
    <n v="42"/>
    <x v="3"/>
  </r>
  <r>
    <x v="247"/>
    <s v="nation"/>
    <x v="1"/>
    <s v="N92000002"/>
    <n v="1"/>
    <x v="1"/>
  </r>
  <r>
    <x v="247"/>
    <s v="nation"/>
    <x v="1"/>
    <s v="N92000002"/>
    <n v="0"/>
    <x v="0"/>
  </r>
  <r>
    <x v="248"/>
    <s v="nation"/>
    <x v="1"/>
    <s v="N92000002"/>
    <n v="4"/>
    <x v="2"/>
  </r>
  <r>
    <x v="248"/>
    <s v="nation"/>
    <x v="1"/>
    <s v="N92000002"/>
    <n v="45"/>
    <x v="3"/>
  </r>
  <r>
    <x v="248"/>
    <s v="nation"/>
    <x v="1"/>
    <s v="N92000002"/>
    <n v="0"/>
    <x v="1"/>
  </r>
  <r>
    <x v="248"/>
    <s v="nation"/>
    <x v="1"/>
    <s v="N92000002"/>
    <n v="0"/>
    <x v="0"/>
  </r>
  <r>
    <x v="249"/>
    <s v="nation"/>
    <x v="1"/>
    <s v="N92000002"/>
    <n v="1"/>
    <x v="2"/>
  </r>
  <r>
    <x v="249"/>
    <s v="nation"/>
    <x v="1"/>
    <s v="N92000002"/>
    <n v="44"/>
    <x v="3"/>
  </r>
  <r>
    <x v="249"/>
    <s v="nation"/>
    <x v="1"/>
    <s v="N92000002"/>
    <n v="1"/>
    <x v="4"/>
  </r>
  <r>
    <x v="249"/>
    <s v="nation"/>
    <x v="1"/>
    <s v="N92000002"/>
    <n v="2"/>
    <x v="1"/>
  </r>
  <r>
    <x v="249"/>
    <s v="nation"/>
    <x v="1"/>
    <s v="N92000002"/>
    <n v="1"/>
    <x v="0"/>
  </r>
  <r>
    <x v="250"/>
    <s v="nation"/>
    <x v="1"/>
    <s v="N92000002"/>
    <n v="10"/>
    <x v="2"/>
  </r>
  <r>
    <x v="250"/>
    <s v="nation"/>
    <x v="1"/>
    <s v="N92000002"/>
    <n v="48"/>
    <x v="3"/>
  </r>
  <r>
    <x v="250"/>
    <s v="nation"/>
    <x v="1"/>
    <s v="N92000002"/>
    <n v="1"/>
    <x v="4"/>
  </r>
  <r>
    <x v="250"/>
    <s v="nation"/>
    <x v="1"/>
    <s v="N92000002"/>
    <n v="0"/>
    <x v="1"/>
  </r>
  <r>
    <x v="250"/>
    <s v="nation"/>
    <x v="1"/>
    <s v="N92000002"/>
    <n v="2"/>
    <x v="0"/>
  </r>
  <r>
    <x v="251"/>
    <s v="nation"/>
    <x v="1"/>
    <s v="N92000002"/>
    <n v="1"/>
    <x v="2"/>
  </r>
  <r>
    <x v="251"/>
    <s v="nation"/>
    <x v="1"/>
    <s v="N92000002"/>
    <n v="45"/>
    <x v="3"/>
  </r>
  <r>
    <x v="251"/>
    <s v="nation"/>
    <x v="1"/>
    <s v="N92000002"/>
    <n v="2"/>
    <x v="4"/>
  </r>
  <r>
    <x v="251"/>
    <s v="nation"/>
    <x v="1"/>
    <s v="N92000002"/>
    <n v="0"/>
    <x v="1"/>
  </r>
  <r>
    <x v="251"/>
    <s v="nation"/>
    <x v="1"/>
    <s v="N92000002"/>
    <n v="0"/>
    <x v="0"/>
  </r>
  <r>
    <x v="252"/>
    <s v="nation"/>
    <x v="1"/>
    <s v="N92000002"/>
    <n v="7"/>
    <x v="2"/>
  </r>
  <r>
    <x v="252"/>
    <s v="nation"/>
    <x v="1"/>
    <s v="N92000002"/>
    <n v="48"/>
    <x v="3"/>
  </r>
  <r>
    <x v="252"/>
    <s v="nation"/>
    <x v="1"/>
    <s v="N92000002"/>
    <n v="2"/>
    <x v="4"/>
  </r>
  <r>
    <x v="252"/>
    <s v="nation"/>
    <x v="1"/>
    <s v="N92000002"/>
    <n v="1"/>
    <x v="1"/>
  </r>
  <r>
    <x v="252"/>
    <s v="nation"/>
    <x v="1"/>
    <s v="N92000002"/>
    <n v="1"/>
    <x v="0"/>
  </r>
  <r>
    <x v="253"/>
    <s v="nation"/>
    <x v="1"/>
    <s v="N92000002"/>
    <n v="6"/>
    <x v="2"/>
  </r>
  <r>
    <x v="253"/>
    <s v="nation"/>
    <x v="1"/>
    <s v="N92000002"/>
    <n v="49"/>
    <x v="3"/>
  </r>
  <r>
    <x v="253"/>
    <s v="nation"/>
    <x v="1"/>
    <s v="N92000002"/>
    <n v="1"/>
    <x v="4"/>
  </r>
  <r>
    <x v="253"/>
    <s v="nation"/>
    <x v="1"/>
    <s v="N92000002"/>
    <n v="2"/>
    <x v="1"/>
  </r>
  <r>
    <x v="253"/>
    <s v="nation"/>
    <x v="1"/>
    <s v="N92000002"/>
    <n v="0"/>
    <x v="0"/>
  </r>
  <r>
    <x v="254"/>
    <s v="nation"/>
    <x v="1"/>
    <s v="N92000002"/>
    <n v="4"/>
    <x v="2"/>
  </r>
  <r>
    <x v="254"/>
    <s v="nation"/>
    <x v="1"/>
    <s v="N92000002"/>
    <n v="53"/>
    <x v="3"/>
  </r>
  <r>
    <x v="254"/>
    <s v="nation"/>
    <x v="1"/>
    <s v="N92000002"/>
    <n v="0"/>
    <x v="4"/>
  </r>
  <r>
    <x v="254"/>
    <s v="nation"/>
    <x v="1"/>
    <s v="N92000002"/>
    <n v="0"/>
    <x v="1"/>
  </r>
  <r>
    <x v="254"/>
    <s v="nation"/>
    <x v="1"/>
    <s v="N92000002"/>
    <n v="0"/>
    <x v="0"/>
  </r>
  <r>
    <x v="255"/>
    <s v="nation"/>
    <x v="1"/>
    <s v="N92000002"/>
    <n v="5"/>
    <x v="2"/>
  </r>
  <r>
    <x v="255"/>
    <s v="nation"/>
    <x v="1"/>
    <s v="N92000002"/>
    <n v="58"/>
    <x v="3"/>
  </r>
  <r>
    <x v="255"/>
    <s v="nation"/>
    <x v="1"/>
    <s v="N92000002"/>
    <n v="0"/>
    <x v="4"/>
  </r>
  <r>
    <x v="255"/>
    <s v="nation"/>
    <x v="1"/>
    <s v="N92000002"/>
    <n v="0"/>
    <x v="1"/>
  </r>
  <r>
    <x v="255"/>
    <s v="nation"/>
    <x v="1"/>
    <s v="N92000002"/>
    <n v="0"/>
    <x v="0"/>
  </r>
  <r>
    <x v="256"/>
    <s v="nation"/>
    <x v="1"/>
    <s v="N92000002"/>
    <n v="8"/>
    <x v="2"/>
  </r>
  <r>
    <x v="256"/>
    <s v="nation"/>
    <x v="1"/>
    <s v="N92000002"/>
    <n v="61"/>
    <x v="3"/>
  </r>
  <r>
    <x v="256"/>
    <s v="nation"/>
    <x v="1"/>
    <s v="N92000002"/>
    <n v="1"/>
    <x v="4"/>
  </r>
  <r>
    <x v="256"/>
    <s v="nation"/>
    <x v="1"/>
    <s v="N92000002"/>
    <n v="1"/>
    <x v="1"/>
  </r>
  <r>
    <x v="256"/>
    <s v="nation"/>
    <x v="1"/>
    <s v="N92000002"/>
    <n v="2"/>
    <x v="0"/>
  </r>
  <r>
    <x v="257"/>
    <s v="nation"/>
    <x v="1"/>
    <s v="N92000002"/>
    <n v="5"/>
    <x v="2"/>
  </r>
  <r>
    <x v="257"/>
    <s v="nation"/>
    <x v="1"/>
    <s v="N92000002"/>
    <n v="62"/>
    <x v="3"/>
  </r>
  <r>
    <x v="257"/>
    <s v="nation"/>
    <x v="1"/>
    <s v="N92000002"/>
    <n v="2"/>
    <x v="4"/>
  </r>
  <r>
    <x v="257"/>
    <s v="nation"/>
    <x v="1"/>
    <s v="N92000002"/>
    <n v="1"/>
    <x v="1"/>
  </r>
  <r>
    <x v="257"/>
    <s v="nation"/>
    <x v="1"/>
    <s v="N92000002"/>
    <n v="1"/>
    <x v="0"/>
  </r>
  <r>
    <x v="258"/>
    <s v="nation"/>
    <x v="1"/>
    <s v="N92000002"/>
    <n v="2"/>
    <x v="2"/>
  </r>
  <r>
    <x v="258"/>
    <s v="nation"/>
    <x v="1"/>
    <s v="N92000002"/>
    <n v="59"/>
    <x v="3"/>
  </r>
  <r>
    <x v="258"/>
    <s v="nation"/>
    <x v="1"/>
    <s v="N92000002"/>
    <n v="2"/>
    <x v="4"/>
  </r>
  <r>
    <x v="258"/>
    <s v="nation"/>
    <x v="1"/>
    <s v="N92000002"/>
    <n v="2"/>
    <x v="1"/>
  </r>
  <r>
    <x v="258"/>
    <s v="nation"/>
    <x v="1"/>
    <s v="N92000002"/>
    <n v="2"/>
    <x v="0"/>
  </r>
  <r>
    <x v="259"/>
    <s v="nation"/>
    <x v="1"/>
    <s v="N92000002"/>
    <n v="5"/>
    <x v="2"/>
  </r>
  <r>
    <x v="259"/>
    <s v="nation"/>
    <x v="1"/>
    <s v="N92000002"/>
    <n v="58"/>
    <x v="3"/>
  </r>
  <r>
    <x v="259"/>
    <s v="nation"/>
    <x v="1"/>
    <s v="N92000002"/>
    <n v="3"/>
    <x v="4"/>
  </r>
  <r>
    <x v="259"/>
    <s v="nation"/>
    <x v="1"/>
    <s v="N92000002"/>
    <n v="0"/>
    <x v="1"/>
  </r>
  <r>
    <x v="259"/>
    <s v="nation"/>
    <x v="1"/>
    <s v="N92000002"/>
    <n v="0"/>
    <x v="0"/>
  </r>
  <r>
    <x v="260"/>
    <s v="nation"/>
    <x v="1"/>
    <s v="N92000002"/>
    <n v="2"/>
    <x v="2"/>
  </r>
  <r>
    <x v="260"/>
    <s v="nation"/>
    <x v="1"/>
    <s v="N92000002"/>
    <n v="57"/>
    <x v="3"/>
  </r>
  <r>
    <x v="260"/>
    <s v="nation"/>
    <x v="1"/>
    <s v="N92000002"/>
    <n v="3"/>
    <x v="4"/>
  </r>
  <r>
    <x v="260"/>
    <s v="nation"/>
    <x v="1"/>
    <s v="N92000002"/>
    <n v="1"/>
    <x v="1"/>
  </r>
  <r>
    <x v="260"/>
    <s v="nation"/>
    <x v="1"/>
    <s v="N92000002"/>
    <n v="2"/>
    <x v="0"/>
  </r>
  <r>
    <x v="261"/>
    <s v="nation"/>
    <x v="1"/>
    <s v="N92000002"/>
    <n v="3"/>
    <x v="2"/>
  </r>
  <r>
    <x v="261"/>
    <s v="nation"/>
    <x v="1"/>
    <s v="N92000002"/>
    <n v="56"/>
    <x v="3"/>
  </r>
  <r>
    <x v="261"/>
    <s v="nation"/>
    <x v="1"/>
    <s v="N92000002"/>
    <n v="0"/>
    <x v="4"/>
  </r>
  <r>
    <x v="261"/>
    <s v="nation"/>
    <x v="1"/>
    <s v="N92000002"/>
    <n v="2"/>
    <x v="1"/>
  </r>
  <r>
    <x v="261"/>
    <s v="nation"/>
    <x v="1"/>
    <s v="N92000002"/>
    <n v="0"/>
    <x v="0"/>
  </r>
  <r>
    <x v="262"/>
    <s v="nation"/>
    <x v="1"/>
    <s v="N92000002"/>
    <n v="6"/>
    <x v="2"/>
  </r>
  <r>
    <x v="262"/>
    <s v="nation"/>
    <x v="1"/>
    <s v="N92000002"/>
    <n v="62"/>
    <x v="3"/>
  </r>
  <r>
    <x v="262"/>
    <s v="nation"/>
    <x v="1"/>
    <s v="N92000002"/>
    <n v="0"/>
    <x v="4"/>
  </r>
  <r>
    <x v="262"/>
    <s v="nation"/>
    <x v="1"/>
    <s v="N92000002"/>
    <n v="0"/>
    <x v="1"/>
  </r>
  <r>
    <x v="262"/>
    <s v="nation"/>
    <x v="1"/>
    <s v="N92000002"/>
    <n v="0"/>
    <x v="0"/>
  </r>
  <r>
    <x v="263"/>
    <s v="nation"/>
    <x v="1"/>
    <s v="N92000002"/>
    <n v="12"/>
    <x v="2"/>
  </r>
  <r>
    <x v="263"/>
    <s v="nation"/>
    <x v="1"/>
    <s v="N92000002"/>
    <n v="70"/>
    <x v="3"/>
  </r>
  <r>
    <x v="263"/>
    <s v="nation"/>
    <x v="1"/>
    <s v="N92000002"/>
    <n v="3"/>
    <x v="4"/>
  </r>
  <r>
    <x v="263"/>
    <s v="nation"/>
    <x v="1"/>
    <s v="N92000002"/>
    <n v="0"/>
    <x v="1"/>
  </r>
  <r>
    <x v="263"/>
    <s v="nation"/>
    <x v="1"/>
    <s v="N92000002"/>
    <n v="2"/>
    <x v="0"/>
  </r>
  <r>
    <x v="264"/>
    <s v="nation"/>
    <x v="1"/>
    <s v="N92000002"/>
    <n v="8"/>
    <x v="2"/>
  </r>
  <r>
    <x v="264"/>
    <s v="nation"/>
    <x v="1"/>
    <s v="N92000002"/>
    <n v="76"/>
    <x v="3"/>
  </r>
  <r>
    <x v="264"/>
    <s v="nation"/>
    <x v="1"/>
    <s v="N92000002"/>
    <n v="4"/>
    <x v="4"/>
  </r>
  <r>
    <x v="264"/>
    <s v="nation"/>
    <x v="1"/>
    <s v="N92000002"/>
    <n v="0"/>
    <x v="1"/>
  </r>
  <r>
    <x v="264"/>
    <s v="nation"/>
    <x v="1"/>
    <s v="N92000002"/>
    <n v="0"/>
    <x v="0"/>
  </r>
  <r>
    <x v="265"/>
    <s v="nation"/>
    <x v="1"/>
    <s v="N92000002"/>
    <n v="13"/>
    <x v="2"/>
  </r>
  <r>
    <x v="265"/>
    <s v="nation"/>
    <x v="1"/>
    <s v="N92000002"/>
    <n v="81"/>
    <x v="3"/>
  </r>
  <r>
    <x v="265"/>
    <s v="nation"/>
    <x v="1"/>
    <s v="N92000002"/>
    <n v="5"/>
    <x v="4"/>
  </r>
  <r>
    <x v="265"/>
    <s v="nation"/>
    <x v="1"/>
    <s v="N92000002"/>
    <n v="0"/>
    <x v="1"/>
  </r>
  <r>
    <x v="265"/>
    <s v="nation"/>
    <x v="1"/>
    <s v="N92000002"/>
    <n v="0"/>
    <x v="0"/>
  </r>
  <r>
    <x v="266"/>
    <s v="nation"/>
    <x v="1"/>
    <s v="N92000002"/>
    <n v="8"/>
    <x v="2"/>
  </r>
  <r>
    <x v="266"/>
    <s v="nation"/>
    <x v="1"/>
    <s v="N92000002"/>
    <n v="80"/>
    <x v="3"/>
  </r>
  <r>
    <x v="266"/>
    <s v="nation"/>
    <x v="1"/>
    <s v="N92000002"/>
    <n v="5"/>
    <x v="4"/>
  </r>
  <r>
    <x v="266"/>
    <s v="nation"/>
    <x v="1"/>
    <s v="N92000002"/>
    <n v="0"/>
    <x v="1"/>
  </r>
  <r>
    <x v="266"/>
    <s v="nation"/>
    <x v="1"/>
    <s v="N92000002"/>
    <n v="0"/>
    <x v="0"/>
  </r>
  <r>
    <x v="267"/>
    <s v="nation"/>
    <x v="1"/>
    <s v="N92000002"/>
    <n v="7"/>
    <x v="2"/>
  </r>
  <r>
    <x v="267"/>
    <s v="nation"/>
    <x v="1"/>
    <s v="N92000002"/>
    <n v="79"/>
    <x v="3"/>
  </r>
  <r>
    <x v="267"/>
    <s v="nation"/>
    <x v="1"/>
    <s v="N92000002"/>
    <n v="5"/>
    <x v="4"/>
  </r>
  <r>
    <x v="267"/>
    <s v="nation"/>
    <x v="1"/>
    <s v="N92000002"/>
    <n v="1"/>
    <x v="1"/>
  </r>
  <r>
    <x v="267"/>
    <s v="nation"/>
    <x v="1"/>
    <s v="N92000002"/>
    <n v="0"/>
    <x v="0"/>
  </r>
  <r>
    <x v="268"/>
    <s v="nation"/>
    <x v="1"/>
    <s v="N92000002"/>
    <n v="11"/>
    <x v="2"/>
  </r>
  <r>
    <x v="268"/>
    <s v="nation"/>
    <x v="1"/>
    <s v="N92000002"/>
    <n v="88"/>
    <x v="3"/>
  </r>
  <r>
    <x v="268"/>
    <s v="nation"/>
    <x v="1"/>
    <s v="N92000002"/>
    <n v="0"/>
    <x v="4"/>
  </r>
  <r>
    <x v="268"/>
    <s v="nation"/>
    <x v="1"/>
    <s v="N92000002"/>
    <n v="0"/>
    <x v="1"/>
  </r>
  <r>
    <x v="268"/>
    <s v="nation"/>
    <x v="1"/>
    <s v="N92000002"/>
    <n v="1"/>
    <x v="0"/>
  </r>
  <r>
    <x v="269"/>
    <s v="nation"/>
    <x v="1"/>
    <s v="N92000002"/>
    <n v="11"/>
    <x v="2"/>
  </r>
  <r>
    <x v="269"/>
    <s v="nation"/>
    <x v="1"/>
    <s v="N92000002"/>
    <n v="96"/>
    <x v="3"/>
  </r>
  <r>
    <x v="269"/>
    <s v="nation"/>
    <x v="1"/>
    <s v="N92000002"/>
    <n v="0"/>
    <x v="4"/>
  </r>
  <r>
    <x v="269"/>
    <s v="nation"/>
    <x v="1"/>
    <s v="N92000002"/>
    <n v="0"/>
    <x v="1"/>
  </r>
  <r>
    <x v="269"/>
    <s v="nation"/>
    <x v="1"/>
    <s v="N92000002"/>
    <n v="0"/>
    <x v="0"/>
  </r>
  <r>
    <x v="270"/>
    <s v="nation"/>
    <x v="1"/>
    <s v="N92000002"/>
    <n v="22"/>
    <x v="2"/>
  </r>
  <r>
    <x v="270"/>
    <s v="nation"/>
    <x v="1"/>
    <s v="N92000002"/>
    <n v="112"/>
    <x v="3"/>
  </r>
  <r>
    <x v="270"/>
    <s v="nation"/>
    <x v="1"/>
    <s v="N92000002"/>
    <n v="6"/>
    <x v="4"/>
  </r>
  <r>
    <x v="270"/>
    <s v="nation"/>
    <x v="1"/>
    <s v="N92000002"/>
    <n v="1"/>
    <x v="1"/>
  </r>
  <r>
    <x v="270"/>
    <s v="nation"/>
    <x v="1"/>
    <s v="N92000002"/>
    <n v="0"/>
    <x v="0"/>
  </r>
  <r>
    <x v="271"/>
    <s v="nation"/>
    <x v="1"/>
    <s v="N92000002"/>
    <n v="7"/>
    <x v="2"/>
  </r>
  <r>
    <x v="271"/>
    <s v="nation"/>
    <x v="1"/>
    <s v="N92000002"/>
    <n v="114"/>
    <x v="3"/>
  </r>
  <r>
    <x v="271"/>
    <s v="nation"/>
    <x v="1"/>
    <s v="N92000002"/>
    <n v="5"/>
    <x v="4"/>
  </r>
  <r>
    <x v="271"/>
    <s v="nation"/>
    <x v="1"/>
    <s v="N92000002"/>
    <n v="0"/>
    <x v="1"/>
  </r>
  <r>
    <x v="271"/>
    <s v="nation"/>
    <x v="1"/>
    <s v="N92000002"/>
    <n v="0"/>
    <x v="0"/>
  </r>
  <r>
    <x v="272"/>
    <s v="nation"/>
    <x v="1"/>
    <s v="N92000002"/>
    <n v="16"/>
    <x v="2"/>
  </r>
  <r>
    <x v="272"/>
    <s v="nation"/>
    <x v="1"/>
    <s v="N92000002"/>
    <n v="123"/>
    <x v="3"/>
  </r>
  <r>
    <x v="272"/>
    <s v="nation"/>
    <x v="1"/>
    <s v="N92000002"/>
    <n v="7"/>
    <x v="4"/>
  </r>
  <r>
    <x v="272"/>
    <s v="nation"/>
    <x v="1"/>
    <s v="N92000002"/>
    <n v="1"/>
    <x v="1"/>
  </r>
  <r>
    <x v="272"/>
    <s v="nation"/>
    <x v="1"/>
    <s v="N92000002"/>
    <n v="1"/>
    <x v="0"/>
  </r>
  <r>
    <x v="273"/>
    <s v="nation"/>
    <x v="1"/>
    <s v="N92000002"/>
    <n v="13"/>
    <x v="2"/>
  </r>
  <r>
    <x v="273"/>
    <s v="nation"/>
    <x v="1"/>
    <s v="N92000002"/>
    <n v="127"/>
    <x v="3"/>
  </r>
  <r>
    <x v="273"/>
    <s v="nation"/>
    <x v="1"/>
    <s v="N92000002"/>
    <n v="7"/>
    <x v="4"/>
  </r>
  <r>
    <x v="273"/>
    <s v="nation"/>
    <x v="1"/>
    <s v="N92000002"/>
    <n v="1"/>
    <x v="1"/>
  </r>
  <r>
    <x v="273"/>
    <s v="nation"/>
    <x v="1"/>
    <s v="N92000002"/>
    <n v="2"/>
    <x v="0"/>
  </r>
  <r>
    <x v="274"/>
    <s v="nation"/>
    <x v="1"/>
    <s v="N92000002"/>
    <n v="10"/>
    <x v="2"/>
  </r>
  <r>
    <x v="274"/>
    <s v="nation"/>
    <x v="1"/>
    <s v="N92000002"/>
    <n v="121"/>
    <x v="3"/>
  </r>
  <r>
    <x v="274"/>
    <s v="nation"/>
    <x v="1"/>
    <s v="N92000002"/>
    <n v="7"/>
    <x v="4"/>
  </r>
  <r>
    <x v="274"/>
    <s v="nation"/>
    <x v="1"/>
    <s v="N92000002"/>
    <n v="2"/>
    <x v="1"/>
  </r>
  <r>
    <x v="274"/>
    <s v="nation"/>
    <x v="1"/>
    <s v="N92000002"/>
    <n v="1"/>
    <x v="0"/>
  </r>
  <r>
    <x v="275"/>
    <s v="nation"/>
    <x v="1"/>
    <s v="N92000002"/>
    <n v="22"/>
    <x v="2"/>
  </r>
  <r>
    <x v="275"/>
    <s v="nation"/>
    <x v="1"/>
    <s v="N92000002"/>
    <n v="138"/>
    <x v="3"/>
  </r>
  <r>
    <x v="275"/>
    <s v="nation"/>
    <x v="1"/>
    <s v="N92000002"/>
    <n v="9"/>
    <x v="4"/>
  </r>
  <r>
    <x v="275"/>
    <s v="nation"/>
    <x v="1"/>
    <s v="N92000002"/>
    <n v="1"/>
    <x v="1"/>
  </r>
  <r>
    <x v="275"/>
    <s v="nation"/>
    <x v="1"/>
    <s v="N92000002"/>
    <n v="1"/>
    <x v="0"/>
  </r>
  <r>
    <x v="276"/>
    <s v="nation"/>
    <x v="1"/>
    <s v="N92000002"/>
    <n v="17"/>
    <x v="2"/>
  </r>
  <r>
    <x v="276"/>
    <s v="nation"/>
    <x v="1"/>
    <s v="N92000002"/>
    <n v="153"/>
    <x v="3"/>
  </r>
  <r>
    <x v="276"/>
    <s v="nation"/>
    <x v="1"/>
    <s v="N92000002"/>
    <n v="7"/>
    <x v="4"/>
  </r>
  <r>
    <x v="276"/>
    <s v="nation"/>
    <x v="1"/>
    <s v="N92000002"/>
    <n v="0"/>
    <x v="1"/>
  </r>
  <r>
    <x v="276"/>
    <s v="nation"/>
    <x v="1"/>
    <s v="N92000002"/>
    <n v="1"/>
    <x v="0"/>
  </r>
  <r>
    <x v="277"/>
    <s v="nation"/>
    <x v="1"/>
    <s v="N92000002"/>
    <n v="23"/>
    <x v="2"/>
  </r>
  <r>
    <x v="277"/>
    <s v="nation"/>
    <x v="1"/>
    <s v="N92000002"/>
    <n v="167"/>
    <x v="3"/>
  </r>
  <r>
    <x v="277"/>
    <s v="nation"/>
    <x v="1"/>
    <s v="N92000002"/>
    <n v="8"/>
    <x v="4"/>
  </r>
  <r>
    <x v="277"/>
    <s v="nation"/>
    <x v="1"/>
    <s v="N92000002"/>
    <n v="1"/>
    <x v="1"/>
  </r>
  <r>
    <x v="277"/>
    <s v="nation"/>
    <x v="1"/>
    <s v="N92000002"/>
    <n v="0"/>
    <x v="0"/>
  </r>
  <r>
    <x v="278"/>
    <s v="nation"/>
    <x v="1"/>
    <s v="N92000002"/>
    <n v="26"/>
    <x v="2"/>
  </r>
  <r>
    <x v="278"/>
    <s v="nation"/>
    <x v="1"/>
    <s v="N92000002"/>
    <n v="184"/>
    <x v="3"/>
  </r>
  <r>
    <x v="278"/>
    <s v="nation"/>
    <x v="1"/>
    <s v="N92000002"/>
    <n v="8"/>
    <x v="4"/>
  </r>
  <r>
    <x v="278"/>
    <s v="nation"/>
    <x v="1"/>
    <s v="N92000002"/>
    <n v="1"/>
    <x v="1"/>
  </r>
  <r>
    <x v="278"/>
    <s v="nation"/>
    <x v="1"/>
    <s v="N92000002"/>
    <n v="1"/>
    <x v="0"/>
  </r>
  <r>
    <x v="279"/>
    <s v="nation"/>
    <x v="1"/>
    <s v="N92000002"/>
    <n v="30"/>
    <x v="2"/>
  </r>
  <r>
    <x v="279"/>
    <s v="nation"/>
    <x v="1"/>
    <s v="N92000002"/>
    <n v="199"/>
    <x v="3"/>
  </r>
  <r>
    <x v="279"/>
    <s v="nation"/>
    <x v="1"/>
    <s v="N92000002"/>
    <n v="11"/>
    <x v="4"/>
  </r>
  <r>
    <x v="279"/>
    <s v="nation"/>
    <x v="1"/>
    <s v="N92000002"/>
    <n v="1"/>
    <x v="1"/>
  </r>
  <r>
    <x v="279"/>
    <s v="nation"/>
    <x v="1"/>
    <s v="N92000002"/>
    <n v="1"/>
    <x v="0"/>
  </r>
  <r>
    <x v="280"/>
    <s v="nation"/>
    <x v="1"/>
    <s v="N92000002"/>
    <n v="27"/>
    <x v="2"/>
  </r>
  <r>
    <x v="280"/>
    <s v="nation"/>
    <x v="1"/>
    <s v="N92000002"/>
    <n v="209"/>
    <x v="3"/>
  </r>
  <r>
    <x v="280"/>
    <s v="nation"/>
    <x v="1"/>
    <s v="N92000002"/>
    <n v="11"/>
    <x v="4"/>
  </r>
  <r>
    <x v="280"/>
    <s v="nation"/>
    <x v="1"/>
    <s v="N92000002"/>
    <n v="0"/>
    <x v="1"/>
  </r>
  <r>
    <x v="280"/>
    <s v="nation"/>
    <x v="1"/>
    <s v="N92000002"/>
    <n v="1"/>
    <x v="0"/>
  </r>
  <r>
    <x v="281"/>
    <s v="nation"/>
    <x v="1"/>
    <s v="N92000002"/>
    <n v="23"/>
    <x v="2"/>
  </r>
  <r>
    <x v="281"/>
    <s v="nation"/>
    <x v="1"/>
    <s v="N92000002"/>
    <n v="211"/>
    <x v="3"/>
  </r>
  <r>
    <x v="281"/>
    <s v="nation"/>
    <x v="1"/>
    <s v="N92000002"/>
    <n v="10"/>
    <x v="4"/>
  </r>
  <r>
    <x v="281"/>
    <s v="nation"/>
    <x v="1"/>
    <s v="N92000002"/>
    <n v="0"/>
    <x v="1"/>
  </r>
  <r>
    <x v="281"/>
    <s v="nation"/>
    <x v="1"/>
    <s v="N92000002"/>
    <n v="0"/>
    <x v="0"/>
  </r>
  <r>
    <x v="282"/>
    <s v="nation"/>
    <x v="1"/>
    <s v="N92000002"/>
    <n v="29"/>
    <x v="2"/>
  </r>
  <r>
    <x v="282"/>
    <s v="nation"/>
    <x v="1"/>
    <s v="N92000002"/>
    <n v="230"/>
    <x v="3"/>
  </r>
  <r>
    <x v="282"/>
    <s v="nation"/>
    <x v="1"/>
    <s v="N92000002"/>
    <n v="11"/>
    <x v="4"/>
  </r>
  <r>
    <x v="282"/>
    <s v="nation"/>
    <x v="1"/>
    <s v="N92000002"/>
    <n v="0"/>
    <x v="1"/>
  </r>
  <r>
    <x v="282"/>
    <s v="nation"/>
    <x v="1"/>
    <s v="N92000002"/>
    <n v="0"/>
    <x v="0"/>
  </r>
  <r>
    <x v="283"/>
    <s v="nation"/>
    <x v="1"/>
    <s v="N92000002"/>
    <n v="35"/>
    <x v="2"/>
  </r>
  <r>
    <x v="283"/>
    <s v="nation"/>
    <x v="1"/>
    <s v="N92000002"/>
    <n v="253"/>
    <x v="3"/>
  </r>
  <r>
    <x v="283"/>
    <s v="nation"/>
    <x v="1"/>
    <s v="N92000002"/>
    <n v="12"/>
    <x v="4"/>
  </r>
  <r>
    <x v="283"/>
    <s v="nation"/>
    <x v="1"/>
    <s v="N92000002"/>
    <n v="6"/>
    <x v="1"/>
  </r>
  <r>
    <x v="283"/>
    <s v="nation"/>
    <x v="1"/>
    <s v="N92000002"/>
    <n v="1"/>
    <x v="0"/>
  </r>
  <r>
    <x v="284"/>
    <s v="nation"/>
    <x v="1"/>
    <s v="N92000002"/>
    <n v="28"/>
    <x v="2"/>
  </r>
  <r>
    <x v="284"/>
    <s v="nation"/>
    <x v="1"/>
    <s v="N92000002"/>
    <n v="257"/>
    <x v="3"/>
  </r>
  <r>
    <x v="284"/>
    <s v="nation"/>
    <x v="1"/>
    <s v="N92000002"/>
    <n v="15"/>
    <x v="4"/>
  </r>
  <r>
    <x v="284"/>
    <s v="nation"/>
    <x v="1"/>
    <s v="N92000002"/>
    <n v="5"/>
    <x v="1"/>
  </r>
  <r>
    <x v="284"/>
    <s v="nation"/>
    <x v="1"/>
    <s v="N92000002"/>
    <n v="3"/>
    <x v="0"/>
  </r>
  <r>
    <x v="285"/>
    <s v="nation"/>
    <x v="1"/>
    <s v="N92000002"/>
    <n v="46"/>
    <x v="2"/>
  </r>
  <r>
    <x v="285"/>
    <s v="nation"/>
    <x v="1"/>
    <s v="N92000002"/>
    <n v="269"/>
    <x v="3"/>
  </r>
  <r>
    <x v="285"/>
    <s v="nation"/>
    <x v="1"/>
    <s v="N92000002"/>
    <n v="15"/>
    <x v="4"/>
  </r>
  <r>
    <x v="285"/>
    <s v="nation"/>
    <x v="1"/>
    <s v="N92000002"/>
    <n v="4"/>
    <x v="1"/>
  </r>
  <r>
    <x v="285"/>
    <s v="nation"/>
    <x v="1"/>
    <s v="N92000002"/>
    <n v="7"/>
    <x v="0"/>
  </r>
  <r>
    <x v="286"/>
    <s v="nation"/>
    <x v="1"/>
    <s v="N92000002"/>
    <n v="35"/>
    <x v="2"/>
  </r>
  <r>
    <x v="286"/>
    <s v="nation"/>
    <x v="1"/>
    <s v="N92000002"/>
    <n v="282"/>
    <x v="3"/>
  </r>
  <r>
    <x v="286"/>
    <s v="nation"/>
    <x v="1"/>
    <s v="N92000002"/>
    <n v="17"/>
    <x v="4"/>
  </r>
  <r>
    <x v="286"/>
    <s v="nation"/>
    <x v="1"/>
    <s v="N92000002"/>
    <n v="2"/>
    <x v="1"/>
  </r>
  <r>
    <x v="286"/>
    <s v="nation"/>
    <x v="1"/>
    <s v="N92000002"/>
    <n v="4"/>
    <x v="0"/>
  </r>
  <r>
    <x v="287"/>
    <s v="nation"/>
    <x v="1"/>
    <s v="N92000002"/>
    <n v="43"/>
    <x v="2"/>
  </r>
  <r>
    <x v="287"/>
    <s v="nation"/>
    <x v="1"/>
    <s v="N92000002"/>
    <n v="295"/>
    <x v="3"/>
  </r>
  <r>
    <x v="287"/>
    <s v="nation"/>
    <x v="1"/>
    <s v="N92000002"/>
    <n v="17"/>
    <x v="4"/>
  </r>
  <r>
    <x v="287"/>
    <s v="nation"/>
    <x v="1"/>
    <s v="N92000002"/>
    <n v="4"/>
    <x v="1"/>
  </r>
  <r>
    <x v="287"/>
    <s v="nation"/>
    <x v="1"/>
    <s v="N92000002"/>
    <n v="4"/>
    <x v="0"/>
  </r>
  <r>
    <x v="288"/>
    <s v="nation"/>
    <x v="1"/>
    <s v="N92000002"/>
    <n v="45"/>
    <x v="2"/>
  </r>
  <r>
    <x v="288"/>
    <s v="nation"/>
    <x v="1"/>
    <s v="N92000002"/>
    <n v="317"/>
    <x v="3"/>
  </r>
  <r>
    <x v="288"/>
    <s v="nation"/>
    <x v="1"/>
    <s v="N92000002"/>
    <n v="20"/>
    <x v="4"/>
  </r>
  <r>
    <x v="288"/>
    <s v="nation"/>
    <x v="1"/>
    <s v="N92000002"/>
    <n v="2"/>
    <x v="1"/>
  </r>
  <r>
    <x v="288"/>
    <s v="nation"/>
    <x v="1"/>
    <s v="N92000002"/>
    <n v="2"/>
    <x v="0"/>
  </r>
  <r>
    <x v="289"/>
    <s v="nation"/>
    <x v="1"/>
    <s v="N92000002"/>
    <n v="43"/>
    <x v="2"/>
  </r>
  <r>
    <x v="289"/>
    <s v="nation"/>
    <x v="1"/>
    <s v="N92000002"/>
    <n v="348"/>
    <x v="3"/>
  </r>
  <r>
    <x v="289"/>
    <s v="nation"/>
    <x v="1"/>
    <s v="N92000002"/>
    <n v="22"/>
    <x v="4"/>
  </r>
  <r>
    <x v="289"/>
    <s v="nation"/>
    <x v="1"/>
    <s v="N92000002"/>
    <n v="3"/>
    <x v="1"/>
  </r>
  <r>
    <x v="289"/>
    <s v="nation"/>
    <x v="1"/>
    <s v="N92000002"/>
    <n v="2"/>
    <x v="0"/>
  </r>
  <r>
    <x v="290"/>
    <s v="nation"/>
    <x v="1"/>
    <s v="N92000002"/>
    <n v="42"/>
    <x v="2"/>
  </r>
  <r>
    <x v="290"/>
    <s v="nation"/>
    <x v="1"/>
    <s v="N92000002"/>
    <n v="371"/>
    <x v="3"/>
  </r>
  <r>
    <x v="290"/>
    <s v="nation"/>
    <x v="1"/>
    <s v="N92000002"/>
    <n v="23"/>
    <x v="4"/>
  </r>
  <r>
    <x v="290"/>
    <s v="nation"/>
    <x v="1"/>
    <s v="N92000002"/>
    <n v="7"/>
    <x v="1"/>
  </r>
  <r>
    <x v="290"/>
    <s v="nation"/>
    <x v="1"/>
    <s v="N92000002"/>
    <n v="5"/>
    <x v="0"/>
  </r>
  <r>
    <x v="291"/>
    <s v="nation"/>
    <x v="1"/>
    <s v="N92000002"/>
    <n v="45"/>
    <x v="2"/>
  </r>
  <r>
    <x v="291"/>
    <s v="nation"/>
    <x v="1"/>
    <s v="N92000002"/>
    <n v="374"/>
    <x v="3"/>
  </r>
  <r>
    <x v="291"/>
    <s v="nation"/>
    <x v="1"/>
    <s v="N92000002"/>
    <n v="25"/>
    <x v="4"/>
  </r>
  <r>
    <x v="291"/>
    <s v="nation"/>
    <x v="1"/>
    <s v="N92000002"/>
    <n v="4"/>
    <x v="1"/>
  </r>
  <r>
    <x v="291"/>
    <s v="nation"/>
    <x v="1"/>
    <s v="N92000002"/>
    <n v="6"/>
    <x v="0"/>
  </r>
  <r>
    <x v="292"/>
    <s v="nation"/>
    <x v="1"/>
    <s v="N92000002"/>
    <n v="53"/>
    <x v="2"/>
  </r>
  <r>
    <x v="292"/>
    <s v="nation"/>
    <x v="1"/>
    <s v="N92000002"/>
    <n v="395"/>
    <x v="3"/>
  </r>
  <r>
    <x v="292"/>
    <s v="nation"/>
    <x v="1"/>
    <s v="N92000002"/>
    <n v="25"/>
    <x v="4"/>
  </r>
  <r>
    <x v="292"/>
    <s v="nation"/>
    <x v="1"/>
    <s v="N92000002"/>
    <n v="3"/>
    <x v="1"/>
  </r>
  <r>
    <x v="292"/>
    <s v="nation"/>
    <x v="1"/>
    <s v="N92000002"/>
    <n v="3"/>
    <x v="0"/>
  </r>
  <r>
    <x v="293"/>
    <s v="nation"/>
    <x v="1"/>
    <s v="N92000002"/>
    <n v="39"/>
    <x v="2"/>
  </r>
  <r>
    <x v="293"/>
    <s v="nation"/>
    <x v="1"/>
    <s v="N92000002"/>
    <n v="388"/>
    <x v="3"/>
  </r>
  <r>
    <x v="293"/>
    <s v="nation"/>
    <x v="1"/>
    <s v="N92000002"/>
    <n v="26"/>
    <x v="4"/>
  </r>
  <r>
    <x v="293"/>
    <s v="nation"/>
    <x v="1"/>
    <s v="N92000002"/>
    <n v="6"/>
    <x v="1"/>
  </r>
  <r>
    <x v="293"/>
    <s v="nation"/>
    <x v="1"/>
    <s v="N92000002"/>
    <n v="5"/>
    <x v="0"/>
  </r>
  <r>
    <x v="294"/>
    <s v="nation"/>
    <x v="1"/>
    <s v="N92000002"/>
    <n v="47"/>
    <x v="2"/>
  </r>
  <r>
    <x v="294"/>
    <s v="nation"/>
    <x v="1"/>
    <s v="N92000002"/>
    <n v="396"/>
    <x v="3"/>
  </r>
  <r>
    <x v="294"/>
    <s v="nation"/>
    <x v="1"/>
    <s v="N92000002"/>
    <n v="23"/>
    <x v="4"/>
  </r>
  <r>
    <x v="294"/>
    <s v="nation"/>
    <x v="1"/>
    <s v="N92000002"/>
    <n v="4"/>
    <x v="1"/>
  </r>
  <r>
    <x v="294"/>
    <s v="nation"/>
    <x v="1"/>
    <s v="N92000002"/>
    <n v="5"/>
    <x v="0"/>
  </r>
  <r>
    <x v="295"/>
    <s v="nation"/>
    <x v="1"/>
    <s v="N92000002"/>
    <n v="46"/>
    <x v="2"/>
  </r>
  <r>
    <x v="295"/>
    <s v="nation"/>
    <x v="1"/>
    <s v="N92000002"/>
    <n v="405"/>
    <x v="3"/>
  </r>
  <r>
    <x v="295"/>
    <s v="nation"/>
    <x v="1"/>
    <s v="N92000002"/>
    <n v="25"/>
    <x v="4"/>
  </r>
  <r>
    <x v="295"/>
    <s v="nation"/>
    <x v="1"/>
    <s v="N92000002"/>
    <n v="6"/>
    <x v="1"/>
  </r>
  <r>
    <x v="295"/>
    <s v="nation"/>
    <x v="1"/>
    <s v="N92000002"/>
    <n v="5"/>
    <x v="0"/>
  </r>
  <r>
    <x v="296"/>
    <s v="nation"/>
    <x v="1"/>
    <s v="N92000002"/>
    <n v="52"/>
    <x v="2"/>
  </r>
  <r>
    <x v="296"/>
    <s v="nation"/>
    <x v="1"/>
    <s v="N92000002"/>
    <n v="429"/>
    <x v="3"/>
  </r>
  <r>
    <x v="296"/>
    <s v="nation"/>
    <x v="1"/>
    <s v="N92000002"/>
    <n v="27"/>
    <x v="4"/>
  </r>
  <r>
    <x v="296"/>
    <s v="nation"/>
    <x v="1"/>
    <s v="N92000002"/>
    <n v="8"/>
    <x v="1"/>
  </r>
  <r>
    <x v="296"/>
    <s v="nation"/>
    <x v="1"/>
    <s v="N92000002"/>
    <n v="6"/>
    <x v="0"/>
  </r>
  <r>
    <x v="297"/>
    <s v="nation"/>
    <x v="1"/>
    <s v="N92000002"/>
    <n v="46"/>
    <x v="2"/>
  </r>
  <r>
    <x v="297"/>
    <s v="nation"/>
    <x v="1"/>
    <s v="N92000002"/>
    <n v="445"/>
    <x v="3"/>
  </r>
  <r>
    <x v="297"/>
    <s v="nation"/>
    <x v="1"/>
    <s v="N92000002"/>
    <n v="27"/>
    <x v="4"/>
  </r>
  <r>
    <x v="297"/>
    <s v="nation"/>
    <x v="1"/>
    <s v="N92000002"/>
    <n v="6"/>
    <x v="1"/>
  </r>
  <r>
    <x v="297"/>
    <s v="nation"/>
    <x v="1"/>
    <s v="N92000002"/>
    <n v="8"/>
    <x v="0"/>
  </r>
  <r>
    <x v="298"/>
    <s v="nation"/>
    <x v="1"/>
    <s v="N92000002"/>
    <n v="36"/>
    <x v="2"/>
  </r>
  <r>
    <x v="298"/>
    <s v="nation"/>
    <x v="1"/>
    <s v="N92000002"/>
    <n v="436"/>
    <x v="3"/>
  </r>
  <r>
    <x v="298"/>
    <s v="nation"/>
    <x v="1"/>
    <s v="N92000002"/>
    <n v="30"/>
    <x v="4"/>
  </r>
  <r>
    <x v="298"/>
    <s v="nation"/>
    <x v="1"/>
    <s v="N92000002"/>
    <n v="10"/>
    <x v="1"/>
  </r>
  <r>
    <x v="298"/>
    <s v="nation"/>
    <x v="1"/>
    <s v="N92000002"/>
    <n v="5"/>
    <x v="0"/>
  </r>
  <r>
    <x v="299"/>
    <s v="nation"/>
    <x v="1"/>
    <s v="N92000002"/>
    <n v="48"/>
    <x v="2"/>
  </r>
  <r>
    <x v="299"/>
    <s v="nation"/>
    <x v="1"/>
    <s v="N92000002"/>
    <n v="436"/>
    <x v="3"/>
  </r>
  <r>
    <x v="299"/>
    <s v="nation"/>
    <x v="1"/>
    <s v="N92000002"/>
    <n v="33"/>
    <x v="4"/>
  </r>
  <r>
    <x v="299"/>
    <s v="nation"/>
    <x v="1"/>
    <s v="N92000002"/>
    <n v="10"/>
    <x v="1"/>
  </r>
  <r>
    <x v="299"/>
    <s v="nation"/>
    <x v="1"/>
    <s v="N92000002"/>
    <n v="13"/>
    <x v="0"/>
  </r>
  <r>
    <x v="300"/>
    <s v="nation"/>
    <x v="1"/>
    <s v="N92000002"/>
    <n v="35"/>
    <x v="2"/>
  </r>
  <r>
    <x v="300"/>
    <s v="nation"/>
    <x v="1"/>
    <s v="N92000002"/>
    <n v="428"/>
    <x v="3"/>
  </r>
  <r>
    <x v="300"/>
    <s v="nation"/>
    <x v="1"/>
    <s v="N92000002"/>
    <n v="37"/>
    <x v="4"/>
  </r>
  <r>
    <x v="300"/>
    <s v="nation"/>
    <x v="1"/>
    <s v="N92000002"/>
    <n v="9"/>
    <x v="1"/>
  </r>
  <r>
    <x v="300"/>
    <s v="nation"/>
    <x v="1"/>
    <s v="N92000002"/>
    <n v="9"/>
    <x v="0"/>
  </r>
  <r>
    <x v="301"/>
    <s v="nation"/>
    <x v="1"/>
    <s v="N92000002"/>
    <n v="44"/>
    <x v="2"/>
  </r>
  <r>
    <x v="301"/>
    <s v="nation"/>
    <x v="1"/>
    <s v="N92000002"/>
    <n v="425"/>
    <x v="3"/>
  </r>
  <r>
    <x v="301"/>
    <s v="nation"/>
    <x v="1"/>
    <s v="N92000002"/>
    <n v="39"/>
    <x v="4"/>
  </r>
  <r>
    <x v="301"/>
    <s v="nation"/>
    <x v="1"/>
    <s v="N92000002"/>
    <n v="12"/>
    <x v="1"/>
  </r>
  <r>
    <x v="301"/>
    <s v="nation"/>
    <x v="1"/>
    <s v="N92000002"/>
    <n v="8"/>
    <x v="0"/>
  </r>
  <r>
    <x v="302"/>
    <s v="nation"/>
    <x v="1"/>
    <s v="N92000002"/>
    <n v="37"/>
    <x v="2"/>
  </r>
  <r>
    <x v="302"/>
    <s v="nation"/>
    <x v="1"/>
    <s v="N92000002"/>
    <n v="411"/>
    <x v="3"/>
  </r>
  <r>
    <x v="302"/>
    <s v="nation"/>
    <x v="1"/>
    <s v="N92000002"/>
    <n v="38"/>
    <x v="4"/>
  </r>
  <r>
    <x v="302"/>
    <s v="nation"/>
    <x v="1"/>
    <s v="N92000002"/>
    <n v="8"/>
    <x v="1"/>
  </r>
  <r>
    <x v="302"/>
    <s v="nation"/>
    <x v="1"/>
    <s v="N92000002"/>
    <n v="9"/>
    <x v="0"/>
  </r>
  <r>
    <x v="303"/>
    <s v="nation"/>
    <x v="1"/>
    <s v="N92000002"/>
    <n v="28"/>
    <x v="2"/>
  </r>
  <r>
    <x v="303"/>
    <s v="nation"/>
    <x v="1"/>
    <s v="N92000002"/>
    <n v="417"/>
    <x v="3"/>
  </r>
  <r>
    <x v="303"/>
    <s v="nation"/>
    <x v="1"/>
    <s v="N92000002"/>
    <n v="41"/>
    <x v="4"/>
  </r>
  <r>
    <x v="303"/>
    <s v="nation"/>
    <x v="1"/>
    <s v="N92000002"/>
    <n v="7"/>
    <x v="1"/>
  </r>
  <r>
    <x v="303"/>
    <s v="nation"/>
    <x v="1"/>
    <s v="N92000002"/>
    <n v="11"/>
    <x v="0"/>
  </r>
  <r>
    <x v="304"/>
    <s v="nation"/>
    <x v="1"/>
    <s v="N92000002"/>
    <n v="38"/>
    <x v="2"/>
  </r>
  <r>
    <x v="304"/>
    <s v="nation"/>
    <x v="1"/>
    <s v="N92000002"/>
    <n v="430"/>
    <x v="3"/>
  </r>
  <r>
    <x v="304"/>
    <s v="nation"/>
    <x v="1"/>
    <s v="N92000002"/>
    <n v="41"/>
    <x v="4"/>
  </r>
  <r>
    <x v="304"/>
    <s v="nation"/>
    <x v="1"/>
    <s v="N92000002"/>
    <n v="10"/>
    <x v="1"/>
  </r>
  <r>
    <x v="304"/>
    <s v="nation"/>
    <x v="1"/>
    <s v="N92000002"/>
    <n v="8"/>
    <x v="0"/>
  </r>
  <r>
    <x v="305"/>
    <s v="nation"/>
    <x v="1"/>
    <s v="N92000002"/>
    <n v="13"/>
    <x v="2"/>
  </r>
  <r>
    <x v="305"/>
    <s v="nation"/>
    <x v="1"/>
    <s v="N92000002"/>
    <n v="413"/>
    <x v="3"/>
  </r>
  <r>
    <x v="305"/>
    <s v="nation"/>
    <x v="1"/>
    <s v="N92000002"/>
    <n v="42"/>
    <x v="4"/>
  </r>
  <r>
    <x v="305"/>
    <s v="nation"/>
    <x v="1"/>
    <s v="N92000002"/>
    <n v="5"/>
    <x v="1"/>
  </r>
  <r>
    <x v="305"/>
    <s v="nation"/>
    <x v="1"/>
    <s v="N92000002"/>
    <n v="8"/>
    <x v="0"/>
  </r>
  <r>
    <x v="306"/>
    <s v="nation"/>
    <x v="1"/>
    <s v="N92000002"/>
    <n v="44"/>
    <x v="4"/>
  </r>
  <r>
    <x v="306"/>
    <s v="nation"/>
    <x v="1"/>
    <s v="N92000002"/>
    <n v="8"/>
    <x v="1"/>
  </r>
  <r>
    <x v="306"/>
    <s v="nation"/>
    <x v="1"/>
    <s v="N92000002"/>
    <n v="6"/>
    <x v="0"/>
  </r>
  <r>
    <x v="307"/>
    <s v="nation"/>
    <x v="1"/>
    <s v="N92000002"/>
    <n v="10"/>
    <x v="0"/>
  </r>
  <r>
    <x v="0"/>
    <s v="nation"/>
    <x v="2"/>
    <s v="S92000003"/>
    <n v="0"/>
    <x v="0"/>
  </r>
  <r>
    <x v="1"/>
    <s v="nation"/>
    <x v="2"/>
    <s v="S92000003"/>
    <n v="0"/>
    <x v="0"/>
  </r>
  <r>
    <x v="2"/>
    <s v="nation"/>
    <x v="2"/>
    <s v="S92000003"/>
    <n v="0"/>
    <x v="0"/>
  </r>
  <r>
    <x v="3"/>
    <s v="nation"/>
    <x v="2"/>
    <s v="S92000003"/>
    <n v="0"/>
    <x v="0"/>
  </r>
  <r>
    <x v="4"/>
    <s v="nation"/>
    <x v="2"/>
    <s v="S92000003"/>
    <n v="0"/>
    <x v="0"/>
  </r>
  <r>
    <x v="5"/>
    <s v="nation"/>
    <x v="2"/>
    <s v="S92000003"/>
    <n v="0"/>
    <x v="0"/>
  </r>
  <r>
    <x v="6"/>
    <s v="nation"/>
    <x v="2"/>
    <s v="S92000003"/>
    <n v="0"/>
    <x v="0"/>
  </r>
  <r>
    <x v="7"/>
    <s v="nation"/>
    <x v="2"/>
    <s v="S92000003"/>
    <n v="0"/>
    <x v="0"/>
  </r>
  <r>
    <x v="8"/>
    <s v="nation"/>
    <x v="2"/>
    <s v="S92000003"/>
    <n v="0"/>
    <x v="0"/>
  </r>
  <r>
    <x v="9"/>
    <s v="nation"/>
    <x v="2"/>
    <s v="S92000003"/>
    <n v="0"/>
    <x v="0"/>
  </r>
  <r>
    <x v="10"/>
    <s v="nation"/>
    <x v="2"/>
    <s v="S92000003"/>
    <n v="0"/>
    <x v="0"/>
  </r>
  <r>
    <x v="11"/>
    <s v="nation"/>
    <x v="2"/>
    <s v="S92000003"/>
    <n v="0"/>
    <x v="0"/>
  </r>
  <r>
    <x v="12"/>
    <s v="nation"/>
    <x v="2"/>
    <s v="S92000003"/>
    <n v="0"/>
    <x v="0"/>
  </r>
  <r>
    <x v="13"/>
    <s v="nation"/>
    <x v="2"/>
    <s v="S92000003"/>
    <n v="0"/>
    <x v="0"/>
  </r>
  <r>
    <x v="14"/>
    <s v="nation"/>
    <x v="2"/>
    <s v="S92000003"/>
    <n v="0"/>
    <x v="0"/>
  </r>
  <r>
    <x v="15"/>
    <s v="nation"/>
    <x v="2"/>
    <s v="S92000003"/>
    <n v="0"/>
    <x v="0"/>
  </r>
  <r>
    <x v="16"/>
    <s v="nation"/>
    <x v="2"/>
    <s v="S92000003"/>
    <n v="0"/>
    <x v="0"/>
  </r>
  <r>
    <x v="17"/>
    <s v="nation"/>
    <x v="2"/>
    <s v="S92000003"/>
    <n v="0"/>
    <x v="0"/>
  </r>
  <r>
    <x v="18"/>
    <s v="nation"/>
    <x v="2"/>
    <s v="S92000003"/>
    <n v="0"/>
    <x v="0"/>
  </r>
  <r>
    <x v="19"/>
    <s v="nation"/>
    <x v="2"/>
    <s v="S92000003"/>
    <n v="0"/>
    <x v="0"/>
  </r>
  <r>
    <x v="20"/>
    <s v="nation"/>
    <x v="2"/>
    <s v="S92000003"/>
    <n v="0"/>
    <x v="0"/>
  </r>
  <r>
    <x v="21"/>
    <s v="nation"/>
    <x v="2"/>
    <s v="S92000003"/>
    <n v="0"/>
    <x v="0"/>
  </r>
  <r>
    <x v="22"/>
    <s v="nation"/>
    <x v="2"/>
    <s v="S92000003"/>
    <n v="0"/>
    <x v="0"/>
  </r>
  <r>
    <x v="23"/>
    <s v="nation"/>
    <x v="2"/>
    <s v="S92000003"/>
    <n v="0"/>
    <x v="0"/>
  </r>
  <r>
    <x v="24"/>
    <s v="nation"/>
    <x v="2"/>
    <s v="S92000003"/>
    <n v="0"/>
    <x v="0"/>
  </r>
  <r>
    <x v="25"/>
    <s v="nation"/>
    <x v="2"/>
    <s v="S92000003"/>
    <n v="0"/>
    <x v="0"/>
  </r>
  <r>
    <x v="26"/>
    <s v="nation"/>
    <x v="2"/>
    <s v="S92000003"/>
    <n v="0"/>
    <x v="0"/>
  </r>
  <r>
    <x v="27"/>
    <s v="nation"/>
    <x v="2"/>
    <s v="S92000003"/>
    <n v="0"/>
    <x v="0"/>
  </r>
  <r>
    <x v="28"/>
    <s v="nation"/>
    <x v="2"/>
    <s v="S92000003"/>
    <n v="0"/>
    <x v="0"/>
  </r>
  <r>
    <x v="29"/>
    <s v="nation"/>
    <x v="2"/>
    <s v="S92000003"/>
    <n v="0"/>
    <x v="0"/>
  </r>
  <r>
    <x v="30"/>
    <s v="nation"/>
    <x v="2"/>
    <s v="S92000003"/>
    <n v="0"/>
    <x v="0"/>
  </r>
  <r>
    <x v="31"/>
    <s v="nation"/>
    <x v="2"/>
    <s v="S92000003"/>
    <n v="0"/>
    <x v="0"/>
  </r>
  <r>
    <x v="32"/>
    <s v="nation"/>
    <x v="2"/>
    <s v="S92000003"/>
    <n v="0"/>
    <x v="0"/>
  </r>
  <r>
    <x v="33"/>
    <s v="nation"/>
    <x v="2"/>
    <s v="S92000003"/>
    <n v="0"/>
    <x v="0"/>
  </r>
  <r>
    <x v="34"/>
    <s v="nation"/>
    <x v="2"/>
    <s v="S92000003"/>
    <n v="0"/>
    <x v="0"/>
  </r>
  <r>
    <x v="35"/>
    <s v="nation"/>
    <x v="2"/>
    <s v="S92000003"/>
    <n v="0"/>
    <x v="0"/>
  </r>
  <r>
    <x v="36"/>
    <s v="nation"/>
    <x v="2"/>
    <s v="S92000003"/>
    <n v="0"/>
    <x v="0"/>
  </r>
  <r>
    <x v="37"/>
    <s v="nation"/>
    <x v="2"/>
    <s v="S92000003"/>
    <n v="0"/>
    <x v="0"/>
  </r>
  <r>
    <x v="38"/>
    <s v="nation"/>
    <x v="2"/>
    <s v="S92000003"/>
    <n v="0"/>
    <x v="0"/>
  </r>
  <r>
    <x v="39"/>
    <s v="nation"/>
    <x v="2"/>
    <s v="S92000003"/>
    <n v="0"/>
    <x v="0"/>
  </r>
  <r>
    <x v="40"/>
    <s v="nation"/>
    <x v="2"/>
    <s v="S92000003"/>
    <n v="0"/>
    <x v="0"/>
  </r>
  <r>
    <x v="41"/>
    <s v="nation"/>
    <x v="2"/>
    <s v="S92000003"/>
    <n v="0"/>
    <x v="0"/>
  </r>
  <r>
    <x v="42"/>
    <s v="nation"/>
    <x v="2"/>
    <s v="S92000003"/>
    <n v="0"/>
    <x v="0"/>
  </r>
  <r>
    <x v="43"/>
    <s v="nation"/>
    <x v="2"/>
    <s v="S92000003"/>
    <n v="0"/>
    <x v="0"/>
  </r>
  <r>
    <x v="44"/>
    <s v="nation"/>
    <x v="2"/>
    <s v="S92000003"/>
    <n v="0"/>
    <x v="0"/>
  </r>
  <r>
    <x v="45"/>
    <s v="nation"/>
    <x v="2"/>
    <s v="S92000003"/>
    <n v="0"/>
    <x v="0"/>
  </r>
  <r>
    <x v="46"/>
    <s v="nation"/>
    <x v="2"/>
    <s v="S92000003"/>
    <n v="0"/>
    <x v="0"/>
  </r>
  <r>
    <x v="47"/>
    <s v="nation"/>
    <x v="2"/>
    <s v="S92000003"/>
    <n v="0"/>
    <x v="0"/>
  </r>
  <r>
    <x v="48"/>
    <s v="nation"/>
    <x v="2"/>
    <s v="S92000003"/>
    <n v="0"/>
    <x v="0"/>
  </r>
  <r>
    <x v="49"/>
    <s v="nation"/>
    <x v="2"/>
    <s v="S92000003"/>
    <n v="0"/>
    <x v="0"/>
  </r>
  <r>
    <x v="50"/>
    <s v="nation"/>
    <x v="2"/>
    <s v="S92000003"/>
    <n v="0"/>
    <x v="0"/>
  </r>
  <r>
    <x v="51"/>
    <s v="nation"/>
    <x v="2"/>
    <s v="S92000003"/>
    <n v="0"/>
    <x v="0"/>
  </r>
  <r>
    <x v="52"/>
    <s v="nation"/>
    <x v="2"/>
    <s v="S92000003"/>
    <n v="0"/>
    <x v="0"/>
  </r>
  <r>
    <x v="53"/>
    <s v="nation"/>
    <x v="2"/>
    <s v="S92000003"/>
    <n v="0"/>
    <x v="0"/>
  </r>
  <r>
    <x v="54"/>
    <s v="nation"/>
    <x v="2"/>
    <s v="S92000003"/>
    <n v="0"/>
    <x v="0"/>
  </r>
  <r>
    <x v="55"/>
    <s v="nation"/>
    <x v="2"/>
    <s v="S92000003"/>
    <n v="0"/>
    <x v="0"/>
  </r>
  <r>
    <x v="56"/>
    <s v="nation"/>
    <x v="2"/>
    <s v="S92000003"/>
    <n v="0"/>
    <x v="0"/>
  </r>
  <r>
    <x v="57"/>
    <s v="nation"/>
    <x v="2"/>
    <s v="S92000003"/>
    <m/>
    <x v="1"/>
  </r>
  <r>
    <x v="57"/>
    <s v="nation"/>
    <x v="2"/>
    <s v="S92000003"/>
    <n v="0"/>
    <x v="0"/>
  </r>
  <r>
    <x v="58"/>
    <s v="nation"/>
    <x v="2"/>
    <s v="S92000003"/>
    <n v="0"/>
    <x v="1"/>
  </r>
  <r>
    <x v="58"/>
    <s v="nation"/>
    <x v="2"/>
    <s v="S92000003"/>
    <n v="0"/>
    <x v="0"/>
  </r>
  <r>
    <x v="59"/>
    <s v="nation"/>
    <x v="2"/>
    <s v="S92000003"/>
    <n v="5"/>
    <x v="2"/>
  </r>
  <r>
    <x v="59"/>
    <s v="nation"/>
    <x v="2"/>
    <s v="S92000003"/>
    <n v="0"/>
    <x v="1"/>
  </r>
  <r>
    <x v="59"/>
    <s v="nation"/>
    <x v="2"/>
    <s v="S92000003"/>
    <n v="0"/>
    <x v="0"/>
  </r>
  <r>
    <x v="60"/>
    <s v="nation"/>
    <x v="2"/>
    <s v="S92000003"/>
    <n v="12"/>
    <x v="2"/>
  </r>
  <r>
    <x v="60"/>
    <s v="nation"/>
    <x v="2"/>
    <s v="S92000003"/>
    <n v="0"/>
    <x v="1"/>
  </r>
  <r>
    <x v="60"/>
    <s v="nation"/>
    <x v="2"/>
    <s v="S92000003"/>
    <n v="0"/>
    <x v="0"/>
  </r>
  <r>
    <x v="61"/>
    <s v="nation"/>
    <x v="2"/>
    <s v="S92000003"/>
    <n v="13"/>
    <x v="2"/>
  </r>
  <r>
    <x v="61"/>
    <s v="nation"/>
    <x v="2"/>
    <s v="S92000003"/>
    <n v="0"/>
    <x v="1"/>
  </r>
  <r>
    <x v="61"/>
    <s v="nation"/>
    <x v="2"/>
    <s v="S92000003"/>
    <n v="0"/>
    <x v="0"/>
  </r>
  <r>
    <x v="62"/>
    <s v="nation"/>
    <x v="2"/>
    <s v="S92000003"/>
    <n v="11"/>
    <x v="2"/>
  </r>
  <r>
    <x v="62"/>
    <s v="nation"/>
    <x v="2"/>
    <s v="S92000003"/>
    <n v="0"/>
    <x v="1"/>
  </r>
  <r>
    <x v="62"/>
    <s v="nation"/>
    <x v="2"/>
    <s v="S92000003"/>
    <n v="0"/>
    <x v="0"/>
  </r>
  <r>
    <x v="63"/>
    <s v="nation"/>
    <x v="2"/>
    <s v="S92000003"/>
    <n v="19"/>
    <x v="2"/>
  </r>
  <r>
    <x v="63"/>
    <s v="nation"/>
    <x v="2"/>
    <s v="S92000003"/>
    <n v="0"/>
    <x v="1"/>
  </r>
  <r>
    <x v="63"/>
    <s v="nation"/>
    <x v="2"/>
    <s v="S92000003"/>
    <n v="0"/>
    <x v="0"/>
  </r>
  <r>
    <x v="64"/>
    <s v="nation"/>
    <x v="2"/>
    <s v="S92000003"/>
    <n v="21"/>
    <x v="2"/>
  </r>
  <r>
    <x v="64"/>
    <s v="nation"/>
    <x v="2"/>
    <s v="S92000003"/>
    <n v="0"/>
    <x v="1"/>
  </r>
  <r>
    <x v="64"/>
    <s v="nation"/>
    <x v="2"/>
    <s v="S92000003"/>
    <n v="0"/>
    <x v="0"/>
  </r>
  <r>
    <x v="65"/>
    <s v="nation"/>
    <x v="2"/>
    <s v="S92000003"/>
    <n v="9"/>
    <x v="2"/>
  </r>
  <r>
    <x v="65"/>
    <s v="nation"/>
    <x v="2"/>
    <s v="S92000003"/>
    <n v="0"/>
    <x v="1"/>
  </r>
  <r>
    <x v="65"/>
    <s v="nation"/>
    <x v="2"/>
    <s v="S92000003"/>
    <n v="0"/>
    <x v="0"/>
  </r>
  <r>
    <x v="66"/>
    <s v="nation"/>
    <x v="2"/>
    <s v="S92000003"/>
    <n v="11"/>
    <x v="2"/>
  </r>
  <r>
    <x v="66"/>
    <s v="nation"/>
    <x v="2"/>
    <s v="S92000003"/>
    <n v="0"/>
    <x v="1"/>
  </r>
  <r>
    <x v="66"/>
    <s v="nation"/>
    <x v="2"/>
    <s v="S92000003"/>
    <n v="0"/>
    <x v="0"/>
  </r>
  <r>
    <x v="67"/>
    <s v="nation"/>
    <x v="2"/>
    <s v="S92000003"/>
    <n v="19"/>
    <x v="2"/>
  </r>
  <r>
    <x v="67"/>
    <s v="nation"/>
    <x v="2"/>
    <s v="S92000003"/>
    <n v="0"/>
    <x v="1"/>
  </r>
  <r>
    <x v="67"/>
    <s v="nation"/>
    <x v="2"/>
    <s v="S92000003"/>
    <n v="0"/>
    <x v="0"/>
  </r>
  <r>
    <x v="68"/>
    <s v="nation"/>
    <x v="2"/>
    <s v="S92000003"/>
    <n v="30"/>
    <x v="2"/>
  </r>
  <r>
    <x v="68"/>
    <s v="nation"/>
    <x v="2"/>
    <s v="S92000003"/>
    <n v="0"/>
    <x v="1"/>
  </r>
  <r>
    <x v="68"/>
    <s v="nation"/>
    <x v="2"/>
    <s v="S92000003"/>
    <n v="0"/>
    <x v="0"/>
  </r>
  <r>
    <x v="69"/>
    <s v="nation"/>
    <x v="2"/>
    <s v="S92000003"/>
    <n v="27"/>
    <x v="2"/>
  </r>
  <r>
    <x v="69"/>
    <s v="nation"/>
    <x v="2"/>
    <s v="S92000003"/>
    <n v="0"/>
    <x v="1"/>
  </r>
  <r>
    <x v="69"/>
    <s v="nation"/>
    <x v="2"/>
    <s v="S92000003"/>
    <n v="0"/>
    <x v="0"/>
  </r>
  <r>
    <x v="70"/>
    <s v="nation"/>
    <x v="2"/>
    <s v="S92000003"/>
    <n v="24"/>
    <x v="2"/>
  </r>
  <r>
    <x v="70"/>
    <s v="nation"/>
    <x v="2"/>
    <s v="S92000003"/>
    <n v="1"/>
    <x v="1"/>
  </r>
  <r>
    <x v="70"/>
    <s v="nation"/>
    <x v="2"/>
    <s v="S92000003"/>
    <n v="0"/>
    <x v="0"/>
  </r>
  <r>
    <x v="71"/>
    <s v="nation"/>
    <x v="2"/>
    <s v="S92000003"/>
    <n v="24"/>
    <x v="2"/>
  </r>
  <r>
    <x v="71"/>
    <s v="nation"/>
    <x v="2"/>
    <s v="S92000003"/>
    <n v="0"/>
    <x v="1"/>
  </r>
  <r>
    <x v="71"/>
    <s v="nation"/>
    <x v="2"/>
    <s v="S92000003"/>
    <n v="0"/>
    <x v="0"/>
  </r>
  <r>
    <x v="72"/>
    <s v="nation"/>
    <x v="2"/>
    <s v="S92000003"/>
    <n v="22"/>
    <x v="2"/>
  </r>
  <r>
    <x v="72"/>
    <s v="nation"/>
    <x v="2"/>
    <s v="S92000003"/>
    <n v="2"/>
    <x v="1"/>
  </r>
  <r>
    <x v="72"/>
    <s v="nation"/>
    <x v="2"/>
    <s v="S92000003"/>
    <n v="0"/>
    <x v="0"/>
  </r>
  <r>
    <x v="73"/>
    <s v="nation"/>
    <x v="2"/>
    <s v="S92000003"/>
    <n v="17"/>
    <x v="2"/>
  </r>
  <r>
    <x v="73"/>
    <s v="nation"/>
    <x v="2"/>
    <s v="S92000003"/>
    <n v="0"/>
    <x v="1"/>
  </r>
  <r>
    <x v="73"/>
    <s v="nation"/>
    <x v="2"/>
    <s v="S92000003"/>
    <n v="0"/>
    <x v="0"/>
  </r>
  <r>
    <x v="74"/>
    <s v="nation"/>
    <x v="2"/>
    <s v="S92000003"/>
    <n v="30"/>
    <x v="2"/>
  </r>
  <r>
    <x v="74"/>
    <s v="nation"/>
    <x v="2"/>
    <s v="S92000003"/>
    <n v="1"/>
    <x v="1"/>
  </r>
  <r>
    <x v="74"/>
    <s v="nation"/>
    <x v="2"/>
    <s v="S92000003"/>
    <n v="0"/>
    <x v="0"/>
  </r>
  <r>
    <x v="75"/>
    <s v="nation"/>
    <x v="2"/>
    <s v="S92000003"/>
    <n v="41"/>
    <x v="2"/>
  </r>
  <r>
    <x v="75"/>
    <s v="nation"/>
    <x v="2"/>
    <s v="S92000003"/>
    <n v="2"/>
    <x v="1"/>
  </r>
  <r>
    <x v="75"/>
    <s v="nation"/>
    <x v="2"/>
    <s v="S92000003"/>
    <n v="1"/>
    <x v="0"/>
  </r>
  <r>
    <x v="76"/>
    <s v="nation"/>
    <x v="2"/>
    <s v="S92000003"/>
    <n v="43"/>
    <x v="2"/>
  </r>
  <r>
    <x v="76"/>
    <s v="nation"/>
    <x v="2"/>
    <s v="S92000003"/>
    <n v="6"/>
    <x v="4"/>
  </r>
  <r>
    <x v="76"/>
    <s v="nation"/>
    <x v="2"/>
    <s v="S92000003"/>
    <n v="0"/>
    <x v="1"/>
  </r>
  <r>
    <x v="76"/>
    <s v="nation"/>
    <x v="2"/>
    <s v="S92000003"/>
    <n v="1"/>
    <x v="0"/>
  </r>
  <r>
    <x v="77"/>
    <s v="nation"/>
    <x v="2"/>
    <s v="S92000003"/>
    <n v="42"/>
    <x v="2"/>
  </r>
  <r>
    <x v="77"/>
    <s v="nation"/>
    <x v="2"/>
    <s v="S92000003"/>
    <n v="11"/>
    <x v="4"/>
  </r>
  <r>
    <x v="77"/>
    <s v="nation"/>
    <x v="2"/>
    <s v="S92000003"/>
    <n v="3"/>
    <x v="1"/>
  </r>
  <r>
    <x v="77"/>
    <s v="nation"/>
    <x v="2"/>
    <s v="S92000003"/>
    <n v="3"/>
    <x v="0"/>
  </r>
  <r>
    <x v="78"/>
    <s v="nation"/>
    <x v="2"/>
    <s v="S92000003"/>
    <n v="72"/>
    <x v="2"/>
  </r>
  <r>
    <x v="78"/>
    <s v="nation"/>
    <x v="2"/>
    <s v="S92000003"/>
    <n v="16"/>
    <x v="4"/>
  </r>
  <r>
    <x v="78"/>
    <s v="nation"/>
    <x v="2"/>
    <s v="S92000003"/>
    <n v="5"/>
    <x v="1"/>
  </r>
  <r>
    <x v="78"/>
    <s v="nation"/>
    <x v="2"/>
    <s v="S92000003"/>
    <n v="0"/>
    <x v="0"/>
  </r>
  <r>
    <x v="79"/>
    <s v="nation"/>
    <x v="2"/>
    <s v="S92000003"/>
    <n v="63"/>
    <x v="2"/>
  </r>
  <r>
    <x v="79"/>
    <s v="nation"/>
    <x v="2"/>
    <s v="S92000003"/>
    <n v="20"/>
    <x v="4"/>
  </r>
  <r>
    <x v="79"/>
    <s v="nation"/>
    <x v="2"/>
    <s v="S92000003"/>
    <n v="6"/>
    <x v="1"/>
  </r>
  <r>
    <x v="79"/>
    <s v="nation"/>
    <x v="2"/>
    <s v="S92000003"/>
    <n v="1"/>
    <x v="0"/>
  </r>
  <r>
    <x v="80"/>
    <s v="nation"/>
    <x v="2"/>
    <s v="S92000003"/>
    <n v="52"/>
    <x v="2"/>
  </r>
  <r>
    <x v="80"/>
    <s v="nation"/>
    <x v="2"/>
    <s v="S92000003"/>
    <n v="23"/>
    <x v="4"/>
  </r>
  <r>
    <x v="80"/>
    <s v="nation"/>
    <x v="2"/>
    <s v="S92000003"/>
    <n v="5"/>
    <x v="1"/>
  </r>
  <r>
    <x v="80"/>
    <s v="nation"/>
    <x v="2"/>
    <s v="S92000003"/>
    <n v="3"/>
    <x v="0"/>
  </r>
  <r>
    <x v="81"/>
    <s v="nation"/>
    <x v="2"/>
    <s v="S92000003"/>
    <n v="95"/>
    <x v="2"/>
  </r>
  <r>
    <x v="81"/>
    <s v="nation"/>
    <x v="2"/>
    <s v="S92000003"/>
    <n v="30"/>
    <x v="4"/>
  </r>
  <r>
    <x v="81"/>
    <s v="nation"/>
    <x v="2"/>
    <s v="S92000003"/>
    <n v="4"/>
    <x v="1"/>
  </r>
  <r>
    <x v="81"/>
    <s v="nation"/>
    <x v="2"/>
    <s v="S92000003"/>
    <n v="4"/>
    <x v="0"/>
  </r>
  <r>
    <x v="82"/>
    <s v="nation"/>
    <x v="2"/>
    <s v="S92000003"/>
    <n v="97"/>
    <x v="2"/>
  </r>
  <r>
    <x v="82"/>
    <s v="nation"/>
    <x v="2"/>
    <s v="S92000003"/>
    <n v="42"/>
    <x v="4"/>
  </r>
  <r>
    <x v="82"/>
    <s v="nation"/>
    <x v="2"/>
    <s v="S92000003"/>
    <n v="7"/>
    <x v="1"/>
  </r>
  <r>
    <x v="82"/>
    <s v="nation"/>
    <x v="2"/>
    <s v="S92000003"/>
    <n v="2"/>
    <x v="0"/>
  </r>
  <r>
    <x v="83"/>
    <s v="nation"/>
    <x v="2"/>
    <s v="S92000003"/>
    <n v="122"/>
    <x v="2"/>
  </r>
  <r>
    <x v="83"/>
    <s v="nation"/>
    <x v="2"/>
    <s v="S92000003"/>
    <n v="52"/>
    <x v="4"/>
  </r>
  <r>
    <x v="83"/>
    <s v="nation"/>
    <x v="2"/>
    <s v="S92000003"/>
    <n v="10"/>
    <x v="1"/>
  </r>
  <r>
    <x v="83"/>
    <s v="nation"/>
    <x v="2"/>
    <s v="S92000003"/>
    <n v="6"/>
    <x v="0"/>
  </r>
  <r>
    <x v="84"/>
    <s v="nation"/>
    <x v="2"/>
    <s v="S92000003"/>
    <n v="155"/>
    <x v="2"/>
  </r>
  <r>
    <x v="84"/>
    <s v="nation"/>
    <x v="2"/>
    <s v="S92000003"/>
    <n v="57"/>
    <x v="4"/>
  </r>
  <r>
    <x v="84"/>
    <s v="nation"/>
    <x v="2"/>
    <s v="S92000003"/>
    <n v="11"/>
    <x v="1"/>
  </r>
  <r>
    <x v="84"/>
    <s v="nation"/>
    <x v="2"/>
    <s v="S92000003"/>
    <n v="3"/>
    <x v="0"/>
  </r>
  <r>
    <x v="85"/>
    <s v="nation"/>
    <x v="2"/>
    <s v="S92000003"/>
    <n v="146"/>
    <x v="2"/>
  </r>
  <r>
    <x v="85"/>
    <s v="nation"/>
    <x v="2"/>
    <s v="S92000003"/>
    <n v="404"/>
    <x v="3"/>
  </r>
  <r>
    <x v="85"/>
    <s v="nation"/>
    <x v="2"/>
    <s v="S92000003"/>
    <n v="72"/>
    <x v="4"/>
  </r>
  <r>
    <x v="85"/>
    <s v="nation"/>
    <x v="2"/>
    <s v="S92000003"/>
    <n v="11"/>
    <x v="1"/>
  </r>
  <r>
    <x v="85"/>
    <s v="nation"/>
    <x v="2"/>
    <s v="S92000003"/>
    <n v="8"/>
    <x v="0"/>
  </r>
  <r>
    <x v="86"/>
    <s v="nation"/>
    <x v="2"/>
    <s v="S92000003"/>
    <n v="156"/>
    <x v="2"/>
  </r>
  <r>
    <x v="86"/>
    <s v="nation"/>
    <x v="2"/>
    <s v="S92000003"/>
    <n v="511"/>
    <x v="3"/>
  </r>
  <r>
    <x v="86"/>
    <s v="nation"/>
    <x v="2"/>
    <s v="S92000003"/>
    <n v="81"/>
    <x v="4"/>
  </r>
  <r>
    <x v="86"/>
    <s v="nation"/>
    <x v="2"/>
    <s v="S92000003"/>
    <n v="29"/>
    <x v="1"/>
  </r>
  <r>
    <x v="86"/>
    <s v="nation"/>
    <x v="2"/>
    <s v="S92000003"/>
    <n v="7"/>
    <x v="0"/>
  </r>
  <r>
    <x v="87"/>
    <s v="nation"/>
    <x v="2"/>
    <s v="S92000003"/>
    <n v="137"/>
    <x v="2"/>
  </r>
  <r>
    <x v="87"/>
    <s v="nation"/>
    <x v="2"/>
    <s v="S92000003"/>
    <n v="565"/>
    <x v="3"/>
  </r>
  <r>
    <x v="87"/>
    <s v="nation"/>
    <x v="2"/>
    <s v="S92000003"/>
    <n v="95"/>
    <x v="4"/>
  </r>
  <r>
    <x v="87"/>
    <s v="nation"/>
    <x v="2"/>
    <s v="S92000003"/>
    <n v="20"/>
    <x v="1"/>
  </r>
  <r>
    <x v="87"/>
    <s v="nation"/>
    <x v="2"/>
    <s v="S92000003"/>
    <n v="1"/>
    <x v="0"/>
  </r>
  <r>
    <x v="88"/>
    <s v="nation"/>
    <x v="2"/>
    <s v="S92000003"/>
    <n v="191"/>
    <x v="2"/>
  </r>
  <r>
    <x v="88"/>
    <s v="nation"/>
    <x v="2"/>
    <s v="S92000003"/>
    <n v="627"/>
    <x v="3"/>
  </r>
  <r>
    <x v="88"/>
    <s v="nation"/>
    <x v="2"/>
    <s v="S92000003"/>
    <n v="108"/>
    <x v="4"/>
  </r>
  <r>
    <x v="88"/>
    <s v="nation"/>
    <x v="2"/>
    <s v="S92000003"/>
    <n v="27"/>
    <x v="1"/>
  </r>
  <r>
    <x v="88"/>
    <s v="nation"/>
    <x v="2"/>
    <s v="S92000003"/>
    <n v="6"/>
    <x v="0"/>
  </r>
  <r>
    <x v="89"/>
    <s v="nation"/>
    <x v="2"/>
    <s v="S92000003"/>
    <n v="184"/>
    <x v="2"/>
  </r>
  <r>
    <x v="89"/>
    <s v="nation"/>
    <x v="2"/>
    <s v="S92000003"/>
    <n v="752"/>
    <x v="3"/>
  </r>
  <r>
    <x v="89"/>
    <s v="nation"/>
    <x v="2"/>
    <s v="S92000003"/>
    <n v="135"/>
    <x v="4"/>
  </r>
  <r>
    <x v="89"/>
    <s v="nation"/>
    <x v="2"/>
    <s v="S92000003"/>
    <n v="38"/>
    <x v="1"/>
  </r>
  <r>
    <x v="89"/>
    <s v="nation"/>
    <x v="2"/>
    <s v="S92000003"/>
    <n v="22"/>
    <x v="0"/>
  </r>
  <r>
    <x v="90"/>
    <s v="nation"/>
    <x v="2"/>
    <s v="S92000003"/>
    <n v="214"/>
    <x v="2"/>
  </r>
  <r>
    <x v="90"/>
    <s v="nation"/>
    <x v="2"/>
    <s v="S92000003"/>
    <n v="815"/>
    <x v="3"/>
  </r>
  <r>
    <x v="90"/>
    <s v="nation"/>
    <x v="2"/>
    <s v="S92000003"/>
    <n v="147"/>
    <x v="4"/>
  </r>
  <r>
    <x v="90"/>
    <s v="nation"/>
    <x v="2"/>
    <s v="S92000003"/>
    <n v="44"/>
    <x v="1"/>
  </r>
  <r>
    <x v="90"/>
    <s v="nation"/>
    <x v="2"/>
    <s v="S92000003"/>
    <n v="28"/>
    <x v="0"/>
  </r>
  <r>
    <x v="91"/>
    <s v="nation"/>
    <x v="2"/>
    <s v="S92000003"/>
    <n v="168"/>
    <x v="2"/>
  </r>
  <r>
    <x v="91"/>
    <s v="nation"/>
    <x v="2"/>
    <s v="S92000003"/>
    <n v="910"/>
    <x v="3"/>
  </r>
  <r>
    <x v="91"/>
    <s v="nation"/>
    <x v="2"/>
    <s v="S92000003"/>
    <n v="162"/>
    <x v="4"/>
  </r>
  <r>
    <x v="91"/>
    <s v="nation"/>
    <x v="2"/>
    <s v="S92000003"/>
    <n v="36"/>
    <x v="1"/>
  </r>
  <r>
    <x v="91"/>
    <s v="nation"/>
    <x v="2"/>
    <s v="S92000003"/>
    <n v="29"/>
    <x v="0"/>
  </r>
  <r>
    <x v="92"/>
    <s v="nation"/>
    <x v="2"/>
    <s v="S92000003"/>
    <n v="212"/>
    <x v="2"/>
  </r>
  <r>
    <x v="92"/>
    <s v="nation"/>
    <x v="2"/>
    <s v="S92000003"/>
    <n v="1037"/>
    <x v="3"/>
  </r>
  <r>
    <x v="92"/>
    <s v="nation"/>
    <x v="2"/>
    <s v="S92000003"/>
    <n v="176"/>
    <x v="4"/>
  </r>
  <r>
    <x v="92"/>
    <s v="nation"/>
    <x v="2"/>
    <s v="S92000003"/>
    <n v="57"/>
    <x v="1"/>
  </r>
  <r>
    <x v="92"/>
    <s v="nation"/>
    <x v="2"/>
    <s v="S92000003"/>
    <n v="46"/>
    <x v="0"/>
  </r>
  <r>
    <x v="93"/>
    <s v="nation"/>
    <x v="2"/>
    <s v="S92000003"/>
    <n v="153"/>
    <x v="2"/>
  </r>
  <r>
    <x v="93"/>
    <s v="nation"/>
    <x v="2"/>
    <s v="S92000003"/>
    <n v="1107"/>
    <x v="3"/>
  </r>
  <r>
    <x v="93"/>
    <s v="nation"/>
    <x v="2"/>
    <s v="S92000003"/>
    <n v="192"/>
    <x v="4"/>
  </r>
  <r>
    <x v="93"/>
    <s v="nation"/>
    <x v="2"/>
    <s v="S92000003"/>
    <n v="27"/>
    <x v="1"/>
  </r>
  <r>
    <x v="93"/>
    <s v="nation"/>
    <x v="2"/>
    <s v="S92000003"/>
    <n v="46"/>
    <x v="0"/>
  </r>
  <r>
    <x v="94"/>
    <s v="nation"/>
    <x v="2"/>
    <s v="S92000003"/>
    <n v="160"/>
    <x v="2"/>
  </r>
  <r>
    <x v="94"/>
    <s v="nation"/>
    <x v="2"/>
    <s v="S92000003"/>
    <n v="1204"/>
    <x v="3"/>
  </r>
  <r>
    <x v="94"/>
    <s v="nation"/>
    <x v="2"/>
    <s v="S92000003"/>
    <n v="197"/>
    <x v="4"/>
  </r>
  <r>
    <x v="94"/>
    <s v="nation"/>
    <x v="2"/>
    <s v="S92000003"/>
    <n v="44"/>
    <x v="1"/>
  </r>
  <r>
    <x v="94"/>
    <s v="nation"/>
    <x v="2"/>
    <s v="S92000003"/>
    <n v="2"/>
    <x v="0"/>
  </r>
  <r>
    <x v="95"/>
    <s v="nation"/>
    <x v="2"/>
    <s v="S92000003"/>
    <n v="203"/>
    <x v="2"/>
  </r>
  <r>
    <x v="95"/>
    <s v="nation"/>
    <x v="2"/>
    <s v="S92000003"/>
    <n v="1262"/>
    <x v="3"/>
  </r>
  <r>
    <x v="95"/>
    <s v="nation"/>
    <x v="2"/>
    <s v="S92000003"/>
    <n v="199"/>
    <x v="4"/>
  </r>
  <r>
    <x v="95"/>
    <s v="nation"/>
    <x v="2"/>
    <s v="S92000003"/>
    <n v="62"/>
    <x v="1"/>
  </r>
  <r>
    <x v="95"/>
    <s v="nation"/>
    <x v="2"/>
    <s v="S92000003"/>
    <n v="2"/>
    <x v="0"/>
  </r>
  <r>
    <x v="96"/>
    <s v="nation"/>
    <x v="2"/>
    <s v="S92000003"/>
    <n v="171"/>
    <x v="2"/>
  </r>
  <r>
    <x v="96"/>
    <s v="nation"/>
    <x v="2"/>
    <s v="S92000003"/>
    <n v="1328"/>
    <x v="3"/>
  </r>
  <r>
    <x v="96"/>
    <s v="nation"/>
    <x v="2"/>
    <s v="S92000003"/>
    <n v="199"/>
    <x v="4"/>
  </r>
  <r>
    <x v="96"/>
    <s v="nation"/>
    <x v="2"/>
    <s v="S92000003"/>
    <n v="47"/>
    <x v="1"/>
  </r>
  <r>
    <x v="96"/>
    <s v="nation"/>
    <x v="2"/>
    <s v="S92000003"/>
    <n v="74"/>
    <x v="0"/>
  </r>
  <r>
    <x v="97"/>
    <s v="nation"/>
    <x v="2"/>
    <s v="S92000003"/>
    <n v="157"/>
    <x v="2"/>
  </r>
  <r>
    <x v="97"/>
    <s v="nation"/>
    <x v="2"/>
    <s v="S92000003"/>
    <n v="1415"/>
    <x v="3"/>
  </r>
  <r>
    <x v="97"/>
    <s v="nation"/>
    <x v="2"/>
    <s v="S92000003"/>
    <n v="210"/>
    <x v="4"/>
  </r>
  <r>
    <x v="97"/>
    <s v="nation"/>
    <x v="2"/>
    <s v="S92000003"/>
    <n v="52"/>
    <x v="1"/>
  </r>
  <r>
    <x v="97"/>
    <s v="nation"/>
    <x v="2"/>
    <s v="S92000003"/>
    <n v="70"/>
    <x v="0"/>
  </r>
  <r>
    <x v="98"/>
    <s v="nation"/>
    <x v="2"/>
    <s v="S92000003"/>
    <n v="130"/>
    <x v="2"/>
  </r>
  <r>
    <x v="98"/>
    <s v="nation"/>
    <x v="2"/>
    <s v="S92000003"/>
    <n v="1440"/>
    <x v="3"/>
  </r>
  <r>
    <x v="98"/>
    <s v="nation"/>
    <x v="2"/>
    <s v="S92000003"/>
    <n v="212"/>
    <x v="4"/>
  </r>
  <r>
    <x v="98"/>
    <s v="nation"/>
    <x v="2"/>
    <s v="S92000003"/>
    <n v="63"/>
    <x v="1"/>
  </r>
  <r>
    <x v="98"/>
    <s v="nation"/>
    <x v="2"/>
    <s v="S92000003"/>
    <n v="81"/>
    <x v="0"/>
  </r>
  <r>
    <x v="99"/>
    <s v="nation"/>
    <x v="2"/>
    <s v="S92000003"/>
    <n v="116"/>
    <x v="2"/>
  </r>
  <r>
    <x v="99"/>
    <s v="nation"/>
    <x v="2"/>
    <s v="S92000003"/>
    <n v="1461"/>
    <x v="3"/>
  </r>
  <r>
    <x v="99"/>
    <s v="nation"/>
    <x v="2"/>
    <s v="S92000003"/>
    <n v="207"/>
    <x v="4"/>
  </r>
  <r>
    <x v="99"/>
    <s v="nation"/>
    <x v="2"/>
    <s v="S92000003"/>
    <n v="55"/>
    <x v="1"/>
  </r>
  <r>
    <x v="99"/>
    <s v="nation"/>
    <x v="2"/>
    <s v="S92000003"/>
    <n v="48"/>
    <x v="0"/>
  </r>
  <r>
    <x v="100"/>
    <s v="nation"/>
    <x v="2"/>
    <s v="S92000003"/>
    <n v="79"/>
    <x v="2"/>
  </r>
  <r>
    <x v="100"/>
    <s v="nation"/>
    <x v="2"/>
    <s v="S92000003"/>
    <n v="1467"/>
    <x v="3"/>
  </r>
  <r>
    <x v="100"/>
    <s v="nation"/>
    <x v="2"/>
    <s v="S92000003"/>
    <n v="212"/>
    <x v="4"/>
  </r>
  <r>
    <x v="100"/>
    <s v="nation"/>
    <x v="2"/>
    <s v="S92000003"/>
    <n v="52"/>
    <x v="1"/>
  </r>
  <r>
    <x v="100"/>
    <s v="nation"/>
    <x v="2"/>
    <s v="S92000003"/>
    <n v="47"/>
    <x v="0"/>
  </r>
  <r>
    <x v="101"/>
    <s v="nation"/>
    <x v="2"/>
    <s v="S92000003"/>
    <n v="85"/>
    <x v="2"/>
  </r>
  <r>
    <x v="101"/>
    <s v="nation"/>
    <x v="2"/>
    <s v="S92000003"/>
    <n v="1487"/>
    <x v="3"/>
  </r>
  <r>
    <x v="101"/>
    <s v="nation"/>
    <x v="2"/>
    <s v="S92000003"/>
    <n v="221"/>
    <x v="4"/>
  </r>
  <r>
    <x v="101"/>
    <s v="nation"/>
    <x v="2"/>
    <s v="S92000003"/>
    <n v="46"/>
    <x v="1"/>
  </r>
  <r>
    <x v="101"/>
    <s v="nation"/>
    <x v="2"/>
    <s v="S92000003"/>
    <n v="24"/>
    <x v="0"/>
  </r>
  <r>
    <x v="102"/>
    <s v="nation"/>
    <x v="2"/>
    <s v="S92000003"/>
    <n v="102"/>
    <x v="2"/>
  </r>
  <r>
    <x v="102"/>
    <s v="nation"/>
    <x v="2"/>
    <s v="S92000003"/>
    <n v="1482"/>
    <x v="3"/>
  </r>
  <r>
    <x v="102"/>
    <s v="nation"/>
    <x v="2"/>
    <s v="S92000003"/>
    <n v="211"/>
    <x v="4"/>
  </r>
  <r>
    <x v="102"/>
    <s v="nation"/>
    <x v="2"/>
    <s v="S92000003"/>
    <n v="39"/>
    <x v="1"/>
  </r>
  <r>
    <x v="102"/>
    <s v="nation"/>
    <x v="2"/>
    <s v="S92000003"/>
    <n v="9"/>
    <x v="0"/>
  </r>
  <r>
    <x v="103"/>
    <s v="nation"/>
    <x v="2"/>
    <s v="S92000003"/>
    <n v="101"/>
    <x v="2"/>
  </r>
  <r>
    <x v="103"/>
    <s v="nation"/>
    <x v="2"/>
    <s v="S92000003"/>
    <n v="1514"/>
    <x v="3"/>
  </r>
  <r>
    <x v="103"/>
    <s v="nation"/>
    <x v="2"/>
    <s v="S92000003"/>
    <n v="196"/>
    <x v="4"/>
  </r>
  <r>
    <x v="103"/>
    <s v="nation"/>
    <x v="2"/>
    <s v="S92000003"/>
    <n v="50"/>
    <x v="1"/>
  </r>
  <r>
    <x v="103"/>
    <s v="nation"/>
    <x v="2"/>
    <s v="S92000003"/>
    <n v="40"/>
    <x v="0"/>
  </r>
  <r>
    <x v="104"/>
    <s v="nation"/>
    <x v="2"/>
    <s v="S92000003"/>
    <n v="98"/>
    <x v="2"/>
  </r>
  <r>
    <x v="104"/>
    <s v="nation"/>
    <x v="2"/>
    <s v="S92000003"/>
    <n v="1486"/>
    <x v="3"/>
  </r>
  <r>
    <x v="104"/>
    <s v="nation"/>
    <x v="2"/>
    <s v="S92000003"/>
    <n v="195"/>
    <x v="4"/>
  </r>
  <r>
    <x v="104"/>
    <s v="nation"/>
    <x v="2"/>
    <s v="S92000003"/>
    <n v="41"/>
    <x v="1"/>
  </r>
  <r>
    <x v="104"/>
    <s v="nation"/>
    <x v="2"/>
    <s v="S92000003"/>
    <n v="84"/>
    <x v="0"/>
  </r>
  <r>
    <x v="105"/>
    <s v="nation"/>
    <x v="2"/>
    <s v="S92000003"/>
    <n v="97"/>
    <x v="2"/>
  </r>
  <r>
    <x v="105"/>
    <s v="nation"/>
    <x v="2"/>
    <s v="S92000003"/>
    <n v="1479"/>
    <x v="3"/>
  </r>
  <r>
    <x v="105"/>
    <s v="nation"/>
    <x v="2"/>
    <s v="S92000003"/>
    <n v="196"/>
    <x v="4"/>
  </r>
  <r>
    <x v="105"/>
    <s v="nation"/>
    <x v="2"/>
    <s v="S92000003"/>
    <n v="41"/>
    <x v="1"/>
  </r>
  <r>
    <x v="105"/>
    <s v="nation"/>
    <x v="2"/>
    <s v="S92000003"/>
    <n v="80"/>
    <x v="0"/>
  </r>
  <r>
    <x v="106"/>
    <s v="nation"/>
    <x v="2"/>
    <s v="S92000003"/>
    <n v="109"/>
    <x v="2"/>
  </r>
  <r>
    <x v="106"/>
    <s v="nation"/>
    <x v="2"/>
    <s v="S92000003"/>
    <n v="1487"/>
    <x v="3"/>
  </r>
  <r>
    <x v="106"/>
    <s v="nation"/>
    <x v="2"/>
    <s v="S92000003"/>
    <n v="189"/>
    <x v="4"/>
  </r>
  <r>
    <x v="106"/>
    <s v="nation"/>
    <x v="2"/>
    <s v="S92000003"/>
    <n v="37"/>
    <x v="1"/>
  </r>
  <r>
    <x v="106"/>
    <s v="nation"/>
    <x v="2"/>
    <s v="S92000003"/>
    <n v="58"/>
    <x v="0"/>
  </r>
  <r>
    <x v="107"/>
    <s v="nation"/>
    <x v="2"/>
    <s v="S92000003"/>
    <n v="74"/>
    <x v="2"/>
  </r>
  <r>
    <x v="107"/>
    <s v="nation"/>
    <x v="2"/>
    <s v="S92000003"/>
    <n v="1501"/>
    <x v="3"/>
  </r>
  <r>
    <x v="107"/>
    <s v="nation"/>
    <x v="2"/>
    <s v="S92000003"/>
    <n v="182"/>
    <x v="4"/>
  </r>
  <r>
    <x v="107"/>
    <s v="nation"/>
    <x v="2"/>
    <s v="S92000003"/>
    <n v="51"/>
    <x v="1"/>
  </r>
  <r>
    <x v="107"/>
    <s v="nation"/>
    <x v="2"/>
    <s v="S92000003"/>
    <n v="56"/>
    <x v="0"/>
  </r>
  <r>
    <x v="108"/>
    <s v="nation"/>
    <x v="2"/>
    <s v="S92000003"/>
    <n v="57"/>
    <x v="2"/>
  </r>
  <r>
    <x v="108"/>
    <s v="nation"/>
    <x v="2"/>
    <s v="S92000003"/>
    <n v="1520"/>
    <x v="3"/>
  </r>
  <r>
    <x v="108"/>
    <s v="nation"/>
    <x v="2"/>
    <s v="S92000003"/>
    <n v="174"/>
    <x v="4"/>
  </r>
  <r>
    <x v="108"/>
    <s v="nation"/>
    <x v="2"/>
    <s v="S92000003"/>
    <n v="44"/>
    <x v="1"/>
  </r>
  <r>
    <x v="108"/>
    <s v="nation"/>
    <x v="2"/>
    <s v="S92000003"/>
    <n v="10"/>
    <x v="0"/>
  </r>
  <r>
    <x v="109"/>
    <s v="nation"/>
    <x v="2"/>
    <s v="S92000003"/>
    <n v="68"/>
    <x v="2"/>
  </r>
  <r>
    <x v="109"/>
    <s v="nation"/>
    <x v="2"/>
    <s v="S92000003"/>
    <n v="1520"/>
    <x v="3"/>
  </r>
  <r>
    <x v="109"/>
    <s v="nation"/>
    <x v="2"/>
    <s v="S92000003"/>
    <n v="169"/>
    <x v="4"/>
  </r>
  <r>
    <x v="109"/>
    <s v="nation"/>
    <x v="2"/>
    <s v="S92000003"/>
    <n v="61"/>
    <x v="1"/>
  </r>
  <r>
    <x v="109"/>
    <s v="nation"/>
    <x v="2"/>
    <s v="S92000003"/>
    <n v="12"/>
    <x v="0"/>
  </r>
  <r>
    <x v="110"/>
    <s v="nation"/>
    <x v="2"/>
    <s v="S92000003"/>
    <n v="70"/>
    <x v="2"/>
  </r>
  <r>
    <x v="110"/>
    <s v="nation"/>
    <x v="2"/>
    <s v="S92000003"/>
    <n v="1472"/>
    <x v="3"/>
  </r>
  <r>
    <x v="110"/>
    <s v="nation"/>
    <x v="2"/>
    <s v="S92000003"/>
    <n v="166"/>
    <x v="4"/>
  </r>
  <r>
    <x v="110"/>
    <s v="nation"/>
    <x v="2"/>
    <s v="S92000003"/>
    <n v="50"/>
    <x v="1"/>
  </r>
  <r>
    <x v="110"/>
    <s v="nation"/>
    <x v="2"/>
    <s v="S92000003"/>
    <n v="70"/>
    <x v="0"/>
  </r>
  <r>
    <x v="111"/>
    <s v="nation"/>
    <x v="2"/>
    <s v="S92000003"/>
    <n v="65"/>
    <x v="2"/>
  </r>
  <r>
    <x v="111"/>
    <s v="nation"/>
    <x v="2"/>
    <s v="S92000003"/>
    <n v="1432"/>
    <x v="3"/>
  </r>
  <r>
    <x v="111"/>
    <s v="nation"/>
    <x v="2"/>
    <s v="S92000003"/>
    <n v="155"/>
    <x v="4"/>
  </r>
  <r>
    <x v="111"/>
    <s v="nation"/>
    <x v="2"/>
    <s v="S92000003"/>
    <n v="44"/>
    <x v="1"/>
  </r>
  <r>
    <x v="111"/>
    <s v="nation"/>
    <x v="2"/>
    <s v="S92000003"/>
    <n v="77"/>
    <x v="0"/>
  </r>
  <r>
    <x v="112"/>
    <s v="nation"/>
    <x v="2"/>
    <s v="S92000003"/>
    <n v="66"/>
    <x v="2"/>
  </r>
  <r>
    <x v="112"/>
    <s v="nation"/>
    <x v="2"/>
    <s v="S92000003"/>
    <n v="1423"/>
    <x v="3"/>
  </r>
  <r>
    <x v="112"/>
    <s v="nation"/>
    <x v="2"/>
    <s v="S92000003"/>
    <n v="148"/>
    <x v="4"/>
  </r>
  <r>
    <x v="112"/>
    <s v="nation"/>
    <x v="2"/>
    <s v="S92000003"/>
    <n v="48"/>
    <x v="1"/>
  </r>
  <r>
    <x v="112"/>
    <s v="nation"/>
    <x v="2"/>
    <s v="S92000003"/>
    <n v="58"/>
    <x v="0"/>
  </r>
  <r>
    <x v="113"/>
    <s v="nation"/>
    <x v="2"/>
    <s v="S92000003"/>
    <n v="91"/>
    <x v="2"/>
  </r>
  <r>
    <x v="113"/>
    <s v="nation"/>
    <x v="2"/>
    <s v="S92000003"/>
    <n v="1383"/>
    <x v="3"/>
  </r>
  <r>
    <x v="113"/>
    <s v="nation"/>
    <x v="2"/>
    <s v="S92000003"/>
    <n v="141"/>
    <x v="4"/>
  </r>
  <r>
    <x v="113"/>
    <s v="nation"/>
    <x v="2"/>
    <s v="S92000003"/>
    <n v="38"/>
    <x v="1"/>
  </r>
  <r>
    <x v="113"/>
    <s v="nation"/>
    <x v="2"/>
    <s v="S92000003"/>
    <n v="64"/>
    <x v="0"/>
  </r>
  <r>
    <x v="114"/>
    <s v="nation"/>
    <x v="2"/>
    <s v="S92000003"/>
    <n v="43"/>
    <x v="2"/>
  </r>
  <r>
    <x v="114"/>
    <s v="nation"/>
    <x v="2"/>
    <s v="S92000003"/>
    <n v="1385"/>
    <x v="3"/>
  </r>
  <r>
    <x v="114"/>
    <s v="nation"/>
    <x v="2"/>
    <s v="S92000003"/>
    <n v="140"/>
    <x v="4"/>
  </r>
  <r>
    <x v="114"/>
    <s v="nation"/>
    <x v="2"/>
    <s v="S92000003"/>
    <n v="47"/>
    <x v="1"/>
  </r>
  <r>
    <x v="114"/>
    <s v="nation"/>
    <x v="2"/>
    <s v="S92000003"/>
    <n v="47"/>
    <x v="0"/>
  </r>
  <r>
    <x v="115"/>
    <s v="nation"/>
    <x v="2"/>
    <s v="S92000003"/>
    <n v="39"/>
    <x v="2"/>
  </r>
  <r>
    <x v="115"/>
    <s v="nation"/>
    <x v="2"/>
    <s v="S92000003"/>
    <n v="1382"/>
    <x v="3"/>
  </r>
  <r>
    <x v="115"/>
    <s v="nation"/>
    <x v="2"/>
    <s v="S92000003"/>
    <n v="133"/>
    <x v="4"/>
  </r>
  <r>
    <x v="115"/>
    <s v="nation"/>
    <x v="2"/>
    <s v="S92000003"/>
    <n v="43"/>
    <x v="1"/>
  </r>
  <r>
    <x v="115"/>
    <s v="nation"/>
    <x v="2"/>
    <s v="S92000003"/>
    <n v="18"/>
    <x v="0"/>
  </r>
  <r>
    <x v="116"/>
    <s v="nation"/>
    <x v="2"/>
    <s v="S92000003"/>
    <n v="76"/>
    <x v="2"/>
  </r>
  <r>
    <x v="116"/>
    <s v="nation"/>
    <x v="2"/>
    <s v="S92000003"/>
    <n v="1387"/>
    <x v="3"/>
  </r>
  <r>
    <x v="116"/>
    <s v="nation"/>
    <x v="2"/>
    <s v="S92000003"/>
    <n v="134"/>
    <x v="4"/>
  </r>
  <r>
    <x v="116"/>
    <s v="nation"/>
    <x v="2"/>
    <s v="S92000003"/>
    <n v="60"/>
    <x v="1"/>
  </r>
  <r>
    <x v="116"/>
    <s v="nation"/>
    <x v="2"/>
    <s v="S92000003"/>
    <n v="13"/>
    <x v="0"/>
  </r>
  <r>
    <x v="117"/>
    <s v="nation"/>
    <x v="2"/>
    <s v="S92000003"/>
    <n v="72"/>
    <x v="2"/>
  </r>
  <r>
    <x v="117"/>
    <s v="nation"/>
    <x v="2"/>
    <s v="S92000003"/>
    <n v="1359"/>
    <x v="3"/>
  </r>
  <r>
    <x v="117"/>
    <s v="nation"/>
    <x v="2"/>
    <s v="S92000003"/>
    <n v="126"/>
    <x v="4"/>
  </r>
  <r>
    <x v="117"/>
    <s v="nation"/>
    <x v="2"/>
    <s v="S92000003"/>
    <n v="40"/>
    <x v="1"/>
  </r>
  <r>
    <x v="117"/>
    <s v="nation"/>
    <x v="2"/>
    <s v="S92000003"/>
    <n v="70"/>
    <x v="0"/>
  </r>
  <r>
    <x v="118"/>
    <s v="nation"/>
    <x v="2"/>
    <s v="S92000003"/>
    <n v="47"/>
    <x v="2"/>
  </r>
  <r>
    <x v="118"/>
    <s v="nation"/>
    <x v="2"/>
    <s v="S92000003"/>
    <n v="1363"/>
    <x v="3"/>
  </r>
  <r>
    <x v="118"/>
    <s v="nation"/>
    <x v="2"/>
    <s v="S92000003"/>
    <n v="114"/>
    <x v="4"/>
  </r>
  <r>
    <x v="118"/>
    <s v="nation"/>
    <x v="2"/>
    <s v="S92000003"/>
    <n v="37"/>
    <x v="1"/>
  </r>
  <r>
    <x v="118"/>
    <s v="nation"/>
    <x v="2"/>
    <s v="S92000003"/>
    <n v="83"/>
    <x v="0"/>
  </r>
  <r>
    <x v="119"/>
    <s v="nation"/>
    <x v="2"/>
    <s v="S92000003"/>
    <n v="56"/>
    <x v="2"/>
  </r>
  <r>
    <x v="119"/>
    <s v="nation"/>
    <x v="2"/>
    <s v="S92000003"/>
    <n v="1324"/>
    <x v="3"/>
  </r>
  <r>
    <x v="119"/>
    <s v="nation"/>
    <x v="2"/>
    <s v="S92000003"/>
    <n v="109"/>
    <x v="4"/>
  </r>
  <r>
    <x v="119"/>
    <s v="nation"/>
    <x v="2"/>
    <s v="S92000003"/>
    <n v="43"/>
    <x v="1"/>
  </r>
  <r>
    <x v="119"/>
    <s v="nation"/>
    <x v="2"/>
    <s v="S92000003"/>
    <n v="60"/>
    <x v="0"/>
  </r>
  <r>
    <x v="120"/>
    <s v="nation"/>
    <x v="2"/>
    <s v="S92000003"/>
    <n v="55"/>
    <x v="2"/>
  </r>
  <r>
    <x v="120"/>
    <s v="nation"/>
    <x v="2"/>
    <s v="S92000003"/>
    <n v="1302"/>
    <x v="3"/>
  </r>
  <r>
    <x v="120"/>
    <s v="nation"/>
    <x v="2"/>
    <s v="S92000003"/>
    <n v="110"/>
    <x v="4"/>
  </r>
  <r>
    <x v="120"/>
    <s v="nation"/>
    <x v="2"/>
    <s v="S92000003"/>
    <n v="48"/>
    <x v="1"/>
  </r>
  <r>
    <x v="120"/>
    <s v="nation"/>
    <x v="2"/>
    <s v="S92000003"/>
    <n v="40"/>
    <x v="0"/>
  </r>
  <r>
    <x v="121"/>
    <s v="nation"/>
    <x v="2"/>
    <s v="S92000003"/>
    <n v="46"/>
    <x v="2"/>
  </r>
  <r>
    <x v="121"/>
    <s v="nation"/>
    <x v="2"/>
    <s v="S92000003"/>
    <n v="1277"/>
    <x v="3"/>
  </r>
  <r>
    <x v="121"/>
    <s v="nation"/>
    <x v="2"/>
    <s v="S92000003"/>
    <n v="108"/>
    <x v="4"/>
  </r>
  <r>
    <x v="121"/>
    <s v="nation"/>
    <x v="2"/>
    <s v="S92000003"/>
    <n v="44"/>
    <x v="1"/>
  </r>
  <r>
    <x v="121"/>
    <s v="nation"/>
    <x v="2"/>
    <s v="S92000003"/>
    <n v="44"/>
    <x v="0"/>
  </r>
  <r>
    <x v="122"/>
    <s v="nation"/>
    <x v="2"/>
    <s v="S92000003"/>
    <n v="39"/>
    <x v="2"/>
  </r>
  <r>
    <x v="122"/>
    <s v="nation"/>
    <x v="2"/>
    <s v="S92000003"/>
    <n v="1266"/>
    <x v="3"/>
  </r>
  <r>
    <x v="122"/>
    <s v="nation"/>
    <x v="2"/>
    <s v="S92000003"/>
    <n v="99"/>
    <x v="4"/>
  </r>
  <r>
    <x v="122"/>
    <s v="nation"/>
    <x v="2"/>
    <s v="S92000003"/>
    <n v="36"/>
    <x v="1"/>
  </r>
  <r>
    <x v="122"/>
    <s v="nation"/>
    <x v="2"/>
    <s v="S92000003"/>
    <n v="12"/>
    <x v="0"/>
  </r>
  <r>
    <x v="123"/>
    <s v="nation"/>
    <x v="2"/>
    <s v="S92000003"/>
    <n v="53"/>
    <x v="2"/>
  </r>
  <r>
    <x v="123"/>
    <s v="nation"/>
    <x v="2"/>
    <s v="S92000003"/>
    <n v="1279"/>
    <x v="3"/>
  </r>
  <r>
    <x v="123"/>
    <s v="nation"/>
    <x v="2"/>
    <s v="S92000003"/>
    <n v="99"/>
    <x v="4"/>
  </r>
  <r>
    <x v="123"/>
    <s v="nation"/>
    <x v="2"/>
    <s v="S92000003"/>
    <n v="40"/>
    <x v="1"/>
  </r>
  <r>
    <x v="123"/>
    <s v="nation"/>
    <x v="2"/>
    <s v="S92000003"/>
    <n v="5"/>
    <x v="0"/>
  </r>
  <r>
    <x v="124"/>
    <s v="nation"/>
    <x v="2"/>
    <s v="S92000003"/>
    <n v="40"/>
    <x v="2"/>
  </r>
  <r>
    <x v="124"/>
    <s v="nation"/>
    <x v="2"/>
    <s v="S92000003"/>
    <n v="1225"/>
    <x v="3"/>
  </r>
  <r>
    <x v="124"/>
    <s v="nation"/>
    <x v="2"/>
    <s v="S92000003"/>
    <n v="104"/>
    <x v="4"/>
  </r>
  <r>
    <x v="124"/>
    <s v="nation"/>
    <x v="2"/>
    <s v="S92000003"/>
    <n v="50"/>
    <x v="1"/>
  </r>
  <r>
    <x v="124"/>
    <s v="nation"/>
    <x v="2"/>
    <s v="S92000003"/>
    <n v="44"/>
    <x v="0"/>
  </r>
  <r>
    <x v="125"/>
    <s v="nation"/>
    <x v="2"/>
    <s v="S92000003"/>
    <n v="46"/>
    <x v="2"/>
  </r>
  <r>
    <x v="125"/>
    <s v="nation"/>
    <x v="2"/>
    <s v="S92000003"/>
    <n v="1204"/>
    <x v="3"/>
  </r>
  <r>
    <x v="125"/>
    <s v="nation"/>
    <x v="2"/>
    <s v="S92000003"/>
    <n v="89"/>
    <x v="4"/>
  </r>
  <r>
    <x v="125"/>
    <s v="nation"/>
    <x v="2"/>
    <s v="S92000003"/>
    <n v="43"/>
    <x v="1"/>
  </r>
  <r>
    <x v="125"/>
    <s v="nation"/>
    <x v="2"/>
    <s v="S92000003"/>
    <n v="83"/>
    <x v="0"/>
  </r>
  <r>
    <x v="126"/>
    <s v="nation"/>
    <x v="2"/>
    <s v="S92000003"/>
    <n v="36"/>
    <x v="2"/>
  </r>
  <r>
    <x v="126"/>
    <s v="nation"/>
    <x v="2"/>
    <s v="S92000003"/>
    <n v="1199"/>
    <x v="3"/>
  </r>
  <r>
    <x v="126"/>
    <s v="nation"/>
    <x v="2"/>
    <s v="S92000003"/>
    <n v="86"/>
    <x v="4"/>
  </r>
  <r>
    <x v="126"/>
    <s v="nation"/>
    <x v="2"/>
    <s v="S92000003"/>
    <n v="39"/>
    <x v="1"/>
  </r>
  <r>
    <x v="126"/>
    <s v="nation"/>
    <x v="2"/>
    <s v="S92000003"/>
    <n v="59"/>
    <x v="0"/>
  </r>
  <r>
    <x v="127"/>
    <s v="nation"/>
    <x v="2"/>
    <s v="S92000003"/>
    <n v="32"/>
    <x v="2"/>
  </r>
  <r>
    <x v="127"/>
    <s v="nation"/>
    <x v="2"/>
    <s v="S92000003"/>
    <n v="1168"/>
    <x v="3"/>
  </r>
  <r>
    <x v="127"/>
    <s v="nation"/>
    <x v="2"/>
    <s v="S92000003"/>
    <n v="84"/>
    <x v="4"/>
  </r>
  <r>
    <x v="127"/>
    <s v="nation"/>
    <x v="2"/>
    <s v="S92000003"/>
    <n v="34"/>
    <x v="1"/>
  </r>
  <r>
    <x v="127"/>
    <s v="nation"/>
    <x v="2"/>
    <s v="S92000003"/>
    <n v="49"/>
    <x v="0"/>
  </r>
  <r>
    <x v="128"/>
    <s v="nation"/>
    <x v="2"/>
    <s v="S92000003"/>
    <n v="20"/>
    <x v="2"/>
  </r>
  <r>
    <x v="128"/>
    <s v="nation"/>
    <x v="2"/>
    <s v="S92000003"/>
    <n v="1165"/>
    <x v="3"/>
  </r>
  <r>
    <x v="128"/>
    <s v="nation"/>
    <x v="2"/>
    <s v="S92000003"/>
    <n v="93"/>
    <x v="4"/>
  </r>
  <r>
    <x v="128"/>
    <s v="nation"/>
    <x v="2"/>
    <s v="S92000003"/>
    <n v="34"/>
    <x v="1"/>
  </r>
  <r>
    <x v="128"/>
    <s v="nation"/>
    <x v="2"/>
    <s v="S92000003"/>
    <n v="36"/>
    <x v="0"/>
  </r>
  <r>
    <x v="129"/>
    <s v="nation"/>
    <x v="2"/>
    <s v="S92000003"/>
    <n v="26"/>
    <x v="2"/>
  </r>
  <r>
    <x v="129"/>
    <s v="nation"/>
    <x v="2"/>
    <s v="S92000003"/>
    <n v="1132"/>
    <x v="3"/>
  </r>
  <r>
    <x v="129"/>
    <s v="nation"/>
    <x v="2"/>
    <s v="S92000003"/>
    <n v="82"/>
    <x v="4"/>
  </r>
  <r>
    <x v="129"/>
    <s v="nation"/>
    <x v="2"/>
    <s v="S92000003"/>
    <n v="27"/>
    <x v="1"/>
  </r>
  <r>
    <x v="129"/>
    <s v="nation"/>
    <x v="2"/>
    <s v="S92000003"/>
    <n v="10"/>
    <x v="0"/>
  </r>
  <r>
    <x v="130"/>
    <s v="nation"/>
    <x v="2"/>
    <s v="S92000003"/>
    <n v="33"/>
    <x v="2"/>
  </r>
  <r>
    <x v="130"/>
    <s v="nation"/>
    <x v="2"/>
    <s v="S92000003"/>
    <n v="1145"/>
    <x v="3"/>
  </r>
  <r>
    <x v="130"/>
    <s v="nation"/>
    <x v="2"/>
    <s v="S92000003"/>
    <n v="80"/>
    <x v="4"/>
  </r>
  <r>
    <x v="130"/>
    <s v="nation"/>
    <x v="2"/>
    <s v="S92000003"/>
    <n v="31"/>
    <x v="1"/>
  </r>
  <r>
    <x v="130"/>
    <s v="nation"/>
    <x v="2"/>
    <s v="S92000003"/>
    <n v="5"/>
    <x v="0"/>
  </r>
  <r>
    <x v="131"/>
    <s v="nation"/>
    <x v="2"/>
    <s v="S92000003"/>
    <n v="37"/>
    <x v="2"/>
  </r>
  <r>
    <x v="131"/>
    <s v="nation"/>
    <x v="2"/>
    <s v="S92000003"/>
    <n v="1131"/>
    <x v="3"/>
  </r>
  <r>
    <x v="131"/>
    <s v="nation"/>
    <x v="2"/>
    <s v="S92000003"/>
    <n v="81"/>
    <x v="4"/>
  </r>
  <r>
    <x v="131"/>
    <s v="nation"/>
    <x v="2"/>
    <s v="S92000003"/>
    <n v="30"/>
    <x v="1"/>
  </r>
  <r>
    <x v="131"/>
    <s v="nation"/>
    <x v="2"/>
    <s v="S92000003"/>
    <n v="50"/>
    <x v="0"/>
  </r>
  <r>
    <x v="132"/>
    <s v="nation"/>
    <x v="2"/>
    <s v="S92000003"/>
    <n v="26"/>
    <x v="2"/>
  </r>
  <r>
    <x v="132"/>
    <s v="nation"/>
    <x v="2"/>
    <s v="S92000003"/>
    <n v="1101"/>
    <x v="3"/>
  </r>
  <r>
    <x v="132"/>
    <s v="nation"/>
    <x v="2"/>
    <s v="S92000003"/>
    <n v="66"/>
    <x v="4"/>
  </r>
  <r>
    <x v="132"/>
    <s v="nation"/>
    <x v="2"/>
    <s v="S92000003"/>
    <n v="42"/>
    <x v="1"/>
  </r>
  <r>
    <x v="132"/>
    <s v="nation"/>
    <x v="2"/>
    <s v="S92000003"/>
    <n v="61"/>
    <x v="0"/>
  </r>
  <r>
    <x v="133"/>
    <s v="nation"/>
    <x v="2"/>
    <s v="S92000003"/>
    <n v="27"/>
    <x v="2"/>
  </r>
  <r>
    <x v="133"/>
    <s v="nation"/>
    <x v="2"/>
    <s v="S92000003"/>
    <n v="1100"/>
    <x v="3"/>
  </r>
  <r>
    <x v="133"/>
    <s v="nation"/>
    <x v="2"/>
    <s v="S92000003"/>
    <n v="71"/>
    <x v="4"/>
  </r>
  <r>
    <x v="133"/>
    <s v="nation"/>
    <x v="2"/>
    <s v="S92000003"/>
    <n v="34"/>
    <x v="1"/>
  </r>
  <r>
    <x v="133"/>
    <s v="nation"/>
    <x v="2"/>
    <s v="S92000003"/>
    <n v="34"/>
    <x v="0"/>
  </r>
  <r>
    <x v="134"/>
    <s v="nation"/>
    <x v="2"/>
    <s v="S92000003"/>
    <n v="31"/>
    <x v="2"/>
  </r>
  <r>
    <x v="134"/>
    <s v="nation"/>
    <x v="2"/>
    <s v="S92000003"/>
    <n v="1066"/>
    <x v="3"/>
  </r>
  <r>
    <x v="134"/>
    <s v="nation"/>
    <x v="2"/>
    <s v="S92000003"/>
    <n v="71"/>
    <x v="4"/>
  </r>
  <r>
    <x v="134"/>
    <s v="nation"/>
    <x v="2"/>
    <s v="S92000003"/>
    <n v="24"/>
    <x v="1"/>
  </r>
  <r>
    <x v="134"/>
    <s v="nation"/>
    <x v="2"/>
    <s v="S92000003"/>
    <n v="46"/>
    <x v="0"/>
  </r>
  <r>
    <x v="135"/>
    <s v="nation"/>
    <x v="2"/>
    <s v="S92000003"/>
    <n v="18"/>
    <x v="2"/>
  </r>
  <r>
    <x v="135"/>
    <s v="nation"/>
    <x v="2"/>
    <s v="S92000003"/>
    <n v="1011"/>
    <x v="3"/>
  </r>
  <r>
    <x v="135"/>
    <s v="nation"/>
    <x v="2"/>
    <s v="S92000003"/>
    <n v="59"/>
    <x v="4"/>
  </r>
  <r>
    <x v="135"/>
    <s v="nation"/>
    <x v="2"/>
    <s v="S92000003"/>
    <n v="28"/>
    <x v="1"/>
  </r>
  <r>
    <x v="135"/>
    <s v="nation"/>
    <x v="2"/>
    <s v="S92000003"/>
    <n v="41"/>
    <x v="0"/>
  </r>
  <r>
    <x v="136"/>
    <s v="nation"/>
    <x v="2"/>
    <s v="S92000003"/>
    <n v="9"/>
    <x v="2"/>
  </r>
  <r>
    <x v="136"/>
    <s v="nation"/>
    <x v="2"/>
    <s v="S92000003"/>
    <n v="1007"/>
    <x v="3"/>
  </r>
  <r>
    <x v="136"/>
    <s v="nation"/>
    <x v="2"/>
    <s v="S92000003"/>
    <n v="59"/>
    <x v="4"/>
  </r>
  <r>
    <x v="136"/>
    <s v="nation"/>
    <x v="2"/>
    <s v="S92000003"/>
    <n v="26"/>
    <x v="1"/>
  </r>
  <r>
    <x v="136"/>
    <s v="nation"/>
    <x v="2"/>
    <s v="S92000003"/>
    <n v="9"/>
    <x v="0"/>
  </r>
  <r>
    <x v="137"/>
    <s v="nation"/>
    <x v="2"/>
    <s v="S92000003"/>
    <n v="27"/>
    <x v="2"/>
  </r>
  <r>
    <x v="137"/>
    <s v="nation"/>
    <x v="2"/>
    <s v="S92000003"/>
    <n v="1005"/>
    <x v="3"/>
  </r>
  <r>
    <x v="137"/>
    <s v="nation"/>
    <x v="2"/>
    <s v="S92000003"/>
    <n v="63"/>
    <x v="4"/>
  </r>
  <r>
    <x v="137"/>
    <s v="nation"/>
    <x v="2"/>
    <s v="S92000003"/>
    <n v="23"/>
    <x v="1"/>
  </r>
  <r>
    <x v="137"/>
    <s v="nation"/>
    <x v="2"/>
    <s v="S92000003"/>
    <n v="2"/>
    <x v="0"/>
  </r>
  <r>
    <x v="138"/>
    <s v="nation"/>
    <x v="2"/>
    <s v="S92000003"/>
    <n v="12"/>
    <x v="2"/>
  </r>
  <r>
    <x v="138"/>
    <s v="nation"/>
    <x v="2"/>
    <s v="S92000003"/>
    <n v="969"/>
    <x v="3"/>
  </r>
  <r>
    <x v="138"/>
    <s v="nation"/>
    <x v="2"/>
    <s v="S92000003"/>
    <n v="59"/>
    <x v="4"/>
  </r>
  <r>
    <x v="138"/>
    <s v="nation"/>
    <x v="2"/>
    <s v="S92000003"/>
    <n v="28"/>
    <x v="1"/>
  </r>
  <r>
    <x v="138"/>
    <s v="nation"/>
    <x v="2"/>
    <s v="S92000003"/>
    <n v="29"/>
    <x v="0"/>
  </r>
  <r>
    <x v="139"/>
    <s v="nation"/>
    <x v="2"/>
    <s v="S92000003"/>
    <n v="18"/>
    <x v="2"/>
  </r>
  <r>
    <x v="139"/>
    <s v="nation"/>
    <x v="2"/>
    <s v="S92000003"/>
    <n v="943"/>
    <x v="3"/>
  </r>
  <r>
    <x v="139"/>
    <s v="nation"/>
    <x v="2"/>
    <s v="S92000003"/>
    <n v="53"/>
    <x v="4"/>
  </r>
  <r>
    <x v="139"/>
    <s v="nation"/>
    <x v="2"/>
    <s v="S92000003"/>
    <n v="21"/>
    <x v="1"/>
  </r>
  <r>
    <x v="139"/>
    <s v="nation"/>
    <x v="2"/>
    <s v="S92000003"/>
    <n v="50"/>
    <x v="0"/>
  </r>
  <r>
    <x v="140"/>
    <s v="nation"/>
    <x v="2"/>
    <s v="S92000003"/>
    <n v="13"/>
    <x v="2"/>
  </r>
  <r>
    <x v="140"/>
    <s v="nation"/>
    <x v="2"/>
    <s v="S92000003"/>
    <n v="909"/>
    <x v="3"/>
  </r>
  <r>
    <x v="140"/>
    <s v="nation"/>
    <x v="2"/>
    <s v="S92000003"/>
    <n v="51"/>
    <x v="4"/>
  </r>
  <r>
    <x v="140"/>
    <s v="nation"/>
    <x v="2"/>
    <s v="S92000003"/>
    <n v="23"/>
    <x v="1"/>
  </r>
  <r>
    <x v="140"/>
    <s v="nation"/>
    <x v="2"/>
    <s v="S92000003"/>
    <n v="37"/>
    <x v="0"/>
  </r>
  <r>
    <x v="141"/>
    <s v="nation"/>
    <x v="2"/>
    <s v="S92000003"/>
    <n v="15"/>
    <x v="2"/>
  </r>
  <r>
    <x v="141"/>
    <s v="nation"/>
    <x v="2"/>
    <s v="S92000003"/>
    <n v="874"/>
    <x v="3"/>
  </r>
  <r>
    <x v="141"/>
    <s v="nation"/>
    <x v="2"/>
    <s v="S92000003"/>
    <n v="50"/>
    <x v="4"/>
  </r>
  <r>
    <x v="141"/>
    <s v="nation"/>
    <x v="2"/>
    <s v="S92000003"/>
    <n v="16"/>
    <x v="1"/>
  </r>
  <r>
    <x v="141"/>
    <s v="nation"/>
    <x v="2"/>
    <s v="S92000003"/>
    <n v="24"/>
    <x v="0"/>
  </r>
  <r>
    <x v="142"/>
    <s v="nation"/>
    <x v="2"/>
    <s v="S92000003"/>
    <n v="14"/>
    <x v="2"/>
  </r>
  <r>
    <x v="142"/>
    <s v="nation"/>
    <x v="2"/>
    <s v="S92000003"/>
    <n v="841"/>
    <x v="3"/>
  </r>
  <r>
    <x v="142"/>
    <s v="nation"/>
    <x v="2"/>
    <s v="S92000003"/>
    <n v="50"/>
    <x v="4"/>
  </r>
  <r>
    <x v="142"/>
    <s v="nation"/>
    <x v="2"/>
    <s v="S92000003"/>
    <n v="9"/>
    <x v="1"/>
  </r>
  <r>
    <x v="142"/>
    <s v="nation"/>
    <x v="2"/>
    <s v="S92000003"/>
    <n v="16"/>
    <x v="0"/>
  </r>
  <r>
    <x v="143"/>
    <s v="nation"/>
    <x v="2"/>
    <s v="S92000003"/>
    <n v="8"/>
    <x v="2"/>
  </r>
  <r>
    <x v="143"/>
    <s v="nation"/>
    <x v="2"/>
    <s v="S92000003"/>
    <n v="845"/>
    <x v="3"/>
  </r>
  <r>
    <x v="143"/>
    <s v="nation"/>
    <x v="2"/>
    <s v="S92000003"/>
    <n v="44"/>
    <x v="4"/>
  </r>
  <r>
    <x v="143"/>
    <s v="nation"/>
    <x v="2"/>
    <s v="S92000003"/>
    <n v="7"/>
    <x v="1"/>
  </r>
  <r>
    <x v="143"/>
    <s v="nation"/>
    <x v="2"/>
    <s v="S92000003"/>
    <n v="9"/>
    <x v="0"/>
  </r>
  <r>
    <x v="144"/>
    <s v="nation"/>
    <x v="2"/>
    <s v="S92000003"/>
    <n v="13"/>
    <x v="2"/>
  </r>
  <r>
    <x v="144"/>
    <s v="nation"/>
    <x v="2"/>
    <s v="S92000003"/>
    <n v="849"/>
    <x v="3"/>
  </r>
  <r>
    <x v="144"/>
    <s v="nation"/>
    <x v="2"/>
    <s v="S92000003"/>
    <n v="40"/>
    <x v="4"/>
  </r>
  <r>
    <x v="144"/>
    <s v="nation"/>
    <x v="2"/>
    <s v="S92000003"/>
    <n v="14"/>
    <x v="1"/>
  </r>
  <r>
    <x v="144"/>
    <s v="nation"/>
    <x v="2"/>
    <s v="S92000003"/>
    <n v="3"/>
    <x v="0"/>
  </r>
  <r>
    <x v="145"/>
    <s v="nation"/>
    <x v="2"/>
    <s v="S92000003"/>
    <n v="14"/>
    <x v="2"/>
  </r>
  <r>
    <x v="145"/>
    <s v="nation"/>
    <x v="2"/>
    <s v="S92000003"/>
    <n v="833"/>
    <x v="3"/>
  </r>
  <r>
    <x v="145"/>
    <s v="nation"/>
    <x v="2"/>
    <s v="S92000003"/>
    <n v="35"/>
    <x v="4"/>
  </r>
  <r>
    <x v="145"/>
    <s v="nation"/>
    <x v="2"/>
    <s v="S92000003"/>
    <n v="13"/>
    <x v="1"/>
  </r>
  <r>
    <x v="145"/>
    <s v="nation"/>
    <x v="2"/>
    <s v="S92000003"/>
    <n v="18"/>
    <x v="0"/>
  </r>
  <r>
    <x v="146"/>
    <s v="nation"/>
    <x v="2"/>
    <s v="S92000003"/>
    <n v="11"/>
    <x v="2"/>
  </r>
  <r>
    <x v="146"/>
    <s v="nation"/>
    <x v="2"/>
    <s v="S92000003"/>
    <n v="810"/>
    <x v="3"/>
  </r>
  <r>
    <x v="146"/>
    <s v="nation"/>
    <x v="2"/>
    <s v="S92000003"/>
    <n v="38"/>
    <x v="4"/>
  </r>
  <r>
    <x v="146"/>
    <s v="nation"/>
    <x v="2"/>
    <s v="S92000003"/>
    <n v="16"/>
    <x v="1"/>
  </r>
  <r>
    <x v="146"/>
    <s v="nation"/>
    <x v="2"/>
    <s v="S92000003"/>
    <n v="13"/>
    <x v="0"/>
  </r>
  <r>
    <x v="147"/>
    <s v="nation"/>
    <x v="2"/>
    <s v="S92000003"/>
    <n v="6"/>
    <x v="2"/>
  </r>
  <r>
    <x v="147"/>
    <s v="nation"/>
    <x v="2"/>
    <s v="S92000003"/>
    <n v="797"/>
    <x v="3"/>
  </r>
  <r>
    <x v="147"/>
    <s v="nation"/>
    <x v="2"/>
    <s v="S92000003"/>
    <n v="37"/>
    <x v="4"/>
  </r>
  <r>
    <x v="147"/>
    <s v="nation"/>
    <x v="2"/>
    <s v="S92000003"/>
    <n v="16"/>
    <x v="1"/>
  </r>
  <r>
    <x v="147"/>
    <s v="nation"/>
    <x v="2"/>
    <s v="S92000003"/>
    <n v="12"/>
    <x v="0"/>
  </r>
  <r>
    <x v="148"/>
    <s v="nation"/>
    <x v="2"/>
    <s v="S92000003"/>
    <n v="10"/>
    <x v="2"/>
  </r>
  <r>
    <x v="148"/>
    <s v="nation"/>
    <x v="2"/>
    <s v="S92000003"/>
    <n v="769"/>
    <x v="3"/>
  </r>
  <r>
    <x v="148"/>
    <s v="nation"/>
    <x v="2"/>
    <s v="S92000003"/>
    <n v="40"/>
    <x v="4"/>
  </r>
  <r>
    <x v="148"/>
    <s v="nation"/>
    <x v="2"/>
    <s v="S92000003"/>
    <n v="11"/>
    <x v="1"/>
  </r>
  <r>
    <x v="148"/>
    <s v="nation"/>
    <x v="2"/>
    <s v="S92000003"/>
    <n v="15"/>
    <x v="0"/>
  </r>
  <r>
    <x v="149"/>
    <s v="nation"/>
    <x v="2"/>
    <s v="S92000003"/>
    <n v="3"/>
    <x v="2"/>
  </r>
  <r>
    <x v="149"/>
    <s v="nation"/>
    <x v="2"/>
    <s v="S92000003"/>
    <n v="735"/>
    <x v="3"/>
  </r>
  <r>
    <x v="149"/>
    <s v="nation"/>
    <x v="2"/>
    <s v="S92000003"/>
    <n v="33"/>
    <x v="4"/>
  </r>
  <r>
    <x v="149"/>
    <s v="nation"/>
    <x v="2"/>
    <s v="S92000003"/>
    <n v="6"/>
    <x v="1"/>
  </r>
  <r>
    <x v="149"/>
    <s v="nation"/>
    <x v="2"/>
    <s v="S92000003"/>
    <n v="22"/>
    <x v="0"/>
  </r>
  <r>
    <x v="150"/>
    <s v="nation"/>
    <x v="2"/>
    <s v="S92000003"/>
    <n v="10"/>
    <x v="2"/>
  </r>
  <r>
    <x v="150"/>
    <s v="nation"/>
    <x v="2"/>
    <s v="S92000003"/>
    <n v="732"/>
    <x v="3"/>
  </r>
  <r>
    <x v="150"/>
    <s v="nation"/>
    <x v="2"/>
    <s v="S92000003"/>
    <n v="27"/>
    <x v="4"/>
  </r>
  <r>
    <x v="150"/>
    <s v="nation"/>
    <x v="2"/>
    <s v="S92000003"/>
    <n v="6"/>
    <x v="1"/>
  </r>
  <r>
    <x v="150"/>
    <s v="nation"/>
    <x v="2"/>
    <s v="S92000003"/>
    <n v="9"/>
    <x v="0"/>
  </r>
  <r>
    <x v="151"/>
    <s v="nation"/>
    <x v="2"/>
    <s v="S92000003"/>
    <n v="7"/>
    <x v="2"/>
  </r>
  <r>
    <x v="151"/>
    <s v="nation"/>
    <x v="2"/>
    <s v="S92000003"/>
    <n v="735"/>
    <x v="3"/>
  </r>
  <r>
    <x v="151"/>
    <s v="nation"/>
    <x v="2"/>
    <s v="S92000003"/>
    <n v="27"/>
    <x v="4"/>
  </r>
  <r>
    <x v="151"/>
    <s v="nation"/>
    <x v="2"/>
    <s v="S92000003"/>
    <n v="3"/>
    <x v="1"/>
  </r>
  <r>
    <x v="151"/>
    <s v="nation"/>
    <x v="2"/>
    <s v="S92000003"/>
    <n v="1"/>
    <x v="0"/>
  </r>
  <r>
    <x v="152"/>
    <s v="nation"/>
    <x v="2"/>
    <s v="S92000003"/>
    <n v="4"/>
    <x v="2"/>
  </r>
  <r>
    <x v="152"/>
    <s v="nation"/>
    <x v="2"/>
    <s v="S92000003"/>
    <n v="712"/>
    <x v="3"/>
  </r>
  <r>
    <x v="152"/>
    <s v="nation"/>
    <x v="2"/>
    <s v="S92000003"/>
    <n v="34"/>
    <x v="4"/>
  </r>
  <r>
    <x v="152"/>
    <s v="nation"/>
    <x v="2"/>
    <s v="S92000003"/>
    <n v="6"/>
    <x v="1"/>
  </r>
  <r>
    <x v="152"/>
    <s v="nation"/>
    <x v="2"/>
    <s v="S92000003"/>
    <n v="12"/>
    <x v="0"/>
  </r>
  <r>
    <x v="153"/>
    <s v="nation"/>
    <x v="2"/>
    <s v="S92000003"/>
    <n v="7"/>
    <x v="2"/>
  </r>
  <r>
    <x v="153"/>
    <s v="nation"/>
    <x v="2"/>
    <s v="S92000003"/>
    <n v="706"/>
    <x v="3"/>
  </r>
  <r>
    <x v="153"/>
    <s v="nation"/>
    <x v="2"/>
    <s v="S92000003"/>
    <n v="34"/>
    <x v="4"/>
  </r>
  <r>
    <x v="153"/>
    <s v="nation"/>
    <x v="2"/>
    <s v="S92000003"/>
    <n v="8"/>
    <x v="1"/>
  </r>
  <r>
    <x v="153"/>
    <s v="nation"/>
    <x v="2"/>
    <s v="S92000003"/>
    <n v="11"/>
    <x v="0"/>
  </r>
  <r>
    <x v="154"/>
    <s v="nation"/>
    <x v="2"/>
    <s v="S92000003"/>
    <n v="6"/>
    <x v="2"/>
  </r>
  <r>
    <x v="154"/>
    <s v="nation"/>
    <x v="2"/>
    <s v="S92000003"/>
    <n v="685"/>
    <x v="3"/>
  </r>
  <r>
    <x v="154"/>
    <s v="nation"/>
    <x v="2"/>
    <s v="S92000003"/>
    <n v="28"/>
    <x v="4"/>
  </r>
  <r>
    <x v="154"/>
    <s v="nation"/>
    <x v="2"/>
    <s v="S92000003"/>
    <n v="2"/>
    <x v="1"/>
  </r>
  <r>
    <x v="154"/>
    <s v="nation"/>
    <x v="2"/>
    <s v="S92000003"/>
    <n v="9"/>
    <x v="0"/>
  </r>
  <r>
    <x v="155"/>
    <s v="nation"/>
    <x v="2"/>
    <s v="S92000003"/>
    <n v="10"/>
    <x v="2"/>
  </r>
  <r>
    <x v="155"/>
    <s v="nation"/>
    <x v="2"/>
    <s v="S92000003"/>
    <n v="676"/>
    <x v="3"/>
  </r>
  <r>
    <x v="155"/>
    <s v="nation"/>
    <x v="2"/>
    <s v="S92000003"/>
    <n v="23"/>
    <x v="4"/>
  </r>
  <r>
    <x v="155"/>
    <s v="nation"/>
    <x v="2"/>
    <s v="S92000003"/>
    <n v="9"/>
    <x v="1"/>
  </r>
  <r>
    <x v="155"/>
    <s v="nation"/>
    <x v="2"/>
    <s v="S92000003"/>
    <n v="14"/>
    <x v="0"/>
  </r>
  <r>
    <x v="156"/>
    <s v="nation"/>
    <x v="2"/>
    <s v="S92000003"/>
    <n v="5"/>
    <x v="2"/>
  </r>
  <r>
    <x v="156"/>
    <s v="nation"/>
    <x v="2"/>
    <s v="S92000003"/>
    <n v="646"/>
    <x v="3"/>
  </r>
  <r>
    <x v="156"/>
    <s v="nation"/>
    <x v="2"/>
    <s v="S92000003"/>
    <n v="20"/>
    <x v="4"/>
  </r>
  <r>
    <x v="156"/>
    <s v="nation"/>
    <x v="2"/>
    <s v="S92000003"/>
    <n v="3"/>
    <x v="1"/>
  </r>
  <r>
    <x v="156"/>
    <s v="nation"/>
    <x v="2"/>
    <s v="S92000003"/>
    <n v="6"/>
    <x v="0"/>
  </r>
  <r>
    <x v="157"/>
    <s v="nation"/>
    <x v="2"/>
    <s v="S92000003"/>
    <n v="6"/>
    <x v="2"/>
  </r>
  <r>
    <x v="157"/>
    <s v="nation"/>
    <x v="2"/>
    <s v="S92000003"/>
    <n v="646"/>
    <x v="3"/>
  </r>
  <r>
    <x v="157"/>
    <s v="nation"/>
    <x v="2"/>
    <s v="S92000003"/>
    <n v="25"/>
    <x v="4"/>
  </r>
  <r>
    <x v="157"/>
    <s v="nation"/>
    <x v="2"/>
    <s v="S92000003"/>
    <n v="7"/>
    <x v="1"/>
  </r>
  <r>
    <x v="157"/>
    <s v="nation"/>
    <x v="2"/>
    <s v="S92000003"/>
    <n v="0"/>
    <x v="0"/>
  </r>
  <r>
    <x v="158"/>
    <s v="nation"/>
    <x v="2"/>
    <s v="S92000003"/>
    <n v="3"/>
    <x v="2"/>
  </r>
  <r>
    <x v="158"/>
    <s v="nation"/>
    <x v="2"/>
    <s v="S92000003"/>
    <n v="655"/>
    <x v="3"/>
  </r>
  <r>
    <x v="158"/>
    <s v="nation"/>
    <x v="2"/>
    <s v="S92000003"/>
    <n v="24"/>
    <x v="4"/>
  </r>
  <r>
    <x v="158"/>
    <s v="nation"/>
    <x v="2"/>
    <s v="S92000003"/>
    <n v="5"/>
    <x v="1"/>
  </r>
  <r>
    <x v="158"/>
    <s v="nation"/>
    <x v="2"/>
    <s v="S92000003"/>
    <n v="0"/>
    <x v="0"/>
  </r>
  <r>
    <x v="159"/>
    <s v="nation"/>
    <x v="2"/>
    <s v="S92000003"/>
    <n v="4"/>
    <x v="2"/>
  </r>
  <r>
    <x v="159"/>
    <s v="nation"/>
    <x v="2"/>
    <s v="S92000003"/>
    <n v="641"/>
    <x v="3"/>
  </r>
  <r>
    <x v="159"/>
    <s v="nation"/>
    <x v="2"/>
    <s v="S92000003"/>
    <n v="21"/>
    <x v="4"/>
  </r>
  <r>
    <x v="159"/>
    <s v="nation"/>
    <x v="2"/>
    <s v="S92000003"/>
    <n v="1"/>
    <x v="1"/>
  </r>
  <r>
    <x v="159"/>
    <s v="nation"/>
    <x v="2"/>
    <s v="S92000003"/>
    <n v="7"/>
    <x v="0"/>
  </r>
  <r>
    <x v="160"/>
    <s v="nation"/>
    <x v="2"/>
    <s v="S92000003"/>
    <n v="7"/>
    <x v="2"/>
  </r>
  <r>
    <x v="160"/>
    <s v="nation"/>
    <x v="2"/>
    <s v="S92000003"/>
    <n v="623"/>
    <x v="3"/>
  </r>
  <r>
    <x v="160"/>
    <s v="nation"/>
    <x v="2"/>
    <s v="S92000003"/>
    <n v="18"/>
    <x v="4"/>
  </r>
  <r>
    <x v="160"/>
    <s v="nation"/>
    <x v="2"/>
    <s v="S92000003"/>
    <n v="5"/>
    <x v="1"/>
  </r>
  <r>
    <x v="160"/>
    <s v="nation"/>
    <x v="2"/>
    <s v="S92000003"/>
    <n v="12"/>
    <x v="0"/>
  </r>
  <r>
    <x v="161"/>
    <s v="nation"/>
    <x v="2"/>
    <s v="S92000003"/>
    <n v="6"/>
    <x v="2"/>
  </r>
  <r>
    <x v="161"/>
    <s v="nation"/>
    <x v="2"/>
    <s v="S92000003"/>
    <n v="610"/>
    <x v="3"/>
  </r>
  <r>
    <x v="161"/>
    <s v="nation"/>
    <x v="2"/>
    <s v="S92000003"/>
    <n v="21"/>
    <x v="4"/>
  </r>
  <r>
    <x v="161"/>
    <s v="nation"/>
    <x v="2"/>
    <s v="S92000003"/>
    <n v="2"/>
    <x v="1"/>
  </r>
  <r>
    <x v="161"/>
    <s v="nation"/>
    <x v="2"/>
    <s v="S92000003"/>
    <n v="5"/>
    <x v="0"/>
  </r>
  <r>
    <x v="162"/>
    <s v="nation"/>
    <x v="2"/>
    <s v="S92000003"/>
    <n v="1"/>
    <x v="2"/>
  </r>
  <r>
    <x v="162"/>
    <s v="nation"/>
    <x v="2"/>
    <s v="S92000003"/>
    <n v="590"/>
    <x v="3"/>
  </r>
  <r>
    <x v="162"/>
    <s v="nation"/>
    <x v="2"/>
    <s v="S92000003"/>
    <n v="23"/>
    <x v="4"/>
  </r>
  <r>
    <x v="162"/>
    <s v="nation"/>
    <x v="2"/>
    <s v="S92000003"/>
    <n v="2"/>
    <x v="1"/>
  </r>
  <r>
    <x v="162"/>
    <s v="nation"/>
    <x v="2"/>
    <s v="S92000003"/>
    <n v="3"/>
    <x v="0"/>
  </r>
  <r>
    <x v="163"/>
    <s v="nation"/>
    <x v="2"/>
    <s v="S92000003"/>
    <n v="4"/>
    <x v="2"/>
  </r>
  <r>
    <x v="163"/>
    <s v="nation"/>
    <x v="2"/>
    <s v="S92000003"/>
    <n v="582"/>
    <x v="3"/>
  </r>
  <r>
    <x v="163"/>
    <s v="nation"/>
    <x v="2"/>
    <s v="S92000003"/>
    <n v="20"/>
    <x v="4"/>
  </r>
  <r>
    <x v="163"/>
    <s v="nation"/>
    <x v="2"/>
    <s v="S92000003"/>
    <n v="3"/>
    <x v="1"/>
  </r>
  <r>
    <x v="163"/>
    <s v="nation"/>
    <x v="2"/>
    <s v="S92000003"/>
    <n v="5"/>
    <x v="0"/>
  </r>
  <r>
    <x v="164"/>
    <s v="nation"/>
    <x v="2"/>
    <s v="S92000003"/>
    <n v="6"/>
    <x v="2"/>
  </r>
  <r>
    <x v="164"/>
    <s v="nation"/>
    <x v="2"/>
    <s v="S92000003"/>
    <n v="575"/>
    <x v="3"/>
  </r>
  <r>
    <x v="164"/>
    <s v="nation"/>
    <x v="2"/>
    <s v="S92000003"/>
    <n v="15"/>
    <x v="4"/>
  </r>
  <r>
    <x v="164"/>
    <s v="nation"/>
    <x v="2"/>
    <s v="S92000003"/>
    <n v="4"/>
    <x v="1"/>
  </r>
  <r>
    <x v="164"/>
    <s v="nation"/>
    <x v="2"/>
    <s v="S92000003"/>
    <n v="1"/>
    <x v="0"/>
  </r>
  <r>
    <x v="165"/>
    <s v="nation"/>
    <x v="2"/>
    <s v="S92000003"/>
    <n v="7"/>
    <x v="2"/>
  </r>
  <r>
    <x v="165"/>
    <s v="nation"/>
    <x v="2"/>
    <s v="S92000003"/>
    <n v="578"/>
    <x v="3"/>
  </r>
  <r>
    <x v="165"/>
    <s v="nation"/>
    <x v="2"/>
    <s v="S92000003"/>
    <n v="18"/>
    <x v="4"/>
  </r>
  <r>
    <x v="165"/>
    <s v="nation"/>
    <x v="2"/>
    <s v="S92000003"/>
    <n v="3"/>
    <x v="1"/>
  </r>
  <r>
    <x v="165"/>
    <s v="nation"/>
    <x v="2"/>
    <s v="S92000003"/>
    <n v="0"/>
    <x v="0"/>
  </r>
  <r>
    <x v="166"/>
    <s v="nation"/>
    <x v="2"/>
    <s v="S92000003"/>
    <n v="4"/>
    <x v="2"/>
  </r>
  <r>
    <x v="166"/>
    <s v="nation"/>
    <x v="2"/>
    <s v="S92000003"/>
    <n v="567"/>
    <x v="3"/>
  </r>
  <r>
    <x v="166"/>
    <s v="nation"/>
    <x v="2"/>
    <s v="S92000003"/>
    <n v="19"/>
    <x v="4"/>
  </r>
  <r>
    <x v="166"/>
    <s v="nation"/>
    <x v="2"/>
    <s v="S92000003"/>
    <n v="6"/>
    <x v="1"/>
  </r>
  <r>
    <x v="166"/>
    <s v="nation"/>
    <x v="2"/>
    <s v="S92000003"/>
    <n v="5"/>
    <x v="0"/>
  </r>
  <r>
    <x v="167"/>
    <s v="nation"/>
    <x v="2"/>
    <s v="S92000003"/>
    <n v="6"/>
    <x v="2"/>
  </r>
  <r>
    <x v="167"/>
    <s v="nation"/>
    <x v="2"/>
    <s v="S92000003"/>
    <n v="552"/>
    <x v="3"/>
  </r>
  <r>
    <x v="167"/>
    <s v="nation"/>
    <x v="2"/>
    <s v="S92000003"/>
    <n v="22"/>
    <x v="4"/>
  </r>
  <r>
    <x v="167"/>
    <s v="nation"/>
    <x v="2"/>
    <s v="S92000003"/>
    <n v="3"/>
    <x v="1"/>
  </r>
  <r>
    <x v="167"/>
    <s v="nation"/>
    <x v="2"/>
    <s v="S92000003"/>
    <n v="9"/>
    <x v="0"/>
  </r>
  <r>
    <x v="168"/>
    <s v="nation"/>
    <x v="2"/>
    <s v="S92000003"/>
    <n v="3"/>
    <x v="2"/>
  </r>
  <r>
    <x v="168"/>
    <s v="nation"/>
    <x v="2"/>
    <s v="S92000003"/>
    <n v="544"/>
    <x v="3"/>
  </r>
  <r>
    <x v="168"/>
    <s v="nation"/>
    <x v="2"/>
    <s v="S92000003"/>
    <n v="22"/>
    <x v="4"/>
  </r>
  <r>
    <x v="168"/>
    <s v="nation"/>
    <x v="2"/>
    <s v="S92000003"/>
    <n v="3"/>
    <x v="1"/>
  </r>
  <r>
    <x v="168"/>
    <s v="nation"/>
    <x v="2"/>
    <s v="S92000003"/>
    <n v="2"/>
    <x v="0"/>
  </r>
  <r>
    <x v="169"/>
    <s v="nation"/>
    <x v="2"/>
    <s v="S92000003"/>
    <n v="4"/>
    <x v="2"/>
  </r>
  <r>
    <x v="169"/>
    <s v="nation"/>
    <x v="2"/>
    <s v="S92000003"/>
    <n v="518"/>
    <x v="3"/>
  </r>
  <r>
    <x v="169"/>
    <s v="nation"/>
    <x v="2"/>
    <s v="S92000003"/>
    <n v="18"/>
    <x v="4"/>
  </r>
  <r>
    <x v="169"/>
    <s v="nation"/>
    <x v="2"/>
    <s v="S92000003"/>
    <n v="0"/>
    <x v="1"/>
  </r>
  <r>
    <x v="169"/>
    <s v="nation"/>
    <x v="2"/>
    <s v="S92000003"/>
    <n v="6"/>
    <x v="0"/>
  </r>
  <r>
    <x v="170"/>
    <s v="nation"/>
    <x v="2"/>
    <s v="S92000003"/>
    <n v="2"/>
    <x v="2"/>
  </r>
  <r>
    <x v="170"/>
    <s v="nation"/>
    <x v="2"/>
    <s v="S92000003"/>
    <n v="511"/>
    <x v="3"/>
  </r>
  <r>
    <x v="170"/>
    <s v="nation"/>
    <x v="2"/>
    <s v="S92000003"/>
    <n v="14"/>
    <x v="4"/>
  </r>
  <r>
    <x v="170"/>
    <s v="nation"/>
    <x v="2"/>
    <s v="S92000003"/>
    <n v="3"/>
    <x v="1"/>
  </r>
  <r>
    <x v="170"/>
    <s v="nation"/>
    <x v="2"/>
    <s v="S92000003"/>
    <n v="2"/>
    <x v="0"/>
  </r>
  <r>
    <x v="171"/>
    <s v="nation"/>
    <x v="2"/>
    <s v="S92000003"/>
    <n v="1"/>
    <x v="2"/>
  </r>
  <r>
    <x v="171"/>
    <s v="nation"/>
    <x v="2"/>
    <s v="S92000003"/>
    <n v="518"/>
    <x v="3"/>
  </r>
  <r>
    <x v="171"/>
    <s v="nation"/>
    <x v="2"/>
    <s v="S92000003"/>
    <n v="16"/>
    <x v="4"/>
  </r>
  <r>
    <x v="171"/>
    <s v="nation"/>
    <x v="2"/>
    <s v="S92000003"/>
    <n v="2"/>
    <x v="1"/>
  </r>
  <r>
    <x v="171"/>
    <s v="nation"/>
    <x v="2"/>
    <s v="S92000003"/>
    <n v="0"/>
    <x v="0"/>
  </r>
  <r>
    <x v="172"/>
    <s v="nation"/>
    <x v="2"/>
    <s v="S92000003"/>
    <n v="5"/>
    <x v="2"/>
  </r>
  <r>
    <x v="172"/>
    <s v="nation"/>
    <x v="2"/>
    <s v="S92000003"/>
    <n v="515"/>
    <x v="3"/>
  </r>
  <r>
    <x v="172"/>
    <s v="nation"/>
    <x v="2"/>
    <s v="S92000003"/>
    <n v="15"/>
    <x v="4"/>
  </r>
  <r>
    <x v="172"/>
    <s v="nation"/>
    <x v="2"/>
    <s v="S92000003"/>
    <n v="3"/>
    <x v="1"/>
  </r>
  <r>
    <x v="172"/>
    <s v="nation"/>
    <x v="2"/>
    <s v="S92000003"/>
    <n v="0"/>
    <x v="0"/>
  </r>
  <r>
    <x v="173"/>
    <s v="nation"/>
    <x v="2"/>
    <s v="S92000003"/>
    <n v="4"/>
    <x v="2"/>
  </r>
  <r>
    <x v="173"/>
    <s v="nation"/>
    <x v="2"/>
    <s v="S92000003"/>
    <n v="512"/>
    <x v="3"/>
  </r>
  <r>
    <x v="173"/>
    <s v="nation"/>
    <x v="2"/>
    <s v="S92000003"/>
    <n v="21"/>
    <x v="4"/>
  </r>
  <r>
    <x v="173"/>
    <s v="nation"/>
    <x v="2"/>
    <s v="S92000003"/>
    <n v="1"/>
    <x v="1"/>
  </r>
  <r>
    <x v="173"/>
    <s v="nation"/>
    <x v="2"/>
    <s v="S92000003"/>
    <n v="4"/>
    <x v="0"/>
  </r>
  <r>
    <x v="174"/>
    <s v="nation"/>
    <x v="2"/>
    <s v="S92000003"/>
    <n v="4"/>
    <x v="2"/>
  </r>
  <r>
    <x v="174"/>
    <s v="nation"/>
    <x v="2"/>
    <s v="S92000003"/>
    <n v="489"/>
    <x v="3"/>
  </r>
  <r>
    <x v="174"/>
    <s v="nation"/>
    <x v="2"/>
    <s v="S92000003"/>
    <n v="23"/>
    <x v="4"/>
  </r>
  <r>
    <x v="174"/>
    <s v="nation"/>
    <x v="2"/>
    <s v="S92000003"/>
    <n v="1"/>
    <x v="1"/>
  </r>
  <r>
    <x v="174"/>
    <s v="nation"/>
    <x v="2"/>
    <s v="S92000003"/>
    <n v="4"/>
    <x v="0"/>
  </r>
  <r>
    <x v="175"/>
    <s v="nation"/>
    <x v="2"/>
    <s v="S92000003"/>
    <n v="2"/>
    <x v="2"/>
  </r>
  <r>
    <x v="175"/>
    <s v="nation"/>
    <x v="2"/>
    <s v="S92000003"/>
    <n v="472"/>
    <x v="3"/>
  </r>
  <r>
    <x v="175"/>
    <s v="nation"/>
    <x v="2"/>
    <s v="S92000003"/>
    <n v="18"/>
    <x v="4"/>
  </r>
  <r>
    <x v="175"/>
    <s v="nation"/>
    <x v="2"/>
    <s v="S92000003"/>
    <n v="0"/>
    <x v="1"/>
  </r>
  <r>
    <x v="175"/>
    <s v="nation"/>
    <x v="2"/>
    <s v="S92000003"/>
    <n v="2"/>
    <x v="0"/>
  </r>
  <r>
    <x v="176"/>
    <s v="nation"/>
    <x v="2"/>
    <s v="S92000003"/>
    <n v="0"/>
    <x v="2"/>
  </r>
  <r>
    <x v="176"/>
    <s v="nation"/>
    <x v="2"/>
    <s v="S92000003"/>
    <n v="467"/>
    <x v="3"/>
  </r>
  <r>
    <x v="176"/>
    <s v="nation"/>
    <x v="2"/>
    <s v="S92000003"/>
    <n v="17"/>
    <x v="4"/>
  </r>
  <r>
    <x v="176"/>
    <s v="nation"/>
    <x v="2"/>
    <s v="S92000003"/>
    <n v="0"/>
    <x v="1"/>
  </r>
  <r>
    <x v="176"/>
    <s v="nation"/>
    <x v="2"/>
    <s v="S92000003"/>
    <n v="0"/>
    <x v="0"/>
  </r>
  <r>
    <x v="177"/>
    <s v="nation"/>
    <x v="2"/>
    <s v="S92000003"/>
    <n v="3"/>
    <x v="2"/>
  </r>
  <r>
    <x v="177"/>
    <s v="nation"/>
    <x v="2"/>
    <s v="S92000003"/>
    <n v="456"/>
    <x v="3"/>
  </r>
  <r>
    <x v="177"/>
    <s v="nation"/>
    <x v="2"/>
    <s v="S92000003"/>
    <n v="16"/>
    <x v="4"/>
  </r>
  <r>
    <x v="177"/>
    <s v="nation"/>
    <x v="2"/>
    <s v="S92000003"/>
    <n v="4"/>
    <x v="1"/>
  </r>
  <r>
    <x v="177"/>
    <s v="nation"/>
    <x v="2"/>
    <s v="S92000003"/>
    <n v="0"/>
    <x v="0"/>
  </r>
  <r>
    <x v="178"/>
    <s v="nation"/>
    <x v="2"/>
    <s v="S92000003"/>
    <n v="2"/>
    <x v="2"/>
  </r>
  <r>
    <x v="178"/>
    <s v="nation"/>
    <x v="2"/>
    <s v="S92000003"/>
    <n v="453"/>
    <x v="3"/>
  </r>
  <r>
    <x v="178"/>
    <s v="nation"/>
    <x v="2"/>
    <s v="S92000003"/>
    <n v="13"/>
    <x v="4"/>
  </r>
  <r>
    <x v="178"/>
    <s v="nation"/>
    <x v="2"/>
    <s v="S92000003"/>
    <n v="0"/>
    <x v="1"/>
  </r>
  <r>
    <x v="178"/>
    <s v="nation"/>
    <x v="2"/>
    <s v="S92000003"/>
    <n v="0"/>
    <x v="0"/>
  </r>
  <r>
    <x v="179"/>
    <s v="nation"/>
    <x v="2"/>
    <s v="S92000003"/>
    <n v="1"/>
    <x v="2"/>
  </r>
  <r>
    <x v="179"/>
    <s v="nation"/>
    <x v="2"/>
    <s v="S92000003"/>
    <n v="453"/>
    <x v="3"/>
  </r>
  <r>
    <x v="179"/>
    <s v="nation"/>
    <x v="2"/>
    <s v="S92000003"/>
    <n v="10"/>
    <x v="4"/>
  </r>
  <r>
    <x v="179"/>
    <s v="nation"/>
    <x v="2"/>
    <s v="S92000003"/>
    <n v="1"/>
    <x v="1"/>
  </r>
  <r>
    <x v="179"/>
    <s v="nation"/>
    <x v="2"/>
    <s v="S92000003"/>
    <n v="0"/>
    <x v="0"/>
  </r>
  <r>
    <x v="180"/>
    <s v="nation"/>
    <x v="2"/>
    <s v="S92000003"/>
    <n v="0"/>
    <x v="2"/>
  </r>
  <r>
    <x v="180"/>
    <s v="nation"/>
    <x v="2"/>
    <s v="S92000003"/>
    <n v="450"/>
    <x v="3"/>
  </r>
  <r>
    <x v="180"/>
    <s v="nation"/>
    <x v="2"/>
    <s v="S92000003"/>
    <n v="19"/>
    <x v="4"/>
  </r>
  <r>
    <x v="180"/>
    <s v="nation"/>
    <x v="2"/>
    <s v="S92000003"/>
    <n v="0"/>
    <x v="1"/>
  </r>
  <r>
    <x v="180"/>
    <s v="nation"/>
    <x v="2"/>
    <s v="S92000003"/>
    <n v="3"/>
    <x v="0"/>
  </r>
  <r>
    <x v="181"/>
    <s v="nation"/>
    <x v="2"/>
    <s v="S92000003"/>
    <n v="2"/>
    <x v="2"/>
  </r>
  <r>
    <x v="181"/>
    <s v="nation"/>
    <x v="2"/>
    <s v="S92000003"/>
    <n v="439"/>
    <x v="3"/>
  </r>
  <r>
    <x v="181"/>
    <s v="nation"/>
    <x v="2"/>
    <s v="S92000003"/>
    <n v="17"/>
    <x v="4"/>
  </r>
  <r>
    <x v="181"/>
    <s v="nation"/>
    <x v="2"/>
    <s v="S92000003"/>
    <n v="0"/>
    <x v="1"/>
  </r>
  <r>
    <x v="181"/>
    <s v="nation"/>
    <x v="2"/>
    <s v="S92000003"/>
    <n v="1"/>
    <x v="0"/>
  </r>
  <r>
    <x v="182"/>
    <s v="nation"/>
    <x v="2"/>
    <s v="S92000003"/>
    <n v="0"/>
    <x v="2"/>
  </r>
  <r>
    <x v="182"/>
    <s v="nation"/>
    <x v="2"/>
    <s v="S92000003"/>
    <n v="432"/>
    <x v="3"/>
  </r>
  <r>
    <x v="182"/>
    <s v="nation"/>
    <x v="2"/>
    <s v="S92000003"/>
    <n v="9"/>
    <x v="4"/>
  </r>
  <r>
    <x v="182"/>
    <s v="nation"/>
    <x v="2"/>
    <s v="S92000003"/>
    <n v="0"/>
    <x v="1"/>
  </r>
  <r>
    <x v="182"/>
    <s v="nation"/>
    <x v="2"/>
    <s v="S92000003"/>
    <n v="1"/>
    <x v="0"/>
  </r>
  <r>
    <x v="183"/>
    <s v="nation"/>
    <x v="2"/>
    <s v="S92000003"/>
    <n v="1"/>
    <x v="2"/>
  </r>
  <r>
    <x v="183"/>
    <s v="nation"/>
    <x v="2"/>
    <s v="S92000003"/>
    <n v="422"/>
    <x v="3"/>
  </r>
  <r>
    <x v="183"/>
    <s v="nation"/>
    <x v="2"/>
    <s v="S92000003"/>
    <n v="12"/>
    <x v="4"/>
  </r>
  <r>
    <x v="183"/>
    <s v="nation"/>
    <x v="2"/>
    <s v="S92000003"/>
    <n v="1"/>
    <x v="1"/>
  </r>
  <r>
    <x v="183"/>
    <s v="nation"/>
    <x v="2"/>
    <s v="S92000003"/>
    <n v="1"/>
    <x v="0"/>
  </r>
  <r>
    <x v="184"/>
    <s v="nation"/>
    <x v="2"/>
    <s v="S92000003"/>
    <n v="1"/>
    <x v="2"/>
  </r>
  <r>
    <x v="184"/>
    <s v="nation"/>
    <x v="2"/>
    <s v="S92000003"/>
    <n v="429"/>
    <x v="3"/>
  </r>
  <r>
    <x v="184"/>
    <s v="nation"/>
    <x v="2"/>
    <s v="S92000003"/>
    <n v="19"/>
    <x v="4"/>
  </r>
  <r>
    <x v="184"/>
    <s v="nation"/>
    <x v="2"/>
    <s v="S92000003"/>
    <n v="0"/>
    <x v="1"/>
  </r>
  <r>
    <x v="184"/>
    <s v="nation"/>
    <x v="2"/>
    <s v="S92000003"/>
    <n v="0"/>
    <x v="0"/>
  </r>
  <r>
    <x v="185"/>
    <s v="nation"/>
    <x v="2"/>
    <s v="S92000003"/>
    <n v="1"/>
    <x v="2"/>
  </r>
  <r>
    <x v="185"/>
    <s v="nation"/>
    <x v="2"/>
    <s v="S92000003"/>
    <n v="424"/>
    <x v="3"/>
  </r>
  <r>
    <x v="185"/>
    <s v="nation"/>
    <x v="2"/>
    <s v="S92000003"/>
    <n v="11"/>
    <x v="4"/>
  </r>
  <r>
    <x v="185"/>
    <s v="nation"/>
    <x v="2"/>
    <s v="S92000003"/>
    <n v="1"/>
    <x v="1"/>
  </r>
  <r>
    <x v="185"/>
    <s v="nation"/>
    <x v="2"/>
    <s v="S92000003"/>
    <n v="0"/>
    <x v="0"/>
  </r>
  <r>
    <x v="186"/>
    <s v="nation"/>
    <x v="2"/>
    <s v="S92000003"/>
    <n v="3"/>
    <x v="2"/>
  </r>
  <r>
    <x v="186"/>
    <s v="nation"/>
    <x v="2"/>
    <s v="S92000003"/>
    <n v="384"/>
    <x v="3"/>
  </r>
  <r>
    <x v="186"/>
    <s v="nation"/>
    <x v="2"/>
    <s v="S92000003"/>
    <n v="8"/>
    <x v="4"/>
  </r>
  <r>
    <x v="186"/>
    <s v="nation"/>
    <x v="2"/>
    <s v="S92000003"/>
    <n v="0"/>
    <x v="1"/>
  </r>
  <r>
    <x v="186"/>
    <s v="nation"/>
    <x v="2"/>
    <s v="S92000003"/>
    <n v="0"/>
    <x v="0"/>
  </r>
  <r>
    <x v="187"/>
    <s v="nation"/>
    <x v="2"/>
    <s v="S92000003"/>
    <n v="1"/>
    <x v="2"/>
  </r>
  <r>
    <x v="187"/>
    <s v="nation"/>
    <x v="2"/>
    <s v="S92000003"/>
    <n v="376"/>
    <x v="3"/>
  </r>
  <r>
    <x v="187"/>
    <s v="nation"/>
    <x v="2"/>
    <s v="S92000003"/>
    <n v="7"/>
    <x v="4"/>
  </r>
  <r>
    <x v="187"/>
    <s v="nation"/>
    <x v="2"/>
    <s v="S92000003"/>
    <n v="0"/>
    <x v="1"/>
  </r>
  <r>
    <x v="187"/>
    <s v="nation"/>
    <x v="2"/>
    <s v="S92000003"/>
    <n v="1"/>
    <x v="0"/>
  </r>
  <r>
    <x v="188"/>
    <s v="nation"/>
    <x v="2"/>
    <s v="S92000003"/>
    <n v="0"/>
    <x v="2"/>
  </r>
  <r>
    <x v="188"/>
    <s v="nation"/>
    <x v="2"/>
    <s v="S92000003"/>
    <n v="358"/>
    <x v="3"/>
  </r>
  <r>
    <x v="188"/>
    <s v="nation"/>
    <x v="2"/>
    <s v="S92000003"/>
    <n v="11"/>
    <x v="4"/>
  </r>
  <r>
    <x v="188"/>
    <s v="nation"/>
    <x v="2"/>
    <s v="S92000003"/>
    <n v="0"/>
    <x v="1"/>
  </r>
  <r>
    <x v="188"/>
    <s v="nation"/>
    <x v="2"/>
    <s v="S92000003"/>
    <n v="1"/>
    <x v="0"/>
  </r>
  <r>
    <x v="189"/>
    <s v="nation"/>
    <x v="2"/>
    <s v="S92000003"/>
    <n v="0"/>
    <x v="2"/>
  </r>
  <r>
    <x v="189"/>
    <s v="nation"/>
    <x v="2"/>
    <s v="S92000003"/>
    <n v="342"/>
    <x v="3"/>
  </r>
  <r>
    <x v="189"/>
    <s v="nation"/>
    <x v="2"/>
    <s v="S92000003"/>
    <n v="9"/>
    <x v="4"/>
  </r>
  <r>
    <x v="189"/>
    <s v="nation"/>
    <x v="2"/>
    <s v="S92000003"/>
    <n v="0"/>
    <x v="1"/>
  </r>
  <r>
    <x v="189"/>
    <s v="nation"/>
    <x v="2"/>
    <s v="S92000003"/>
    <n v="0"/>
    <x v="0"/>
  </r>
  <r>
    <x v="190"/>
    <s v="nation"/>
    <x v="2"/>
    <s v="S92000003"/>
    <n v="2"/>
    <x v="2"/>
  </r>
  <r>
    <x v="190"/>
    <s v="nation"/>
    <x v="2"/>
    <s v="S92000003"/>
    <n v="337"/>
    <x v="3"/>
  </r>
  <r>
    <x v="190"/>
    <s v="nation"/>
    <x v="2"/>
    <s v="S92000003"/>
    <n v="12"/>
    <x v="4"/>
  </r>
  <r>
    <x v="190"/>
    <s v="nation"/>
    <x v="2"/>
    <s v="S92000003"/>
    <n v="0"/>
    <x v="1"/>
  </r>
  <r>
    <x v="190"/>
    <s v="nation"/>
    <x v="2"/>
    <s v="S92000003"/>
    <n v="0"/>
    <x v="0"/>
  </r>
  <r>
    <x v="191"/>
    <s v="nation"/>
    <x v="2"/>
    <s v="S92000003"/>
    <n v="2"/>
    <x v="2"/>
  </r>
  <r>
    <x v="191"/>
    <s v="nation"/>
    <x v="2"/>
    <s v="S92000003"/>
    <n v="323"/>
    <x v="3"/>
  </r>
  <r>
    <x v="191"/>
    <s v="nation"/>
    <x v="2"/>
    <s v="S92000003"/>
    <n v="6"/>
    <x v="4"/>
  </r>
  <r>
    <x v="191"/>
    <s v="nation"/>
    <x v="2"/>
    <s v="S92000003"/>
    <n v="0"/>
    <x v="1"/>
  </r>
  <r>
    <x v="191"/>
    <s v="nation"/>
    <x v="2"/>
    <s v="S92000003"/>
    <n v="0"/>
    <x v="0"/>
  </r>
  <r>
    <x v="192"/>
    <s v="nation"/>
    <x v="2"/>
    <s v="S92000003"/>
    <n v="1"/>
    <x v="2"/>
  </r>
  <r>
    <x v="192"/>
    <s v="nation"/>
    <x v="2"/>
    <s v="S92000003"/>
    <n v="330"/>
    <x v="3"/>
  </r>
  <r>
    <x v="192"/>
    <s v="nation"/>
    <x v="2"/>
    <s v="S92000003"/>
    <n v="6"/>
    <x v="4"/>
  </r>
  <r>
    <x v="192"/>
    <s v="nation"/>
    <x v="2"/>
    <s v="S92000003"/>
    <n v="0"/>
    <x v="1"/>
  </r>
  <r>
    <x v="192"/>
    <s v="nation"/>
    <x v="2"/>
    <s v="S92000003"/>
    <n v="0"/>
    <x v="0"/>
  </r>
  <r>
    <x v="193"/>
    <s v="nation"/>
    <x v="2"/>
    <s v="S92000003"/>
    <n v="1"/>
    <x v="2"/>
  </r>
  <r>
    <x v="193"/>
    <s v="nation"/>
    <x v="2"/>
    <s v="S92000003"/>
    <n v="335"/>
    <x v="3"/>
  </r>
  <r>
    <x v="193"/>
    <s v="nation"/>
    <x v="2"/>
    <s v="S92000003"/>
    <n v="6"/>
    <x v="4"/>
  </r>
  <r>
    <x v="193"/>
    <s v="nation"/>
    <x v="2"/>
    <s v="S92000003"/>
    <n v="0"/>
    <x v="1"/>
  </r>
  <r>
    <x v="193"/>
    <s v="nation"/>
    <x v="2"/>
    <s v="S92000003"/>
    <n v="0"/>
    <x v="0"/>
  </r>
  <r>
    <x v="194"/>
    <s v="nation"/>
    <x v="2"/>
    <s v="S92000003"/>
    <n v="0"/>
    <x v="2"/>
  </r>
  <r>
    <x v="194"/>
    <s v="nation"/>
    <x v="2"/>
    <s v="S92000003"/>
    <n v="327"/>
    <x v="3"/>
  </r>
  <r>
    <x v="194"/>
    <s v="nation"/>
    <x v="2"/>
    <s v="S92000003"/>
    <n v="12"/>
    <x v="4"/>
  </r>
  <r>
    <x v="194"/>
    <s v="nation"/>
    <x v="2"/>
    <s v="S92000003"/>
    <n v="0"/>
    <x v="1"/>
  </r>
  <r>
    <x v="194"/>
    <s v="nation"/>
    <x v="2"/>
    <s v="S92000003"/>
    <n v="0"/>
    <x v="0"/>
  </r>
  <r>
    <x v="195"/>
    <s v="nation"/>
    <x v="2"/>
    <s v="S92000003"/>
    <n v="0"/>
    <x v="2"/>
  </r>
  <r>
    <x v="195"/>
    <s v="nation"/>
    <x v="2"/>
    <s v="S92000003"/>
    <n v="329"/>
    <x v="3"/>
  </r>
  <r>
    <x v="195"/>
    <s v="nation"/>
    <x v="2"/>
    <s v="S92000003"/>
    <n v="6"/>
    <x v="4"/>
  </r>
  <r>
    <x v="195"/>
    <s v="nation"/>
    <x v="2"/>
    <s v="S92000003"/>
    <n v="0"/>
    <x v="1"/>
  </r>
  <r>
    <x v="195"/>
    <s v="nation"/>
    <x v="2"/>
    <s v="S92000003"/>
    <n v="0"/>
    <x v="0"/>
  </r>
  <r>
    <x v="196"/>
    <s v="nation"/>
    <x v="2"/>
    <s v="S92000003"/>
    <n v="2"/>
    <x v="2"/>
  </r>
  <r>
    <x v="196"/>
    <s v="nation"/>
    <x v="2"/>
    <s v="S92000003"/>
    <n v="320"/>
    <x v="3"/>
  </r>
  <r>
    <x v="196"/>
    <s v="nation"/>
    <x v="2"/>
    <s v="S92000003"/>
    <n v="6"/>
    <x v="4"/>
  </r>
  <r>
    <x v="196"/>
    <s v="nation"/>
    <x v="2"/>
    <s v="S92000003"/>
    <n v="0"/>
    <x v="1"/>
  </r>
  <r>
    <x v="196"/>
    <s v="nation"/>
    <x v="2"/>
    <s v="S92000003"/>
    <n v="1"/>
    <x v="0"/>
  </r>
  <r>
    <x v="197"/>
    <s v="nation"/>
    <x v="2"/>
    <s v="S92000003"/>
    <n v="0"/>
    <x v="2"/>
  </r>
  <r>
    <x v="197"/>
    <s v="nation"/>
    <x v="2"/>
    <s v="S92000003"/>
    <n v="316"/>
    <x v="3"/>
  </r>
  <r>
    <x v="197"/>
    <s v="nation"/>
    <x v="2"/>
    <s v="S92000003"/>
    <n v="9"/>
    <x v="4"/>
  </r>
  <r>
    <x v="197"/>
    <s v="nation"/>
    <x v="2"/>
    <s v="S92000003"/>
    <n v="0"/>
    <x v="1"/>
  </r>
  <r>
    <x v="197"/>
    <s v="nation"/>
    <x v="2"/>
    <s v="S92000003"/>
    <n v="0"/>
    <x v="0"/>
  </r>
  <r>
    <x v="198"/>
    <s v="nation"/>
    <x v="2"/>
    <s v="S92000003"/>
    <n v="1"/>
    <x v="2"/>
  </r>
  <r>
    <x v="198"/>
    <s v="nation"/>
    <x v="2"/>
    <s v="S92000003"/>
    <n v="305"/>
    <x v="3"/>
  </r>
  <r>
    <x v="198"/>
    <s v="nation"/>
    <x v="2"/>
    <s v="S92000003"/>
    <n v="8"/>
    <x v="4"/>
  </r>
  <r>
    <x v="198"/>
    <s v="nation"/>
    <x v="2"/>
    <s v="S92000003"/>
    <n v="0"/>
    <x v="1"/>
  </r>
  <r>
    <x v="198"/>
    <s v="nation"/>
    <x v="2"/>
    <s v="S92000003"/>
    <n v="0"/>
    <x v="0"/>
  </r>
  <r>
    <x v="199"/>
    <s v="nation"/>
    <x v="2"/>
    <s v="S92000003"/>
    <n v="2"/>
    <x v="2"/>
  </r>
  <r>
    <x v="199"/>
    <s v="nation"/>
    <x v="2"/>
    <s v="S92000003"/>
    <n v="302"/>
    <x v="3"/>
  </r>
  <r>
    <x v="199"/>
    <s v="nation"/>
    <x v="2"/>
    <s v="S92000003"/>
    <n v="4"/>
    <x v="4"/>
  </r>
  <r>
    <x v="199"/>
    <s v="nation"/>
    <x v="2"/>
    <s v="S92000003"/>
    <n v="0"/>
    <x v="1"/>
  </r>
  <r>
    <x v="199"/>
    <s v="nation"/>
    <x v="2"/>
    <s v="S92000003"/>
    <n v="0"/>
    <x v="0"/>
  </r>
  <r>
    <x v="200"/>
    <s v="nation"/>
    <x v="2"/>
    <s v="S92000003"/>
    <n v="0"/>
    <x v="2"/>
  </r>
  <r>
    <x v="200"/>
    <s v="nation"/>
    <x v="2"/>
    <s v="S92000003"/>
    <n v="299"/>
    <x v="3"/>
  </r>
  <r>
    <x v="200"/>
    <s v="nation"/>
    <x v="2"/>
    <s v="S92000003"/>
    <n v="10"/>
    <x v="4"/>
  </r>
  <r>
    <x v="200"/>
    <s v="nation"/>
    <x v="2"/>
    <s v="S92000003"/>
    <n v="0"/>
    <x v="1"/>
  </r>
  <r>
    <x v="200"/>
    <s v="nation"/>
    <x v="2"/>
    <s v="S92000003"/>
    <n v="0"/>
    <x v="0"/>
  </r>
  <r>
    <x v="201"/>
    <s v="nation"/>
    <x v="2"/>
    <s v="S92000003"/>
    <n v="0"/>
    <x v="2"/>
  </r>
  <r>
    <x v="201"/>
    <s v="nation"/>
    <x v="2"/>
    <s v="S92000003"/>
    <n v="303"/>
    <x v="3"/>
  </r>
  <r>
    <x v="201"/>
    <s v="nation"/>
    <x v="2"/>
    <s v="S92000003"/>
    <n v="20"/>
    <x v="4"/>
  </r>
  <r>
    <x v="201"/>
    <s v="nation"/>
    <x v="2"/>
    <s v="S92000003"/>
    <n v="0"/>
    <x v="1"/>
  </r>
  <r>
    <x v="201"/>
    <s v="nation"/>
    <x v="2"/>
    <s v="S92000003"/>
    <n v="0"/>
    <x v="0"/>
  </r>
  <r>
    <x v="202"/>
    <s v="nation"/>
    <x v="2"/>
    <s v="S92000003"/>
    <n v="1"/>
    <x v="2"/>
  </r>
  <r>
    <x v="202"/>
    <s v="nation"/>
    <x v="2"/>
    <s v="S92000003"/>
    <n v="295"/>
    <x v="3"/>
  </r>
  <r>
    <x v="202"/>
    <s v="nation"/>
    <x v="2"/>
    <s v="S92000003"/>
    <n v="3"/>
    <x v="4"/>
  </r>
  <r>
    <x v="202"/>
    <s v="nation"/>
    <x v="2"/>
    <s v="S92000003"/>
    <n v="0"/>
    <x v="1"/>
  </r>
  <r>
    <x v="202"/>
    <s v="nation"/>
    <x v="2"/>
    <s v="S92000003"/>
    <n v="0"/>
    <x v="0"/>
  </r>
  <r>
    <x v="203"/>
    <s v="nation"/>
    <x v="2"/>
    <s v="S92000003"/>
    <n v="1"/>
    <x v="2"/>
  </r>
  <r>
    <x v="203"/>
    <s v="nation"/>
    <x v="2"/>
    <s v="S92000003"/>
    <n v="287"/>
    <x v="3"/>
  </r>
  <r>
    <x v="203"/>
    <s v="nation"/>
    <x v="2"/>
    <s v="S92000003"/>
    <n v="2"/>
    <x v="4"/>
  </r>
  <r>
    <x v="203"/>
    <s v="nation"/>
    <x v="2"/>
    <s v="S92000003"/>
    <n v="0"/>
    <x v="1"/>
  </r>
  <r>
    <x v="203"/>
    <s v="nation"/>
    <x v="2"/>
    <s v="S92000003"/>
    <n v="0"/>
    <x v="0"/>
  </r>
  <r>
    <x v="204"/>
    <s v="nation"/>
    <x v="2"/>
    <s v="S92000003"/>
    <n v="0"/>
    <x v="2"/>
  </r>
  <r>
    <x v="204"/>
    <s v="nation"/>
    <x v="2"/>
    <s v="S92000003"/>
    <n v="278"/>
    <x v="3"/>
  </r>
  <r>
    <x v="204"/>
    <s v="nation"/>
    <x v="2"/>
    <s v="S92000003"/>
    <n v="2"/>
    <x v="4"/>
  </r>
  <r>
    <x v="204"/>
    <s v="nation"/>
    <x v="2"/>
    <s v="S92000003"/>
    <n v="0"/>
    <x v="1"/>
  </r>
  <r>
    <x v="204"/>
    <s v="nation"/>
    <x v="2"/>
    <s v="S92000003"/>
    <n v="0"/>
    <x v="0"/>
  </r>
  <r>
    <x v="205"/>
    <s v="nation"/>
    <x v="2"/>
    <s v="S92000003"/>
    <n v="4"/>
    <x v="2"/>
  </r>
  <r>
    <x v="205"/>
    <s v="nation"/>
    <x v="2"/>
    <s v="S92000003"/>
    <n v="270"/>
    <x v="3"/>
  </r>
  <r>
    <x v="205"/>
    <s v="nation"/>
    <x v="2"/>
    <s v="S92000003"/>
    <n v="2"/>
    <x v="4"/>
  </r>
  <r>
    <x v="205"/>
    <s v="nation"/>
    <x v="2"/>
    <s v="S92000003"/>
    <n v="0"/>
    <x v="1"/>
  </r>
  <r>
    <x v="205"/>
    <s v="nation"/>
    <x v="2"/>
    <s v="S92000003"/>
    <n v="0"/>
    <x v="0"/>
  </r>
  <r>
    <x v="206"/>
    <s v="nation"/>
    <x v="2"/>
    <s v="S92000003"/>
    <n v="0"/>
    <x v="2"/>
  </r>
  <r>
    <x v="206"/>
    <s v="nation"/>
    <x v="2"/>
    <s v="S92000003"/>
    <n v="267"/>
    <x v="3"/>
  </r>
  <r>
    <x v="206"/>
    <s v="nation"/>
    <x v="2"/>
    <s v="S92000003"/>
    <n v="2"/>
    <x v="4"/>
  </r>
  <r>
    <x v="206"/>
    <s v="nation"/>
    <x v="2"/>
    <s v="S92000003"/>
    <n v="0"/>
    <x v="1"/>
  </r>
  <r>
    <x v="206"/>
    <s v="nation"/>
    <x v="2"/>
    <s v="S92000003"/>
    <n v="0"/>
    <x v="0"/>
  </r>
  <r>
    <x v="207"/>
    <s v="nation"/>
    <x v="2"/>
    <s v="S92000003"/>
    <n v="1"/>
    <x v="2"/>
  </r>
  <r>
    <x v="207"/>
    <s v="nation"/>
    <x v="2"/>
    <s v="S92000003"/>
    <n v="270"/>
    <x v="3"/>
  </r>
  <r>
    <x v="207"/>
    <s v="nation"/>
    <x v="2"/>
    <s v="S92000003"/>
    <n v="2"/>
    <x v="4"/>
  </r>
  <r>
    <x v="207"/>
    <s v="nation"/>
    <x v="2"/>
    <s v="S92000003"/>
    <n v="0"/>
    <x v="1"/>
  </r>
  <r>
    <x v="207"/>
    <s v="nation"/>
    <x v="2"/>
    <s v="S92000003"/>
    <n v="0"/>
    <x v="0"/>
  </r>
  <r>
    <x v="208"/>
    <s v="nation"/>
    <x v="2"/>
    <s v="S92000003"/>
    <n v="0"/>
    <x v="2"/>
  </r>
  <r>
    <x v="208"/>
    <s v="nation"/>
    <x v="2"/>
    <s v="S92000003"/>
    <n v="264"/>
    <x v="3"/>
  </r>
  <r>
    <x v="208"/>
    <s v="nation"/>
    <x v="2"/>
    <s v="S92000003"/>
    <n v="2"/>
    <x v="4"/>
  </r>
  <r>
    <x v="208"/>
    <s v="nation"/>
    <x v="2"/>
    <s v="S92000003"/>
    <n v="0"/>
    <x v="1"/>
  </r>
  <r>
    <x v="208"/>
    <s v="nation"/>
    <x v="2"/>
    <s v="S92000003"/>
    <n v="0"/>
    <x v="0"/>
  </r>
  <r>
    <x v="209"/>
    <s v="nation"/>
    <x v="2"/>
    <s v="S92000003"/>
    <n v="2"/>
    <x v="2"/>
  </r>
  <r>
    <x v="209"/>
    <s v="nation"/>
    <x v="2"/>
    <s v="S92000003"/>
    <n v="260"/>
    <x v="3"/>
  </r>
  <r>
    <x v="209"/>
    <s v="nation"/>
    <x v="2"/>
    <s v="S92000003"/>
    <n v="2"/>
    <x v="4"/>
  </r>
  <r>
    <x v="209"/>
    <s v="nation"/>
    <x v="2"/>
    <s v="S92000003"/>
    <n v="0"/>
    <x v="1"/>
  </r>
  <r>
    <x v="209"/>
    <s v="nation"/>
    <x v="2"/>
    <s v="S92000003"/>
    <n v="0"/>
    <x v="0"/>
  </r>
  <r>
    <x v="210"/>
    <s v="nation"/>
    <x v="2"/>
    <s v="S92000003"/>
    <n v="0"/>
    <x v="2"/>
  </r>
  <r>
    <x v="210"/>
    <s v="nation"/>
    <x v="2"/>
    <s v="S92000003"/>
    <n v="260"/>
    <x v="3"/>
  </r>
  <r>
    <x v="210"/>
    <s v="nation"/>
    <x v="2"/>
    <s v="S92000003"/>
    <n v="2"/>
    <x v="4"/>
  </r>
  <r>
    <x v="210"/>
    <s v="nation"/>
    <x v="2"/>
    <s v="S92000003"/>
    <n v="0"/>
    <x v="1"/>
  </r>
  <r>
    <x v="210"/>
    <s v="nation"/>
    <x v="2"/>
    <s v="S92000003"/>
    <n v="0"/>
    <x v="0"/>
  </r>
  <r>
    <x v="211"/>
    <s v="nation"/>
    <x v="2"/>
    <s v="S92000003"/>
    <n v="3"/>
    <x v="2"/>
  </r>
  <r>
    <x v="211"/>
    <s v="nation"/>
    <x v="2"/>
    <s v="S92000003"/>
    <n v="255"/>
    <x v="3"/>
  </r>
  <r>
    <x v="211"/>
    <s v="nation"/>
    <x v="2"/>
    <s v="S92000003"/>
    <n v="4"/>
    <x v="4"/>
  </r>
  <r>
    <x v="211"/>
    <s v="nation"/>
    <x v="2"/>
    <s v="S92000003"/>
    <n v="0"/>
    <x v="1"/>
  </r>
  <r>
    <x v="211"/>
    <s v="nation"/>
    <x v="2"/>
    <s v="S92000003"/>
    <n v="0"/>
    <x v="0"/>
  </r>
  <r>
    <x v="212"/>
    <s v="nation"/>
    <x v="2"/>
    <s v="S92000003"/>
    <n v="1"/>
    <x v="2"/>
  </r>
  <r>
    <x v="212"/>
    <s v="nation"/>
    <x v="2"/>
    <s v="S92000003"/>
    <n v="260"/>
    <x v="3"/>
  </r>
  <r>
    <x v="212"/>
    <s v="nation"/>
    <x v="2"/>
    <s v="S92000003"/>
    <n v="3"/>
    <x v="4"/>
  </r>
  <r>
    <x v="212"/>
    <s v="nation"/>
    <x v="2"/>
    <s v="S92000003"/>
    <n v="0"/>
    <x v="1"/>
  </r>
  <r>
    <x v="212"/>
    <s v="nation"/>
    <x v="2"/>
    <s v="S92000003"/>
    <n v="0"/>
    <x v="0"/>
  </r>
  <r>
    <x v="213"/>
    <s v="nation"/>
    <x v="2"/>
    <s v="S92000003"/>
    <n v="0"/>
    <x v="2"/>
  </r>
  <r>
    <x v="213"/>
    <s v="nation"/>
    <x v="2"/>
    <s v="S92000003"/>
    <n v="265"/>
    <x v="3"/>
  </r>
  <r>
    <x v="213"/>
    <s v="nation"/>
    <x v="2"/>
    <s v="S92000003"/>
    <n v="3"/>
    <x v="4"/>
  </r>
  <r>
    <x v="213"/>
    <s v="nation"/>
    <x v="2"/>
    <s v="S92000003"/>
    <n v="0"/>
    <x v="1"/>
  </r>
  <r>
    <x v="213"/>
    <s v="nation"/>
    <x v="2"/>
    <s v="S92000003"/>
    <n v="0"/>
    <x v="0"/>
  </r>
  <r>
    <x v="214"/>
    <s v="nation"/>
    <x v="2"/>
    <s v="S92000003"/>
    <n v="2"/>
    <x v="2"/>
  </r>
  <r>
    <x v="214"/>
    <s v="nation"/>
    <x v="2"/>
    <s v="S92000003"/>
    <n v="265"/>
    <x v="3"/>
  </r>
  <r>
    <x v="214"/>
    <s v="nation"/>
    <x v="2"/>
    <s v="S92000003"/>
    <n v="3"/>
    <x v="4"/>
  </r>
  <r>
    <x v="214"/>
    <s v="nation"/>
    <x v="2"/>
    <s v="S92000003"/>
    <n v="0"/>
    <x v="1"/>
  </r>
  <r>
    <x v="214"/>
    <s v="nation"/>
    <x v="2"/>
    <s v="S92000003"/>
    <n v="0"/>
    <x v="0"/>
  </r>
  <r>
    <x v="215"/>
    <s v="nation"/>
    <x v="2"/>
    <s v="S92000003"/>
    <n v="2"/>
    <x v="2"/>
  </r>
  <r>
    <x v="215"/>
    <s v="nation"/>
    <x v="2"/>
    <s v="S92000003"/>
    <n v="270"/>
    <x v="3"/>
  </r>
  <r>
    <x v="215"/>
    <s v="nation"/>
    <x v="2"/>
    <s v="S92000003"/>
    <n v="3"/>
    <x v="4"/>
  </r>
  <r>
    <x v="215"/>
    <s v="nation"/>
    <x v="2"/>
    <s v="S92000003"/>
    <n v="0"/>
    <x v="1"/>
  </r>
  <r>
    <x v="215"/>
    <s v="nation"/>
    <x v="2"/>
    <s v="S92000003"/>
    <n v="0"/>
    <x v="0"/>
  </r>
  <r>
    <x v="216"/>
    <s v="nation"/>
    <x v="2"/>
    <s v="S92000003"/>
    <n v="3"/>
    <x v="2"/>
  </r>
  <r>
    <x v="216"/>
    <s v="nation"/>
    <x v="2"/>
    <s v="S92000003"/>
    <n v="267"/>
    <x v="3"/>
  </r>
  <r>
    <x v="216"/>
    <s v="nation"/>
    <x v="2"/>
    <s v="S92000003"/>
    <n v="3"/>
    <x v="4"/>
  </r>
  <r>
    <x v="216"/>
    <s v="nation"/>
    <x v="2"/>
    <s v="S92000003"/>
    <n v="0"/>
    <x v="1"/>
  </r>
  <r>
    <x v="216"/>
    <s v="nation"/>
    <x v="2"/>
    <s v="S92000003"/>
    <n v="0"/>
    <x v="0"/>
  </r>
  <r>
    <x v="217"/>
    <s v="nation"/>
    <x v="2"/>
    <s v="S92000003"/>
    <n v="0"/>
    <x v="2"/>
  </r>
  <r>
    <x v="217"/>
    <s v="nation"/>
    <x v="2"/>
    <s v="S92000003"/>
    <n v="270"/>
    <x v="3"/>
  </r>
  <r>
    <x v="217"/>
    <s v="nation"/>
    <x v="2"/>
    <s v="S92000003"/>
    <n v="4"/>
    <x v="4"/>
  </r>
  <r>
    <x v="217"/>
    <s v="nation"/>
    <x v="2"/>
    <s v="S92000003"/>
    <n v="0"/>
    <x v="1"/>
  </r>
  <r>
    <x v="217"/>
    <s v="nation"/>
    <x v="2"/>
    <s v="S92000003"/>
    <n v="0"/>
    <x v="0"/>
  </r>
  <r>
    <x v="218"/>
    <s v="nation"/>
    <x v="2"/>
    <s v="S92000003"/>
    <n v="3"/>
    <x v="2"/>
  </r>
  <r>
    <x v="218"/>
    <s v="nation"/>
    <x v="2"/>
    <s v="S92000003"/>
    <n v="262"/>
    <x v="3"/>
  </r>
  <r>
    <x v="218"/>
    <s v="nation"/>
    <x v="2"/>
    <s v="S92000003"/>
    <n v="4"/>
    <x v="4"/>
  </r>
  <r>
    <x v="218"/>
    <s v="nation"/>
    <x v="2"/>
    <s v="S92000003"/>
    <n v="0"/>
    <x v="1"/>
  </r>
  <r>
    <x v="218"/>
    <s v="nation"/>
    <x v="2"/>
    <s v="S92000003"/>
    <n v="0"/>
    <x v="0"/>
  </r>
  <r>
    <x v="219"/>
    <s v="nation"/>
    <x v="2"/>
    <s v="S92000003"/>
    <n v="2"/>
    <x v="2"/>
  </r>
  <r>
    <x v="219"/>
    <s v="nation"/>
    <x v="2"/>
    <s v="S92000003"/>
    <n v="261"/>
    <x v="3"/>
  </r>
  <r>
    <x v="219"/>
    <s v="nation"/>
    <x v="2"/>
    <s v="S92000003"/>
    <n v="3"/>
    <x v="4"/>
  </r>
  <r>
    <x v="219"/>
    <s v="nation"/>
    <x v="2"/>
    <s v="S92000003"/>
    <n v="0"/>
    <x v="1"/>
  </r>
  <r>
    <x v="219"/>
    <s v="nation"/>
    <x v="2"/>
    <s v="S92000003"/>
    <n v="0"/>
    <x v="0"/>
  </r>
  <r>
    <x v="220"/>
    <s v="nation"/>
    <x v="2"/>
    <s v="S92000003"/>
    <n v="0"/>
    <x v="2"/>
  </r>
  <r>
    <x v="220"/>
    <s v="nation"/>
    <x v="2"/>
    <s v="S92000003"/>
    <n v="261"/>
    <x v="3"/>
  </r>
  <r>
    <x v="220"/>
    <s v="nation"/>
    <x v="2"/>
    <s v="S92000003"/>
    <n v="3"/>
    <x v="4"/>
  </r>
  <r>
    <x v="220"/>
    <s v="nation"/>
    <x v="2"/>
    <s v="S92000003"/>
    <n v="0"/>
    <x v="1"/>
  </r>
  <r>
    <x v="220"/>
    <s v="nation"/>
    <x v="2"/>
    <s v="S92000003"/>
    <n v="0"/>
    <x v="0"/>
  </r>
  <r>
    <x v="221"/>
    <s v="nation"/>
    <x v="2"/>
    <s v="S92000003"/>
    <n v="3"/>
    <x v="2"/>
  </r>
  <r>
    <x v="221"/>
    <s v="nation"/>
    <x v="2"/>
    <s v="S92000003"/>
    <n v="267"/>
    <x v="3"/>
  </r>
  <r>
    <x v="221"/>
    <s v="nation"/>
    <x v="2"/>
    <s v="S92000003"/>
    <n v="3"/>
    <x v="4"/>
  </r>
  <r>
    <x v="221"/>
    <s v="nation"/>
    <x v="2"/>
    <s v="S92000003"/>
    <n v="0"/>
    <x v="1"/>
  </r>
  <r>
    <x v="221"/>
    <s v="nation"/>
    <x v="2"/>
    <s v="S92000003"/>
    <n v="0"/>
    <x v="0"/>
  </r>
  <r>
    <x v="222"/>
    <s v="nation"/>
    <x v="2"/>
    <s v="S92000003"/>
    <n v="1"/>
    <x v="2"/>
  </r>
  <r>
    <x v="222"/>
    <s v="nation"/>
    <x v="2"/>
    <s v="S92000003"/>
    <n v="269"/>
    <x v="3"/>
  </r>
  <r>
    <x v="222"/>
    <s v="nation"/>
    <x v="2"/>
    <s v="S92000003"/>
    <n v="3"/>
    <x v="4"/>
  </r>
  <r>
    <x v="222"/>
    <s v="nation"/>
    <x v="2"/>
    <s v="S92000003"/>
    <n v="0"/>
    <x v="1"/>
  </r>
  <r>
    <x v="222"/>
    <s v="nation"/>
    <x v="2"/>
    <s v="S92000003"/>
    <n v="0"/>
    <x v="0"/>
  </r>
  <r>
    <x v="223"/>
    <s v="nation"/>
    <x v="2"/>
    <s v="S92000003"/>
    <n v="2"/>
    <x v="2"/>
  </r>
  <r>
    <x v="223"/>
    <s v="nation"/>
    <x v="2"/>
    <s v="S92000003"/>
    <n v="265"/>
    <x v="3"/>
  </r>
  <r>
    <x v="223"/>
    <s v="nation"/>
    <x v="2"/>
    <s v="S92000003"/>
    <n v="3"/>
    <x v="4"/>
  </r>
  <r>
    <x v="223"/>
    <s v="nation"/>
    <x v="2"/>
    <s v="S92000003"/>
    <n v="0"/>
    <x v="1"/>
  </r>
  <r>
    <x v="223"/>
    <s v="nation"/>
    <x v="2"/>
    <s v="S92000003"/>
    <n v="0"/>
    <x v="0"/>
  </r>
  <r>
    <x v="224"/>
    <s v="nation"/>
    <x v="2"/>
    <s v="S92000003"/>
    <n v="2"/>
    <x v="2"/>
  </r>
  <r>
    <x v="224"/>
    <s v="nation"/>
    <x v="2"/>
    <s v="S92000003"/>
    <n v="258"/>
    <x v="3"/>
  </r>
  <r>
    <x v="224"/>
    <s v="nation"/>
    <x v="2"/>
    <s v="S92000003"/>
    <n v="3"/>
    <x v="4"/>
  </r>
  <r>
    <x v="224"/>
    <s v="nation"/>
    <x v="2"/>
    <s v="S92000003"/>
    <n v="0"/>
    <x v="1"/>
  </r>
  <r>
    <x v="224"/>
    <s v="nation"/>
    <x v="2"/>
    <s v="S92000003"/>
    <n v="0"/>
    <x v="0"/>
  </r>
  <r>
    <x v="225"/>
    <s v="nation"/>
    <x v="2"/>
    <s v="S92000003"/>
    <n v="4"/>
    <x v="2"/>
  </r>
  <r>
    <x v="225"/>
    <s v="nation"/>
    <x v="2"/>
    <s v="S92000003"/>
    <n v="253"/>
    <x v="3"/>
  </r>
  <r>
    <x v="225"/>
    <s v="nation"/>
    <x v="2"/>
    <s v="S92000003"/>
    <n v="3"/>
    <x v="4"/>
  </r>
  <r>
    <x v="225"/>
    <s v="nation"/>
    <x v="2"/>
    <s v="S92000003"/>
    <n v="0"/>
    <x v="1"/>
  </r>
  <r>
    <x v="225"/>
    <s v="nation"/>
    <x v="2"/>
    <s v="S92000003"/>
    <n v="0"/>
    <x v="0"/>
  </r>
  <r>
    <x v="226"/>
    <s v="nation"/>
    <x v="2"/>
    <s v="S92000003"/>
    <n v="6"/>
    <x v="2"/>
  </r>
  <r>
    <x v="226"/>
    <s v="nation"/>
    <x v="2"/>
    <s v="S92000003"/>
    <n v="244"/>
    <x v="3"/>
  </r>
  <r>
    <x v="226"/>
    <s v="nation"/>
    <x v="2"/>
    <s v="S92000003"/>
    <n v="3"/>
    <x v="4"/>
  </r>
  <r>
    <x v="226"/>
    <s v="nation"/>
    <x v="2"/>
    <s v="S92000003"/>
    <n v="0"/>
    <x v="1"/>
  </r>
  <r>
    <x v="226"/>
    <s v="nation"/>
    <x v="2"/>
    <s v="S92000003"/>
    <n v="0"/>
    <x v="0"/>
  </r>
  <r>
    <x v="227"/>
    <s v="nation"/>
    <x v="2"/>
    <s v="S92000003"/>
    <n v="1"/>
    <x v="2"/>
  </r>
  <r>
    <x v="227"/>
    <s v="nation"/>
    <x v="2"/>
    <s v="S92000003"/>
    <n v="243"/>
    <x v="3"/>
  </r>
  <r>
    <x v="227"/>
    <s v="nation"/>
    <x v="2"/>
    <s v="S92000003"/>
    <n v="3"/>
    <x v="4"/>
  </r>
  <r>
    <x v="227"/>
    <s v="nation"/>
    <x v="2"/>
    <s v="S92000003"/>
    <n v="0"/>
    <x v="1"/>
  </r>
  <r>
    <x v="227"/>
    <s v="nation"/>
    <x v="2"/>
    <s v="S92000003"/>
    <n v="0"/>
    <x v="0"/>
  </r>
  <r>
    <x v="228"/>
    <s v="nation"/>
    <x v="2"/>
    <s v="S92000003"/>
    <n v="4"/>
    <x v="2"/>
  </r>
  <r>
    <x v="228"/>
    <s v="nation"/>
    <x v="2"/>
    <s v="S92000003"/>
    <n v="248"/>
    <x v="3"/>
  </r>
  <r>
    <x v="228"/>
    <s v="nation"/>
    <x v="2"/>
    <s v="S92000003"/>
    <n v="3"/>
    <x v="4"/>
  </r>
  <r>
    <x v="228"/>
    <s v="nation"/>
    <x v="2"/>
    <s v="S92000003"/>
    <n v="0"/>
    <x v="1"/>
  </r>
  <r>
    <x v="228"/>
    <s v="nation"/>
    <x v="2"/>
    <s v="S92000003"/>
    <n v="0"/>
    <x v="0"/>
  </r>
  <r>
    <x v="229"/>
    <s v="nation"/>
    <x v="2"/>
    <s v="S92000003"/>
    <n v="2"/>
    <x v="2"/>
  </r>
  <r>
    <x v="229"/>
    <s v="nation"/>
    <x v="2"/>
    <s v="S92000003"/>
    <n v="254"/>
    <x v="3"/>
  </r>
  <r>
    <x v="229"/>
    <s v="nation"/>
    <x v="2"/>
    <s v="S92000003"/>
    <n v="3"/>
    <x v="4"/>
  </r>
  <r>
    <x v="229"/>
    <s v="nation"/>
    <x v="2"/>
    <s v="S92000003"/>
    <n v="0"/>
    <x v="1"/>
  </r>
  <r>
    <x v="229"/>
    <s v="nation"/>
    <x v="2"/>
    <s v="S92000003"/>
    <n v="0"/>
    <x v="0"/>
  </r>
  <r>
    <x v="230"/>
    <s v="nation"/>
    <x v="2"/>
    <s v="S92000003"/>
    <n v="3"/>
    <x v="2"/>
  </r>
  <r>
    <x v="230"/>
    <s v="nation"/>
    <x v="2"/>
    <s v="S92000003"/>
    <n v="248"/>
    <x v="3"/>
  </r>
  <r>
    <x v="230"/>
    <s v="nation"/>
    <x v="2"/>
    <s v="S92000003"/>
    <n v="2"/>
    <x v="4"/>
  </r>
  <r>
    <x v="230"/>
    <s v="nation"/>
    <x v="2"/>
    <s v="S92000003"/>
    <n v="1"/>
    <x v="1"/>
  </r>
  <r>
    <x v="230"/>
    <s v="nation"/>
    <x v="2"/>
    <s v="S92000003"/>
    <n v="1"/>
    <x v="0"/>
  </r>
  <r>
    <x v="231"/>
    <s v="nation"/>
    <x v="2"/>
    <s v="S92000003"/>
    <n v="5"/>
    <x v="2"/>
  </r>
  <r>
    <x v="231"/>
    <s v="nation"/>
    <x v="2"/>
    <s v="S92000003"/>
    <n v="249"/>
    <x v="3"/>
  </r>
  <r>
    <x v="231"/>
    <s v="nation"/>
    <x v="2"/>
    <s v="S92000003"/>
    <n v="2"/>
    <x v="4"/>
  </r>
  <r>
    <x v="231"/>
    <s v="nation"/>
    <x v="2"/>
    <s v="S92000003"/>
    <n v="0"/>
    <x v="1"/>
  </r>
  <r>
    <x v="231"/>
    <s v="nation"/>
    <x v="2"/>
    <s v="S92000003"/>
    <n v="0"/>
    <x v="0"/>
  </r>
  <r>
    <x v="232"/>
    <s v="nation"/>
    <x v="2"/>
    <s v="S92000003"/>
    <n v="2"/>
    <x v="2"/>
  </r>
  <r>
    <x v="232"/>
    <s v="nation"/>
    <x v="2"/>
    <s v="S92000003"/>
    <n v="254"/>
    <x v="3"/>
  </r>
  <r>
    <x v="232"/>
    <s v="nation"/>
    <x v="2"/>
    <s v="S92000003"/>
    <n v="2"/>
    <x v="4"/>
  </r>
  <r>
    <x v="232"/>
    <s v="nation"/>
    <x v="2"/>
    <s v="S92000003"/>
    <n v="0"/>
    <x v="1"/>
  </r>
  <r>
    <x v="232"/>
    <s v="nation"/>
    <x v="2"/>
    <s v="S92000003"/>
    <n v="0"/>
    <x v="0"/>
  </r>
  <r>
    <x v="233"/>
    <s v="nation"/>
    <x v="2"/>
    <s v="S92000003"/>
    <n v="4"/>
    <x v="2"/>
  </r>
  <r>
    <x v="233"/>
    <s v="nation"/>
    <x v="2"/>
    <s v="S92000003"/>
    <n v="246"/>
    <x v="3"/>
  </r>
  <r>
    <x v="233"/>
    <s v="nation"/>
    <x v="2"/>
    <s v="S92000003"/>
    <n v="2"/>
    <x v="4"/>
  </r>
  <r>
    <x v="233"/>
    <s v="nation"/>
    <x v="2"/>
    <s v="S92000003"/>
    <n v="1"/>
    <x v="1"/>
  </r>
  <r>
    <x v="233"/>
    <s v="nation"/>
    <x v="2"/>
    <s v="S92000003"/>
    <n v="0"/>
    <x v="0"/>
  </r>
  <r>
    <x v="234"/>
    <s v="nation"/>
    <x v="2"/>
    <s v="S92000003"/>
    <n v="0"/>
    <x v="2"/>
  </r>
  <r>
    <x v="234"/>
    <s v="nation"/>
    <x v="2"/>
    <s v="S92000003"/>
    <n v="245"/>
    <x v="3"/>
  </r>
  <r>
    <x v="234"/>
    <s v="nation"/>
    <x v="2"/>
    <s v="S92000003"/>
    <n v="2"/>
    <x v="4"/>
  </r>
  <r>
    <x v="234"/>
    <s v="nation"/>
    <x v="2"/>
    <s v="S92000003"/>
    <n v="1"/>
    <x v="1"/>
  </r>
  <r>
    <x v="234"/>
    <s v="nation"/>
    <x v="2"/>
    <s v="S92000003"/>
    <n v="0"/>
    <x v="0"/>
  </r>
  <r>
    <x v="235"/>
    <s v="nation"/>
    <x v="2"/>
    <s v="S92000003"/>
    <n v="8"/>
    <x v="2"/>
  </r>
  <r>
    <x v="235"/>
    <s v="nation"/>
    <x v="2"/>
    <s v="S92000003"/>
    <n v="248"/>
    <x v="3"/>
  </r>
  <r>
    <x v="235"/>
    <s v="nation"/>
    <x v="2"/>
    <s v="S92000003"/>
    <n v="1"/>
    <x v="4"/>
  </r>
  <r>
    <x v="235"/>
    <s v="nation"/>
    <x v="2"/>
    <s v="S92000003"/>
    <n v="0"/>
    <x v="1"/>
  </r>
  <r>
    <x v="235"/>
    <s v="nation"/>
    <x v="2"/>
    <s v="S92000003"/>
    <n v="0"/>
    <x v="0"/>
  </r>
  <r>
    <x v="236"/>
    <s v="nation"/>
    <x v="2"/>
    <s v="S92000003"/>
    <n v="8"/>
    <x v="2"/>
  </r>
  <r>
    <x v="236"/>
    <s v="nation"/>
    <x v="2"/>
    <s v="S92000003"/>
    <n v="243"/>
    <x v="3"/>
  </r>
  <r>
    <x v="236"/>
    <s v="nation"/>
    <x v="2"/>
    <s v="S92000003"/>
    <n v="1"/>
    <x v="4"/>
  </r>
  <r>
    <x v="236"/>
    <s v="nation"/>
    <x v="2"/>
    <s v="S92000003"/>
    <n v="0"/>
    <x v="1"/>
  </r>
  <r>
    <x v="236"/>
    <s v="nation"/>
    <x v="2"/>
    <s v="S92000003"/>
    <n v="0"/>
    <x v="0"/>
  </r>
  <r>
    <x v="237"/>
    <s v="nation"/>
    <x v="2"/>
    <s v="S92000003"/>
    <n v="6"/>
    <x v="2"/>
  </r>
  <r>
    <x v="237"/>
    <s v="nation"/>
    <x v="2"/>
    <s v="S92000003"/>
    <n v="249"/>
    <x v="3"/>
  </r>
  <r>
    <x v="237"/>
    <s v="nation"/>
    <x v="2"/>
    <s v="S92000003"/>
    <n v="2"/>
    <x v="4"/>
  </r>
  <r>
    <x v="237"/>
    <s v="nation"/>
    <x v="2"/>
    <s v="S92000003"/>
    <n v="0"/>
    <x v="1"/>
  </r>
  <r>
    <x v="237"/>
    <s v="nation"/>
    <x v="2"/>
    <s v="S92000003"/>
    <n v="2"/>
    <x v="0"/>
  </r>
  <r>
    <x v="238"/>
    <s v="nation"/>
    <x v="2"/>
    <s v="S92000003"/>
    <n v="5"/>
    <x v="2"/>
  </r>
  <r>
    <x v="238"/>
    <s v="nation"/>
    <x v="2"/>
    <s v="S92000003"/>
    <n v="257"/>
    <x v="3"/>
  </r>
  <r>
    <x v="238"/>
    <s v="nation"/>
    <x v="2"/>
    <s v="S92000003"/>
    <n v="2"/>
    <x v="4"/>
  </r>
  <r>
    <x v="238"/>
    <s v="nation"/>
    <x v="2"/>
    <s v="S92000003"/>
    <n v="0"/>
    <x v="1"/>
  </r>
  <r>
    <x v="238"/>
    <s v="nation"/>
    <x v="2"/>
    <s v="S92000003"/>
    <n v="0"/>
    <x v="0"/>
  </r>
  <r>
    <x v="239"/>
    <s v="nation"/>
    <x v="2"/>
    <s v="S92000003"/>
    <n v="5"/>
    <x v="2"/>
  </r>
  <r>
    <x v="239"/>
    <s v="nation"/>
    <x v="2"/>
    <s v="S92000003"/>
    <n v="255"/>
    <x v="3"/>
  </r>
  <r>
    <x v="239"/>
    <s v="nation"/>
    <x v="2"/>
    <s v="S92000003"/>
    <n v="3"/>
    <x v="4"/>
  </r>
  <r>
    <x v="239"/>
    <s v="nation"/>
    <x v="2"/>
    <s v="S92000003"/>
    <n v="1"/>
    <x v="1"/>
  </r>
  <r>
    <x v="239"/>
    <s v="nation"/>
    <x v="2"/>
    <s v="S92000003"/>
    <n v="0"/>
    <x v="0"/>
  </r>
  <r>
    <x v="240"/>
    <s v="nation"/>
    <x v="2"/>
    <s v="S92000003"/>
    <n v="3"/>
    <x v="2"/>
  </r>
  <r>
    <x v="240"/>
    <s v="nation"/>
    <x v="2"/>
    <s v="S92000003"/>
    <n v="258"/>
    <x v="3"/>
  </r>
  <r>
    <x v="240"/>
    <s v="nation"/>
    <x v="2"/>
    <s v="S92000003"/>
    <n v="5"/>
    <x v="4"/>
  </r>
  <r>
    <x v="240"/>
    <s v="nation"/>
    <x v="2"/>
    <s v="S92000003"/>
    <n v="0"/>
    <x v="1"/>
  </r>
  <r>
    <x v="240"/>
    <s v="nation"/>
    <x v="2"/>
    <s v="S92000003"/>
    <n v="0"/>
    <x v="0"/>
  </r>
  <r>
    <x v="241"/>
    <s v="nation"/>
    <x v="2"/>
    <s v="S92000003"/>
    <n v="2"/>
    <x v="2"/>
  </r>
  <r>
    <x v="241"/>
    <s v="nation"/>
    <x v="2"/>
    <s v="S92000003"/>
    <n v="251"/>
    <x v="3"/>
  </r>
  <r>
    <x v="241"/>
    <s v="nation"/>
    <x v="2"/>
    <s v="S92000003"/>
    <n v="5"/>
    <x v="4"/>
  </r>
  <r>
    <x v="241"/>
    <s v="nation"/>
    <x v="2"/>
    <s v="S92000003"/>
    <n v="0"/>
    <x v="1"/>
  </r>
  <r>
    <x v="241"/>
    <s v="nation"/>
    <x v="2"/>
    <s v="S92000003"/>
    <n v="0"/>
    <x v="0"/>
  </r>
  <r>
    <x v="242"/>
    <s v="nation"/>
    <x v="2"/>
    <s v="S92000003"/>
    <n v="4"/>
    <x v="2"/>
  </r>
  <r>
    <x v="242"/>
    <s v="nation"/>
    <x v="2"/>
    <s v="S92000003"/>
    <n v="258"/>
    <x v="3"/>
  </r>
  <r>
    <x v="242"/>
    <s v="nation"/>
    <x v="2"/>
    <s v="S92000003"/>
    <n v="5"/>
    <x v="4"/>
  </r>
  <r>
    <x v="242"/>
    <s v="nation"/>
    <x v="2"/>
    <s v="S92000003"/>
    <n v="0"/>
    <x v="1"/>
  </r>
  <r>
    <x v="242"/>
    <s v="nation"/>
    <x v="2"/>
    <s v="S92000003"/>
    <n v="0"/>
    <x v="0"/>
  </r>
  <r>
    <x v="243"/>
    <s v="nation"/>
    <x v="2"/>
    <s v="S92000003"/>
    <n v="2"/>
    <x v="2"/>
  </r>
  <r>
    <x v="243"/>
    <s v="nation"/>
    <x v="2"/>
    <s v="S92000003"/>
    <n v="264"/>
    <x v="3"/>
  </r>
  <r>
    <x v="243"/>
    <s v="nation"/>
    <x v="2"/>
    <s v="S92000003"/>
    <n v="6"/>
    <x v="4"/>
  </r>
  <r>
    <x v="243"/>
    <s v="nation"/>
    <x v="2"/>
    <s v="S92000003"/>
    <n v="0"/>
    <x v="1"/>
  </r>
  <r>
    <x v="243"/>
    <s v="nation"/>
    <x v="2"/>
    <s v="S92000003"/>
    <n v="0"/>
    <x v="0"/>
  </r>
  <r>
    <x v="244"/>
    <s v="nation"/>
    <x v="2"/>
    <s v="S92000003"/>
    <n v="5"/>
    <x v="2"/>
  </r>
  <r>
    <x v="244"/>
    <s v="nation"/>
    <x v="2"/>
    <s v="S92000003"/>
    <n v="258"/>
    <x v="3"/>
  </r>
  <r>
    <x v="244"/>
    <s v="nation"/>
    <x v="2"/>
    <s v="S92000003"/>
    <n v="5"/>
    <x v="4"/>
  </r>
  <r>
    <x v="244"/>
    <s v="nation"/>
    <x v="2"/>
    <s v="S92000003"/>
    <n v="1"/>
    <x v="1"/>
  </r>
  <r>
    <x v="244"/>
    <s v="nation"/>
    <x v="2"/>
    <s v="S92000003"/>
    <n v="1"/>
    <x v="0"/>
  </r>
  <r>
    <x v="245"/>
    <s v="nation"/>
    <x v="2"/>
    <s v="S92000003"/>
    <n v="3"/>
    <x v="2"/>
  </r>
  <r>
    <x v="245"/>
    <s v="nation"/>
    <x v="2"/>
    <s v="S92000003"/>
    <n v="259"/>
    <x v="3"/>
  </r>
  <r>
    <x v="245"/>
    <s v="nation"/>
    <x v="2"/>
    <s v="S92000003"/>
    <n v="4"/>
    <x v="4"/>
  </r>
  <r>
    <x v="245"/>
    <s v="nation"/>
    <x v="2"/>
    <s v="S92000003"/>
    <n v="1"/>
    <x v="1"/>
  </r>
  <r>
    <x v="245"/>
    <s v="nation"/>
    <x v="2"/>
    <s v="S92000003"/>
    <n v="1"/>
    <x v="0"/>
  </r>
  <r>
    <x v="246"/>
    <s v="nation"/>
    <x v="2"/>
    <s v="S92000003"/>
    <n v="13"/>
    <x v="2"/>
  </r>
  <r>
    <x v="246"/>
    <s v="nation"/>
    <x v="2"/>
    <s v="S92000003"/>
    <n v="258"/>
    <x v="3"/>
  </r>
  <r>
    <x v="246"/>
    <s v="nation"/>
    <x v="2"/>
    <s v="S92000003"/>
    <n v="4"/>
    <x v="4"/>
  </r>
  <r>
    <x v="246"/>
    <s v="nation"/>
    <x v="2"/>
    <s v="S92000003"/>
    <n v="1"/>
    <x v="1"/>
  </r>
  <r>
    <x v="246"/>
    <s v="nation"/>
    <x v="2"/>
    <s v="S92000003"/>
    <n v="0"/>
    <x v="0"/>
  </r>
  <r>
    <x v="247"/>
    <s v="nation"/>
    <x v="2"/>
    <s v="S92000003"/>
    <n v="8"/>
    <x v="2"/>
  </r>
  <r>
    <x v="247"/>
    <s v="nation"/>
    <x v="2"/>
    <s v="S92000003"/>
    <n v="251"/>
    <x v="3"/>
  </r>
  <r>
    <x v="247"/>
    <s v="nation"/>
    <x v="2"/>
    <s v="S92000003"/>
    <n v="2"/>
    <x v="4"/>
  </r>
  <r>
    <x v="247"/>
    <s v="nation"/>
    <x v="2"/>
    <s v="S92000003"/>
    <n v="0"/>
    <x v="1"/>
  </r>
  <r>
    <x v="247"/>
    <s v="nation"/>
    <x v="2"/>
    <s v="S92000003"/>
    <n v="0"/>
    <x v="0"/>
  </r>
  <r>
    <x v="248"/>
    <s v="nation"/>
    <x v="2"/>
    <s v="S92000003"/>
    <n v="4"/>
    <x v="2"/>
  </r>
  <r>
    <x v="248"/>
    <s v="nation"/>
    <x v="2"/>
    <s v="S92000003"/>
    <n v="245"/>
    <x v="3"/>
  </r>
  <r>
    <x v="248"/>
    <s v="nation"/>
    <x v="2"/>
    <s v="S92000003"/>
    <n v="4"/>
    <x v="4"/>
  </r>
  <r>
    <x v="248"/>
    <s v="nation"/>
    <x v="2"/>
    <s v="S92000003"/>
    <n v="0"/>
    <x v="1"/>
  </r>
  <r>
    <x v="248"/>
    <s v="nation"/>
    <x v="2"/>
    <s v="S92000003"/>
    <n v="0"/>
    <x v="0"/>
  </r>
  <r>
    <x v="249"/>
    <s v="nation"/>
    <x v="2"/>
    <s v="S92000003"/>
    <n v="7"/>
    <x v="2"/>
  </r>
  <r>
    <x v="249"/>
    <s v="nation"/>
    <x v="2"/>
    <s v="S92000003"/>
    <n v="256"/>
    <x v="3"/>
  </r>
  <r>
    <x v="249"/>
    <s v="nation"/>
    <x v="2"/>
    <s v="S92000003"/>
    <n v="5"/>
    <x v="4"/>
  </r>
  <r>
    <x v="249"/>
    <s v="nation"/>
    <x v="2"/>
    <s v="S92000003"/>
    <n v="0"/>
    <x v="1"/>
  </r>
  <r>
    <x v="249"/>
    <s v="nation"/>
    <x v="2"/>
    <s v="S92000003"/>
    <n v="0"/>
    <x v="0"/>
  </r>
  <r>
    <x v="250"/>
    <s v="nation"/>
    <x v="2"/>
    <s v="S92000003"/>
    <n v="7"/>
    <x v="2"/>
  </r>
  <r>
    <x v="250"/>
    <s v="nation"/>
    <x v="2"/>
    <s v="S92000003"/>
    <n v="267"/>
    <x v="3"/>
  </r>
  <r>
    <x v="250"/>
    <s v="nation"/>
    <x v="2"/>
    <s v="S92000003"/>
    <n v="6"/>
    <x v="4"/>
  </r>
  <r>
    <x v="250"/>
    <s v="nation"/>
    <x v="2"/>
    <s v="S92000003"/>
    <n v="0"/>
    <x v="1"/>
  </r>
  <r>
    <x v="250"/>
    <s v="nation"/>
    <x v="2"/>
    <s v="S92000003"/>
    <n v="3"/>
    <x v="0"/>
  </r>
  <r>
    <x v="251"/>
    <s v="nation"/>
    <x v="2"/>
    <s v="S92000003"/>
    <n v="5"/>
    <x v="2"/>
  </r>
  <r>
    <x v="251"/>
    <s v="nation"/>
    <x v="2"/>
    <s v="S92000003"/>
    <n v="274"/>
    <x v="3"/>
  </r>
  <r>
    <x v="251"/>
    <s v="nation"/>
    <x v="2"/>
    <s v="S92000003"/>
    <n v="6"/>
    <x v="4"/>
  </r>
  <r>
    <x v="251"/>
    <s v="nation"/>
    <x v="2"/>
    <s v="S92000003"/>
    <n v="0"/>
    <x v="1"/>
  </r>
  <r>
    <x v="251"/>
    <s v="nation"/>
    <x v="2"/>
    <s v="S92000003"/>
    <n v="0"/>
    <x v="0"/>
  </r>
  <r>
    <x v="252"/>
    <s v="nation"/>
    <x v="2"/>
    <s v="S92000003"/>
    <n v="17"/>
    <x v="2"/>
  </r>
  <r>
    <x v="252"/>
    <s v="nation"/>
    <x v="2"/>
    <s v="S92000003"/>
    <n v="266"/>
    <x v="3"/>
  </r>
  <r>
    <x v="252"/>
    <s v="nation"/>
    <x v="2"/>
    <s v="S92000003"/>
    <n v="7"/>
    <x v="4"/>
  </r>
  <r>
    <x v="252"/>
    <s v="nation"/>
    <x v="2"/>
    <s v="S92000003"/>
    <n v="0"/>
    <x v="1"/>
  </r>
  <r>
    <x v="252"/>
    <s v="nation"/>
    <x v="2"/>
    <s v="S92000003"/>
    <n v="0"/>
    <x v="0"/>
  </r>
  <r>
    <x v="253"/>
    <s v="nation"/>
    <x v="2"/>
    <s v="S92000003"/>
    <n v="15"/>
    <x v="2"/>
  </r>
  <r>
    <x v="253"/>
    <s v="nation"/>
    <x v="2"/>
    <s v="S92000003"/>
    <n v="45"/>
    <x v="3"/>
  </r>
  <r>
    <x v="253"/>
    <s v="nation"/>
    <x v="2"/>
    <s v="S92000003"/>
    <n v="6"/>
    <x v="4"/>
  </r>
  <r>
    <x v="253"/>
    <s v="nation"/>
    <x v="2"/>
    <s v="S92000003"/>
    <n v="0"/>
    <x v="1"/>
  </r>
  <r>
    <x v="253"/>
    <s v="nation"/>
    <x v="2"/>
    <s v="S92000003"/>
    <n v="0"/>
    <x v="0"/>
  </r>
  <r>
    <x v="254"/>
    <s v="nation"/>
    <x v="2"/>
    <s v="S92000003"/>
    <n v="10"/>
    <x v="2"/>
  </r>
  <r>
    <x v="254"/>
    <s v="nation"/>
    <x v="2"/>
    <s v="S92000003"/>
    <n v="42"/>
    <x v="3"/>
  </r>
  <r>
    <x v="254"/>
    <s v="nation"/>
    <x v="2"/>
    <s v="S92000003"/>
    <n v="7"/>
    <x v="4"/>
  </r>
  <r>
    <x v="254"/>
    <s v="nation"/>
    <x v="2"/>
    <s v="S92000003"/>
    <n v="0"/>
    <x v="1"/>
  </r>
  <r>
    <x v="254"/>
    <s v="nation"/>
    <x v="2"/>
    <s v="S92000003"/>
    <n v="0"/>
    <x v="0"/>
  </r>
  <r>
    <x v="255"/>
    <s v="nation"/>
    <x v="2"/>
    <s v="S92000003"/>
    <n v="8"/>
    <x v="2"/>
  </r>
  <r>
    <x v="255"/>
    <s v="nation"/>
    <x v="2"/>
    <s v="S92000003"/>
    <n v="45"/>
    <x v="3"/>
  </r>
  <r>
    <x v="255"/>
    <s v="nation"/>
    <x v="2"/>
    <s v="S92000003"/>
    <n v="6"/>
    <x v="4"/>
  </r>
  <r>
    <x v="255"/>
    <s v="nation"/>
    <x v="2"/>
    <s v="S92000003"/>
    <n v="1"/>
    <x v="1"/>
  </r>
  <r>
    <x v="255"/>
    <s v="nation"/>
    <x v="2"/>
    <s v="S92000003"/>
    <n v="0"/>
    <x v="0"/>
  </r>
  <r>
    <x v="256"/>
    <s v="nation"/>
    <x v="2"/>
    <s v="S92000003"/>
    <n v="14"/>
    <x v="2"/>
  </r>
  <r>
    <x v="256"/>
    <s v="nation"/>
    <x v="2"/>
    <s v="S92000003"/>
    <n v="51"/>
    <x v="3"/>
  </r>
  <r>
    <x v="256"/>
    <s v="nation"/>
    <x v="2"/>
    <s v="S92000003"/>
    <n v="6"/>
    <x v="4"/>
  </r>
  <r>
    <x v="256"/>
    <s v="nation"/>
    <x v="2"/>
    <s v="S92000003"/>
    <n v="3"/>
    <x v="1"/>
  </r>
  <r>
    <x v="256"/>
    <s v="nation"/>
    <x v="2"/>
    <s v="S92000003"/>
    <n v="0"/>
    <x v="0"/>
  </r>
  <r>
    <x v="257"/>
    <s v="nation"/>
    <x v="2"/>
    <s v="S92000003"/>
    <n v="13"/>
    <x v="2"/>
  </r>
  <r>
    <x v="257"/>
    <s v="nation"/>
    <x v="2"/>
    <s v="S92000003"/>
    <n v="48"/>
    <x v="3"/>
  </r>
  <r>
    <x v="257"/>
    <s v="nation"/>
    <x v="2"/>
    <s v="S92000003"/>
    <n v="6"/>
    <x v="4"/>
  </r>
  <r>
    <x v="257"/>
    <s v="nation"/>
    <x v="2"/>
    <s v="S92000003"/>
    <n v="0"/>
    <x v="1"/>
  </r>
  <r>
    <x v="257"/>
    <s v="nation"/>
    <x v="2"/>
    <s v="S92000003"/>
    <n v="1"/>
    <x v="0"/>
  </r>
  <r>
    <x v="258"/>
    <s v="nation"/>
    <x v="2"/>
    <s v="S92000003"/>
    <n v="25"/>
    <x v="2"/>
  </r>
  <r>
    <x v="258"/>
    <s v="nation"/>
    <x v="2"/>
    <s v="S92000003"/>
    <n v="51"/>
    <x v="3"/>
  </r>
  <r>
    <x v="258"/>
    <s v="nation"/>
    <x v="2"/>
    <s v="S92000003"/>
    <n v="6"/>
    <x v="4"/>
  </r>
  <r>
    <x v="258"/>
    <s v="nation"/>
    <x v="2"/>
    <s v="S92000003"/>
    <n v="0"/>
    <x v="1"/>
  </r>
  <r>
    <x v="258"/>
    <s v="nation"/>
    <x v="2"/>
    <s v="S92000003"/>
    <n v="1"/>
    <x v="0"/>
  </r>
  <r>
    <x v="259"/>
    <s v="nation"/>
    <x v="2"/>
    <s v="S92000003"/>
    <n v="15"/>
    <x v="2"/>
  </r>
  <r>
    <x v="259"/>
    <s v="nation"/>
    <x v="2"/>
    <s v="S92000003"/>
    <n v="52"/>
    <x v="3"/>
  </r>
  <r>
    <x v="259"/>
    <s v="nation"/>
    <x v="2"/>
    <s v="S92000003"/>
    <n v="5"/>
    <x v="4"/>
  </r>
  <r>
    <x v="259"/>
    <s v="nation"/>
    <x v="2"/>
    <s v="S92000003"/>
    <n v="1"/>
    <x v="1"/>
  </r>
  <r>
    <x v="259"/>
    <s v="nation"/>
    <x v="2"/>
    <s v="S92000003"/>
    <n v="0"/>
    <x v="0"/>
  </r>
  <r>
    <x v="260"/>
    <s v="nation"/>
    <x v="2"/>
    <s v="S92000003"/>
    <n v="9"/>
    <x v="2"/>
  </r>
  <r>
    <x v="260"/>
    <s v="nation"/>
    <x v="2"/>
    <s v="S92000003"/>
    <n v="61"/>
    <x v="3"/>
  </r>
  <r>
    <x v="260"/>
    <s v="nation"/>
    <x v="2"/>
    <s v="S92000003"/>
    <n v="5"/>
    <x v="4"/>
  </r>
  <r>
    <x v="260"/>
    <s v="nation"/>
    <x v="2"/>
    <s v="S92000003"/>
    <n v="1"/>
    <x v="1"/>
  </r>
  <r>
    <x v="260"/>
    <s v="nation"/>
    <x v="2"/>
    <s v="S92000003"/>
    <n v="1"/>
    <x v="0"/>
  </r>
  <r>
    <x v="261"/>
    <s v="nation"/>
    <x v="2"/>
    <s v="S92000003"/>
    <n v="15"/>
    <x v="2"/>
  </r>
  <r>
    <x v="261"/>
    <s v="nation"/>
    <x v="2"/>
    <s v="S92000003"/>
    <n v="64"/>
    <x v="3"/>
  </r>
  <r>
    <x v="261"/>
    <s v="nation"/>
    <x v="2"/>
    <s v="S92000003"/>
    <n v="9"/>
    <x v="4"/>
  </r>
  <r>
    <x v="261"/>
    <s v="nation"/>
    <x v="2"/>
    <s v="S92000003"/>
    <n v="0"/>
    <x v="1"/>
  </r>
  <r>
    <x v="261"/>
    <s v="nation"/>
    <x v="2"/>
    <s v="S92000003"/>
    <n v="3"/>
    <x v="0"/>
  </r>
  <r>
    <x v="262"/>
    <s v="nation"/>
    <x v="2"/>
    <s v="S92000003"/>
    <n v="14"/>
    <x v="2"/>
  </r>
  <r>
    <x v="262"/>
    <s v="nation"/>
    <x v="2"/>
    <s v="S92000003"/>
    <n v="63"/>
    <x v="3"/>
  </r>
  <r>
    <x v="262"/>
    <s v="nation"/>
    <x v="2"/>
    <s v="S92000003"/>
    <n v="9"/>
    <x v="4"/>
  </r>
  <r>
    <x v="262"/>
    <s v="nation"/>
    <x v="2"/>
    <s v="S92000003"/>
    <n v="3"/>
    <x v="1"/>
  </r>
  <r>
    <x v="262"/>
    <s v="nation"/>
    <x v="2"/>
    <s v="S92000003"/>
    <n v="0"/>
    <x v="0"/>
  </r>
  <r>
    <x v="263"/>
    <s v="nation"/>
    <x v="2"/>
    <s v="S92000003"/>
    <n v="21"/>
    <x v="2"/>
  </r>
  <r>
    <x v="263"/>
    <s v="nation"/>
    <x v="2"/>
    <s v="S92000003"/>
    <n v="73"/>
    <x v="3"/>
  </r>
  <r>
    <x v="263"/>
    <s v="nation"/>
    <x v="2"/>
    <s v="S92000003"/>
    <n v="8"/>
    <x v="4"/>
  </r>
  <r>
    <x v="263"/>
    <s v="nation"/>
    <x v="2"/>
    <s v="S92000003"/>
    <n v="2"/>
    <x v="1"/>
  </r>
  <r>
    <x v="263"/>
    <s v="nation"/>
    <x v="2"/>
    <s v="S92000003"/>
    <n v="0"/>
    <x v="0"/>
  </r>
  <r>
    <x v="264"/>
    <s v="nation"/>
    <x v="2"/>
    <s v="S92000003"/>
    <n v="29"/>
    <x v="2"/>
  </r>
  <r>
    <x v="264"/>
    <s v="nation"/>
    <x v="2"/>
    <s v="S92000003"/>
    <n v="73"/>
    <x v="3"/>
  </r>
  <r>
    <x v="264"/>
    <s v="nation"/>
    <x v="2"/>
    <s v="S92000003"/>
    <n v="10"/>
    <x v="4"/>
  </r>
  <r>
    <x v="264"/>
    <s v="nation"/>
    <x v="2"/>
    <s v="S92000003"/>
    <n v="2"/>
    <x v="1"/>
  </r>
  <r>
    <x v="264"/>
    <s v="nation"/>
    <x v="2"/>
    <s v="S92000003"/>
    <n v="1"/>
    <x v="0"/>
  </r>
  <r>
    <x v="265"/>
    <s v="nation"/>
    <x v="2"/>
    <s v="S92000003"/>
    <n v="17"/>
    <x v="2"/>
  </r>
  <r>
    <x v="265"/>
    <s v="nation"/>
    <x v="2"/>
    <s v="S92000003"/>
    <n v="83"/>
    <x v="3"/>
  </r>
  <r>
    <x v="265"/>
    <s v="nation"/>
    <x v="2"/>
    <s v="S92000003"/>
    <n v="10"/>
    <x v="4"/>
  </r>
  <r>
    <x v="265"/>
    <s v="nation"/>
    <x v="2"/>
    <s v="S92000003"/>
    <n v="1"/>
    <x v="1"/>
  </r>
  <r>
    <x v="265"/>
    <s v="nation"/>
    <x v="2"/>
    <s v="S92000003"/>
    <n v="2"/>
    <x v="0"/>
  </r>
  <r>
    <x v="266"/>
    <s v="nation"/>
    <x v="2"/>
    <s v="S92000003"/>
    <n v="29"/>
    <x v="2"/>
  </r>
  <r>
    <x v="266"/>
    <s v="nation"/>
    <x v="2"/>
    <s v="S92000003"/>
    <n v="85"/>
    <x v="3"/>
  </r>
  <r>
    <x v="266"/>
    <s v="nation"/>
    <x v="2"/>
    <s v="S92000003"/>
    <n v="10"/>
    <x v="4"/>
  </r>
  <r>
    <x v="266"/>
    <s v="nation"/>
    <x v="2"/>
    <s v="S92000003"/>
    <n v="2"/>
    <x v="1"/>
  </r>
  <r>
    <x v="266"/>
    <s v="nation"/>
    <x v="2"/>
    <s v="S92000003"/>
    <n v="2"/>
    <x v="0"/>
  </r>
  <r>
    <x v="267"/>
    <s v="nation"/>
    <x v="2"/>
    <s v="S92000003"/>
    <n v="32"/>
    <x v="2"/>
  </r>
  <r>
    <x v="267"/>
    <s v="nation"/>
    <x v="2"/>
    <s v="S92000003"/>
    <n v="89"/>
    <x v="3"/>
  </r>
  <r>
    <x v="267"/>
    <s v="nation"/>
    <x v="2"/>
    <s v="S92000003"/>
    <n v="11"/>
    <x v="4"/>
  </r>
  <r>
    <x v="267"/>
    <s v="nation"/>
    <x v="2"/>
    <s v="S92000003"/>
    <n v="1"/>
    <x v="1"/>
  </r>
  <r>
    <x v="267"/>
    <s v="nation"/>
    <x v="2"/>
    <s v="S92000003"/>
    <n v="1"/>
    <x v="0"/>
  </r>
  <r>
    <x v="268"/>
    <s v="nation"/>
    <x v="2"/>
    <s v="S92000003"/>
    <n v="27"/>
    <x v="2"/>
  </r>
  <r>
    <x v="268"/>
    <s v="nation"/>
    <x v="2"/>
    <s v="S92000003"/>
    <n v="99"/>
    <x v="3"/>
  </r>
  <r>
    <x v="268"/>
    <s v="nation"/>
    <x v="2"/>
    <s v="S92000003"/>
    <n v="11"/>
    <x v="4"/>
  </r>
  <r>
    <x v="268"/>
    <s v="nation"/>
    <x v="2"/>
    <s v="S92000003"/>
    <n v="2"/>
    <x v="1"/>
  </r>
  <r>
    <x v="268"/>
    <s v="nation"/>
    <x v="2"/>
    <s v="S92000003"/>
    <n v="0"/>
    <x v="0"/>
  </r>
  <r>
    <x v="269"/>
    <s v="nation"/>
    <x v="2"/>
    <s v="S92000003"/>
    <n v="29"/>
    <x v="2"/>
  </r>
  <r>
    <x v="269"/>
    <s v="nation"/>
    <x v="2"/>
    <s v="S92000003"/>
    <n v="105"/>
    <x v="3"/>
  </r>
  <r>
    <x v="269"/>
    <s v="nation"/>
    <x v="2"/>
    <s v="S92000003"/>
    <n v="12"/>
    <x v="4"/>
  </r>
  <r>
    <x v="269"/>
    <s v="nation"/>
    <x v="2"/>
    <s v="S92000003"/>
    <n v="2"/>
    <x v="1"/>
  </r>
  <r>
    <x v="269"/>
    <s v="nation"/>
    <x v="2"/>
    <s v="S92000003"/>
    <n v="1"/>
    <x v="0"/>
  </r>
  <r>
    <x v="270"/>
    <s v="nation"/>
    <x v="2"/>
    <s v="S92000003"/>
    <n v="36"/>
    <x v="2"/>
  </r>
  <r>
    <x v="270"/>
    <s v="nation"/>
    <x v="2"/>
    <s v="S92000003"/>
    <n v="122"/>
    <x v="3"/>
  </r>
  <r>
    <x v="270"/>
    <s v="nation"/>
    <x v="2"/>
    <s v="S92000003"/>
    <n v="16"/>
    <x v="4"/>
  </r>
  <r>
    <x v="270"/>
    <s v="nation"/>
    <x v="2"/>
    <s v="S92000003"/>
    <n v="3"/>
    <x v="1"/>
  </r>
  <r>
    <x v="270"/>
    <s v="nation"/>
    <x v="2"/>
    <s v="S92000003"/>
    <n v="0"/>
    <x v="0"/>
  </r>
  <r>
    <x v="271"/>
    <s v="nation"/>
    <x v="2"/>
    <s v="S92000003"/>
    <n v="29"/>
    <x v="2"/>
  </r>
  <r>
    <x v="271"/>
    <s v="nation"/>
    <x v="2"/>
    <s v="S92000003"/>
    <n v="123"/>
    <x v="3"/>
  </r>
  <r>
    <x v="271"/>
    <s v="nation"/>
    <x v="2"/>
    <s v="S92000003"/>
    <n v="16"/>
    <x v="4"/>
  </r>
  <r>
    <x v="271"/>
    <s v="nation"/>
    <x v="2"/>
    <s v="S92000003"/>
    <n v="1"/>
    <x v="1"/>
  </r>
  <r>
    <x v="271"/>
    <s v="nation"/>
    <x v="2"/>
    <s v="S92000003"/>
    <n v="0"/>
    <x v="0"/>
  </r>
  <r>
    <x v="272"/>
    <s v="nation"/>
    <x v="2"/>
    <s v="S92000003"/>
    <n v="40"/>
    <x v="2"/>
  </r>
  <r>
    <x v="272"/>
    <s v="nation"/>
    <x v="2"/>
    <s v="S92000003"/>
    <n v="137"/>
    <x v="3"/>
  </r>
  <r>
    <x v="272"/>
    <s v="nation"/>
    <x v="2"/>
    <s v="S92000003"/>
    <n v="15"/>
    <x v="4"/>
  </r>
  <r>
    <x v="272"/>
    <s v="nation"/>
    <x v="2"/>
    <s v="S92000003"/>
    <n v="4"/>
    <x v="1"/>
  </r>
  <r>
    <x v="272"/>
    <s v="nation"/>
    <x v="2"/>
    <s v="S92000003"/>
    <n v="7"/>
    <x v="0"/>
  </r>
  <r>
    <x v="273"/>
    <s v="nation"/>
    <x v="2"/>
    <s v="S92000003"/>
    <n v="56"/>
    <x v="2"/>
  </r>
  <r>
    <x v="273"/>
    <s v="nation"/>
    <x v="2"/>
    <s v="S92000003"/>
    <n v="154"/>
    <x v="3"/>
  </r>
  <r>
    <x v="273"/>
    <s v="nation"/>
    <x v="2"/>
    <s v="S92000003"/>
    <n v="17"/>
    <x v="4"/>
  </r>
  <r>
    <x v="273"/>
    <s v="nation"/>
    <x v="2"/>
    <s v="S92000003"/>
    <n v="4"/>
    <x v="1"/>
  </r>
  <r>
    <x v="273"/>
    <s v="nation"/>
    <x v="2"/>
    <s v="S92000003"/>
    <n v="3"/>
    <x v="0"/>
  </r>
  <r>
    <x v="274"/>
    <s v="nation"/>
    <x v="2"/>
    <s v="S92000003"/>
    <n v="46"/>
    <x v="2"/>
  </r>
  <r>
    <x v="274"/>
    <s v="nation"/>
    <x v="2"/>
    <s v="S92000003"/>
    <n v="175"/>
    <x v="3"/>
  </r>
  <r>
    <x v="274"/>
    <s v="nation"/>
    <x v="2"/>
    <s v="S92000003"/>
    <n v="19"/>
    <x v="4"/>
  </r>
  <r>
    <x v="274"/>
    <s v="nation"/>
    <x v="2"/>
    <s v="S92000003"/>
    <n v="1"/>
    <x v="1"/>
  </r>
  <r>
    <x v="274"/>
    <s v="nation"/>
    <x v="2"/>
    <s v="S92000003"/>
    <n v="4"/>
    <x v="0"/>
  </r>
  <r>
    <x v="275"/>
    <s v="nation"/>
    <x v="2"/>
    <s v="S92000003"/>
    <n v="41"/>
    <x v="2"/>
  </r>
  <r>
    <x v="275"/>
    <s v="nation"/>
    <x v="2"/>
    <s v="S92000003"/>
    <n v="191"/>
    <x v="3"/>
  </r>
  <r>
    <x v="275"/>
    <s v="nation"/>
    <x v="2"/>
    <s v="S92000003"/>
    <n v="23"/>
    <x v="4"/>
  </r>
  <r>
    <x v="275"/>
    <s v="nation"/>
    <x v="2"/>
    <s v="S92000003"/>
    <n v="2"/>
    <x v="1"/>
  </r>
  <r>
    <x v="275"/>
    <s v="nation"/>
    <x v="2"/>
    <s v="S92000003"/>
    <n v="4"/>
    <x v="0"/>
  </r>
  <r>
    <x v="276"/>
    <s v="nation"/>
    <x v="2"/>
    <s v="S92000003"/>
    <n v="37"/>
    <x v="2"/>
  </r>
  <r>
    <x v="276"/>
    <s v="nation"/>
    <x v="2"/>
    <s v="S92000003"/>
    <n v="210"/>
    <x v="3"/>
  </r>
  <r>
    <x v="276"/>
    <s v="nation"/>
    <x v="2"/>
    <s v="S92000003"/>
    <n v="22"/>
    <x v="4"/>
  </r>
  <r>
    <x v="276"/>
    <s v="nation"/>
    <x v="2"/>
    <s v="S92000003"/>
    <n v="3"/>
    <x v="1"/>
  </r>
  <r>
    <x v="276"/>
    <s v="nation"/>
    <x v="2"/>
    <s v="S92000003"/>
    <n v="0"/>
    <x v="0"/>
  </r>
  <r>
    <x v="277"/>
    <s v="nation"/>
    <x v="2"/>
    <s v="S92000003"/>
    <n v="65"/>
    <x v="2"/>
  </r>
  <r>
    <x v="277"/>
    <s v="nation"/>
    <x v="2"/>
    <s v="S92000003"/>
    <n v="218"/>
    <x v="3"/>
  </r>
  <r>
    <x v="277"/>
    <s v="nation"/>
    <x v="2"/>
    <s v="S92000003"/>
    <n v="22"/>
    <x v="4"/>
  </r>
  <r>
    <x v="277"/>
    <s v="nation"/>
    <x v="2"/>
    <s v="S92000003"/>
    <n v="0"/>
    <x v="1"/>
  </r>
  <r>
    <x v="277"/>
    <s v="nation"/>
    <x v="2"/>
    <s v="S92000003"/>
    <n v="0"/>
    <x v="0"/>
  </r>
  <r>
    <x v="278"/>
    <s v="nation"/>
    <x v="2"/>
    <s v="S92000003"/>
    <n v="84"/>
    <x v="2"/>
  </r>
  <r>
    <x v="278"/>
    <s v="nation"/>
    <x v="2"/>
    <s v="S92000003"/>
    <n v="262"/>
    <x v="3"/>
  </r>
  <r>
    <x v="278"/>
    <s v="nation"/>
    <x v="2"/>
    <s v="S92000003"/>
    <n v="25"/>
    <x v="4"/>
  </r>
  <r>
    <x v="278"/>
    <s v="nation"/>
    <x v="2"/>
    <s v="S92000003"/>
    <n v="3"/>
    <x v="1"/>
  </r>
  <r>
    <x v="278"/>
    <s v="nation"/>
    <x v="2"/>
    <s v="S92000003"/>
    <n v="2"/>
    <x v="0"/>
  </r>
  <r>
    <x v="279"/>
    <s v="nation"/>
    <x v="2"/>
    <s v="S92000003"/>
    <n v="71"/>
    <x v="2"/>
  </r>
  <r>
    <x v="279"/>
    <s v="nation"/>
    <x v="2"/>
    <s v="S92000003"/>
    <n v="319"/>
    <x v="3"/>
  </r>
  <r>
    <x v="279"/>
    <s v="nation"/>
    <x v="2"/>
    <s v="S92000003"/>
    <n v="28"/>
    <x v="4"/>
  </r>
  <r>
    <x v="279"/>
    <s v="nation"/>
    <x v="2"/>
    <s v="S92000003"/>
    <n v="8"/>
    <x v="1"/>
  </r>
  <r>
    <x v="279"/>
    <s v="nation"/>
    <x v="2"/>
    <s v="S92000003"/>
    <n v="1"/>
    <x v="0"/>
  </r>
  <r>
    <x v="280"/>
    <s v="nation"/>
    <x v="2"/>
    <s v="S92000003"/>
    <n v="85"/>
    <x v="2"/>
  </r>
  <r>
    <x v="280"/>
    <s v="nation"/>
    <x v="2"/>
    <s v="S92000003"/>
    <n v="377"/>
    <x v="3"/>
  </r>
  <r>
    <x v="280"/>
    <s v="nation"/>
    <x v="2"/>
    <s v="S92000003"/>
    <n v="31"/>
    <x v="4"/>
  </r>
  <r>
    <x v="280"/>
    <s v="nation"/>
    <x v="2"/>
    <s v="S92000003"/>
    <n v="11"/>
    <x v="1"/>
  </r>
  <r>
    <x v="280"/>
    <s v="nation"/>
    <x v="2"/>
    <s v="S92000003"/>
    <n v="5"/>
    <x v="0"/>
  </r>
  <r>
    <x v="281"/>
    <s v="nation"/>
    <x v="2"/>
    <s v="S92000003"/>
    <n v="67"/>
    <x v="2"/>
  </r>
  <r>
    <x v="281"/>
    <s v="nation"/>
    <x v="2"/>
    <s v="S92000003"/>
    <n v="397"/>
    <x v="3"/>
  </r>
  <r>
    <x v="281"/>
    <s v="nation"/>
    <x v="2"/>
    <s v="S92000003"/>
    <n v="31"/>
    <x v="4"/>
  </r>
  <r>
    <x v="281"/>
    <s v="nation"/>
    <x v="2"/>
    <s v="S92000003"/>
    <n v="6"/>
    <x v="1"/>
  </r>
  <r>
    <x v="281"/>
    <s v="nation"/>
    <x v="2"/>
    <s v="S92000003"/>
    <n v="6"/>
    <x v="0"/>
  </r>
  <r>
    <x v="282"/>
    <s v="nation"/>
    <x v="2"/>
    <s v="S92000003"/>
    <n v="61"/>
    <x v="2"/>
  </r>
  <r>
    <x v="282"/>
    <s v="nation"/>
    <x v="2"/>
    <s v="S92000003"/>
    <n v="432"/>
    <x v="3"/>
  </r>
  <r>
    <x v="282"/>
    <s v="nation"/>
    <x v="2"/>
    <s v="S92000003"/>
    <n v="34"/>
    <x v="4"/>
  </r>
  <r>
    <x v="282"/>
    <s v="nation"/>
    <x v="2"/>
    <s v="S92000003"/>
    <n v="10"/>
    <x v="1"/>
  </r>
  <r>
    <x v="282"/>
    <s v="nation"/>
    <x v="2"/>
    <s v="S92000003"/>
    <n v="6"/>
    <x v="0"/>
  </r>
  <r>
    <x v="283"/>
    <s v="nation"/>
    <x v="2"/>
    <s v="S92000003"/>
    <n v="70"/>
    <x v="2"/>
  </r>
  <r>
    <x v="283"/>
    <s v="nation"/>
    <x v="2"/>
    <s v="S92000003"/>
    <n v="449"/>
    <x v="3"/>
  </r>
  <r>
    <x v="283"/>
    <s v="nation"/>
    <x v="2"/>
    <s v="S92000003"/>
    <n v="35"/>
    <x v="4"/>
  </r>
  <r>
    <x v="283"/>
    <s v="nation"/>
    <x v="2"/>
    <s v="S92000003"/>
    <n v="9"/>
    <x v="1"/>
  </r>
  <r>
    <x v="283"/>
    <s v="nation"/>
    <x v="2"/>
    <s v="S92000003"/>
    <n v="0"/>
    <x v="0"/>
  </r>
  <r>
    <x v="284"/>
    <s v="nation"/>
    <x v="2"/>
    <s v="S92000003"/>
    <n v="92"/>
    <x v="2"/>
  </r>
  <r>
    <x v="284"/>
    <s v="nation"/>
    <x v="2"/>
    <s v="S92000003"/>
    <n v="487"/>
    <x v="3"/>
  </r>
  <r>
    <x v="284"/>
    <s v="nation"/>
    <x v="2"/>
    <s v="S92000003"/>
    <n v="36"/>
    <x v="4"/>
  </r>
  <r>
    <x v="284"/>
    <s v="nation"/>
    <x v="2"/>
    <s v="S92000003"/>
    <n v="6"/>
    <x v="1"/>
  </r>
  <r>
    <x v="284"/>
    <s v="nation"/>
    <x v="2"/>
    <s v="S92000003"/>
    <n v="0"/>
    <x v="0"/>
  </r>
  <r>
    <x v="285"/>
    <s v="nation"/>
    <x v="2"/>
    <s v="S92000003"/>
    <n v="110"/>
    <x v="2"/>
  </r>
  <r>
    <x v="285"/>
    <s v="nation"/>
    <x v="2"/>
    <s v="S92000003"/>
    <n v="527"/>
    <x v="3"/>
  </r>
  <r>
    <x v="285"/>
    <s v="nation"/>
    <x v="2"/>
    <s v="S92000003"/>
    <n v="35"/>
    <x v="4"/>
  </r>
  <r>
    <x v="285"/>
    <s v="nation"/>
    <x v="2"/>
    <s v="S92000003"/>
    <n v="11"/>
    <x v="1"/>
  </r>
  <r>
    <x v="285"/>
    <s v="nation"/>
    <x v="2"/>
    <s v="S92000003"/>
    <n v="7"/>
    <x v="0"/>
  </r>
  <r>
    <x v="286"/>
    <s v="nation"/>
    <x v="2"/>
    <s v="S92000003"/>
    <n v="98"/>
    <x v="2"/>
  </r>
  <r>
    <x v="286"/>
    <s v="nation"/>
    <x v="2"/>
    <s v="S92000003"/>
    <n v="570"/>
    <x v="3"/>
  </r>
  <r>
    <x v="286"/>
    <s v="nation"/>
    <x v="2"/>
    <s v="S92000003"/>
    <n v="49"/>
    <x v="4"/>
  </r>
  <r>
    <x v="286"/>
    <s v="nation"/>
    <x v="2"/>
    <s v="S92000003"/>
    <n v="6"/>
    <x v="1"/>
  </r>
  <r>
    <x v="286"/>
    <s v="nation"/>
    <x v="2"/>
    <s v="S92000003"/>
    <n v="15"/>
    <x v="0"/>
  </r>
  <r>
    <x v="287"/>
    <s v="nation"/>
    <x v="2"/>
    <s v="S92000003"/>
    <n v="91"/>
    <x v="2"/>
  </r>
  <r>
    <x v="287"/>
    <s v="nation"/>
    <x v="2"/>
    <s v="S92000003"/>
    <n v="601"/>
    <x v="3"/>
  </r>
  <r>
    <x v="287"/>
    <s v="nation"/>
    <x v="2"/>
    <s v="S92000003"/>
    <n v="52"/>
    <x v="4"/>
  </r>
  <r>
    <x v="287"/>
    <s v="nation"/>
    <x v="2"/>
    <s v="S92000003"/>
    <n v="16"/>
    <x v="1"/>
  </r>
  <r>
    <x v="287"/>
    <s v="nation"/>
    <x v="2"/>
    <s v="S92000003"/>
    <n v="13"/>
    <x v="0"/>
  </r>
  <r>
    <x v="288"/>
    <s v="nation"/>
    <x v="2"/>
    <s v="S92000003"/>
    <n v="112"/>
    <x v="2"/>
  </r>
  <r>
    <x v="288"/>
    <s v="nation"/>
    <x v="2"/>
    <s v="S92000003"/>
    <n v="627"/>
    <x v="3"/>
  </r>
  <r>
    <x v="288"/>
    <s v="nation"/>
    <x v="2"/>
    <s v="S92000003"/>
    <n v="58"/>
    <x v="4"/>
  </r>
  <r>
    <x v="288"/>
    <s v="nation"/>
    <x v="2"/>
    <s v="S92000003"/>
    <n v="16"/>
    <x v="1"/>
  </r>
  <r>
    <x v="288"/>
    <s v="nation"/>
    <x v="2"/>
    <s v="S92000003"/>
    <n v="9"/>
    <x v="0"/>
  </r>
  <r>
    <x v="289"/>
    <s v="nation"/>
    <x v="2"/>
    <s v="S92000003"/>
    <n v="71"/>
    <x v="2"/>
  </r>
  <r>
    <x v="289"/>
    <s v="nation"/>
    <x v="2"/>
    <s v="S92000003"/>
    <n v="672"/>
    <x v="3"/>
  </r>
  <r>
    <x v="289"/>
    <s v="nation"/>
    <x v="2"/>
    <s v="S92000003"/>
    <n v="62"/>
    <x v="4"/>
  </r>
  <r>
    <x v="289"/>
    <s v="nation"/>
    <x v="2"/>
    <s v="S92000003"/>
    <n v="9"/>
    <x v="1"/>
  </r>
  <r>
    <x v="289"/>
    <s v="nation"/>
    <x v="2"/>
    <s v="S92000003"/>
    <n v="15"/>
    <x v="0"/>
  </r>
  <r>
    <x v="290"/>
    <s v="nation"/>
    <x v="2"/>
    <s v="S92000003"/>
    <n v="74"/>
    <x v="2"/>
  </r>
  <r>
    <x v="290"/>
    <s v="nation"/>
    <x v="2"/>
    <s v="S92000003"/>
    <n v="712"/>
    <x v="3"/>
  </r>
  <r>
    <x v="290"/>
    <s v="nation"/>
    <x v="2"/>
    <s v="S92000003"/>
    <n v="63"/>
    <x v="4"/>
  </r>
  <r>
    <x v="290"/>
    <s v="nation"/>
    <x v="2"/>
    <s v="S92000003"/>
    <n v="21"/>
    <x v="1"/>
  </r>
  <r>
    <x v="290"/>
    <s v="nation"/>
    <x v="2"/>
    <s v="S92000003"/>
    <n v="0"/>
    <x v="0"/>
  </r>
  <r>
    <x v="291"/>
    <s v="nation"/>
    <x v="2"/>
    <s v="S92000003"/>
    <n v="114"/>
    <x v="2"/>
  </r>
  <r>
    <x v="291"/>
    <s v="nation"/>
    <x v="2"/>
    <s v="S92000003"/>
    <n v="755"/>
    <x v="3"/>
  </r>
  <r>
    <x v="291"/>
    <s v="nation"/>
    <x v="2"/>
    <s v="S92000003"/>
    <n v="61"/>
    <x v="4"/>
  </r>
  <r>
    <x v="291"/>
    <s v="nation"/>
    <x v="2"/>
    <s v="S92000003"/>
    <n v="15"/>
    <x v="1"/>
  </r>
  <r>
    <x v="291"/>
    <s v="nation"/>
    <x v="2"/>
    <s v="S92000003"/>
    <n v="1"/>
    <x v="0"/>
  </r>
  <r>
    <x v="292"/>
    <s v="nation"/>
    <x v="2"/>
    <s v="S92000003"/>
    <n v="113"/>
    <x v="2"/>
  </r>
  <r>
    <x v="292"/>
    <s v="nation"/>
    <x v="2"/>
    <s v="S92000003"/>
    <n v="824"/>
    <x v="3"/>
  </r>
  <r>
    <x v="292"/>
    <s v="nation"/>
    <x v="2"/>
    <s v="S92000003"/>
    <n v="70"/>
    <x v="4"/>
  </r>
  <r>
    <x v="292"/>
    <s v="nation"/>
    <x v="2"/>
    <s v="S92000003"/>
    <n v="16"/>
    <x v="1"/>
  </r>
  <r>
    <x v="292"/>
    <s v="nation"/>
    <x v="2"/>
    <s v="S92000003"/>
    <n v="15"/>
    <x v="0"/>
  </r>
  <r>
    <x v="293"/>
    <s v="nation"/>
    <x v="2"/>
    <s v="S92000003"/>
    <n v="111"/>
    <x v="2"/>
  </r>
  <r>
    <x v="293"/>
    <s v="nation"/>
    <x v="2"/>
    <s v="S92000003"/>
    <n v="873"/>
    <x v="3"/>
  </r>
  <r>
    <x v="293"/>
    <s v="nation"/>
    <x v="2"/>
    <s v="S92000003"/>
    <n v="73"/>
    <x v="4"/>
  </r>
  <r>
    <x v="293"/>
    <s v="nation"/>
    <x v="2"/>
    <s v="S92000003"/>
    <n v="11"/>
    <x v="1"/>
  </r>
  <r>
    <x v="293"/>
    <s v="nation"/>
    <x v="2"/>
    <s v="S92000003"/>
    <n v="28"/>
    <x v="0"/>
  </r>
  <r>
    <x v="294"/>
    <s v="nation"/>
    <x v="2"/>
    <s v="S92000003"/>
    <n v="106"/>
    <x v="2"/>
  </r>
  <r>
    <x v="294"/>
    <s v="nation"/>
    <x v="2"/>
    <s v="S92000003"/>
    <n v="934"/>
    <x v="3"/>
  </r>
  <r>
    <x v="294"/>
    <s v="nation"/>
    <x v="2"/>
    <s v="S92000003"/>
    <n v="74"/>
    <x v="4"/>
  </r>
  <r>
    <x v="294"/>
    <s v="nation"/>
    <x v="2"/>
    <s v="S92000003"/>
    <n v="17"/>
    <x v="1"/>
  </r>
  <r>
    <x v="294"/>
    <s v="nation"/>
    <x v="2"/>
    <s v="S92000003"/>
    <n v="17"/>
    <x v="0"/>
  </r>
  <r>
    <x v="295"/>
    <s v="nation"/>
    <x v="2"/>
    <s v="S92000003"/>
    <n v="102"/>
    <x v="2"/>
  </r>
  <r>
    <x v="295"/>
    <s v="nation"/>
    <x v="2"/>
    <s v="S92000003"/>
    <n v="975"/>
    <x v="3"/>
  </r>
  <r>
    <x v="295"/>
    <s v="nation"/>
    <x v="2"/>
    <s v="S92000003"/>
    <n v="76"/>
    <x v="4"/>
  </r>
  <r>
    <x v="295"/>
    <s v="nation"/>
    <x v="2"/>
    <s v="S92000003"/>
    <n v="16"/>
    <x v="1"/>
  </r>
  <r>
    <x v="295"/>
    <s v="nation"/>
    <x v="2"/>
    <s v="S92000003"/>
    <n v="18"/>
    <x v="0"/>
  </r>
  <r>
    <x v="296"/>
    <s v="nation"/>
    <x v="2"/>
    <s v="S92000003"/>
    <n v="92"/>
    <x v="2"/>
  </r>
  <r>
    <x v="296"/>
    <s v="nation"/>
    <x v="2"/>
    <s v="S92000003"/>
    <n v="985"/>
    <x v="3"/>
  </r>
  <r>
    <x v="296"/>
    <s v="nation"/>
    <x v="2"/>
    <s v="S92000003"/>
    <n v="84"/>
    <x v="4"/>
  </r>
  <r>
    <x v="296"/>
    <s v="nation"/>
    <x v="2"/>
    <s v="S92000003"/>
    <n v="18"/>
    <x v="1"/>
  </r>
  <r>
    <x v="296"/>
    <s v="nation"/>
    <x v="2"/>
    <s v="S92000003"/>
    <n v="11"/>
    <x v="0"/>
  </r>
  <r>
    <x v="297"/>
    <s v="nation"/>
    <x v="2"/>
    <s v="S92000003"/>
    <n v="98"/>
    <x v="2"/>
  </r>
  <r>
    <x v="297"/>
    <s v="nation"/>
    <x v="2"/>
    <s v="S92000003"/>
    <n v="1016"/>
    <x v="3"/>
  </r>
  <r>
    <x v="297"/>
    <s v="nation"/>
    <x v="2"/>
    <s v="S92000003"/>
    <n v="86"/>
    <x v="4"/>
  </r>
  <r>
    <x v="297"/>
    <s v="nation"/>
    <x v="2"/>
    <s v="S92000003"/>
    <n v="20"/>
    <x v="1"/>
  </r>
  <r>
    <x v="297"/>
    <s v="nation"/>
    <x v="2"/>
    <s v="S92000003"/>
    <n v="1"/>
    <x v="0"/>
  </r>
  <r>
    <x v="298"/>
    <s v="nation"/>
    <x v="2"/>
    <s v="S92000003"/>
    <n v="106"/>
    <x v="2"/>
  </r>
  <r>
    <x v="298"/>
    <s v="nation"/>
    <x v="2"/>
    <s v="S92000003"/>
    <n v="1052"/>
    <x v="3"/>
  </r>
  <r>
    <x v="298"/>
    <s v="nation"/>
    <x v="2"/>
    <s v="S92000003"/>
    <n v="90"/>
    <x v="4"/>
  </r>
  <r>
    <x v="298"/>
    <s v="nation"/>
    <x v="2"/>
    <s v="S92000003"/>
    <n v="28"/>
    <x v="1"/>
  </r>
  <r>
    <x v="298"/>
    <s v="nation"/>
    <x v="2"/>
    <s v="S92000003"/>
    <n v="1"/>
    <x v="0"/>
  </r>
  <r>
    <x v="299"/>
    <s v="nation"/>
    <x v="2"/>
    <s v="S92000003"/>
    <n v="103"/>
    <x v="2"/>
  </r>
  <r>
    <x v="299"/>
    <s v="nation"/>
    <x v="2"/>
    <s v="S92000003"/>
    <n v="1100"/>
    <x v="3"/>
  </r>
  <r>
    <x v="299"/>
    <s v="nation"/>
    <x v="2"/>
    <s v="S92000003"/>
    <n v="82"/>
    <x v="4"/>
  </r>
  <r>
    <x v="299"/>
    <s v="nation"/>
    <x v="2"/>
    <s v="S92000003"/>
    <n v="13"/>
    <x v="1"/>
  </r>
  <r>
    <x v="299"/>
    <s v="nation"/>
    <x v="2"/>
    <s v="S92000003"/>
    <n v="25"/>
    <x v="0"/>
  </r>
  <r>
    <x v="300"/>
    <s v="nation"/>
    <x v="2"/>
    <s v="S92000003"/>
    <n v="99"/>
    <x v="2"/>
  </r>
  <r>
    <x v="300"/>
    <s v="nation"/>
    <x v="2"/>
    <s v="S92000003"/>
    <n v="1117"/>
    <x v="3"/>
  </r>
  <r>
    <x v="300"/>
    <s v="nation"/>
    <x v="2"/>
    <s v="S92000003"/>
    <n v="85"/>
    <x v="4"/>
  </r>
  <r>
    <x v="300"/>
    <s v="nation"/>
    <x v="2"/>
    <s v="S92000003"/>
    <n v="22"/>
    <x v="1"/>
  </r>
  <r>
    <x v="300"/>
    <s v="nation"/>
    <x v="2"/>
    <s v="S92000003"/>
    <n v="28"/>
    <x v="0"/>
  </r>
  <r>
    <x v="301"/>
    <s v="nation"/>
    <x v="2"/>
    <s v="S92000003"/>
    <n v="70"/>
    <x v="2"/>
  </r>
  <r>
    <x v="301"/>
    <s v="nation"/>
    <x v="2"/>
    <s v="S92000003"/>
    <n v="1152"/>
    <x v="3"/>
  </r>
  <r>
    <x v="301"/>
    <s v="nation"/>
    <x v="2"/>
    <s v="S92000003"/>
    <n v="86"/>
    <x v="4"/>
  </r>
  <r>
    <x v="301"/>
    <s v="nation"/>
    <x v="2"/>
    <s v="S92000003"/>
    <n v="22"/>
    <x v="1"/>
  </r>
  <r>
    <x v="301"/>
    <s v="nation"/>
    <x v="2"/>
    <s v="S92000003"/>
    <n v="37"/>
    <x v="0"/>
  </r>
  <r>
    <x v="302"/>
    <s v="nation"/>
    <x v="2"/>
    <s v="S92000003"/>
    <n v="93"/>
    <x v="2"/>
  </r>
  <r>
    <x v="302"/>
    <s v="nation"/>
    <x v="2"/>
    <s v="S92000003"/>
    <n v="1171"/>
    <x v="3"/>
  </r>
  <r>
    <x v="302"/>
    <s v="nation"/>
    <x v="2"/>
    <s v="S92000003"/>
    <n v="83"/>
    <x v="4"/>
  </r>
  <r>
    <x v="302"/>
    <s v="nation"/>
    <x v="2"/>
    <s v="S92000003"/>
    <n v="25"/>
    <x v="1"/>
  </r>
  <r>
    <x v="302"/>
    <s v="nation"/>
    <x v="2"/>
    <s v="S92000003"/>
    <n v="28"/>
    <x v="0"/>
  </r>
  <r>
    <x v="303"/>
    <s v="nation"/>
    <x v="2"/>
    <s v="S92000003"/>
    <n v="73"/>
    <x v="2"/>
  </r>
  <r>
    <x v="303"/>
    <s v="nation"/>
    <x v="2"/>
    <s v="S92000003"/>
    <n v="1149"/>
    <x v="3"/>
  </r>
  <r>
    <x v="303"/>
    <s v="nation"/>
    <x v="2"/>
    <s v="S92000003"/>
    <n v="80"/>
    <x v="4"/>
  </r>
  <r>
    <x v="303"/>
    <s v="nation"/>
    <x v="2"/>
    <s v="S92000003"/>
    <n v="11"/>
    <x v="1"/>
  </r>
  <r>
    <x v="303"/>
    <s v="nation"/>
    <x v="2"/>
    <s v="S92000003"/>
    <n v="24"/>
    <x v="0"/>
  </r>
  <r>
    <x v="304"/>
    <s v="nation"/>
    <x v="2"/>
    <s v="S92000003"/>
    <n v="1193"/>
    <x v="3"/>
  </r>
  <r>
    <x v="304"/>
    <s v="nation"/>
    <x v="2"/>
    <s v="S92000003"/>
    <n v="81"/>
    <x v="4"/>
  </r>
  <r>
    <x v="304"/>
    <s v="nation"/>
    <x v="2"/>
    <s v="S92000003"/>
    <n v="12"/>
    <x v="1"/>
  </r>
  <r>
    <x v="304"/>
    <s v="nation"/>
    <x v="2"/>
    <s v="S92000003"/>
    <n v="6"/>
    <x v="0"/>
  </r>
  <r>
    <x v="305"/>
    <s v="nation"/>
    <x v="2"/>
    <s v="S92000003"/>
    <n v="1225"/>
    <x v="3"/>
  </r>
  <r>
    <x v="305"/>
    <s v="nation"/>
    <x v="2"/>
    <s v="S92000003"/>
    <n v="93"/>
    <x v="4"/>
  </r>
  <r>
    <x v="305"/>
    <s v="nation"/>
    <x v="2"/>
    <s v="S92000003"/>
    <n v="10"/>
    <x v="1"/>
  </r>
  <r>
    <x v="305"/>
    <s v="nation"/>
    <x v="2"/>
    <s v="S92000003"/>
    <n v="0"/>
    <x v="0"/>
  </r>
  <r>
    <x v="306"/>
    <s v="nation"/>
    <x v="2"/>
    <s v="S92000003"/>
    <n v="1254"/>
    <x v="3"/>
  </r>
  <r>
    <x v="306"/>
    <s v="nation"/>
    <x v="2"/>
    <s v="S92000003"/>
    <n v="92"/>
    <x v="4"/>
  </r>
  <r>
    <x v="306"/>
    <s v="nation"/>
    <x v="2"/>
    <s v="S92000003"/>
    <n v="1"/>
    <x v="1"/>
  </r>
  <r>
    <x v="306"/>
    <s v="nation"/>
    <x v="2"/>
    <s v="S92000003"/>
    <n v="28"/>
    <x v="0"/>
  </r>
  <r>
    <x v="307"/>
    <s v="nation"/>
    <x v="2"/>
    <s v="S92000003"/>
    <n v="50"/>
    <x v="0"/>
  </r>
  <r>
    <x v="0"/>
    <s v="nation"/>
    <x v="3"/>
    <s v="W92000004"/>
    <n v="1"/>
    <x v="1"/>
  </r>
  <r>
    <x v="0"/>
    <s v="nation"/>
    <x v="3"/>
    <s v="W92000004"/>
    <n v="0"/>
    <x v="0"/>
  </r>
  <r>
    <x v="1"/>
    <s v="nation"/>
    <x v="3"/>
    <s v="W92000004"/>
    <n v="0"/>
    <x v="1"/>
  </r>
  <r>
    <x v="1"/>
    <s v="nation"/>
    <x v="3"/>
    <s v="W92000004"/>
    <n v="0"/>
    <x v="0"/>
  </r>
  <r>
    <x v="2"/>
    <s v="nation"/>
    <x v="3"/>
    <s v="W92000004"/>
    <n v="0"/>
    <x v="1"/>
  </r>
  <r>
    <x v="2"/>
    <s v="nation"/>
    <x v="3"/>
    <s v="W92000004"/>
    <n v="0"/>
    <x v="0"/>
  </r>
  <r>
    <x v="3"/>
    <s v="nation"/>
    <x v="3"/>
    <s v="W92000004"/>
    <n v="0"/>
    <x v="1"/>
  </r>
  <r>
    <x v="3"/>
    <s v="nation"/>
    <x v="3"/>
    <s v="W92000004"/>
    <n v="0"/>
    <x v="0"/>
  </r>
  <r>
    <x v="4"/>
    <s v="nation"/>
    <x v="3"/>
    <s v="W92000004"/>
    <n v="0"/>
    <x v="1"/>
  </r>
  <r>
    <x v="4"/>
    <s v="nation"/>
    <x v="3"/>
    <s v="W92000004"/>
    <n v="0"/>
    <x v="0"/>
  </r>
  <r>
    <x v="5"/>
    <s v="nation"/>
    <x v="3"/>
    <s v="W92000004"/>
    <n v="0"/>
    <x v="1"/>
  </r>
  <r>
    <x v="5"/>
    <s v="nation"/>
    <x v="3"/>
    <s v="W92000004"/>
    <n v="0"/>
    <x v="0"/>
  </r>
  <r>
    <x v="6"/>
    <s v="nation"/>
    <x v="3"/>
    <s v="W92000004"/>
    <n v="0"/>
    <x v="1"/>
  </r>
  <r>
    <x v="6"/>
    <s v="nation"/>
    <x v="3"/>
    <s v="W92000004"/>
    <n v="0"/>
    <x v="0"/>
  </r>
  <r>
    <x v="7"/>
    <s v="nation"/>
    <x v="3"/>
    <s v="W92000004"/>
    <n v="0"/>
    <x v="1"/>
  </r>
  <r>
    <x v="7"/>
    <s v="nation"/>
    <x v="3"/>
    <s v="W92000004"/>
    <n v="0"/>
    <x v="0"/>
  </r>
  <r>
    <x v="8"/>
    <s v="nation"/>
    <x v="3"/>
    <s v="W92000004"/>
    <n v="0"/>
    <x v="1"/>
  </r>
  <r>
    <x v="8"/>
    <s v="nation"/>
    <x v="3"/>
    <s v="W92000004"/>
    <n v="0"/>
    <x v="0"/>
  </r>
  <r>
    <x v="9"/>
    <s v="nation"/>
    <x v="3"/>
    <s v="W92000004"/>
    <n v="0"/>
    <x v="1"/>
  </r>
  <r>
    <x v="9"/>
    <s v="nation"/>
    <x v="3"/>
    <s v="W92000004"/>
    <n v="0"/>
    <x v="0"/>
  </r>
  <r>
    <x v="10"/>
    <s v="nation"/>
    <x v="3"/>
    <s v="W92000004"/>
    <n v="0"/>
    <x v="1"/>
  </r>
  <r>
    <x v="10"/>
    <s v="nation"/>
    <x v="3"/>
    <s v="W92000004"/>
    <n v="0"/>
    <x v="0"/>
  </r>
  <r>
    <x v="11"/>
    <s v="nation"/>
    <x v="3"/>
    <s v="W92000004"/>
    <n v="0"/>
    <x v="1"/>
  </r>
  <r>
    <x v="11"/>
    <s v="nation"/>
    <x v="3"/>
    <s v="W92000004"/>
    <n v="0"/>
    <x v="0"/>
  </r>
  <r>
    <x v="12"/>
    <s v="nation"/>
    <x v="3"/>
    <s v="W92000004"/>
    <n v="0"/>
    <x v="1"/>
  </r>
  <r>
    <x v="12"/>
    <s v="nation"/>
    <x v="3"/>
    <s v="W92000004"/>
    <n v="0"/>
    <x v="0"/>
  </r>
  <r>
    <x v="13"/>
    <s v="nation"/>
    <x v="3"/>
    <s v="W92000004"/>
    <n v="0"/>
    <x v="1"/>
  </r>
  <r>
    <x v="13"/>
    <s v="nation"/>
    <x v="3"/>
    <s v="W92000004"/>
    <n v="0"/>
    <x v="0"/>
  </r>
  <r>
    <x v="14"/>
    <s v="nation"/>
    <x v="3"/>
    <s v="W92000004"/>
    <n v="0"/>
    <x v="1"/>
  </r>
  <r>
    <x v="14"/>
    <s v="nation"/>
    <x v="3"/>
    <s v="W92000004"/>
    <n v="0"/>
    <x v="0"/>
  </r>
  <r>
    <x v="15"/>
    <s v="nation"/>
    <x v="3"/>
    <s v="W92000004"/>
    <n v="0"/>
    <x v="1"/>
  </r>
  <r>
    <x v="15"/>
    <s v="nation"/>
    <x v="3"/>
    <s v="W92000004"/>
    <n v="0"/>
    <x v="0"/>
  </r>
  <r>
    <x v="16"/>
    <s v="nation"/>
    <x v="3"/>
    <s v="W92000004"/>
    <n v="0"/>
    <x v="1"/>
  </r>
  <r>
    <x v="16"/>
    <s v="nation"/>
    <x v="3"/>
    <s v="W92000004"/>
    <n v="0"/>
    <x v="0"/>
  </r>
  <r>
    <x v="17"/>
    <s v="nation"/>
    <x v="3"/>
    <s v="W92000004"/>
    <n v="0"/>
    <x v="1"/>
  </r>
  <r>
    <x v="17"/>
    <s v="nation"/>
    <x v="3"/>
    <s v="W92000004"/>
    <n v="0"/>
    <x v="0"/>
  </r>
  <r>
    <x v="18"/>
    <s v="nation"/>
    <x v="3"/>
    <s v="W92000004"/>
    <n v="0"/>
    <x v="1"/>
  </r>
  <r>
    <x v="18"/>
    <s v="nation"/>
    <x v="3"/>
    <s v="W92000004"/>
    <n v="0"/>
    <x v="0"/>
  </r>
  <r>
    <x v="19"/>
    <s v="nation"/>
    <x v="3"/>
    <s v="W92000004"/>
    <n v="0"/>
    <x v="1"/>
  </r>
  <r>
    <x v="19"/>
    <s v="nation"/>
    <x v="3"/>
    <s v="W92000004"/>
    <n v="0"/>
    <x v="0"/>
  </r>
  <r>
    <x v="20"/>
    <s v="nation"/>
    <x v="3"/>
    <s v="W92000004"/>
    <n v="0"/>
    <x v="1"/>
  </r>
  <r>
    <x v="20"/>
    <s v="nation"/>
    <x v="3"/>
    <s v="W92000004"/>
    <n v="0"/>
    <x v="0"/>
  </r>
  <r>
    <x v="21"/>
    <s v="nation"/>
    <x v="3"/>
    <s v="W92000004"/>
    <n v="0"/>
    <x v="1"/>
  </r>
  <r>
    <x v="21"/>
    <s v="nation"/>
    <x v="3"/>
    <s v="W92000004"/>
    <n v="0"/>
    <x v="0"/>
  </r>
  <r>
    <x v="22"/>
    <s v="nation"/>
    <x v="3"/>
    <s v="W92000004"/>
    <n v="0"/>
    <x v="1"/>
  </r>
  <r>
    <x v="22"/>
    <s v="nation"/>
    <x v="3"/>
    <s v="W92000004"/>
    <n v="0"/>
    <x v="0"/>
  </r>
  <r>
    <x v="23"/>
    <s v="nation"/>
    <x v="3"/>
    <s v="W92000004"/>
    <n v="0"/>
    <x v="1"/>
  </r>
  <r>
    <x v="23"/>
    <s v="nation"/>
    <x v="3"/>
    <s v="W92000004"/>
    <n v="0"/>
    <x v="0"/>
  </r>
  <r>
    <x v="24"/>
    <s v="nation"/>
    <x v="3"/>
    <s v="W92000004"/>
    <n v="0"/>
    <x v="1"/>
  </r>
  <r>
    <x v="24"/>
    <s v="nation"/>
    <x v="3"/>
    <s v="W92000004"/>
    <n v="0"/>
    <x v="0"/>
  </r>
  <r>
    <x v="25"/>
    <s v="nation"/>
    <x v="3"/>
    <s v="W92000004"/>
    <n v="0"/>
    <x v="1"/>
  </r>
  <r>
    <x v="25"/>
    <s v="nation"/>
    <x v="3"/>
    <s v="W92000004"/>
    <n v="0"/>
    <x v="0"/>
  </r>
  <r>
    <x v="26"/>
    <s v="nation"/>
    <x v="3"/>
    <s v="W92000004"/>
    <n v="0"/>
    <x v="1"/>
  </r>
  <r>
    <x v="26"/>
    <s v="nation"/>
    <x v="3"/>
    <s v="W92000004"/>
    <n v="0"/>
    <x v="0"/>
  </r>
  <r>
    <x v="27"/>
    <s v="nation"/>
    <x v="3"/>
    <s v="W92000004"/>
    <n v="0"/>
    <x v="1"/>
  </r>
  <r>
    <x v="27"/>
    <s v="nation"/>
    <x v="3"/>
    <s v="W92000004"/>
    <n v="0"/>
    <x v="0"/>
  </r>
  <r>
    <x v="28"/>
    <s v="nation"/>
    <x v="3"/>
    <s v="W92000004"/>
    <n v="0"/>
    <x v="1"/>
  </r>
  <r>
    <x v="28"/>
    <s v="nation"/>
    <x v="3"/>
    <s v="W92000004"/>
    <n v="0"/>
    <x v="0"/>
  </r>
  <r>
    <x v="29"/>
    <s v="nation"/>
    <x v="3"/>
    <s v="W92000004"/>
    <n v="0"/>
    <x v="1"/>
  </r>
  <r>
    <x v="29"/>
    <s v="nation"/>
    <x v="3"/>
    <s v="W92000004"/>
    <n v="0"/>
    <x v="0"/>
  </r>
  <r>
    <x v="30"/>
    <s v="nation"/>
    <x v="3"/>
    <s v="W92000004"/>
    <n v="0"/>
    <x v="1"/>
  </r>
  <r>
    <x v="30"/>
    <s v="nation"/>
    <x v="3"/>
    <s v="W92000004"/>
    <n v="0"/>
    <x v="0"/>
  </r>
  <r>
    <x v="31"/>
    <s v="nation"/>
    <x v="3"/>
    <s v="W92000004"/>
    <n v="0"/>
    <x v="1"/>
  </r>
  <r>
    <x v="31"/>
    <s v="nation"/>
    <x v="3"/>
    <s v="W92000004"/>
    <n v="0"/>
    <x v="0"/>
  </r>
  <r>
    <x v="32"/>
    <s v="nation"/>
    <x v="3"/>
    <s v="W92000004"/>
    <n v="0"/>
    <x v="1"/>
  </r>
  <r>
    <x v="32"/>
    <s v="nation"/>
    <x v="3"/>
    <s v="W92000004"/>
    <n v="0"/>
    <x v="0"/>
  </r>
  <r>
    <x v="33"/>
    <s v="nation"/>
    <x v="3"/>
    <s v="W92000004"/>
    <n v="0"/>
    <x v="1"/>
  </r>
  <r>
    <x v="33"/>
    <s v="nation"/>
    <x v="3"/>
    <s v="W92000004"/>
    <n v="0"/>
    <x v="0"/>
  </r>
  <r>
    <x v="34"/>
    <s v="nation"/>
    <x v="3"/>
    <s v="W92000004"/>
    <n v="0"/>
    <x v="1"/>
  </r>
  <r>
    <x v="34"/>
    <s v="nation"/>
    <x v="3"/>
    <s v="W92000004"/>
    <n v="0"/>
    <x v="0"/>
  </r>
  <r>
    <x v="35"/>
    <s v="nation"/>
    <x v="3"/>
    <s v="W92000004"/>
    <n v="0"/>
    <x v="1"/>
  </r>
  <r>
    <x v="35"/>
    <s v="nation"/>
    <x v="3"/>
    <s v="W92000004"/>
    <n v="0"/>
    <x v="0"/>
  </r>
  <r>
    <x v="36"/>
    <s v="nation"/>
    <x v="3"/>
    <s v="W92000004"/>
    <n v="0"/>
    <x v="1"/>
  </r>
  <r>
    <x v="36"/>
    <s v="nation"/>
    <x v="3"/>
    <s v="W92000004"/>
    <n v="0"/>
    <x v="0"/>
  </r>
  <r>
    <x v="37"/>
    <s v="nation"/>
    <x v="3"/>
    <s v="W92000004"/>
    <n v="0"/>
    <x v="1"/>
  </r>
  <r>
    <x v="37"/>
    <s v="nation"/>
    <x v="3"/>
    <s v="W92000004"/>
    <n v="0"/>
    <x v="0"/>
  </r>
  <r>
    <x v="38"/>
    <s v="nation"/>
    <x v="3"/>
    <s v="W92000004"/>
    <n v="0"/>
    <x v="1"/>
  </r>
  <r>
    <x v="38"/>
    <s v="nation"/>
    <x v="3"/>
    <s v="W92000004"/>
    <n v="0"/>
    <x v="0"/>
  </r>
  <r>
    <x v="39"/>
    <s v="nation"/>
    <x v="3"/>
    <s v="W92000004"/>
    <n v="0"/>
    <x v="1"/>
  </r>
  <r>
    <x v="39"/>
    <s v="nation"/>
    <x v="3"/>
    <s v="W92000004"/>
    <n v="0"/>
    <x v="0"/>
  </r>
  <r>
    <x v="40"/>
    <s v="nation"/>
    <x v="3"/>
    <s v="W92000004"/>
    <n v="0"/>
    <x v="1"/>
  </r>
  <r>
    <x v="40"/>
    <s v="nation"/>
    <x v="3"/>
    <s v="W92000004"/>
    <n v="0"/>
    <x v="0"/>
  </r>
  <r>
    <x v="41"/>
    <s v="nation"/>
    <x v="3"/>
    <s v="W92000004"/>
    <n v="0"/>
    <x v="1"/>
  </r>
  <r>
    <x v="41"/>
    <s v="nation"/>
    <x v="3"/>
    <s v="W92000004"/>
    <n v="0"/>
    <x v="0"/>
  </r>
  <r>
    <x v="42"/>
    <s v="nation"/>
    <x v="3"/>
    <s v="W92000004"/>
    <n v="0"/>
    <x v="1"/>
  </r>
  <r>
    <x v="42"/>
    <s v="nation"/>
    <x v="3"/>
    <s v="W92000004"/>
    <n v="0"/>
    <x v="0"/>
  </r>
  <r>
    <x v="43"/>
    <s v="nation"/>
    <x v="3"/>
    <s v="W92000004"/>
    <n v="0"/>
    <x v="1"/>
  </r>
  <r>
    <x v="43"/>
    <s v="nation"/>
    <x v="3"/>
    <s v="W92000004"/>
    <n v="0"/>
    <x v="0"/>
  </r>
  <r>
    <x v="44"/>
    <s v="nation"/>
    <x v="3"/>
    <s v="W92000004"/>
    <n v="0"/>
    <x v="1"/>
  </r>
  <r>
    <x v="44"/>
    <s v="nation"/>
    <x v="3"/>
    <s v="W92000004"/>
    <n v="0"/>
    <x v="0"/>
  </r>
  <r>
    <x v="45"/>
    <s v="nation"/>
    <x v="3"/>
    <s v="W92000004"/>
    <n v="0"/>
    <x v="1"/>
  </r>
  <r>
    <x v="45"/>
    <s v="nation"/>
    <x v="3"/>
    <s v="W92000004"/>
    <n v="0"/>
    <x v="0"/>
  </r>
  <r>
    <x v="46"/>
    <s v="nation"/>
    <x v="3"/>
    <s v="W92000004"/>
    <n v="0"/>
    <x v="1"/>
  </r>
  <r>
    <x v="46"/>
    <s v="nation"/>
    <x v="3"/>
    <s v="W92000004"/>
    <n v="0"/>
    <x v="0"/>
  </r>
  <r>
    <x v="47"/>
    <s v="nation"/>
    <x v="3"/>
    <s v="W92000004"/>
    <n v="0"/>
    <x v="1"/>
  </r>
  <r>
    <x v="47"/>
    <s v="nation"/>
    <x v="3"/>
    <s v="W92000004"/>
    <n v="0"/>
    <x v="0"/>
  </r>
  <r>
    <x v="48"/>
    <s v="nation"/>
    <x v="3"/>
    <s v="W92000004"/>
    <n v="0"/>
    <x v="1"/>
  </r>
  <r>
    <x v="48"/>
    <s v="nation"/>
    <x v="3"/>
    <s v="W92000004"/>
    <n v="0"/>
    <x v="0"/>
  </r>
  <r>
    <x v="49"/>
    <s v="nation"/>
    <x v="3"/>
    <s v="W92000004"/>
    <n v="0"/>
    <x v="1"/>
  </r>
  <r>
    <x v="49"/>
    <s v="nation"/>
    <x v="3"/>
    <s v="W92000004"/>
    <n v="0"/>
    <x v="0"/>
  </r>
  <r>
    <x v="50"/>
    <s v="nation"/>
    <x v="3"/>
    <s v="W92000004"/>
    <n v="0"/>
    <x v="1"/>
  </r>
  <r>
    <x v="50"/>
    <s v="nation"/>
    <x v="3"/>
    <s v="W92000004"/>
    <n v="0"/>
    <x v="0"/>
  </r>
  <r>
    <x v="51"/>
    <s v="nation"/>
    <x v="3"/>
    <s v="W92000004"/>
    <n v="0"/>
    <x v="1"/>
  </r>
  <r>
    <x v="51"/>
    <s v="nation"/>
    <x v="3"/>
    <s v="W92000004"/>
    <n v="0"/>
    <x v="0"/>
  </r>
  <r>
    <x v="52"/>
    <s v="nation"/>
    <x v="3"/>
    <s v="W92000004"/>
    <n v="0"/>
    <x v="1"/>
  </r>
  <r>
    <x v="52"/>
    <s v="nation"/>
    <x v="3"/>
    <s v="W92000004"/>
    <n v="0"/>
    <x v="0"/>
  </r>
  <r>
    <x v="53"/>
    <s v="nation"/>
    <x v="3"/>
    <s v="W92000004"/>
    <n v="0"/>
    <x v="1"/>
  </r>
  <r>
    <x v="53"/>
    <s v="nation"/>
    <x v="3"/>
    <s v="W92000004"/>
    <n v="0"/>
    <x v="0"/>
  </r>
  <r>
    <x v="54"/>
    <s v="nation"/>
    <x v="3"/>
    <s v="W92000004"/>
    <n v="0"/>
    <x v="1"/>
  </r>
  <r>
    <x v="54"/>
    <s v="nation"/>
    <x v="3"/>
    <s v="W92000004"/>
    <n v="0"/>
    <x v="0"/>
  </r>
  <r>
    <x v="55"/>
    <s v="nation"/>
    <x v="3"/>
    <s v="W92000004"/>
    <n v="0"/>
    <x v="1"/>
  </r>
  <r>
    <x v="55"/>
    <s v="nation"/>
    <x v="3"/>
    <s v="W92000004"/>
    <n v="0"/>
    <x v="0"/>
  </r>
  <r>
    <x v="56"/>
    <s v="nation"/>
    <x v="3"/>
    <s v="W92000004"/>
    <n v="0"/>
    <x v="1"/>
  </r>
  <r>
    <x v="56"/>
    <s v="nation"/>
    <x v="3"/>
    <s v="W92000004"/>
    <n v="0"/>
    <x v="0"/>
  </r>
  <r>
    <x v="57"/>
    <s v="nation"/>
    <x v="3"/>
    <s v="W92000004"/>
    <n v="0"/>
    <x v="1"/>
  </r>
  <r>
    <x v="57"/>
    <s v="nation"/>
    <x v="3"/>
    <s v="W92000004"/>
    <n v="0"/>
    <x v="0"/>
  </r>
  <r>
    <x v="58"/>
    <s v="nation"/>
    <x v="3"/>
    <s v="W92000004"/>
    <n v="0"/>
    <x v="1"/>
  </r>
  <r>
    <x v="58"/>
    <s v="nation"/>
    <x v="3"/>
    <s v="W92000004"/>
    <n v="0"/>
    <x v="0"/>
  </r>
  <r>
    <x v="59"/>
    <s v="nation"/>
    <x v="3"/>
    <s v="W92000004"/>
    <n v="0"/>
    <x v="1"/>
  </r>
  <r>
    <x v="59"/>
    <s v="nation"/>
    <x v="3"/>
    <s v="W92000004"/>
    <n v="0"/>
    <x v="0"/>
  </r>
  <r>
    <x v="60"/>
    <s v="nation"/>
    <x v="3"/>
    <s v="W92000004"/>
    <n v="0"/>
    <x v="1"/>
  </r>
  <r>
    <x v="60"/>
    <s v="nation"/>
    <x v="3"/>
    <s v="W92000004"/>
    <n v="0"/>
    <x v="0"/>
  </r>
  <r>
    <x v="61"/>
    <s v="nation"/>
    <x v="3"/>
    <s v="W92000004"/>
    <n v="0"/>
    <x v="1"/>
  </r>
  <r>
    <x v="61"/>
    <s v="nation"/>
    <x v="3"/>
    <s v="W92000004"/>
    <n v="0"/>
    <x v="0"/>
  </r>
  <r>
    <x v="62"/>
    <s v="nation"/>
    <x v="3"/>
    <s v="W92000004"/>
    <n v="0"/>
    <x v="1"/>
  </r>
  <r>
    <x v="62"/>
    <s v="nation"/>
    <x v="3"/>
    <s v="W92000004"/>
    <n v="0"/>
    <x v="0"/>
  </r>
  <r>
    <x v="63"/>
    <s v="nation"/>
    <x v="3"/>
    <s v="W92000004"/>
    <n v="0"/>
    <x v="1"/>
  </r>
  <r>
    <x v="63"/>
    <s v="nation"/>
    <x v="3"/>
    <s v="W92000004"/>
    <n v="0"/>
    <x v="0"/>
  </r>
  <r>
    <x v="64"/>
    <s v="nation"/>
    <x v="3"/>
    <s v="W92000004"/>
    <n v="0"/>
    <x v="1"/>
  </r>
  <r>
    <x v="64"/>
    <s v="nation"/>
    <x v="3"/>
    <s v="W92000004"/>
    <n v="0"/>
    <x v="0"/>
  </r>
  <r>
    <x v="65"/>
    <s v="nation"/>
    <x v="3"/>
    <s v="W92000004"/>
    <n v="0"/>
    <x v="1"/>
  </r>
  <r>
    <x v="65"/>
    <s v="nation"/>
    <x v="3"/>
    <s v="W92000004"/>
    <n v="0"/>
    <x v="0"/>
  </r>
  <r>
    <x v="66"/>
    <s v="nation"/>
    <x v="3"/>
    <s v="W92000004"/>
    <n v="0"/>
    <x v="1"/>
  </r>
  <r>
    <x v="66"/>
    <s v="nation"/>
    <x v="3"/>
    <s v="W92000004"/>
    <n v="0"/>
    <x v="0"/>
  </r>
  <r>
    <x v="67"/>
    <s v="nation"/>
    <x v="3"/>
    <s v="W92000004"/>
    <n v="0"/>
    <x v="1"/>
  </r>
  <r>
    <x v="67"/>
    <s v="nation"/>
    <x v="3"/>
    <s v="W92000004"/>
    <n v="0"/>
    <x v="0"/>
  </r>
  <r>
    <x v="68"/>
    <s v="nation"/>
    <x v="3"/>
    <s v="W92000004"/>
    <n v="0"/>
    <x v="1"/>
  </r>
  <r>
    <x v="68"/>
    <s v="nation"/>
    <x v="3"/>
    <s v="W92000004"/>
    <n v="0"/>
    <x v="0"/>
  </r>
  <r>
    <x v="69"/>
    <s v="nation"/>
    <x v="3"/>
    <s v="W92000004"/>
    <n v="0"/>
    <x v="1"/>
  </r>
  <r>
    <x v="69"/>
    <s v="nation"/>
    <x v="3"/>
    <s v="W92000004"/>
    <n v="0"/>
    <x v="0"/>
  </r>
  <r>
    <x v="70"/>
    <s v="nation"/>
    <x v="3"/>
    <s v="W92000004"/>
    <n v="0"/>
    <x v="1"/>
  </r>
  <r>
    <x v="70"/>
    <s v="nation"/>
    <x v="3"/>
    <s v="W92000004"/>
    <n v="0"/>
    <x v="0"/>
  </r>
  <r>
    <x v="71"/>
    <s v="nation"/>
    <x v="3"/>
    <s v="W92000004"/>
    <n v="0"/>
    <x v="1"/>
  </r>
  <r>
    <x v="71"/>
    <s v="nation"/>
    <x v="3"/>
    <s v="W92000004"/>
    <n v="0"/>
    <x v="0"/>
  </r>
  <r>
    <x v="72"/>
    <s v="nation"/>
    <x v="3"/>
    <s v="W92000004"/>
    <n v="0"/>
    <x v="1"/>
  </r>
  <r>
    <x v="72"/>
    <s v="nation"/>
    <x v="3"/>
    <s v="W92000004"/>
    <n v="0"/>
    <x v="0"/>
  </r>
  <r>
    <x v="73"/>
    <s v="nation"/>
    <x v="3"/>
    <s v="W92000004"/>
    <n v="0"/>
    <x v="1"/>
  </r>
  <r>
    <x v="73"/>
    <s v="nation"/>
    <x v="3"/>
    <s v="W92000004"/>
    <n v="0"/>
    <x v="0"/>
  </r>
  <r>
    <x v="74"/>
    <s v="nation"/>
    <x v="3"/>
    <s v="W92000004"/>
    <n v="3"/>
    <x v="1"/>
  </r>
  <r>
    <x v="74"/>
    <s v="nation"/>
    <x v="3"/>
    <s v="W92000004"/>
    <n v="0"/>
    <x v="0"/>
  </r>
  <r>
    <x v="75"/>
    <s v="nation"/>
    <x v="3"/>
    <s v="W92000004"/>
    <n v="0"/>
    <x v="1"/>
  </r>
  <r>
    <x v="75"/>
    <s v="nation"/>
    <x v="3"/>
    <s v="W92000004"/>
    <n v="0"/>
    <x v="0"/>
  </r>
  <r>
    <x v="76"/>
    <s v="nation"/>
    <x v="3"/>
    <s v="W92000004"/>
    <n v="0"/>
    <x v="1"/>
  </r>
  <r>
    <x v="76"/>
    <s v="nation"/>
    <x v="3"/>
    <s v="W92000004"/>
    <n v="0"/>
    <x v="0"/>
  </r>
  <r>
    <x v="77"/>
    <s v="nation"/>
    <x v="3"/>
    <s v="W92000004"/>
    <n v="3"/>
    <x v="1"/>
  </r>
  <r>
    <x v="77"/>
    <s v="nation"/>
    <x v="3"/>
    <s v="W92000004"/>
    <n v="0"/>
    <x v="0"/>
  </r>
  <r>
    <x v="78"/>
    <s v="nation"/>
    <x v="3"/>
    <s v="W92000004"/>
    <n v="2"/>
    <x v="1"/>
  </r>
  <r>
    <x v="78"/>
    <s v="nation"/>
    <x v="3"/>
    <s v="W92000004"/>
    <n v="0"/>
    <x v="0"/>
  </r>
  <r>
    <x v="79"/>
    <s v="nation"/>
    <x v="3"/>
    <s v="W92000004"/>
    <n v="7"/>
    <x v="1"/>
  </r>
  <r>
    <x v="79"/>
    <s v="nation"/>
    <x v="3"/>
    <s v="W92000004"/>
    <n v="2"/>
    <x v="0"/>
  </r>
  <r>
    <x v="80"/>
    <s v="nation"/>
    <x v="3"/>
    <s v="W92000004"/>
    <n v="5"/>
    <x v="1"/>
  </r>
  <r>
    <x v="80"/>
    <s v="nation"/>
    <x v="3"/>
    <s v="W92000004"/>
    <n v="9"/>
    <x v="0"/>
  </r>
  <r>
    <x v="81"/>
    <s v="nation"/>
    <x v="3"/>
    <s v="W92000004"/>
    <n v="32"/>
    <x v="2"/>
  </r>
  <r>
    <x v="81"/>
    <s v="nation"/>
    <x v="3"/>
    <s v="W92000004"/>
    <n v="110"/>
    <x v="3"/>
  </r>
  <r>
    <x v="81"/>
    <s v="nation"/>
    <x v="3"/>
    <s v="W92000004"/>
    <n v="16"/>
    <x v="4"/>
  </r>
  <r>
    <x v="81"/>
    <s v="nation"/>
    <x v="3"/>
    <s v="W92000004"/>
    <n v="4"/>
    <x v="1"/>
  </r>
  <r>
    <x v="81"/>
    <s v="nation"/>
    <x v="3"/>
    <s v="W92000004"/>
    <n v="4"/>
    <x v="0"/>
  </r>
  <r>
    <x v="82"/>
    <s v="nation"/>
    <x v="3"/>
    <s v="W92000004"/>
    <n v="63"/>
    <x v="2"/>
  </r>
  <r>
    <x v="82"/>
    <s v="nation"/>
    <x v="3"/>
    <s v="W92000004"/>
    <n v="150"/>
    <x v="3"/>
  </r>
  <r>
    <x v="82"/>
    <s v="nation"/>
    <x v="3"/>
    <s v="W92000004"/>
    <n v="30"/>
    <x v="4"/>
  </r>
  <r>
    <x v="82"/>
    <s v="nation"/>
    <x v="3"/>
    <s v="W92000004"/>
    <n v="9"/>
    <x v="1"/>
  </r>
  <r>
    <x v="82"/>
    <s v="nation"/>
    <x v="3"/>
    <s v="W92000004"/>
    <n v="1"/>
    <x v="0"/>
  </r>
  <r>
    <x v="83"/>
    <s v="nation"/>
    <x v="3"/>
    <s v="W92000004"/>
    <n v="178"/>
    <x v="2"/>
  </r>
  <r>
    <x v="83"/>
    <s v="nation"/>
    <x v="3"/>
    <s v="W92000004"/>
    <n v="188"/>
    <x v="3"/>
  </r>
  <r>
    <x v="83"/>
    <s v="nation"/>
    <x v="3"/>
    <s v="W92000004"/>
    <n v="31"/>
    <x v="4"/>
  </r>
  <r>
    <x v="83"/>
    <s v="nation"/>
    <x v="3"/>
    <s v="W92000004"/>
    <n v="10"/>
    <x v="1"/>
  </r>
  <r>
    <x v="83"/>
    <s v="nation"/>
    <x v="3"/>
    <s v="W92000004"/>
    <n v="5"/>
    <x v="0"/>
  </r>
  <r>
    <x v="84"/>
    <s v="nation"/>
    <x v="3"/>
    <s v="W92000004"/>
    <n v="107"/>
    <x v="2"/>
  </r>
  <r>
    <x v="84"/>
    <s v="nation"/>
    <x v="3"/>
    <s v="W92000004"/>
    <n v="203"/>
    <x v="3"/>
  </r>
  <r>
    <x v="84"/>
    <s v="nation"/>
    <x v="3"/>
    <s v="W92000004"/>
    <n v="36"/>
    <x v="4"/>
  </r>
  <r>
    <x v="84"/>
    <s v="nation"/>
    <x v="3"/>
    <s v="W92000004"/>
    <n v="11"/>
    <x v="1"/>
  </r>
  <r>
    <x v="84"/>
    <s v="nation"/>
    <x v="3"/>
    <s v="W92000004"/>
    <n v="6"/>
    <x v="0"/>
  </r>
  <r>
    <x v="85"/>
    <s v="nation"/>
    <x v="3"/>
    <s v="W92000004"/>
    <n v="118"/>
    <x v="2"/>
  </r>
  <r>
    <x v="85"/>
    <s v="nation"/>
    <x v="3"/>
    <s v="W92000004"/>
    <n v="243"/>
    <x v="3"/>
  </r>
  <r>
    <x v="85"/>
    <s v="nation"/>
    <x v="3"/>
    <s v="W92000004"/>
    <n v="37"/>
    <x v="4"/>
  </r>
  <r>
    <x v="85"/>
    <s v="nation"/>
    <x v="3"/>
    <s v="W92000004"/>
    <n v="10"/>
    <x v="1"/>
  </r>
  <r>
    <x v="85"/>
    <s v="nation"/>
    <x v="3"/>
    <s v="W92000004"/>
    <n v="6"/>
    <x v="0"/>
  </r>
  <r>
    <x v="86"/>
    <s v="nation"/>
    <x v="3"/>
    <s v="W92000004"/>
    <n v="126"/>
    <x v="2"/>
  </r>
  <r>
    <x v="86"/>
    <s v="nation"/>
    <x v="3"/>
    <s v="W92000004"/>
    <n v="310"/>
    <x v="3"/>
  </r>
  <r>
    <x v="86"/>
    <s v="nation"/>
    <x v="3"/>
    <s v="W92000004"/>
    <n v="53"/>
    <x v="4"/>
  </r>
  <r>
    <x v="86"/>
    <s v="nation"/>
    <x v="3"/>
    <s v="W92000004"/>
    <n v="15"/>
    <x v="1"/>
  </r>
  <r>
    <x v="86"/>
    <s v="nation"/>
    <x v="3"/>
    <s v="W92000004"/>
    <n v="4"/>
    <x v="0"/>
  </r>
  <r>
    <x v="87"/>
    <s v="nation"/>
    <x v="3"/>
    <s v="W92000004"/>
    <n v="133"/>
    <x v="2"/>
  </r>
  <r>
    <x v="87"/>
    <s v="nation"/>
    <x v="3"/>
    <s v="W92000004"/>
    <n v="329"/>
    <x v="3"/>
  </r>
  <r>
    <x v="87"/>
    <s v="nation"/>
    <x v="3"/>
    <s v="W92000004"/>
    <n v="71"/>
    <x v="4"/>
  </r>
  <r>
    <x v="87"/>
    <s v="nation"/>
    <x v="3"/>
    <s v="W92000004"/>
    <n v="18"/>
    <x v="1"/>
  </r>
  <r>
    <x v="87"/>
    <s v="nation"/>
    <x v="3"/>
    <s v="W92000004"/>
    <n v="10"/>
    <x v="0"/>
  </r>
  <r>
    <x v="88"/>
    <s v="nation"/>
    <x v="3"/>
    <s v="W92000004"/>
    <n v="147"/>
    <x v="2"/>
  </r>
  <r>
    <x v="88"/>
    <s v="nation"/>
    <x v="3"/>
    <s v="W92000004"/>
    <n v="387"/>
    <x v="3"/>
  </r>
  <r>
    <x v="88"/>
    <s v="nation"/>
    <x v="3"/>
    <s v="W92000004"/>
    <n v="68"/>
    <x v="4"/>
  </r>
  <r>
    <x v="88"/>
    <s v="nation"/>
    <x v="3"/>
    <s v="W92000004"/>
    <n v="16"/>
    <x v="1"/>
  </r>
  <r>
    <x v="88"/>
    <s v="nation"/>
    <x v="3"/>
    <s v="W92000004"/>
    <n v="14"/>
    <x v="0"/>
  </r>
  <r>
    <x v="89"/>
    <s v="nation"/>
    <x v="3"/>
    <s v="W92000004"/>
    <n v="158"/>
    <x v="2"/>
  </r>
  <r>
    <x v="89"/>
    <s v="nation"/>
    <x v="3"/>
    <s v="W92000004"/>
    <n v="439"/>
    <x v="3"/>
  </r>
  <r>
    <x v="89"/>
    <s v="nation"/>
    <x v="3"/>
    <s v="W92000004"/>
    <n v="81"/>
    <x v="4"/>
  </r>
  <r>
    <x v="89"/>
    <s v="nation"/>
    <x v="3"/>
    <s v="W92000004"/>
    <n v="15"/>
    <x v="1"/>
  </r>
  <r>
    <x v="89"/>
    <s v="nation"/>
    <x v="3"/>
    <s v="W92000004"/>
    <n v="7"/>
    <x v="0"/>
  </r>
  <r>
    <x v="90"/>
    <s v="nation"/>
    <x v="3"/>
    <s v="W92000004"/>
    <n v="207"/>
    <x v="2"/>
  </r>
  <r>
    <x v="90"/>
    <s v="nation"/>
    <x v="3"/>
    <s v="W92000004"/>
    <n v="483"/>
    <x v="3"/>
  </r>
  <r>
    <x v="90"/>
    <s v="nation"/>
    <x v="3"/>
    <s v="W92000004"/>
    <n v="100"/>
    <x v="4"/>
  </r>
  <r>
    <x v="90"/>
    <s v="nation"/>
    <x v="3"/>
    <s v="W92000004"/>
    <n v="21"/>
    <x v="1"/>
  </r>
  <r>
    <x v="90"/>
    <s v="nation"/>
    <x v="3"/>
    <s v="W92000004"/>
    <n v="29"/>
    <x v="0"/>
  </r>
  <r>
    <x v="91"/>
    <s v="nation"/>
    <x v="3"/>
    <s v="W92000004"/>
    <n v="139"/>
    <x v="2"/>
  </r>
  <r>
    <x v="91"/>
    <s v="nation"/>
    <x v="3"/>
    <s v="W92000004"/>
    <n v="525"/>
    <x v="3"/>
  </r>
  <r>
    <x v="91"/>
    <s v="nation"/>
    <x v="3"/>
    <s v="W92000004"/>
    <n v="110"/>
    <x v="4"/>
  </r>
  <r>
    <x v="91"/>
    <s v="nation"/>
    <x v="3"/>
    <s v="W92000004"/>
    <n v="28"/>
    <x v="1"/>
  </r>
  <r>
    <x v="91"/>
    <s v="nation"/>
    <x v="3"/>
    <s v="W92000004"/>
    <n v="19"/>
    <x v="0"/>
  </r>
  <r>
    <x v="92"/>
    <s v="nation"/>
    <x v="3"/>
    <s v="W92000004"/>
    <n v="110"/>
    <x v="2"/>
  </r>
  <r>
    <x v="92"/>
    <s v="nation"/>
    <x v="3"/>
    <s v="W92000004"/>
    <n v="568"/>
    <x v="3"/>
  </r>
  <r>
    <x v="92"/>
    <s v="nation"/>
    <x v="3"/>
    <s v="W92000004"/>
    <n v="110"/>
    <x v="4"/>
  </r>
  <r>
    <x v="92"/>
    <s v="nation"/>
    <x v="3"/>
    <s v="W92000004"/>
    <n v="29"/>
    <x v="1"/>
  </r>
  <r>
    <x v="92"/>
    <s v="nation"/>
    <x v="3"/>
    <s v="W92000004"/>
    <n v="24"/>
    <x v="0"/>
  </r>
  <r>
    <x v="93"/>
    <s v="nation"/>
    <x v="3"/>
    <s v="W92000004"/>
    <n v="134"/>
    <x v="2"/>
  </r>
  <r>
    <x v="93"/>
    <s v="nation"/>
    <x v="3"/>
    <s v="W92000004"/>
    <n v="596"/>
    <x v="3"/>
  </r>
  <r>
    <x v="93"/>
    <s v="nation"/>
    <x v="3"/>
    <s v="W92000004"/>
    <n v="122"/>
    <x v="4"/>
  </r>
  <r>
    <x v="93"/>
    <s v="nation"/>
    <x v="3"/>
    <s v="W92000004"/>
    <n v="31"/>
    <x v="1"/>
  </r>
  <r>
    <x v="93"/>
    <s v="nation"/>
    <x v="3"/>
    <s v="W92000004"/>
    <n v="13"/>
    <x v="0"/>
  </r>
  <r>
    <x v="94"/>
    <s v="nation"/>
    <x v="3"/>
    <s v="W92000004"/>
    <n v="134"/>
    <x v="2"/>
  </r>
  <r>
    <x v="94"/>
    <s v="nation"/>
    <x v="3"/>
    <s v="W92000004"/>
    <n v="664"/>
    <x v="3"/>
  </r>
  <r>
    <x v="94"/>
    <s v="nation"/>
    <x v="3"/>
    <s v="W92000004"/>
    <n v="131"/>
    <x v="4"/>
  </r>
  <r>
    <x v="94"/>
    <s v="nation"/>
    <x v="3"/>
    <s v="W92000004"/>
    <n v="30"/>
    <x v="1"/>
  </r>
  <r>
    <x v="94"/>
    <s v="nation"/>
    <x v="3"/>
    <s v="W92000004"/>
    <n v="12"/>
    <x v="0"/>
  </r>
  <r>
    <x v="95"/>
    <s v="nation"/>
    <x v="3"/>
    <s v="W92000004"/>
    <n v="123"/>
    <x v="2"/>
  </r>
  <r>
    <x v="95"/>
    <s v="nation"/>
    <x v="3"/>
    <s v="W92000004"/>
    <n v="731"/>
    <x v="3"/>
  </r>
  <r>
    <x v="95"/>
    <s v="nation"/>
    <x v="3"/>
    <s v="W92000004"/>
    <n v="137"/>
    <x v="4"/>
  </r>
  <r>
    <x v="95"/>
    <s v="nation"/>
    <x v="3"/>
    <s v="W92000004"/>
    <n v="20"/>
    <x v="1"/>
  </r>
  <r>
    <x v="95"/>
    <s v="nation"/>
    <x v="3"/>
    <s v="W92000004"/>
    <n v="27"/>
    <x v="0"/>
  </r>
  <r>
    <x v="96"/>
    <s v="nation"/>
    <x v="3"/>
    <s v="W92000004"/>
    <n v="196"/>
    <x v="2"/>
  </r>
  <r>
    <x v="96"/>
    <s v="nation"/>
    <x v="3"/>
    <s v="W92000004"/>
    <n v="738"/>
    <x v="3"/>
  </r>
  <r>
    <x v="96"/>
    <s v="nation"/>
    <x v="3"/>
    <s v="W92000004"/>
    <n v="144"/>
    <x v="4"/>
  </r>
  <r>
    <x v="96"/>
    <s v="nation"/>
    <x v="3"/>
    <s v="W92000004"/>
    <n v="32"/>
    <x v="1"/>
  </r>
  <r>
    <x v="96"/>
    <s v="nation"/>
    <x v="3"/>
    <s v="W92000004"/>
    <n v="19"/>
    <x v="0"/>
  </r>
  <r>
    <x v="97"/>
    <s v="nation"/>
    <x v="3"/>
    <s v="W92000004"/>
    <n v="158"/>
    <x v="2"/>
  </r>
  <r>
    <x v="97"/>
    <s v="nation"/>
    <x v="3"/>
    <s v="W92000004"/>
    <n v="816"/>
    <x v="3"/>
  </r>
  <r>
    <x v="97"/>
    <s v="nation"/>
    <x v="3"/>
    <s v="W92000004"/>
    <n v="150"/>
    <x v="4"/>
  </r>
  <r>
    <x v="97"/>
    <s v="nation"/>
    <x v="3"/>
    <s v="W92000004"/>
    <n v="42"/>
    <x v="1"/>
  </r>
  <r>
    <x v="97"/>
    <s v="nation"/>
    <x v="3"/>
    <s v="W92000004"/>
    <n v="33"/>
    <x v="0"/>
  </r>
  <r>
    <x v="98"/>
    <s v="nation"/>
    <x v="3"/>
    <s v="W92000004"/>
    <n v="126"/>
    <x v="2"/>
  </r>
  <r>
    <x v="98"/>
    <s v="nation"/>
    <x v="3"/>
    <s v="W92000004"/>
    <n v="795"/>
    <x v="3"/>
  </r>
  <r>
    <x v="98"/>
    <s v="nation"/>
    <x v="3"/>
    <s v="W92000004"/>
    <n v="161"/>
    <x v="4"/>
  </r>
  <r>
    <x v="98"/>
    <s v="nation"/>
    <x v="3"/>
    <s v="W92000004"/>
    <n v="43"/>
    <x v="1"/>
  </r>
  <r>
    <x v="98"/>
    <s v="nation"/>
    <x v="3"/>
    <s v="W92000004"/>
    <n v="41"/>
    <x v="0"/>
  </r>
  <r>
    <x v="99"/>
    <s v="nation"/>
    <x v="3"/>
    <s v="W92000004"/>
    <n v="129"/>
    <x v="2"/>
  </r>
  <r>
    <x v="99"/>
    <s v="nation"/>
    <x v="3"/>
    <s v="W92000004"/>
    <n v="833"/>
    <x v="3"/>
  </r>
  <r>
    <x v="99"/>
    <s v="nation"/>
    <x v="3"/>
    <s v="W92000004"/>
    <n v="153"/>
    <x v="4"/>
  </r>
  <r>
    <x v="99"/>
    <s v="nation"/>
    <x v="3"/>
    <s v="W92000004"/>
    <n v="25"/>
    <x v="1"/>
  </r>
  <r>
    <x v="99"/>
    <s v="nation"/>
    <x v="3"/>
    <s v="W92000004"/>
    <n v="29"/>
    <x v="0"/>
  </r>
  <r>
    <x v="100"/>
    <s v="nation"/>
    <x v="3"/>
    <s v="W92000004"/>
    <n v="106"/>
    <x v="2"/>
  </r>
  <r>
    <x v="100"/>
    <s v="nation"/>
    <x v="3"/>
    <s v="W92000004"/>
    <n v="865"/>
    <x v="3"/>
  </r>
  <r>
    <x v="100"/>
    <s v="nation"/>
    <x v="3"/>
    <s v="W92000004"/>
    <n v="149"/>
    <x v="4"/>
  </r>
  <r>
    <x v="100"/>
    <s v="nation"/>
    <x v="3"/>
    <s v="W92000004"/>
    <n v="31"/>
    <x v="1"/>
  </r>
  <r>
    <x v="100"/>
    <s v="nation"/>
    <x v="3"/>
    <s v="W92000004"/>
    <n v="36"/>
    <x v="0"/>
  </r>
  <r>
    <x v="101"/>
    <s v="nation"/>
    <x v="3"/>
    <s v="W92000004"/>
    <n v="168"/>
    <x v="2"/>
  </r>
  <r>
    <x v="101"/>
    <s v="nation"/>
    <x v="3"/>
    <s v="W92000004"/>
    <n v="910"/>
    <x v="3"/>
  </r>
  <r>
    <x v="101"/>
    <s v="nation"/>
    <x v="3"/>
    <s v="W92000004"/>
    <n v="153"/>
    <x v="4"/>
  </r>
  <r>
    <x v="101"/>
    <s v="nation"/>
    <x v="3"/>
    <s v="W92000004"/>
    <n v="37"/>
    <x v="1"/>
  </r>
  <r>
    <x v="101"/>
    <s v="nation"/>
    <x v="3"/>
    <s v="W92000004"/>
    <n v="18"/>
    <x v="0"/>
  </r>
  <r>
    <x v="102"/>
    <s v="nation"/>
    <x v="3"/>
    <s v="W92000004"/>
    <n v="130"/>
    <x v="2"/>
  </r>
  <r>
    <x v="102"/>
    <s v="nation"/>
    <x v="3"/>
    <s v="W92000004"/>
    <n v="897"/>
    <x v="3"/>
  </r>
  <r>
    <x v="102"/>
    <s v="nation"/>
    <x v="3"/>
    <s v="W92000004"/>
    <n v="155"/>
    <x v="4"/>
  </r>
  <r>
    <x v="102"/>
    <s v="nation"/>
    <x v="3"/>
    <s v="W92000004"/>
    <n v="43"/>
    <x v="1"/>
  </r>
  <r>
    <x v="102"/>
    <s v="nation"/>
    <x v="3"/>
    <s v="W92000004"/>
    <n v="15"/>
    <x v="0"/>
  </r>
  <r>
    <x v="103"/>
    <s v="nation"/>
    <x v="3"/>
    <s v="W92000004"/>
    <n v="106"/>
    <x v="2"/>
  </r>
  <r>
    <x v="103"/>
    <s v="nation"/>
    <x v="3"/>
    <s v="W92000004"/>
    <n v="919"/>
    <x v="3"/>
  </r>
  <r>
    <x v="103"/>
    <s v="nation"/>
    <x v="3"/>
    <s v="W92000004"/>
    <n v="151"/>
    <x v="4"/>
  </r>
  <r>
    <x v="103"/>
    <s v="nation"/>
    <x v="3"/>
    <s v="W92000004"/>
    <n v="26"/>
    <x v="1"/>
  </r>
  <r>
    <x v="103"/>
    <s v="nation"/>
    <x v="3"/>
    <s v="W92000004"/>
    <n v="19"/>
    <x v="0"/>
  </r>
  <r>
    <x v="104"/>
    <s v="nation"/>
    <x v="3"/>
    <s v="W92000004"/>
    <n v="151"/>
    <x v="2"/>
  </r>
  <r>
    <x v="104"/>
    <s v="nation"/>
    <x v="3"/>
    <s v="W92000004"/>
    <n v="884"/>
    <x v="3"/>
  </r>
  <r>
    <x v="104"/>
    <s v="nation"/>
    <x v="3"/>
    <s v="W92000004"/>
    <n v="150"/>
    <x v="4"/>
  </r>
  <r>
    <x v="104"/>
    <s v="nation"/>
    <x v="3"/>
    <s v="W92000004"/>
    <n v="38"/>
    <x v="1"/>
  </r>
  <r>
    <x v="104"/>
    <s v="nation"/>
    <x v="3"/>
    <s v="W92000004"/>
    <n v="60"/>
    <x v="0"/>
  </r>
  <r>
    <x v="105"/>
    <s v="nation"/>
    <x v="3"/>
    <s v="W92000004"/>
    <n v="104"/>
    <x v="2"/>
  </r>
  <r>
    <x v="105"/>
    <s v="nation"/>
    <x v="3"/>
    <s v="W92000004"/>
    <n v="844"/>
    <x v="3"/>
  </r>
  <r>
    <x v="105"/>
    <s v="nation"/>
    <x v="3"/>
    <s v="W92000004"/>
    <n v="155"/>
    <x v="4"/>
  </r>
  <r>
    <x v="105"/>
    <s v="nation"/>
    <x v="3"/>
    <s v="W92000004"/>
    <n v="35"/>
    <x v="1"/>
  </r>
  <r>
    <x v="105"/>
    <s v="nation"/>
    <x v="3"/>
    <s v="W92000004"/>
    <n v="32"/>
    <x v="0"/>
  </r>
  <r>
    <x v="106"/>
    <s v="nation"/>
    <x v="3"/>
    <s v="W92000004"/>
    <n v="151"/>
    <x v="2"/>
  </r>
  <r>
    <x v="106"/>
    <s v="nation"/>
    <x v="3"/>
    <s v="W92000004"/>
    <n v="825"/>
    <x v="3"/>
  </r>
  <r>
    <x v="106"/>
    <s v="nation"/>
    <x v="3"/>
    <s v="W92000004"/>
    <n v="159"/>
    <x v="4"/>
  </r>
  <r>
    <x v="106"/>
    <s v="nation"/>
    <x v="3"/>
    <s v="W92000004"/>
    <n v="29"/>
    <x v="1"/>
  </r>
  <r>
    <x v="106"/>
    <s v="nation"/>
    <x v="3"/>
    <s v="W92000004"/>
    <n v="11"/>
    <x v="0"/>
  </r>
  <r>
    <x v="107"/>
    <s v="nation"/>
    <x v="3"/>
    <s v="W92000004"/>
    <n v="129"/>
    <x v="2"/>
  </r>
  <r>
    <x v="107"/>
    <s v="nation"/>
    <x v="3"/>
    <s v="W92000004"/>
    <n v="818"/>
    <x v="3"/>
  </r>
  <r>
    <x v="107"/>
    <s v="nation"/>
    <x v="3"/>
    <s v="W92000004"/>
    <n v="164"/>
    <x v="4"/>
  </r>
  <r>
    <x v="107"/>
    <s v="nation"/>
    <x v="3"/>
    <s v="W92000004"/>
    <n v="32"/>
    <x v="1"/>
  </r>
  <r>
    <x v="107"/>
    <s v="nation"/>
    <x v="3"/>
    <s v="W92000004"/>
    <n v="28"/>
    <x v="0"/>
  </r>
  <r>
    <x v="108"/>
    <s v="nation"/>
    <x v="3"/>
    <s v="W92000004"/>
    <n v="102"/>
    <x v="2"/>
  </r>
  <r>
    <x v="108"/>
    <s v="nation"/>
    <x v="3"/>
    <s v="W92000004"/>
    <n v="828"/>
    <x v="3"/>
  </r>
  <r>
    <x v="108"/>
    <s v="nation"/>
    <x v="3"/>
    <s v="W92000004"/>
    <n v="153"/>
    <x v="4"/>
  </r>
  <r>
    <x v="108"/>
    <s v="nation"/>
    <x v="3"/>
    <s v="W92000004"/>
    <n v="26"/>
    <x v="1"/>
  </r>
  <r>
    <x v="108"/>
    <s v="nation"/>
    <x v="3"/>
    <s v="W92000004"/>
    <n v="41"/>
    <x v="0"/>
  </r>
  <r>
    <x v="109"/>
    <s v="nation"/>
    <x v="3"/>
    <s v="W92000004"/>
    <n v="114"/>
    <x v="2"/>
  </r>
  <r>
    <x v="109"/>
    <s v="nation"/>
    <x v="3"/>
    <s v="W92000004"/>
    <n v="853"/>
    <x v="3"/>
  </r>
  <r>
    <x v="109"/>
    <s v="nation"/>
    <x v="3"/>
    <s v="W92000004"/>
    <n v="150"/>
    <x v="4"/>
  </r>
  <r>
    <x v="109"/>
    <s v="nation"/>
    <x v="3"/>
    <s v="W92000004"/>
    <n v="25"/>
    <x v="1"/>
  </r>
  <r>
    <x v="109"/>
    <s v="nation"/>
    <x v="3"/>
    <s v="W92000004"/>
    <n v="9"/>
    <x v="0"/>
  </r>
  <r>
    <x v="110"/>
    <s v="nation"/>
    <x v="3"/>
    <s v="W92000004"/>
    <n v="117"/>
    <x v="2"/>
  </r>
  <r>
    <x v="110"/>
    <s v="nation"/>
    <x v="3"/>
    <s v="W92000004"/>
    <n v="838"/>
    <x v="3"/>
  </r>
  <r>
    <x v="110"/>
    <s v="nation"/>
    <x v="3"/>
    <s v="W92000004"/>
    <n v="135"/>
    <x v="4"/>
  </r>
  <r>
    <x v="110"/>
    <s v="nation"/>
    <x v="3"/>
    <s v="W92000004"/>
    <n v="30"/>
    <x v="1"/>
  </r>
  <r>
    <x v="110"/>
    <s v="nation"/>
    <x v="3"/>
    <s v="W92000004"/>
    <n v="25"/>
    <x v="0"/>
  </r>
  <r>
    <x v="111"/>
    <s v="nation"/>
    <x v="3"/>
    <s v="W92000004"/>
    <n v="127"/>
    <x v="2"/>
  </r>
  <r>
    <x v="111"/>
    <s v="nation"/>
    <x v="3"/>
    <s v="W92000004"/>
    <n v="773"/>
    <x v="3"/>
  </r>
  <r>
    <x v="111"/>
    <s v="nation"/>
    <x v="3"/>
    <s v="W92000004"/>
    <n v="132"/>
    <x v="4"/>
  </r>
  <r>
    <x v="111"/>
    <s v="nation"/>
    <x v="3"/>
    <s v="W92000004"/>
    <n v="23"/>
    <x v="1"/>
  </r>
  <r>
    <x v="111"/>
    <s v="nation"/>
    <x v="3"/>
    <s v="W92000004"/>
    <n v="15"/>
    <x v="0"/>
  </r>
  <r>
    <x v="112"/>
    <s v="nation"/>
    <x v="3"/>
    <s v="W92000004"/>
    <n v="134"/>
    <x v="2"/>
  </r>
  <r>
    <x v="112"/>
    <s v="nation"/>
    <x v="3"/>
    <s v="W92000004"/>
    <n v="741"/>
    <x v="3"/>
  </r>
  <r>
    <x v="112"/>
    <s v="nation"/>
    <x v="3"/>
    <s v="W92000004"/>
    <n v="123"/>
    <x v="4"/>
  </r>
  <r>
    <x v="112"/>
    <s v="nation"/>
    <x v="3"/>
    <s v="W92000004"/>
    <n v="18"/>
    <x v="1"/>
  </r>
  <r>
    <x v="112"/>
    <s v="nation"/>
    <x v="3"/>
    <s v="W92000004"/>
    <n v="17"/>
    <x v="0"/>
  </r>
  <r>
    <x v="113"/>
    <s v="nation"/>
    <x v="3"/>
    <s v="W92000004"/>
    <n v="135"/>
    <x v="2"/>
  </r>
  <r>
    <x v="113"/>
    <s v="nation"/>
    <x v="3"/>
    <s v="W92000004"/>
    <n v="743"/>
    <x v="3"/>
  </r>
  <r>
    <x v="113"/>
    <s v="nation"/>
    <x v="3"/>
    <s v="W92000004"/>
    <n v="119"/>
    <x v="4"/>
  </r>
  <r>
    <x v="113"/>
    <s v="nation"/>
    <x v="3"/>
    <s v="W92000004"/>
    <n v="31"/>
    <x v="1"/>
  </r>
  <r>
    <x v="113"/>
    <s v="nation"/>
    <x v="3"/>
    <s v="W92000004"/>
    <n v="110"/>
    <x v="0"/>
  </r>
  <r>
    <x v="114"/>
    <s v="nation"/>
    <x v="3"/>
    <s v="W92000004"/>
    <n v="112"/>
    <x v="2"/>
  </r>
  <r>
    <x v="114"/>
    <s v="nation"/>
    <x v="3"/>
    <s v="W92000004"/>
    <n v="719"/>
    <x v="3"/>
  </r>
  <r>
    <x v="114"/>
    <s v="nation"/>
    <x v="3"/>
    <s v="W92000004"/>
    <n v="126"/>
    <x v="4"/>
  </r>
  <r>
    <x v="114"/>
    <s v="nation"/>
    <x v="3"/>
    <s v="W92000004"/>
    <n v="29"/>
    <x v="1"/>
  </r>
  <r>
    <x v="114"/>
    <s v="nation"/>
    <x v="3"/>
    <s v="W92000004"/>
    <n v="23"/>
    <x v="0"/>
  </r>
  <r>
    <x v="115"/>
    <s v="nation"/>
    <x v="3"/>
    <s v="W92000004"/>
    <n v="97"/>
    <x v="2"/>
  </r>
  <r>
    <x v="115"/>
    <s v="nation"/>
    <x v="3"/>
    <s v="W92000004"/>
    <n v="710"/>
    <x v="3"/>
  </r>
  <r>
    <x v="115"/>
    <s v="nation"/>
    <x v="3"/>
    <s v="W92000004"/>
    <n v="111"/>
    <x v="4"/>
  </r>
  <r>
    <x v="115"/>
    <s v="nation"/>
    <x v="3"/>
    <s v="W92000004"/>
    <n v="16"/>
    <x v="1"/>
  </r>
  <r>
    <x v="115"/>
    <s v="nation"/>
    <x v="3"/>
    <s v="W92000004"/>
    <n v="14"/>
    <x v="0"/>
  </r>
  <r>
    <x v="116"/>
    <s v="nation"/>
    <x v="3"/>
    <s v="W92000004"/>
    <n v="95"/>
    <x v="2"/>
  </r>
  <r>
    <x v="116"/>
    <s v="nation"/>
    <x v="3"/>
    <s v="W92000004"/>
    <n v="734"/>
    <x v="3"/>
  </r>
  <r>
    <x v="116"/>
    <s v="nation"/>
    <x v="3"/>
    <s v="W92000004"/>
    <n v="105"/>
    <x v="4"/>
  </r>
  <r>
    <x v="116"/>
    <s v="nation"/>
    <x v="3"/>
    <s v="W92000004"/>
    <n v="16"/>
    <x v="1"/>
  </r>
  <r>
    <x v="116"/>
    <s v="nation"/>
    <x v="3"/>
    <s v="W92000004"/>
    <n v="8"/>
    <x v="0"/>
  </r>
  <r>
    <x v="117"/>
    <s v="nation"/>
    <x v="3"/>
    <s v="W92000004"/>
    <n v="139"/>
    <x v="2"/>
  </r>
  <r>
    <x v="117"/>
    <s v="nation"/>
    <x v="3"/>
    <s v="W92000004"/>
    <n v="676"/>
    <x v="3"/>
  </r>
  <r>
    <x v="117"/>
    <s v="nation"/>
    <x v="3"/>
    <s v="W92000004"/>
    <n v="107"/>
    <x v="4"/>
  </r>
  <r>
    <x v="117"/>
    <s v="nation"/>
    <x v="3"/>
    <s v="W92000004"/>
    <n v="15"/>
    <x v="1"/>
  </r>
  <r>
    <x v="117"/>
    <s v="nation"/>
    <x v="3"/>
    <s v="W92000004"/>
    <n v="17"/>
    <x v="0"/>
  </r>
  <r>
    <x v="118"/>
    <s v="nation"/>
    <x v="3"/>
    <s v="W92000004"/>
    <n v="127"/>
    <x v="2"/>
  </r>
  <r>
    <x v="118"/>
    <s v="nation"/>
    <x v="3"/>
    <s v="W92000004"/>
    <n v="664"/>
    <x v="3"/>
  </r>
  <r>
    <x v="118"/>
    <s v="nation"/>
    <x v="3"/>
    <s v="W92000004"/>
    <n v="101"/>
    <x v="4"/>
  </r>
  <r>
    <x v="118"/>
    <s v="nation"/>
    <x v="3"/>
    <s v="W92000004"/>
    <n v="26"/>
    <x v="1"/>
  </r>
  <r>
    <x v="118"/>
    <s v="nation"/>
    <x v="3"/>
    <s v="W92000004"/>
    <n v="73"/>
    <x v="0"/>
  </r>
  <r>
    <x v="119"/>
    <s v="nation"/>
    <x v="3"/>
    <s v="W92000004"/>
    <n v="132"/>
    <x v="2"/>
  </r>
  <r>
    <x v="119"/>
    <s v="nation"/>
    <x v="3"/>
    <s v="W92000004"/>
    <n v="643"/>
    <x v="3"/>
  </r>
  <r>
    <x v="119"/>
    <s v="nation"/>
    <x v="3"/>
    <s v="W92000004"/>
    <n v="99"/>
    <x v="4"/>
  </r>
  <r>
    <x v="119"/>
    <s v="nation"/>
    <x v="3"/>
    <s v="W92000004"/>
    <n v="16"/>
    <x v="1"/>
  </r>
  <r>
    <x v="119"/>
    <s v="nation"/>
    <x v="3"/>
    <s v="W92000004"/>
    <n v="22"/>
    <x v="0"/>
  </r>
  <r>
    <x v="120"/>
    <s v="nation"/>
    <x v="3"/>
    <s v="W92000004"/>
    <n v="107"/>
    <x v="2"/>
  </r>
  <r>
    <x v="120"/>
    <s v="nation"/>
    <x v="3"/>
    <s v="W92000004"/>
    <n v="529"/>
    <x v="3"/>
  </r>
  <r>
    <x v="120"/>
    <s v="nation"/>
    <x v="3"/>
    <s v="W92000004"/>
    <n v="92"/>
    <x v="4"/>
  </r>
  <r>
    <x v="120"/>
    <s v="nation"/>
    <x v="3"/>
    <s v="W92000004"/>
    <n v="29"/>
    <x v="1"/>
  </r>
  <r>
    <x v="120"/>
    <s v="nation"/>
    <x v="3"/>
    <s v="W92000004"/>
    <n v="17"/>
    <x v="0"/>
  </r>
  <r>
    <x v="121"/>
    <s v="nation"/>
    <x v="3"/>
    <s v="W92000004"/>
    <n v="142"/>
    <x v="2"/>
  </r>
  <r>
    <x v="121"/>
    <s v="nation"/>
    <x v="3"/>
    <s v="W92000004"/>
    <n v="521"/>
    <x v="3"/>
  </r>
  <r>
    <x v="121"/>
    <s v="nation"/>
    <x v="3"/>
    <s v="W92000004"/>
    <n v="93"/>
    <x v="4"/>
  </r>
  <r>
    <x v="121"/>
    <s v="nation"/>
    <x v="3"/>
    <s v="W92000004"/>
    <n v="14"/>
    <x v="1"/>
  </r>
  <r>
    <x v="121"/>
    <s v="nation"/>
    <x v="3"/>
    <s v="W92000004"/>
    <n v="44"/>
    <x v="0"/>
  </r>
  <r>
    <x v="122"/>
    <s v="nation"/>
    <x v="3"/>
    <s v="W92000004"/>
    <n v="94"/>
    <x v="2"/>
  </r>
  <r>
    <x v="122"/>
    <s v="nation"/>
    <x v="3"/>
    <s v="W92000004"/>
    <n v="539"/>
    <x v="3"/>
  </r>
  <r>
    <x v="122"/>
    <s v="nation"/>
    <x v="3"/>
    <s v="W92000004"/>
    <n v="94"/>
    <x v="4"/>
  </r>
  <r>
    <x v="122"/>
    <s v="nation"/>
    <x v="3"/>
    <s v="W92000004"/>
    <n v="14"/>
    <x v="1"/>
  </r>
  <r>
    <x v="122"/>
    <s v="nation"/>
    <x v="3"/>
    <s v="W92000004"/>
    <n v="14"/>
    <x v="0"/>
  </r>
  <r>
    <x v="123"/>
    <s v="nation"/>
    <x v="3"/>
    <s v="W92000004"/>
    <n v="121"/>
    <x v="2"/>
  </r>
  <r>
    <x v="123"/>
    <s v="nation"/>
    <x v="3"/>
    <s v="W92000004"/>
    <n v="538"/>
    <x v="3"/>
  </r>
  <r>
    <x v="123"/>
    <s v="nation"/>
    <x v="3"/>
    <s v="W92000004"/>
    <n v="92"/>
    <x v="4"/>
  </r>
  <r>
    <x v="123"/>
    <s v="nation"/>
    <x v="3"/>
    <s v="W92000004"/>
    <n v="23"/>
    <x v="1"/>
  </r>
  <r>
    <x v="123"/>
    <s v="nation"/>
    <x v="3"/>
    <s v="W92000004"/>
    <n v="14"/>
    <x v="0"/>
  </r>
  <r>
    <x v="124"/>
    <s v="nation"/>
    <x v="3"/>
    <s v="W92000004"/>
    <n v="136"/>
    <x v="2"/>
  </r>
  <r>
    <x v="124"/>
    <s v="nation"/>
    <x v="3"/>
    <s v="W92000004"/>
    <n v="501"/>
    <x v="3"/>
  </r>
  <r>
    <x v="124"/>
    <s v="nation"/>
    <x v="3"/>
    <s v="W92000004"/>
    <n v="87"/>
    <x v="4"/>
  </r>
  <r>
    <x v="124"/>
    <s v="nation"/>
    <x v="3"/>
    <s v="W92000004"/>
    <n v="17"/>
    <x v="1"/>
  </r>
  <r>
    <x v="124"/>
    <s v="nation"/>
    <x v="3"/>
    <s v="W92000004"/>
    <n v="26"/>
    <x v="0"/>
  </r>
  <r>
    <x v="125"/>
    <s v="nation"/>
    <x v="3"/>
    <s v="W92000004"/>
    <n v="103"/>
    <x v="2"/>
  </r>
  <r>
    <x v="125"/>
    <s v="nation"/>
    <x v="3"/>
    <s v="W92000004"/>
    <n v="478"/>
    <x v="3"/>
  </r>
  <r>
    <x v="125"/>
    <s v="nation"/>
    <x v="3"/>
    <s v="W92000004"/>
    <n v="81"/>
    <x v="4"/>
  </r>
  <r>
    <x v="125"/>
    <s v="nation"/>
    <x v="3"/>
    <s v="W92000004"/>
    <n v="23"/>
    <x v="1"/>
  </r>
  <r>
    <x v="125"/>
    <s v="nation"/>
    <x v="3"/>
    <s v="W92000004"/>
    <n v="21"/>
    <x v="0"/>
  </r>
  <r>
    <x v="126"/>
    <s v="nation"/>
    <x v="3"/>
    <s v="W92000004"/>
    <n v="119"/>
    <x v="2"/>
  </r>
  <r>
    <x v="126"/>
    <s v="nation"/>
    <x v="3"/>
    <s v="W92000004"/>
    <n v="470"/>
    <x v="3"/>
  </r>
  <r>
    <x v="126"/>
    <s v="nation"/>
    <x v="3"/>
    <s v="W92000004"/>
    <n v="84"/>
    <x v="4"/>
  </r>
  <r>
    <x v="126"/>
    <s v="nation"/>
    <x v="3"/>
    <s v="W92000004"/>
    <n v="19"/>
    <x v="1"/>
  </r>
  <r>
    <x v="126"/>
    <s v="nation"/>
    <x v="3"/>
    <s v="W92000004"/>
    <n v="18"/>
    <x v="0"/>
  </r>
  <r>
    <x v="127"/>
    <s v="nation"/>
    <x v="3"/>
    <s v="W92000004"/>
    <n v="127"/>
    <x v="2"/>
  </r>
  <r>
    <x v="127"/>
    <s v="nation"/>
    <x v="3"/>
    <s v="W92000004"/>
    <n v="416"/>
    <x v="3"/>
  </r>
  <r>
    <x v="127"/>
    <s v="nation"/>
    <x v="3"/>
    <s v="W92000004"/>
    <n v="89"/>
    <x v="4"/>
  </r>
  <r>
    <x v="127"/>
    <s v="nation"/>
    <x v="3"/>
    <s v="W92000004"/>
    <n v="13"/>
    <x v="1"/>
  </r>
  <r>
    <x v="127"/>
    <s v="nation"/>
    <x v="3"/>
    <s v="W92000004"/>
    <n v="28"/>
    <x v="0"/>
  </r>
  <r>
    <x v="128"/>
    <s v="nation"/>
    <x v="3"/>
    <s v="W92000004"/>
    <n v="106"/>
    <x v="2"/>
  </r>
  <r>
    <x v="128"/>
    <s v="nation"/>
    <x v="3"/>
    <s v="W92000004"/>
    <n v="448"/>
    <x v="3"/>
  </r>
  <r>
    <x v="128"/>
    <s v="nation"/>
    <x v="3"/>
    <s v="W92000004"/>
    <n v="75"/>
    <x v="4"/>
  </r>
  <r>
    <x v="128"/>
    <s v="nation"/>
    <x v="3"/>
    <s v="W92000004"/>
    <n v="7"/>
    <x v="1"/>
  </r>
  <r>
    <x v="128"/>
    <s v="nation"/>
    <x v="3"/>
    <s v="W92000004"/>
    <n v="9"/>
    <x v="0"/>
  </r>
  <r>
    <x v="129"/>
    <s v="nation"/>
    <x v="3"/>
    <s v="W92000004"/>
    <n v="114"/>
    <x v="2"/>
  </r>
  <r>
    <x v="129"/>
    <s v="nation"/>
    <x v="3"/>
    <s v="W92000004"/>
    <n v="461"/>
    <x v="3"/>
  </r>
  <r>
    <x v="129"/>
    <s v="nation"/>
    <x v="3"/>
    <s v="W92000004"/>
    <n v="78"/>
    <x v="4"/>
  </r>
  <r>
    <x v="129"/>
    <s v="nation"/>
    <x v="3"/>
    <s v="W92000004"/>
    <n v="10"/>
    <x v="1"/>
  </r>
  <r>
    <x v="129"/>
    <s v="nation"/>
    <x v="3"/>
    <s v="W92000004"/>
    <n v="12"/>
    <x v="0"/>
  </r>
  <r>
    <x v="130"/>
    <s v="nation"/>
    <x v="3"/>
    <s v="W92000004"/>
    <n v="108"/>
    <x v="2"/>
  </r>
  <r>
    <x v="130"/>
    <s v="nation"/>
    <x v="3"/>
    <s v="W92000004"/>
    <n v="465"/>
    <x v="3"/>
  </r>
  <r>
    <x v="130"/>
    <s v="nation"/>
    <x v="3"/>
    <s v="W92000004"/>
    <n v="76"/>
    <x v="4"/>
  </r>
  <r>
    <x v="130"/>
    <s v="nation"/>
    <x v="3"/>
    <s v="W92000004"/>
    <n v="15"/>
    <x v="1"/>
  </r>
  <r>
    <x v="130"/>
    <s v="nation"/>
    <x v="3"/>
    <s v="W92000004"/>
    <n v="5"/>
    <x v="0"/>
  </r>
  <r>
    <x v="131"/>
    <s v="nation"/>
    <x v="3"/>
    <s v="W92000004"/>
    <n v="92"/>
    <x v="2"/>
  </r>
  <r>
    <x v="131"/>
    <s v="nation"/>
    <x v="3"/>
    <s v="W92000004"/>
    <n v="425"/>
    <x v="3"/>
  </r>
  <r>
    <x v="131"/>
    <s v="nation"/>
    <x v="3"/>
    <s v="W92000004"/>
    <n v="72"/>
    <x v="4"/>
  </r>
  <r>
    <x v="131"/>
    <s v="nation"/>
    <x v="3"/>
    <s v="W92000004"/>
    <n v="11"/>
    <x v="1"/>
  </r>
  <r>
    <x v="131"/>
    <s v="nation"/>
    <x v="3"/>
    <s v="W92000004"/>
    <n v="16"/>
    <x v="0"/>
  </r>
  <r>
    <x v="132"/>
    <s v="nation"/>
    <x v="3"/>
    <s v="W92000004"/>
    <n v="119"/>
    <x v="2"/>
  </r>
  <r>
    <x v="132"/>
    <s v="nation"/>
    <x v="3"/>
    <s v="W92000004"/>
    <n v="394"/>
    <x v="3"/>
  </r>
  <r>
    <x v="132"/>
    <s v="nation"/>
    <x v="3"/>
    <s v="W92000004"/>
    <n v="66"/>
    <x v="4"/>
  </r>
  <r>
    <x v="132"/>
    <s v="nation"/>
    <x v="3"/>
    <s v="W92000004"/>
    <n v="16"/>
    <x v="1"/>
  </r>
  <r>
    <x v="132"/>
    <s v="nation"/>
    <x v="3"/>
    <s v="W92000004"/>
    <n v="22"/>
    <x v="0"/>
  </r>
  <r>
    <x v="133"/>
    <s v="nation"/>
    <x v="3"/>
    <s v="W92000004"/>
    <n v="105"/>
    <x v="2"/>
  </r>
  <r>
    <x v="133"/>
    <s v="nation"/>
    <x v="3"/>
    <s v="W92000004"/>
    <n v="364"/>
    <x v="3"/>
  </r>
  <r>
    <x v="133"/>
    <s v="nation"/>
    <x v="3"/>
    <s v="W92000004"/>
    <n v="69"/>
    <x v="4"/>
  </r>
  <r>
    <x v="133"/>
    <s v="nation"/>
    <x v="3"/>
    <s v="W92000004"/>
    <n v="12"/>
    <x v="1"/>
  </r>
  <r>
    <x v="133"/>
    <s v="nation"/>
    <x v="3"/>
    <s v="W92000004"/>
    <n v="10"/>
    <x v="0"/>
  </r>
  <r>
    <x v="134"/>
    <s v="nation"/>
    <x v="3"/>
    <s v="W92000004"/>
    <n v="88"/>
    <x v="2"/>
  </r>
  <r>
    <x v="134"/>
    <s v="nation"/>
    <x v="3"/>
    <s v="W92000004"/>
    <n v="336"/>
    <x v="3"/>
  </r>
  <r>
    <x v="134"/>
    <s v="nation"/>
    <x v="3"/>
    <s v="W92000004"/>
    <n v="56"/>
    <x v="4"/>
  </r>
  <r>
    <x v="134"/>
    <s v="nation"/>
    <x v="3"/>
    <s v="W92000004"/>
    <n v="16"/>
    <x v="1"/>
  </r>
  <r>
    <x v="134"/>
    <s v="nation"/>
    <x v="3"/>
    <s v="W92000004"/>
    <n v="9"/>
    <x v="0"/>
  </r>
  <r>
    <x v="135"/>
    <s v="nation"/>
    <x v="3"/>
    <s v="W92000004"/>
    <n v="117"/>
    <x v="2"/>
  </r>
  <r>
    <x v="135"/>
    <s v="nation"/>
    <x v="3"/>
    <s v="W92000004"/>
    <n v="378"/>
    <x v="3"/>
  </r>
  <r>
    <x v="135"/>
    <s v="nation"/>
    <x v="3"/>
    <s v="W92000004"/>
    <n v="62"/>
    <x v="4"/>
  </r>
  <r>
    <x v="135"/>
    <s v="nation"/>
    <x v="3"/>
    <s v="W92000004"/>
    <n v="13"/>
    <x v="1"/>
  </r>
  <r>
    <x v="135"/>
    <s v="nation"/>
    <x v="3"/>
    <s v="W92000004"/>
    <n v="18"/>
    <x v="0"/>
  </r>
  <r>
    <x v="136"/>
    <s v="nation"/>
    <x v="3"/>
    <s v="W92000004"/>
    <n v="98"/>
    <x v="2"/>
  </r>
  <r>
    <x v="136"/>
    <s v="nation"/>
    <x v="3"/>
    <s v="W92000004"/>
    <n v="373"/>
    <x v="3"/>
  </r>
  <r>
    <x v="136"/>
    <s v="nation"/>
    <x v="3"/>
    <s v="W92000004"/>
    <n v="60"/>
    <x v="4"/>
  </r>
  <r>
    <x v="136"/>
    <s v="nation"/>
    <x v="3"/>
    <s v="W92000004"/>
    <n v="11"/>
    <x v="1"/>
  </r>
  <r>
    <x v="136"/>
    <s v="nation"/>
    <x v="3"/>
    <s v="W92000004"/>
    <n v="12"/>
    <x v="0"/>
  </r>
  <r>
    <x v="137"/>
    <s v="nation"/>
    <x v="3"/>
    <s v="W92000004"/>
    <n v="77"/>
    <x v="2"/>
  </r>
  <r>
    <x v="137"/>
    <s v="nation"/>
    <x v="3"/>
    <s v="W92000004"/>
    <n v="356"/>
    <x v="3"/>
  </r>
  <r>
    <x v="137"/>
    <s v="nation"/>
    <x v="3"/>
    <s v="W92000004"/>
    <n v="59"/>
    <x v="4"/>
  </r>
  <r>
    <x v="137"/>
    <s v="nation"/>
    <x v="3"/>
    <s v="W92000004"/>
    <n v="10"/>
    <x v="1"/>
  </r>
  <r>
    <x v="137"/>
    <s v="nation"/>
    <x v="3"/>
    <s v="W92000004"/>
    <n v="4"/>
    <x v="0"/>
  </r>
  <r>
    <x v="138"/>
    <s v="nation"/>
    <x v="3"/>
    <s v="W92000004"/>
    <n v="105"/>
    <x v="2"/>
  </r>
  <r>
    <x v="138"/>
    <s v="nation"/>
    <x v="3"/>
    <s v="W92000004"/>
    <n v="329"/>
    <x v="3"/>
  </r>
  <r>
    <x v="138"/>
    <s v="nation"/>
    <x v="3"/>
    <s v="W92000004"/>
    <n v="64"/>
    <x v="4"/>
  </r>
  <r>
    <x v="138"/>
    <s v="nation"/>
    <x v="3"/>
    <s v="W92000004"/>
    <n v="11"/>
    <x v="1"/>
  </r>
  <r>
    <x v="138"/>
    <s v="nation"/>
    <x v="3"/>
    <s v="W92000004"/>
    <n v="17"/>
    <x v="0"/>
  </r>
  <r>
    <x v="139"/>
    <s v="nation"/>
    <x v="3"/>
    <s v="W92000004"/>
    <n v="95"/>
    <x v="2"/>
  </r>
  <r>
    <x v="139"/>
    <s v="nation"/>
    <x v="3"/>
    <s v="W92000004"/>
    <n v="324"/>
    <x v="3"/>
  </r>
  <r>
    <x v="139"/>
    <s v="nation"/>
    <x v="3"/>
    <s v="W92000004"/>
    <n v="55"/>
    <x v="4"/>
  </r>
  <r>
    <x v="139"/>
    <s v="nation"/>
    <x v="3"/>
    <s v="W92000004"/>
    <n v="7"/>
    <x v="1"/>
  </r>
  <r>
    <x v="139"/>
    <s v="nation"/>
    <x v="3"/>
    <s v="W92000004"/>
    <n v="14"/>
    <x v="0"/>
  </r>
  <r>
    <x v="140"/>
    <s v="nation"/>
    <x v="3"/>
    <s v="W92000004"/>
    <n v="105"/>
    <x v="2"/>
  </r>
  <r>
    <x v="140"/>
    <s v="nation"/>
    <x v="3"/>
    <s v="W92000004"/>
    <n v="309"/>
    <x v="3"/>
  </r>
  <r>
    <x v="140"/>
    <s v="nation"/>
    <x v="3"/>
    <s v="W92000004"/>
    <n v="57"/>
    <x v="4"/>
  </r>
  <r>
    <x v="140"/>
    <s v="nation"/>
    <x v="3"/>
    <s v="W92000004"/>
    <n v="9"/>
    <x v="1"/>
  </r>
  <r>
    <x v="140"/>
    <s v="nation"/>
    <x v="3"/>
    <s v="W92000004"/>
    <n v="9"/>
    <x v="0"/>
  </r>
  <r>
    <x v="141"/>
    <s v="nation"/>
    <x v="3"/>
    <s v="W92000004"/>
    <n v="81"/>
    <x v="2"/>
  </r>
  <r>
    <x v="141"/>
    <s v="nation"/>
    <x v="3"/>
    <s v="W92000004"/>
    <n v="385"/>
    <x v="3"/>
  </r>
  <r>
    <x v="141"/>
    <s v="nation"/>
    <x v="3"/>
    <s v="W92000004"/>
    <n v="58"/>
    <x v="4"/>
  </r>
  <r>
    <x v="141"/>
    <s v="nation"/>
    <x v="3"/>
    <s v="W92000004"/>
    <n v="10"/>
    <x v="1"/>
  </r>
  <r>
    <x v="141"/>
    <s v="nation"/>
    <x v="3"/>
    <s v="W92000004"/>
    <n v="7"/>
    <x v="0"/>
  </r>
  <r>
    <x v="142"/>
    <s v="nation"/>
    <x v="3"/>
    <s v="W92000004"/>
    <n v="121"/>
    <x v="2"/>
  </r>
  <r>
    <x v="142"/>
    <s v="nation"/>
    <x v="3"/>
    <s v="W92000004"/>
    <n v="383"/>
    <x v="3"/>
  </r>
  <r>
    <x v="142"/>
    <s v="nation"/>
    <x v="3"/>
    <s v="W92000004"/>
    <n v="58"/>
    <x v="4"/>
  </r>
  <r>
    <x v="142"/>
    <s v="nation"/>
    <x v="3"/>
    <s v="W92000004"/>
    <n v="7"/>
    <x v="1"/>
  </r>
  <r>
    <x v="142"/>
    <s v="nation"/>
    <x v="3"/>
    <s v="W92000004"/>
    <n v="6"/>
    <x v="0"/>
  </r>
  <r>
    <x v="143"/>
    <s v="nation"/>
    <x v="3"/>
    <s v="W92000004"/>
    <n v="78"/>
    <x v="2"/>
  </r>
  <r>
    <x v="143"/>
    <s v="nation"/>
    <x v="3"/>
    <s v="W92000004"/>
    <n v="393"/>
    <x v="3"/>
  </r>
  <r>
    <x v="143"/>
    <s v="nation"/>
    <x v="3"/>
    <s v="W92000004"/>
    <n v="52"/>
    <x v="4"/>
  </r>
  <r>
    <x v="143"/>
    <s v="nation"/>
    <x v="3"/>
    <s v="W92000004"/>
    <n v="12"/>
    <x v="1"/>
  </r>
  <r>
    <x v="143"/>
    <s v="nation"/>
    <x v="3"/>
    <s v="W92000004"/>
    <n v="7"/>
    <x v="0"/>
  </r>
  <r>
    <x v="144"/>
    <s v="nation"/>
    <x v="3"/>
    <s v="W92000004"/>
    <n v="82"/>
    <x v="2"/>
  </r>
  <r>
    <x v="144"/>
    <s v="nation"/>
    <x v="3"/>
    <s v="W92000004"/>
    <n v="380"/>
    <x v="3"/>
  </r>
  <r>
    <x v="144"/>
    <s v="nation"/>
    <x v="3"/>
    <s v="W92000004"/>
    <n v="47"/>
    <x v="4"/>
  </r>
  <r>
    <x v="144"/>
    <s v="nation"/>
    <x v="3"/>
    <s v="W92000004"/>
    <n v="10"/>
    <x v="1"/>
  </r>
  <r>
    <x v="144"/>
    <s v="nation"/>
    <x v="3"/>
    <s v="W92000004"/>
    <n v="7"/>
    <x v="0"/>
  </r>
  <r>
    <x v="145"/>
    <s v="nation"/>
    <x v="3"/>
    <s v="W92000004"/>
    <n v="96"/>
    <x v="2"/>
  </r>
  <r>
    <x v="145"/>
    <s v="nation"/>
    <x v="3"/>
    <s v="W92000004"/>
    <n v="436"/>
    <x v="3"/>
  </r>
  <r>
    <x v="145"/>
    <s v="nation"/>
    <x v="3"/>
    <s v="W92000004"/>
    <n v="51"/>
    <x v="4"/>
  </r>
  <r>
    <x v="145"/>
    <s v="nation"/>
    <x v="3"/>
    <s v="W92000004"/>
    <n v="10"/>
    <x v="1"/>
  </r>
  <r>
    <x v="145"/>
    <s v="nation"/>
    <x v="3"/>
    <s v="W92000004"/>
    <n v="8"/>
    <x v="0"/>
  </r>
  <r>
    <x v="146"/>
    <s v="nation"/>
    <x v="3"/>
    <s v="W92000004"/>
    <n v="106"/>
    <x v="2"/>
  </r>
  <r>
    <x v="146"/>
    <s v="nation"/>
    <x v="3"/>
    <s v="W92000004"/>
    <n v="425"/>
    <x v="3"/>
  </r>
  <r>
    <x v="146"/>
    <s v="nation"/>
    <x v="3"/>
    <s v="W92000004"/>
    <n v="44"/>
    <x v="4"/>
  </r>
  <r>
    <x v="146"/>
    <s v="nation"/>
    <x v="3"/>
    <s v="W92000004"/>
    <n v="6"/>
    <x v="1"/>
  </r>
  <r>
    <x v="146"/>
    <s v="nation"/>
    <x v="3"/>
    <s v="W92000004"/>
    <n v="11"/>
    <x v="0"/>
  </r>
  <r>
    <x v="147"/>
    <s v="nation"/>
    <x v="3"/>
    <s v="W92000004"/>
    <n v="120"/>
    <x v="2"/>
  </r>
  <r>
    <x v="147"/>
    <s v="nation"/>
    <x v="3"/>
    <s v="W92000004"/>
    <n v="438"/>
    <x v="3"/>
  </r>
  <r>
    <x v="147"/>
    <s v="nation"/>
    <x v="3"/>
    <s v="W92000004"/>
    <n v="46"/>
    <x v="4"/>
  </r>
  <r>
    <x v="147"/>
    <s v="nation"/>
    <x v="3"/>
    <s v="W92000004"/>
    <n v="16"/>
    <x v="1"/>
  </r>
  <r>
    <x v="147"/>
    <s v="nation"/>
    <x v="3"/>
    <s v="W92000004"/>
    <n v="14"/>
    <x v="0"/>
  </r>
  <r>
    <x v="148"/>
    <s v="nation"/>
    <x v="3"/>
    <s v="W92000004"/>
    <n v="99"/>
    <x v="2"/>
  </r>
  <r>
    <x v="148"/>
    <s v="nation"/>
    <x v="3"/>
    <s v="W92000004"/>
    <n v="431"/>
    <x v="3"/>
  </r>
  <r>
    <x v="148"/>
    <s v="nation"/>
    <x v="3"/>
    <s v="W92000004"/>
    <n v="45"/>
    <x v="4"/>
  </r>
  <r>
    <x v="148"/>
    <s v="nation"/>
    <x v="3"/>
    <s v="W92000004"/>
    <n v="11"/>
    <x v="1"/>
  </r>
  <r>
    <x v="148"/>
    <s v="nation"/>
    <x v="3"/>
    <s v="W92000004"/>
    <n v="10"/>
    <x v="0"/>
  </r>
  <r>
    <x v="149"/>
    <s v="nation"/>
    <x v="3"/>
    <s v="W92000004"/>
    <n v="93"/>
    <x v="2"/>
  </r>
  <r>
    <x v="149"/>
    <s v="nation"/>
    <x v="3"/>
    <s v="W92000004"/>
    <n v="423"/>
    <x v="3"/>
  </r>
  <r>
    <x v="149"/>
    <s v="nation"/>
    <x v="3"/>
    <s v="W92000004"/>
    <n v="39"/>
    <x v="4"/>
  </r>
  <r>
    <x v="149"/>
    <s v="nation"/>
    <x v="3"/>
    <s v="W92000004"/>
    <n v="10"/>
    <x v="1"/>
  </r>
  <r>
    <x v="149"/>
    <s v="nation"/>
    <x v="3"/>
    <s v="W92000004"/>
    <n v="14"/>
    <x v="0"/>
  </r>
  <r>
    <x v="150"/>
    <s v="nation"/>
    <x v="3"/>
    <s v="W92000004"/>
    <n v="68"/>
    <x v="2"/>
  </r>
  <r>
    <x v="150"/>
    <s v="nation"/>
    <x v="3"/>
    <s v="W92000004"/>
    <n v="433"/>
    <x v="3"/>
  </r>
  <r>
    <x v="150"/>
    <s v="nation"/>
    <x v="3"/>
    <s v="W92000004"/>
    <n v="42"/>
    <x v="4"/>
  </r>
  <r>
    <x v="150"/>
    <s v="nation"/>
    <x v="3"/>
    <s v="W92000004"/>
    <n v="7"/>
    <x v="1"/>
  </r>
  <r>
    <x v="150"/>
    <s v="nation"/>
    <x v="3"/>
    <s v="W92000004"/>
    <n v="11"/>
    <x v="0"/>
  </r>
  <r>
    <x v="151"/>
    <s v="nation"/>
    <x v="3"/>
    <s v="W92000004"/>
    <n v="73"/>
    <x v="2"/>
  </r>
  <r>
    <x v="151"/>
    <s v="nation"/>
    <x v="3"/>
    <s v="W92000004"/>
    <n v="431"/>
    <x v="3"/>
  </r>
  <r>
    <x v="151"/>
    <s v="nation"/>
    <x v="3"/>
    <s v="W92000004"/>
    <n v="37"/>
    <x v="4"/>
  </r>
  <r>
    <x v="151"/>
    <s v="nation"/>
    <x v="3"/>
    <s v="W92000004"/>
    <n v="9"/>
    <x v="1"/>
  </r>
  <r>
    <x v="151"/>
    <s v="nation"/>
    <x v="3"/>
    <s v="W92000004"/>
    <n v="5"/>
    <x v="0"/>
  </r>
  <r>
    <x v="152"/>
    <s v="nation"/>
    <x v="3"/>
    <s v="W92000004"/>
    <n v="106"/>
    <x v="2"/>
  </r>
  <r>
    <x v="152"/>
    <s v="nation"/>
    <x v="3"/>
    <s v="W92000004"/>
    <n v="427"/>
    <x v="3"/>
  </r>
  <r>
    <x v="152"/>
    <s v="nation"/>
    <x v="3"/>
    <s v="W92000004"/>
    <n v="44"/>
    <x v="4"/>
  </r>
  <r>
    <x v="152"/>
    <s v="nation"/>
    <x v="3"/>
    <s v="W92000004"/>
    <n v="5"/>
    <x v="1"/>
  </r>
  <r>
    <x v="152"/>
    <s v="nation"/>
    <x v="3"/>
    <s v="W92000004"/>
    <n v="7"/>
    <x v="0"/>
  </r>
  <r>
    <x v="153"/>
    <s v="nation"/>
    <x v="3"/>
    <s v="W92000004"/>
    <n v="131"/>
    <x v="2"/>
  </r>
  <r>
    <x v="153"/>
    <s v="nation"/>
    <x v="3"/>
    <s v="W92000004"/>
    <n v="399"/>
    <x v="3"/>
  </r>
  <r>
    <x v="153"/>
    <s v="nation"/>
    <x v="3"/>
    <s v="W92000004"/>
    <n v="42"/>
    <x v="4"/>
  </r>
  <r>
    <x v="153"/>
    <s v="nation"/>
    <x v="3"/>
    <s v="W92000004"/>
    <n v="7"/>
    <x v="1"/>
  </r>
  <r>
    <x v="153"/>
    <s v="nation"/>
    <x v="3"/>
    <s v="W92000004"/>
    <n v="17"/>
    <x v="0"/>
  </r>
  <r>
    <x v="154"/>
    <s v="nation"/>
    <x v="3"/>
    <s v="W92000004"/>
    <n v="97"/>
    <x v="2"/>
  </r>
  <r>
    <x v="154"/>
    <s v="nation"/>
    <x v="3"/>
    <s v="W92000004"/>
    <n v="395"/>
    <x v="3"/>
  </r>
  <r>
    <x v="154"/>
    <s v="nation"/>
    <x v="3"/>
    <s v="W92000004"/>
    <n v="42"/>
    <x v="4"/>
  </r>
  <r>
    <x v="154"/>
    <s v="nation"/>
    <x v="3"/>
    <s v="W92000004"/>
    <n v="12"/>
    <x v="1"/>
  </r>
  <r>
    <x v="154"/>
    <s v="nation"/>
    <x v="3"/>
    <s v="W92000004"/>
    <n v="8"/>
    <x v="0"/>
  </r>
  <r>
    <x v="155"/>
    <s v="nation"/>
    <x v="3"/>
    <s v="W92000004"/>
    <n v="82"/>
    <x v="2"/>
  </r>
  <r>
    <x v="155"/>
    <s v="nation"/>
    <x v="3"/>
    <s v="W92000004"/>
    <n v="392"/>
    <x v="3"/>
  </r>
  <r>
    <x v="155"/>
    <s v="nation"/>
    <x v="3"/>
    <s v="W92000004"/>
    <n v="44"/>
    <x v="4"/>
  </r>
  <r>
    <x v="155"/>
    <s v="nation"/>
    <x v="3"/>
    <s v="W92000004"/>
    <n v="4"/>
    <x v="1"/>
  </r>
  <r>
    <x v="155"/>
    <s v="nation"/>
    <x v="3"/>
    <s v="W92000004"/>
    <n v="4"/>
    <x v="0"/>
  </r>
  <r>
    <x v="156"/>
    <s v="nation"/>
    <x v="3"/>
    <s v="W92000004"/>
    <n v="92"/>
    <x v="2"/>
  </r>
  <r>
    <x v="156"/>
    <s v="nation"/>
    <x v="3"/>
    <s v="W92000004"/>
    <n v="404"/>
    <x v="3"/>
  </r>
  <r>
    <x v="156"/>
    <s v="nation"/>
    <x v="3"/>
    <s v="W92000004"/>
    <n v="41"/>
    <x v="4"/>
  </r>
  <r>
    <x v="156"/>
    <s v="nation"/>
    <x v="3"/>
    <s v="W92000004"/>
    <n v="9"/>
    <x v="1"/>
  </r>
  <r>
    <x v="156"/>
    <s v="nation"/>
    <x v="3"/>
    <s v="W92000004"/>
    <n v="10"/>
    <x v="0"/>
  </r>
  <r>
    <x v="157"/>
    <s v="nation"/>
    <x v="3"/>
    <s v="W92000004"/>
    <n v="76"/>
    <x v="2"/>
  </r>
  <r>
    <x v="157"/>
    <s v="nation"/>
    <x v="3"/>
    <s v="W92000004"/>
    <n v="383"/>
    <x v="3"/>
  </r>
  <r>
    <x v="157"/>
    <s v="nation"/>
    <x v="3"/>
    <s v="W92000004"/>
    <n v="38"/>
    <x v="4"/>
  </r>
  <r>
    <x v="157"/>
    <s v="nation"/>
    <x v="3"/>
    <s v="W92000004"/>
    <n v="8"/>
    <x v="1"/>
  </r>
  <r>
    <x v="157"/>
    <s v="nation"/>
    <x v="3"/>
    <s v="W92000004"/>
    <n v="5"/>
    <x v="0"/>
  </r>
  <r>
    <x v="158"/>
    <s v="nation"/>
    <x v="3"/>
    <s v="W92000004"/>
    <n v="59"/>
    <x v="2"/>
  </r>
  <r>
    <x v="158"/>
    <s v="nation"/>
    <x v="3"/>
    <s v="W92000004"/>
    <n v="352"/>
    <x v="3"/>
  </r>
  <r>
    <x v="158"/>
    <s v="nation"/>
    <x v="3"/>
    <s v="W92000004"/>
    <n v="38"/>
    <x v="4"/>
  </r>
  <r>
    <x v="158"/>
    <s v="nation"/>
    <x v="3"/>
    <s v="W92000004"/>
    <n v="7"/>
    <x v="1"/>
  </r>
  <r>
    <x v="158"/>
    <s v="nation"/>
    <x v="3"/>
    <s v="W92000004"/>
    <n v="3"/>
    <x v="0"/>
  </r>
  <r>
    <x v="159"/>
    <s v="nation"/>
    <x v="3"/>
    <s v="W92000004"/>
    <n v="84"/>
    <x v="2"/>
  </r>
  <r>
    <x v="159"/>
    <s v="nation"/>
    <x v="3"/>
    <s v="W92000004"/>
    <n v="341"/>
    <x v="3"/>
  </r>
  <r>
    <x v="159"/>
    <s v="nation"/>
    <x v="3"/>
    <s v="W92000004"/>
    <n v="40"/>
    <x v="4"/>
  </r>
  <r>
    <x v="159"/>
    <s v="nation"/>
    <x v="3"/>
    <s v="W92000004"/>
    <n v="4"/>
    <x v="1"/>
  </r>
  <r>
    <x v="159"/>
    <s v="nation"/>
    <x v="3"/>
    <s v="W92000004"/>
    <n v="9"/>
    <x v="0"/>
  </r>
  <r>
    <x v="160"/>
    <s v="nation"/>
    <x v="3"/>
    <s v="W92000004"/>
    <n v="97"/>
    <x v="2"/>
  </r>
  <r>
    <x v="160"/>
    <s v="nation"/>
    <x v="3"/>
    <s v="W92000004"/>
    <n v="319"/>
    <x v="3"/>
  </r>
  <r>
    <x v="160"/>
    <s v="nation"/>
    <x v="3"/>
    <s v="W92000004"/>
    <n v="32"/>
    <x v="4"/>
  </r>
  <r>
    <x v="160"/>
    <s v="nation"/>
    <x v="3"/>
    <s v="W92000004"/>
    <n v="7"/>
    <x v="1"/>
  </r>
  <r>
    <x v="160"/>
    <s v="nation"/>
    <x v="3"/>
    <s v="W92000004"/>
    <n v="9"/>
    <x v="0"/>
  </r>
  <r>
    <x v="161"/>
    <s v="nation"/>
    <x v="3"/>
    <s v="W92000004"/>
    <n v="104"/>
    <x v="2"/>
  </r>
  <r>
    <x v="161"/>
    <s v="nation"/>
    <x v="3"/>
    <s v="W92000004"/>
    <n v="315"/>
    <x v="3"/>
  </r>
  <r>
    <x v="161"/>
    <s v="nation"/>
    <x v="3"/>
    <s v="W92000004"/>
    <n v="29"/>
    <x v="4"/>
  </r>
  <r>
    <x v="161"/>
    <s v="nation"/>
    <x v="3"/>
    <s v="W92000004"/>
    <n v="5"/>
    <x v="1"/>
  </r>
  <r>
    <x v="161"/>
    <s v="nation"/>
    <x v="3"/>
    <s v="W92000004"/>
    <n v="6"/>
    <x v="0"/>
  </r>
  <r>
    <x v="162"/>
    <s v="nation"/>
    <x v="3"/>
    <s v="W92000004"/>
    <n v="90"/>
    <x v="2"/>
  </r>
  <r>
    <x v="162"/>
    <s v="nation"/>
    <x v="3"/>
    <s v="W92000004"/>
    <n v="294"/>
    <x v="3"/>
  </r>
  <r>
    <x v="162"/>
    <s v="nation"/>
    <x v="3"/>
    <s v="W92000004"/>
    <n v="29"/>
    <x v="4"/>
  </r>
  <r>
    <x v="162"/>
    <s v="nation"/>
    <x v="3"/>
    <s v="W92000004"/>
    <n v="4"/>
    <x v="1"/>
  </r>
  <r>
    <x v="162"/>
    <s v="nation"/>
    <x v="3"/>
    <s v="W92000004"/>
    <n v="10"/>
    <x v="0"/>
  </r>
  <r>
    <x v="163"/>
    <s v="nation"/>
    <x v="3"/>
    <s v="W92000004"/>
    <n v="114"/>
    <x v="2"/>
  </r>
  <r>
    <x v="163"/>
    <s v="nation"/>
    <x v="3"/>
    <s v="W92000004"/>
    <n v="291"/>
    <x v="3"/>
  </r>
  <r>
    <x v="163"/>
    <s v="nation"/>
    <x v="3"/>
    <s v="W92000004"/>
    <n v="27"/>
    <x v="4"/>
  </r>
  <r>
    <x v="163"/>
    <s v="nation"/>
    <x v="3"/>
    <s v="W92000004"/>
    <n v="6"/>
    <x v="1"/>
  </r>
  <r>
    <x v="163"/>
    <s v="nation"/>
    <x v="3"/>
    <s v="W92000004"/>
    <n v="6"/>
    <x v="0"/>
  </r>
  <r>
    <x v="164"/>
    <s v="nation"/>
    <x v="3"/>
    <s v="W92000004"/>
    <n v="52"/>
    <x v="2"/>
  </r>
  <r>
    <x v="164"/>
    <s v="nation"/>
    <x v="3"/>
    <s v="W92000004"/>
    <n v="293"/>
    <x v="3"/>
  </r>
  <r>
    <x v="164"/>
    <s v="nation"/>
    <x v="3"/>
    <s v="W92000004"/>
    <n v="31"/>
    <x v="4"/>
  </r>
  <r>
    <x v="164"/>
    <s v="nation"/>
    <x v="3"/>
    <s v="W92000004"/>
    <n v="7"/>
    <x v="1"/>
  </r>
  <r>
    <x v="164"/>
    <s v="nation"/>
    <x v="3"/>
    <s v="W92000004"/>
    <n v="3"/>
    <x v="0"/>
  </r>
  <r>
    <x v="165"/>
    <s v="nation"/>
    <x v="3"/>
    <s v="W92000004"/>
    <n v="68"/>
    <x v="2"/>
  </r>
  <r>
    <x v="165"/>
    <s v="nation"/>
    <x v="3"/>
    <s v="W92000004"/>
    <n v="306"/>
    <x v="3"/>
  </r>
  <r>
    <x v="165"/>
    <s v="nation"/>
    <x v="3"/>
    <s v="W92000004"/>
    <n v="36"/>
    <x v="4"/>
  </r>
  <r>
    <x v="165"/>
    <s v="nation"/>
    <x v="3"/>
    <s v="W92000004"/>
    <n v="6"/>
    <x v="1"/>
  </r>
  <r>
    <x v="165"/>
    <s v="nation"/>
    <x v="3"/>
    <s v="W92000004"/>
    <n v="4"/>
    <x v="0"/>
  </r>
  <r>
    <x v="166"/>
    <s v="nation"/>
    <x v="3"/>
    <s v="W92000004"/>
    <n v="95"/>
    <x v="2"/>
  </r>
  <r>
    <x v="166"/>
    <s v="nation"/>
    <x v="3"/>
    <s v="W92000004"/>
    <n v="303"/>
    <x v="3"/>
  </r>
  <r>
    <x v="166"/>
    <s v="nation"/>
    <x v="3"/>
    <s v="W92000004"/>
    <n v="29"/>
    <x v="4"/>
  </r>
  <r>
    <x v="166"/>
    <s v="nation"/>
    <x v="3"/>
    <s v="W92000004"/>
    <n v="8"/>
    <x v="1"/>
  </r>
  <r>
    <x v="166"/>
    <s v="nation"/>
    <x v="3"/>
    <s v="W92000004"/>
    <n v="8"/>
    <x v="0"/>
  </r>
  <r>
    <x v="167"/>
    <s v="nation"/>
    <x v="3"/>
    <s v="W92000004"/>
    <n v="91"/>
    <x v="2"/>
  </r>
  <r>
    <x v="167"/>
    <s v="nation"/>
    <x v="3"/>
    <s v="W92000004"/>
    <n v="288"/>
    <x v="3"/>
  </r>
  <r>
    <x v="167"/>
    <s v="nation"/>
    <x v="3"/>
    <s v="W92000004"/>
    <n v="33"/>
    <x v="4"/>
  </r>
  <r>
    <x v="167"/>
    <s v="nation"/>
    <x v="3"/>
    <s v="W92000004"/>
    <n v="1"/>
    <x v="1"/>
  </r>
  <r>
    <x v="167"/>
    <s v="nation"/>
    <x v="3"/>
    <s v="W92000004"/>
    <n v="10"/>
    <x v="0"/>
  </r>
  <r>
    <x v="168"/>
    <s v="nation"/>
    <x v="3"/>
    <s v="W92000004"/>
    <n v="87"/>
    <x v="2"/>
  </r>
  <r>
    <x v="168"/>
    <s v="nation"/>
    <x v="3"/>
    <s v="W92000004"/>
    <n v="285"/>
    <x v="3"/>
  </r>
  <r>
    <x v="168"/>
    <s v="nation"/>
    <x v="3"/>
    <s v="W92000004"/>
    <n v="29"/>
    <x v="4"/>
  </r>
  <r>
    <x v="168"/>
    <s v="nation"/>
    <x v="3"/>
    <s v="W92000004"/>
    <n v="0"/>
    <x v="1"/>
  </r>
  <r>
    <x v="168"/>
    <s v="nation"/>
    <x v="3"/>
    <s v="W92000004"/>
    <n v="5"/>
    <x v="0"/>
  </r>
  <r>
    <x v="169"/>
    <s v="nation"/>
    <x v="3"/>
    <s v="W92000004"/>
    <n v="78"/>
    <x v="2"/>
  </r>
  <r>
    <x v="169"/>
    <s v="nation"/>
    <x v="3"/>
    <s v="W92000004"/>
    <n v="276"/>
    <x v="3"/>
  </r>
  <r>
    <x v="169"/>
    <s v="nation"/>
    <x v="3"/>
    <s v="W92000004"/>
    <n v="27"/>
    <x v="4"/>
  </r>
  <r>
    <x v="169"/>
    <s v="nation"/>
    <x v="3"/>
    <s v="W92000004"/>
    <n v="4"/>
    <x v="1"/>
  </r>
  <r>
    <x v="169"/>
    <s v="nation"/>
    <x v="3"/>
    <s v="W92000004"/>
    <n v="4"/>
    <x v="0"/>
  </r>
  <r>
    <x v="170"/>
    <s v="nation"/>
    <x v="3"/>
    <s v="W92000004"/>
    <n v="68"/>
    <x v="2"/>
  </r>
  <r>
    <x v="170"/>
    <s v="nation"/>
    <x v="3"/>
    <s v="W92000004"/>
    <n v="271"/>
    <x v="3"/>
  </r>
  <r>
    <x v="170"/>
    <s v="nation"/>
    <x v="3"/>
    <s v="W92000004"/>
    <n v="33"/>
    <x v="4"/>
  </r>
  <r>
    <x v="170"/>
    <s v="nation"/>
    <x v="3"/>
    <s v="W92000004"/>
    <n v="3"/>
    <x v="1"/>
  </r>
  <r>
    <x v="170"/>
    <s v="nation"/>
    <x v="3"/>
    <s v="W92000004"/>
    <n v="1"/>
    <x v="0"/>
  </r>
  <r>
    <x v="171"/>
    <s v="nation"/>
    <x v="3"/>
    <s v="W92000004"/>
    <n v="68"/>
    <x v="2"/>
  </r>
  <r>
    <x v="171"/>
    <s v="nation"/>
    <x v="3"/>
    <s v="W92000004"/>
    <n v="280"/>
    <x v="3"/>
  </r>
  <r>
    <x v="171"/>
    <s v="nation"/>
    <x v="3"/>
    <s v="W92000004"/>
    <n v="27"/>
    <x v="4"/>
  </r>
  <r>
    <x v="171"/>
    <s v="nation"/>
    <x v="3"/>
    <s v="W92000004"/>
    <n v="5"/>
    <x v="1"/>
  </r>
  <r>
    <x v="171"/>
    <s v="nation"/>
    <x v="3"/>
    <s v="W92000004"/>
    <n v="1"/>
    <x v="0"/>
  </r>
  <r>
    <x v="172"/>
    <s v="nation"/>
    <x v="3"/>
    <s v="W92000004"/>
    <n v="67"/>
    <x v="2"/>
  </r>
  <r>
    <x v="172"/>
    <s v="nation"/>
    <x v="3"/>
    <s v="W92000004"/>
    <n v="297"/>
    <x v="3"/>
  </r>
  <r>
    <x v="172"/>
    <s v="nation"/>
    <x v="3"/>
    <s v="W92000004"/>
    <n v="27"/>
    <x v="4"/>
  </r>
  <r>
    <x v="172"/>
    <s v="nation"/>
    <x v="3"/>
    <s v="W92000004"/>
    <n v="2"/>
    <x v="1"/>
  </r>
  <r>
    <x v="172"/>
    <s v="nation"/>
    <x v="3"/>
    <s v="W92000004"/>
    <n v="1"/>
    <x v="0"/>
  </r>
  <r>
    <x v="173"/>
    <s v="nation"/>
    <x v="3"/>
    <s v="W92000004"/>
    <n v="79"/>
    <x v="2"/>
  </r>
  <r>
    <x v="173"/>
    <s v="nation"/>
    <x v="3"/>
    <s v="W92000004"/>
    <n v="281"/>
    <x v="3"/>
  </r>
  <r>
    <x v="173"/>
    <s v="nation"/>
    <x v="3"/>
    <s v="W92000004"/>
    <n v="22"/>
    <x v="4"/>
  </r>
  <r>
    <x v="173"/>
    <s v="nation"/>
    <x v="3"/>
    <s v="W92000004"/>
    <n v="1"/>
    <x v="1"/>
  </r>
  <r>
    <x v="173"/>
    <s v="nation"/>
    <x v="3"/>
    <s v="W92000004"/>
    <n v="5"/>
    <x v="0"/>
  </r>
  <r>
    <x v="174"/>
    <s v="nation"/>
    <x v="3"/>
    <s v="W92000004"/>
    <n v="101"/>
    <x v="2"/>
  </r>
  <r>
    <x v="174"/>
    <s v="nation"/>
    <x v="3"/>
    <s v="W92000004"/>
    <n v="270"/>
    <x v="3"/>
  </r>
  <r>
    <x v="174"/>
    <s v="nation"/>
    <x v="3"/>
    <s v="W92000004"/>
    <n v="27"/>
    <x v="4"/>
  </r>
  <r>
    <x v="174"/>
    <s v="nation"/>
    <x v="3"/>
    <s v="W92000004"/>
    <n v="6"/>
    <x v="1"/>
  </r>
  <r>
    <x v="174"/>
    <s v="nation"/>
    <x v="3"/>
    <s v="W92000004"/>
    <n v="8"/>
    <x v="0"/>
  </r>
  <r>
    <x v="175"/>
    <s v="nation"/>
    <x v="3"/>
    <s v="W92000004"/>
    <n v="64"/>
    <x v="2"/>
  </r>
  <r>
    <x v="175"/>
    <s v="nation"/>
    <x v="3"/>
    <s v="W92000004"/>
    <n v="265"/>
    <x v="3"/>
  </r>
  <r>
    <x v="175"/>
    <s v="nation"/>
    <x v="3"/>
    <s v="W92000004"/>
    <n v="21"/>
    <x v="4"/>
  </r>
  <r>
    <x v="175"/>
    <s v="nation"/>
    <x v="3"/>
    <s v="W92000004"/>
    <n v="9"/>
    <x v="1"/>
  </r>
  <r>
    <x v="175"/>
    <s v="nation"/>
    <x v="3"/>
    <s v="W92000004"/>
    <n v="6"/>
    <x v="0"/>
  </r>
  <r>
    <x v="176"/>
    <s v="nation"/>
    <x v="3"/>
    <s v="W92000004"/>
    <n v="88"/>
    <x v="2"/>
  </r>
  <r>
    <x v="176"/>
    <s v="nation"/>
    <x v="3"/>
    <s v="W92000004"/>
    <n v="254"/>
    <x v="3"/>
  </r>
  <r>
    <x v="176"/>
    <s v="nation"/>
    <x v="3"/>
    <s v="W92000004"/>
    <n v="24"/>
    <x v="4"/>
  </r>
  <r>
    <x v="176"/>
    <s v="nation"/>
    <x v="3"/>
    <s v="W92000004"/>
    <n v="2"/>
    <x v="1"/>
  </r>
  <r>
    <x v="176"/>
    <s v="nation"/>
    <x v="3"/>
    <s v="W92000004"/>
    <n v="2"/>
    <x v="0"/>
  </r>
  <r>
    <x v="177"/>
    <s v="nation"/>
    <x v="3"/>
    <s v="W92000004"/>
    <n v="74"/>
    <x v="2"/>
  </r>
  <r>
    <x v="177"/>
    <s v="nation"/>
    <x v="3"/>
    <s v="W92000004"/>
    <n v="232"/>
    <x v="3"/>
  </r>
  <r>
    <x v="177"/>
    <s v="nation"/>
    <x v="3"/>
    <s v="W92000004"/>
    <n v="21"/>
    <x v="4"/>
  </r>
  <r>
    <x v="177"/>
    <s v="nation"/>
    <x v="3"/>
    <s v="W92000004"/>
    <n v="6"/>
    <x v="1"/>
  </r>
  <r>
    <x v="177"/>
    <s v="nation"/>
    <x v="3"/>
    <s v="W92000004"/>
    <n v="5"/>
    <x v="0"/>
  </r>
  <r>
    <x v="178"/>
    <s v="nation"/>
    <x v="3"/>
    <s v="W92000004"/>
    <n v="47"/>
    <x v="2"/>
  </r>
  <r>
    <x v="178"/>
    <s v="nation"/>
    <x v="3"/>
    <s v="W92000004"/>
    <n v="246"/>
    <x v="3"/>
  </r>
  <r>
    <x v="178"/>
    <s v="nation"/>
    <x v="3"/>
    <s v="W92000004"/>
    <n v="21"/>
    <x v="4"/>
  </r>
  <r>
    <x v="178"/>
    <s v="nation"/>
    <x v="3"/>
    <s v="W92000004"/>
    <n v="2"/>
    <x v="1"/>
  </r>
  <r>
    <x v="178"/>
    <s v="nation"/>
    <x v="3"/>
    <s v="W92000004"/>
    <n v="2"/>
    <x v="0"/>
  </r>
  <r>
    <x v="179"/>
    <s v="nation"/>
    <x v="3"/>
    <s v="W92000004"/>
    <n v="46"/>
    <x v="2"/>
  </r>
  <r>
    <x v="179"/>
    <s v="nation"/>
    <x v="3"/>
    <s v="W92000004"/>
    <n v="235"/>
    <x v="3"/>
  </r>
  <r>
    <x v="179"/>
    <s v="nation"/>
    <x v="3"/>
    <s v="W92000004"/>
    <n v="24"/>
    <x v="4"/>
  </r>
  <r>
    <x v="179"/>
    <s v="nation"/>
    <x v="3"/>
    <s v="W92000004"/>
    <n v="3"/>
    <x v="1"/>
  </r>
  <r>
    <x v="179"/>
    <s v="nation"/>
    <x v="3"/>
    <s v="W92000004"/>
    <n v="3"/>
    <x v="0"/>
  </r>
  <r>
    <x v="180"/>
    <s v="nation"/>
    <x v="3"/>
    <s v="W92000004"/>
    <n v="104"/>
    <x v="2"/>
  </r>
  <r>
    <x v="180"/>
    <s v="nation"/>
    <x v="3"/>
    <s v="W92000004"/>
    <n v="234"/>
    <x v="3"/>
  </r>
  <r>
    <x v="180"/>
    <s v="nation"/>
    <x v="3"/>
    <s v="W92000004"/>
    <n v="22"/>
    <x v="4"/>
  </r>
  <r>
    <x v="180"/>
    <s v="nation"/>
    <x v="3"/>
    <s v="W92000004"/>
    <n v="4"/>
    <x v="1"/>
  </r>
  <r>
    <x v="180"/>
    <s v="nation"/>
    <x v="3"/>
    <s v="W92000004"/>
    <n v="3"/>
    <x v="0"/>
  </r>
  <r>
    <x v="181"/>
    <s v="nation"/>
    <x v="3"/>
    <s v="W92000004"/>
    <n v="66"/>
    <x v="2"/>
  </r>
  <r>
    <x v="181"/>
    <s v="nation"/>
    <x v="3"/>
    <s v="W92000004"/>
    <n v="218"/>
    <x v="3"/>
  </r>
  <r>
    <x v="181"/>
    <s v="nation"/>
    <x v="3"/>
    <s v="W92000004"/>
    <n v="22"/>
    <x v="4"/>
  </r>
  <r>
    <x v="181"/>
    <s v="nation"/>
    <x v="3"/>
    <s v="W92000004"/>
    <n v="4"/>
    <x v="1"/>
  </r>
  <r>
    <x v="181"/>
    <s v="nation"/>
    <x v="3"/>
    <s v="W92000004"/>
    <n v="6"/>
    <x v="0"/>
  </r>
  <r>
    <x v="182"/>
    <s v="nation"/>
    <x v="3"/>
    <s v="W92000004"/>
    <n v="64"/>
    <x v="2"/>
  </r>
  <r>
    <x v="182"/>
    <s v="nation"/>
    <x v="3"/>
    <s v="W92000004"/>
    <n v="206"/>
    <x v="3"/>
  </r>
  <r>
    <x v="182"/>
    <s v="nation"/>
    <x v="3"/>
    <s v="W92000004"/>
    <n v="19"/>
    <x v="4"/>
  </r>
  <r>
    <x v="182"/>
    <s v="nation"/>
    <x v="3"/>
    <s v="W92000004"/>
    <n v="3"/>
    <x v="1"/>
  </r>
  <r>
    <x v="182"/>
    <s v="nation"/>
    <x v="3"/>
    <s v="W92000004"/>
    <n v="8"/>
    <x v="0"/>
  </r>
  <r>
    <x v="183"/>
    <s v="nation"/>
    <x v="3"/>
    <s v="W92000004"/>
    <n v="65"/>
    <x v="2"/>
  </r>
  <r>
    <x v="183"/>
    <s v="nation"/>
    <x v="3"/>
    <s v="W92000004"/>
    <n v="198"/>
    <x v="3"/>
  </r>
  <r>
    <x v="183"/>
    <s v="nation"/>
    <x v="3"/>
    <s v="W92000004"/>
    <n v="17"/>
    <x v="4"/>
  </r>
  <r>
    <x v="183"/>
    <s v="nation"/>
    <x v="3"/>
    <s v="W92000004"/>
    <n v="0"/>
    <x v="1"/>
  </r>
  <r>
    <x v="183"/>
    <s v="nation"/>
    <x v="3"/>
    <s v="W92000004"/>
    <n v="2"/>
    <x v="0"/>
  </r>
  <r>
    <x v="184"/>
    <s v="nation"/>
    <x v="3"/>
    <s v="W92000004"/>
    <n v="78"/>
    <x v="2"/>
  </r>
  <r>
    <x v="184"/>
    <s v="nation"/>
    <x v="3"/>
    <s v="W92000004"/>
    <n v="190"/>
    <x v="3"/>
  </r>
  <r>
    <x v="184"/>
    <s v="nation"/>
    <x v="3"/>
    <s v="W92000004"/>
    <n v="15"/>
    <x v="4"/>
  </r>
  <r>
    <x v="184"/>
    <s v="nation"/>
    <x v="3"/>
    <s v="W92000004"/>
    <n v="2"/>
    <x v="1"/>
  </r>
  <r>
    <x v="184"/>
    <s v="nation"/>
    <x v="3"/>
    <s v="W92000004"/>
    <n v="5"/>
    <x v="0"/>
  </r>
  <r>
    <x v="185"/>
    <s v="nation"/>
    <x v="3"/>
    <s v="W92000004"/>
    <n v="63"/>
    <x v="2"/>
  </r>
  <r>
    <x v="185"/>
    <s v="nation"/>
    <x v="3"/>
    <s v="W92000004"/>
    <n v="187"/>
    <x v="3"/>
  </r>
  <r>
    <x v="185"/>
    <s v="nation"/>
    <x v="3"/>
    <s v="W92000004"/>
    <n v="16"/>
    <x v="4"/>
  </r>
  <r>
    <x v="185"/>
    <s v="nation"/>
    <x v="3"/>
    <s v="W92000004"/>
    <n v="2"/>
    <x v="1"/>
  </r>
  <r>
    <x v="185"/>
    <s v="nation"/>
    <x v="3"/>
    <s v="W92000004"/>
    <n v="1"/>
    <x v="0"/>
  </r>
  <r>
    <x v="186"/>
    <s v="nation"/>
    <x v="3"/>
    <s v="W92000004"/>
    <n v="50"/>
    <x v="2"/>
  </r>
  <r>
    <x v="186"/>
    <s v="nation"/>
    <x v="3"/>
    <s v="W92000004"/>
    <n v="186"/>
    <x v="3"/>
  </r>
  <r>
    <x v="186"/>
    <s v="nation"/>
    <x v="3"/>
    <s v="W92000004"/>
    <n v="13"/>
    <x v="4"/>
  </r>
  <r>
    <x v="186"/>
    <s v="nation"/>
    <x v="3"/>
    <s v="W92000004"/>
    <n v="2"/>
    <x v="1"/>
  </r>
  <r>
    <x v="186"/>
    <s v="nation"/>
    <x v="3"/>
    <s v="W92000004"/>
    <n v="0"/>
    <x v="0"/>
  </r>
  <r>
    <x v="187"/>
    <s v="nation"/>
    <x v="3"/>
    <s v="W92000004"/>
    <n v="64"/>
    <x v="2"/>
  </r>
  <r>
    <x v="187"/>
    <s v="nation"/>
    <x v="3"/>
    <s v="W92000004"/>
    <n v="181"/>
    <x v="3"/>
  </r>
  <r>
    <x v="187"/>
    <s v="nation"/>
    <x v="3"/>
    <s v="W92000004"/>
    <n v="12"/>
    <x v="4"/>
  </r>
  <r>
    <x v="187"/>
    <s v="nation"/>
    <x v="3"/>
    <s v="W92000004"/>
    <n v="1"/>
    <x v="1"/>
  </r>
  <r>
    <x v="187"/>
    <s v="nation"/>
    <x v="3"/>
    <s v="W92000004"/>
    <n v="3"/>
    <x v="0"/>
  </r>
  <r>
    <x v="188"/>
    <s v="nation"/>
    <x v="3"/>
    <s v="W92000004"/>
    <n v="63"/>
    <x v="2"/>
  </r>
  <r>
    <x v="188"/>
    <s v="nation"/>
    <x v="3"/>
    <s v="W92000004"/>
    <n v="177"/>
    <x v="3"/>
  </r>
  <r>
    <x v="188"/>
    <s v="nation"/>
    <x v="3"/>
    <s v="W92000004"/>
    <n v="10"/>
    <x v="4"/>
  </r>
  <r>
    <x v="188"/>
    <s v="nation"/>
    <x v="3"/>
    <s v="W92000004"/>
    <n v="1"/>
    <x v="1"/>
  </r>
  <r>
    <x v="188"/>
    <s v="nation"/>
    <x v="3"/>
    <s v="W92000004"/>
    <n v="4"/>
    <x v="0"/>
  </r>
  <r>
    <x v="189"/>
    <s v="nation"/>
    <x v="3"/>
    <s v="W92000004"/>
    <n v="75"/>
    <x v="2"/>
  </r>
  <r>
    <x v="189"/>
    <s v="nation"/>
    <x v="3"/>
    <s v="W92000004"/>
    <n v="172"/>
    <x v="3"/>
  </r>
  <r>
    <x v="189"/>
    <s v="nation"/>
    <x v="3"/>
    <s v="W92000004"/>
    <n v="12"/>
    <x v="4"/>
  </r>
  <r>
    <x v="189"/>
    <s v="nation"/>
    <x v="3"/>
    <s v="W92000004"/>
    <n v="1"/>
    <x v="1"/>
  </r>
  <r>
    <x v="189"/>
    <s v="nation"/>
    <x v="3"/>
    <s v="W92000004"/>
    <n v="2"/>
    <x v="0"/>
  </r>
  <r>
    <x v="190"/>
    <s v="nation"/>
    <x v="3"/>
    <s v="W92000004"/>
    <n v="68"/>
    <x v="2"/>
  </r>
  <r>
    <x v="190"/>
    <s v="nation"/>
    <x v="3"/>
    <s v="W92000004"/>
    <n v="133"/>
    <x v="3"/>
  </r>
  <r>
    <x v="190"/>
    <s v="nation"/>
    <x v="3"/>
    <s v="W92000004"/>
    <n v="17"/>
    <x v="4"/>
  </r>
  <r>
    <x v="190"/>
    <s v="nation"/>
    <x v="3"/>
    <s v="W92000004"/>
    <n v="0"/>
    <x v="1"/>
  </r>
  <r>
    <x v="190"/>
    <s v="nation"/>
    <x v="3"/>
    <s v="W92000004"/>
    <n v="0"/>
    <x v="0"/>
  </r>
  <r>
    <x v="191"/>
    <s v="nation"/>
    <x v="3"/>
    <s v="W92000004"/>
    <n v="76"/>
    <x v="2"/>
  </r>
  <r>
    <x v="191"/>
    <s v="nation"/>
    <x v="3"/>
    <s v="W92000004"/>
    <n v="127"/>
    <x v="3"/>
  </r>
  <r>
    <x v="191"/>
    <s v="nation"/>
    <x v="3"/>
    <s v="W92000004"/>
    <n v="10"/>
    <x v="4"/>
  </r>
  <r>
    <x v="191"/>
    <s v="nation"/>
    <x v="3"/>
    <s v="W92000004"/>
    <n v="1"/>
    <x v="1"/>
  </r>
  <r>
    <x v="191"/>
    <s v="nation"/>
    <x v="3"/>
    <s v="W92000004"/>
    <n v="1"/>
    <x v="0"/>
  </r>
  <r>
    <x v="192"/>
    <s v="nation"/>
    <x v="3"/>
    <s v="W92000004"/>
    <n v="41"/>
    <x v="2"/>
  </r>
  <r>
    <x v="192"/>
    <s v="nation"/>
    <x v="3"/>
    <s v="W92000004"/>
    <n v="133"/>
    <x v="3"/>
  </r>
  <r>
    <x v="192"/>
    <s v="nation"/>
    <x v="3"/>
    <s v="W92000004"/>
    <n v="14"/>
    <x v="4"/>
  </r>
  <r>
    <x v="192"/>
    <s v="nation"/>
    <x v="3"/>
    <s v="W92000004"/>
    <n v="0"/>
    <x v="1"/>
  </r>
  <r>
    <x v="192"/>
    <s v="nation"/>
    <x v="3"/>
    <s v="W92000004"/>
    <n v="0"/>
    <x v="0"/>
  </r>
  <r>
    <x v="193"/>
    <s v="nation"/>
    <x v="3"/>
    <s v="W92000004"/>
    <n v="50"/>
    <x v="2"/>
  </r>
  <r>
    <x v="193"/>
    <s v="nation"/>
    <x v="3"/>
    <s v="W92000004"/>
    <n v="140"/>
    <x v="3"/>
  </r>
  <r>
    <x v="193"/>
    <s v="nation"/>
    <x v="3"/>
    <s v="W92000004"/>
    <n v="17"/>
    <x v="4"/>
  </r>
  <r>
    <x v="193"/>
    <s v="nation"/>
    <x v="3"/>
    <s v="W92000004"/>
    <n v="2"/>
    <x v="1"/>
  </r>
  <r>
    <x v="193"/>
    <s v="nation"/>
    <x v="3"/>
    <s v="W92000004"/>
    <n v="0"/>
    <x v="0"/>
  </r>
  <r>
    <x v="194"/>
    <s v="nation"/>
    <x v="3"/>
    <s v="W92000004"/>
    <n v="63"/>
    <x v="2"/>
  </r>
  <r>
    <x v="194"/>
    <s v="nation"/>
    <x v="3"/>
    <s v="W92000004"/>
    <n v="136"/>
    <x v="3"/>
  </r>
  <r>
    <x v="194"/>
    <s v="nation"/>
    <x v="3"/>
    <s v="W92000004"/>
    <n v="9"/>
    <x v="4"/>
  </r>
  <r>
    <x v="194"/>
    <s v="nation"/>
    <x v="3"/>
    <s v="W92000004"/>
    <n v="1"/>
    <x v="1"/>
  </r>
  <r>
    <x v="194"/>
    <s v="nation"/>
    <x v="3"/>
    <s v="W92000004"/>
    <n v="2"/>
    <x v="0"/>
  </r>
  <r>
    <x v="195"/>
    <s v="nation"/>
    <x v="3"/>
    <s v="W92000004"/>
    <n v="48"/>
    <x v="2"/>
  </r>
  <r>
    <x v="195"/>
    <s v="nation"/>
    <x v="3"/>
    <s v="W92000004"/>
    <n v="131"/>
    <x v="3"/>
  </r>
  <r>
    <x v="195"/>
    <s v="nation"/>
    <x v="3"/>
    <s v="W92000004"/>
    <n v="10"/>
    <x v="4"/>
  </r>
  <r>
    <x v="195"/>
    <s v="nation"/>
    <x v="3"/>
    <s v="W92000004"/>
    <n v="0"/>
    <x v="1"/>
  </r>
  <r>
    <x v="195"/>
    <s v="nation"/>
    <x v="3"/>
    <s v="W92000004"/>
    <n v="2"/>
    <x v="0"/>
  </r>
  <r>
    <x v="196"/>
    <s v="nation"/>
    <x v="3"/>
    <s v="W92000004"/>
    <n v="48"/>
    <x v="2"/>
  </r>
  <r>
    <x v="196"/>
    <s v="nation"/>
    <x v="3"/>
    <s v="W92000004"/>
    <n v="136"/>
    <x v="3"/>
  </r>
  <r>
    <x v="196"/>
    <s v="nation"/>
    <x v="3"/>
    <s v="W92000004"/>
    <n v="17"/>
    <x v="4"/>
  </r>
  <r>
    <x v="196"/>
    <s v="nation"/>
    <x v="3"/>
    <s v="W92000004"/>
    <n v="1"/>
    <x v="1"/>
  </r>
  <r>
    <x v="196"/>
    <s v="nation"/>
    <x v="3"/>
    <s v="W92000004"/>
    <n v="0"/>
    <x v="0"/>
  </r>
  <r>
    <x v="197"/>
    <s v="nation"/>
    <x v="3"/>
    <s v="W92000004"/>
    <n v="59"/>
    <x v="2"/>
  </r>
  <r>
    <x v="197"/>
    <s v="nation"/>
    <x v="3"/>
    <s v="W92000004"/>
    <n v="119"/>
    <x v="3"/>
  </r>
  <r>
    <x v="197"/>
    <s v="nation"/>
    <x v="3"/>
    <s v="W92000004"/>
    <n v="11"/>
    <x v="4"/>
  </r>
  <r>
    <x v="197"/>
    <s v="nation"/>
    <x v="3"/>
    <s v="W92000004"/>
    <n v="0"/>
    <x v="1"/>
  </r>
  <r>
    <x v="197"/>
    <s v="nation"/>
    <x v="3"/>
    <s v="W92000004"/>
    <n v="1"/>
    <x v="0"/>
  </r>
  <r>
    <x v="198"/>
    <s v="nation"/>
    <x v="3"/>
    <s v="W92000004"/>
    <n v="54"/>
    <x v="2"/>
  </r>
  <r>
    <x v="198"/>
    <s v="nation"/>
    <x v="3"/>
    <s v="W92000004"/>
    <n v="125"/>
    <x v="3"/>
  </r>
  <r>
    <x v="198"/>
    <s v="nation"/>
    <x v="3"/>
    <s v="W92000004"/>
    <n v="10"/>
    <x v="4"/>
  </r>
  <r>
    <x v="198"/>
    <s v="nation"/>
    <x v="3"/>
    <s v="W92000004"/>
    <n v="0"/>
    <x v="1"/>
  </r>
  <r>
    <x v="198"/>
    <s v="nation"/>
    <x v="3"/>
    <s v="W92000004"/>
    <n v="0"/>
    <x v="0"/>
  </r>
  <r>
    <x v="199"/>
    <s v="nation"/>
    <x v="3"/>
    <s v="W92000004"/>
    <n v="51"/>
    <x v="2"/>
  </r>
  <r>
    <x v="199"/>
    <s v="nation"/>
    <x v="3"/>
    <s v="W92000004"/>
    <n v="113"/>
    <x v="3"/>
  </r>
  <r>
    <x v="199"/>
    <s v="nation"/>
    <x v="3"/>
    <s v="W92000004"/>
    <n v="7"/>
    <x v="4"/>
  </r>
  <r>
    <x v="199"/>
    <s v="nation"/>
    <x v="3"/>
    <s v="W92000004"/>
    <n v="0"/>
    <x v="1"/>
  </r>
  <r>
    <x v="199"/>
    <s v="nation"/>
    <x v="3"/>
    <s v="W92000004"/>
    <n v="1"/>
    <x v="0"/>
  </r>
  <r>
    <x v="200"/>
    <s v="nation"/>
    <x v="3"/>
    <s v="W92000004"/>
    <n v="43"/>
    <x v="2"/>
  </r>
  <r>
    <x v="200"/>
    <s v="nation"/>
    <x v="3"/>
    <s v="W92000004"/>
    <n v="130"/>
    <x v="3"/>
  </r>
  <r>
    <x v="200"/>
    <s v="nation"/>
    <x v="3"/>
    <s v="W92000004"/>
    <n v="6"/>
    <x v="4"/>
  </r>
  <r>
    <x v="200"/>
    <s v="nation"/>
    <x v="3"/>
    <s v="W92000004"/>
    <n v="0"/>
    <x v="1"/>
  </r>
  <r>
    <x v="200"/>
    <s v="nation"/>
    <x v="3"/>
    <s v="W92000004"/>
    <n v="0"/>
    <x v="0"/>
  </r>
  <r>
    <x v="201"/>
    <s v="nation"/>
    <x v="3"/>
    <s v="W92000004"/>
    <n v="46"/>
    <x v="2"/>
  </r>
  <r>
    <x v="201"/>
    <s v="nation"/>
    <x v="3"/>
    <s v="W92000004"/>
    <n v="118"/>
    <x v="3"/>
  </r>
  <r>
    <x v="201"/>
    <s v="nation"/>
    <x v="3"/>
    <s v="W92000004"/>
    <n v="9"/>
    <x v="4"/>
  </r>
  <r>
    <x v="201"/>
    <s v="nation"/>
    <x v="3"/>
    <s v="W92000004"/>
    <n v="1"/>
    <x v="1"/>
  </r>
  <r>
    <x v="201"/>
    <s v="nation"/>
    <x v="3"/>
    <s v="W92000004"/>
    <n v="0"/>
    <x v="0"/>
  </r>
  <r>
    <x v="202"/>
    <s v="nation"/>
    <x v="3"/>
    <s v="W92000004"/>
    <n v="72"/>
    <x v="2"/>
  </r>
  <r>
    <x v="202"/>
    <s v="nation"/>
    <x v="3"/>
    <s v="W92000004"/>
    <n v="123"/>
    <x v="3"/>
  </r>
  <r>
    <x v="202"/>
    <s v="nation"/>
    <x v="3"/>
    <s v="W92000004"/>
    <n v="8"/>
    <x v="4"/>
  </r>
  <r>
    <x v="202"/>
    <s v="nation"/>
    <x v="3"/>
    <s v="W92000004"/>
    <n v="1"/>
    <x v="1"/>
  </r>
  <r>
    <x v="202"/>
    <s v="nation"/>
    <x v="3"/>
    <s v="W92000004"/>
    <n v="1"/>
    <x v="0"/>
  </r>
  <r>
    <x v="203"/>
    <s v="nation"/>
    <x v="3"/>
    <s v="W92000004"/>
    <n v="88"/>
    <x v="2"/>
  </r>
  <r>
    <x v="203"/>
    <s v="nation"/>
    <x v="3"/>
    <s v="W92000004"/>
    <n v="132"/>
    <x v="3"/>
  </r>
  <r>
    <x v="203"/>
    <s v="nation"/>
    <x v="3"/>
    <s v="W92000004"/>
    <n v="6"/>
    <x v="4"/>
  </r>
  <r>
    <x v="203"/>
    <s v="nation"/>
    <x v="3"/>
    <s v="W92000004"/>
    <n v="0"/>
    <x v="1"/>
  </r>
  <r>
    <x v="203"/>
    <s v="nation"/>
    <x v="3"/>
    <s v="W92000004"/>
    <n v="0"/>
    <x v="0"/>
  </r>
  <r>
    <x v="204"/>
    <s v="nation"/>
    <x v="3"/>
    <s v="W92000004"/>
    <n v="61"/>
    <x v="2"/>
  </r>
  <r>
    <x v="204"/>
    <s v="nation"/>
    <x v="3"/>
    <s v="W92000004"/>
    <n v="132"/>
    <x v="3"/>
  </r>
  <r>
    <x v="204"/>
    <s v="nation"/>
    <x v="3"/>
    <s v="W92000004"/>
    <n v="8"/>
    <x v="4"/>
  </r>
  <r>
    <x v="204"/>
    <s v="nation"/>
    <x v="3"/>
    <s v="W92000004"/>
    <n v="1"/>
    <x v="1"/>
  </r>
  <r>
    <x v="204"/>
    <s v="nation"/>
    <x v="3"/>
    <s v="W92000004"/>
    <n v="0"/>
    <x v="0"/>
  </r>
  <r>
    <x v="205"/>
    <s v="nation"/>
    <x v="3"/>
    <s v="W92000004"/>
    <n v="48"/>
    <x v="2"/>
  </r>
  <r>
    <x v="205"/>
    <s v="nation"/>
    <x v="3"/>
    <s v="W92000004"/>
    <n v="129"/>
    <x v="3"/>
  </r>
  <r>
    <x v="205"/>
    <s v="nation"/>
    <x v="3"/>
    <s v="W92000004"/>
    <n v="7"/>
    <x v="4"/>
  </r>
  <r>
    <x v="205"/>
    <s v="nation"/>
    <x v="3"/>
    <s v="W92000004"/>
    <n v="2"/>
    <x v="1"/>
  </r>
  <r>
    <x v="205"/>
    <s v="nation"/>
    <x v="3"/>
    <s v="W92000004"/>
    <n v="0"/>
    <x v="0"/>
  </r>
  <r>
    <x v="206"/>
    <s v="nation"/>
    <x v="3"/>
    <s v="W92000004"/>
    <n v="45"/>
    <x v="2"/>
  </r>
  <r>
    <x v="206"/>
    <s v="nation"/>
    <x v="3"/>
    <s v="W92000004"/>
    <n v="127"/>
    <x v="3"/>
  </r>
  <r>
    <x v="206"/>
    <s v="nation"/>
    <x v="3"/>
    <s v="W92000004"/>
    <n v="7"/>
    <x v="4"/>
  </r>
  <r>
    <x v="206"/>
    <s v="nation"/>
    <x v="3"/>
    <s v="W92000004"/>
    <n v="2"/>
    <x v="1"/>
  </r>
  <r>
    <x v="206"/>
    <s v="nation"/>
    <x v="3"/>
    <s v="W92000004"/>
    <n v="1"/>
    <x v="0"/>
  </r>
  <r>
    <x v="207"/>
    <s v="nation"/>
    <x v="3"/>
    <s v="W92000004"/>
    <n v="43"/>
    <x v="2"/>
  </r>
  <r>
    <x v="207"/>
    <s v="nation"/>
    <x v="3"/>
    <s v="W92000004"/>
    <n v="130"/>
    <x v="3"/>
  </r>
  <r>
    <x v="207"/>
    <s v="nation"/>
    <x v="3"/>
    <s v="W92000004"/>
    <n v="11"/>
    <x v="4"/>
  </r>
  <r>
    <x v="207"/>
    <s v="nation"/>
    <x v="3"/>
    <s v="W92000004"/>
    <n v="1"/>
    <x v="1"/>
  </r>
  <r>
    <x v="207"/>
    <s v="nation"/>
    <x v="3"/>
    <s v="W92000004"/>
    <n v="0"/>
    <x v="0"/>
  </r>
  <r>
    <x v="208"/>
    <s v="nation"/>
    <x v="3"/>
    <s v="W92000004"/>
    <n v="49"/>
    <x v="2"/>
  </r>
  <r>
    <x v="208"/>
    <s v="nation"/>
    <x v="3"/>
    <s v="W92000004"/>
    <n v="136"/>
    <x v="3"/>
  </r>
  <r>
    <x v="208"/>
    <s v="nation"/>
    <x v="3"/>
    <s v="W92000004"/>
    <n v="12"/>
    <x v="4"/>
  </r>
  <r>
    <x v="208"/>
    <s v="nation"/>
    <x v="3"/>
    <s v="W92000004"/>
    <n v="2"/>
    <x v="1"/>
  </r>
  <r>
    <x v="208"/>
    <s v="nation"/>
    <x v="3"/>
    <s v="W92000004"/>
    <n v="0"/>
    <x v="0"/>
  </r>
  <r>
    <x v="209"/>
    <s v="nation"/>
    <x v="3"/>
    <s v="W92000004"/>
    <n v="64"/>
    <x v="2"/>
  </r>
  <r>
    <x v="209"/>
    <s v="nation"/>
    <x v="3"/>
    <s v="W92000004"/>
    <n v="137"/>
    <x v="3"/>
  </r>
  <r>
    <x v="209"/>
    <s v="nation"/>
    <x v="3"/>
    <s v="W92000004"/>
    <n v="12"/>
    <x v="4"/>
  </r>
  <r>
    <x v="209"/>
    <s v="nation"/>
    <x v="3"/>
    <s v="W92000004"/>
    <n v="4"/>
    <x v="1"/>
  </r>
  <r>
    <x v="209"/>
    <s v="nation"/>
    <x v="3"/>
    <s v="W92000004"/>
    <n v="5"/>
    <x v="0"/>
  </r>
  <r>
    <x v="210"/>
    <s v="nation"/>
    <x v="3"/>
    <s v="W92000004"/>
    <n v="53"/>
    <x v="2"/>
  </r>
  <r>
    <x v="210"/>
    <s v="nation"/>
    <x v="3"/>
    <s v="W92000004"/>
    <n v="132"/>
    <x v="3"/>
  </r>
  <r>
    <x v="210"/>
    <s v="nation"/>
    <x v="3"/>
    <s v="W92000004"/>
    <n v="11"/>
    <x v="4"/>
  </r>
  <r>
    <x v="210"/>
    <s v="nation"/>
    <x v="3"/>
    <s v="W92000004"/>
    <n v="2"/>
    <x v="1"/>
  </r>
  <r>
    <x v="210"/>
    <s v="nation"/>
    <x v="3"/>
    <s v="W92000004"/>
    <n v="0"/>
    <x v="0"/>
  </r>
  <r>
    <x v="211"/>
    <s v="nation"/>
    <x v="3"/>
    <s v="W92000004"/>
    <n v="54"/>
    <x v="2"/>
  </r>
  <r>
    <x v="211"/>
    <s v="nation"/>
    <x v="3"/>
    <s v="W92000004"/>
    <n v="116"/>
    <x v="3"/>
  </r>
  <r>
    <x v="211"/>
    <s v="nation"/>
    <x v="3"/>
    <s v="W92000004"/>
    <n v="10"/>
    <x v="4"/>
  </r>
  <r>
    <x v="211"/>
    <s v="nation"/>
    <x v="3"/>
    <s v="W92000004"/>
    <n v="4"/>
    <x v="1"/>
  </r>
  <r>
    <x v="211"/>
    <s v="nation"/>
    <x v="3"/>
    <s v="W92000004"/>
    <n v="6"/>
    <x v="0"/>
  </r>
  <r>
    <x v="212"/>
    <s v="nation"/>
    <x v="3"/>
    <s v="W92000004"/>
    <n v="73"/>
    <x v="2"/>
  </r>
  <r>
    <x v="212"/>
    <s v="nation"/>
    <x v="3"/>
    <s v="W92000004"/>
    <n v="124"/>
    <x v="3"/>
  </r>
  <r>
    <x v="212"/>
    <s v="nation"/>
    <x v="3"/>
    <s v="W92000004"/>
    <n v="14"/>
    <x v="4"/>
  </r>
  <r>
    <x v="212"/>
    <s v="nation"/>
    <x v="3"/>
    <s v="W92000004"/>
    <n v="2"/>
    <x v="1"/>
  </r>
  <r>
    <x v="212"/>
    <s v="nation"/>
    <x v="3"/>
    <s v="W92000004"/>
    <n v="2"/>
    <x v="0"/>
  </r>
  <r>
    <x v="213"/>
    <s v="nation"/>
    <x v="3"/>
    <s v="W92000004"/>
    <n v="35"/>
    <x v="2"/>
  </r>
  <r>
    <x v="213"/>
    <s v="nation"/>
    <x v="3"/>
    <s v="W92000004"/>
    <n v="116"/>
    <x v="3"/>
  </r>
  <r>
    <x v="213"/>
    <s v="nation"/>
    <x v="3"/>
    <s v="W92000004"/>
    <n v="9"/>
    <x v="4"/>
  </r>
  <r>
    <x v="213"/>
    <s v="nation"/>
    <x v="3"/>
    <s v="W92000004"/>
    <n v="2"/>
    <x v="1"/>
  </r>
  <r>
    <x v="213"/>
    <s v="nation"/>
    <x v="3"/>
    <s v="W92000004"/>
    <n v="3"/>
    <x v="0"/>
  </r>
  <r>
    <x v="214"/>
    <s v="nation"/>
    <x v="3"/>
    <s v="W92000004"/>
    <n v="29"/>
    <x v="2"/>
  </r>
  <r>
    <x v="214"/>
    <s v="nation"/>
    <x v="3"/>
    <s v="W92000004"/>
    <n v="119"/>
    <x v="3"/>
  </r>
  <r>
    <x v="214"/>
    <s v="nation"/>
    <x v="3"/>
    <s v="W92000004"/>
    <n v="6"/>
    <x v="4"/>
  </r>
  <r>
    <x v="214"/>
    <s v="nation"/>
    <x v="3"/>
    <s v="W92000004"/>
    <n v="1"/>
    <x v="1"/>
  </r>
  <r>
    <x v="214"/>
    <s v="nation"/>
    <x v="3"/>
    <s v="W92000004"/>
    <n v="0"/>
    <x v="0"/>
  </r>
  <r>
    <x v="215"/>
    <s v="nation"/>
    <x v="3"/>
    <s v="W92000004"/>
    <n v="65"/>
    <x v="2"/>
  </r>
  <r>
    <x v="215"/>
    <s v="nation"/>
    <x v="3"/>
    <s v="W92000004"/>
    <n v="115"/>
    <x v="3"/>
  </r>
  <r>
    <x v="215"/>
    <s v="nation"/>
    <x v="3"/>
    <s v="W92000004"/>
    <n v="7"/>
    <x v="4"/>
  </r>
  <r>
    <x v="215"/>
    <s v="nation"/>
    <x v="3"/>
    <s v="W92000004"/>
    <n v="4"/>
    <x v="1"/>
  </r>
  <r>
    <x v="215"/>
    <s v="nation"/>
    <x v="3"/>
    <s v="W92000004"/>
    <n v="1"/>
    <x v="0"/>
  </r>
  <r>
    <x v="216"/>
    <s v="nation"/>
    <x v="3"/>
    <s v="W92000004"/>
    <n v="74"/>
    <x v="2"/>
  </r>
  <r>
    <x v="216"/>
    <s v="nation"/>
    <x v="3"/>
    <s v="W92000004"/>
    <n v="105"/>
    <x v="3"/>
  </r>
  <r>
    <x v="216"/>
    <s v="nation"/>
    <x v="3"/>
    <s v="W92000004"/>
    <n v="6"/>
    <x v="4"/>
  </r>
  <r>
    <x v="216"/>
    <s v="nation"/>
    <x v="3"/>
    <s v="W92000004"/>
    <n v="3"/>
    <x v="1"/>
  </r>
  <r>
    <x v="216"/>
    <s v="nation"/>
    <x v="3"/>
    <s v="W92000004"/>
    <n v="2"/>
    <x v="0"/>
  </r>
  <r>
    <x v="217"/>
    <s v="nation"/>
    <x v="3"/>
    <s v="W92000004"/>
    <n v="45"/>
    <x v="2"/>
  </r>
  <r>
    <x v="217"/>
    <s v="nation"/>
    <x v="3"/>
    <s v="W92000004"/>
    <n v="103"/>
    <x v="3"/>
  </r>
  <r>
    <x v="217"/>
    <s v="nation"/>
    <x v="3"/>
    <s v="W92000004"/>
    <n v="3"/>
    <x v="4"/>
  </r>
  <r>
    <x v="217"/>
    <s v="nation"/>
    <x v="3"/>
    <s v="W92000004"/>
    <n v="0"/>
    <x v="1"/>
  </r>
  <r>
    <x v="217"/>
    <s v="nation"/>
    <x v="3"/>
    <s v="W92000004"/>
    <n v="3"/>
    <x v="0"/>
  </r>
  <r>
    <x v="218"/>
    <s v="nation"/>
    <x v="3"/>
    <s v="W92000004"/>
    <n v="53"/>
    <x v="2"/>
  </r>
  <r>
    <x v="218"/>
    <s v="nation"/>
    <x v="3"/>
    <s v="W92000004"/>
    <n v="96"/>
    <x v="3"/>
  </r>
  <r>
    <x v="218"/>
    <s v="nation"/>
    <x v="3"/>
    <s v="W92000004"/>
    <n v="5"/>
    <x v="4"/>
  </r>
  <r>
    <x v="218"/>
    <s v="nation"/>
    <x v="3"/>
    <s v="W92000004"/>
    <n v="5"/>
    <x v="1"/>
  </r>
  <r>
    <x v="218"/>
    <s v="nation"/>
    <x v="3"/>
    <s v="W92000004"/>
    <n v="7"/>
    <x v="0"/>
  </r>
  <r>
    <x v="219"/>
    <s v="nation"/>
    <x v="3"/>
    <s v="W92000004"/>
    <n v="55"/>
    <x v="2"/>
  </r>
  <r>
    <x v="219"/>
    <s v="nation"/>
    <x v="3"/>
    <s v="W92000004"/>
    <n v="88"/>
    <x v="3"/>
  </r>
  <r>
    <x v="219"/>
    <s v="nation"/>
    <x v="3"/>
    <s v="W92000004"/>
    <n v="3"/>
    <x v="4"/>
  </r>
  <r>
    <x v="219"/>
    <s v="nation"/>
    <x v="3"/>
    <s v="W92000004"/>
    <n v="2"/>
    <x v="1"/>
  </r>
  <r>
    <x v="219"/>
    <s v="nation"/>
    <x v="3"/>
    <s v="W92000004"/>
    <n v="1"/>
    <x v="0"/>
  </r>
  <r>
    <x v="220"/>
    <s v="nation"/>
    <x v="3"/>
    <s v="W92000004"/>
    <n v="51"/>
    <x v="2"/>
  </r>
  <r>
    <x v="220"/>
    <s v="nation"/>
    <x v="3"/>
    <s v="W92000004"/>
    <n v="82"/>
    <x v="3"/>
  </r>
  <r>
    <x v="220"/>
    <s v="nation"/>
    <x v="3"/>
    <s v="W92000004"/>
    <n v="5"/>
    <x v="4"/>
  </r>
  <r>
    <x v="220"/>
    <s v="nation"/>
    <x v="3"/>
    <s v="W92000004"/>
    <n v="0"/>
    <x v="1"/>
  </r>
  <r>
    <x v="220"/>
    <s v="nation"/>
    <x v="3"/>
    <s v="W92000004"/>
    <n v="0"/>
    <x v="0"/>
  </r>
  <r>
    <x v="221"/>
    <s v="nation"/>
    <x v="3"/>
    <s v="W92000004"/>
    <n v="31"/>
    <x v="2"/>
  </r>
  <r>
    <x v="221"/>
    <s v="nation"/>
    <x v="3"/>
    <s v="W92000004"/>
    <n v="78"/>
    <x v="3"/>
  </r>
  <r>
    <x v="221"/>
    <s v="nation"/>
    <x v="3"/>
    <s v="W92000004"/>
    <n v="6"/>
    <x v="4"/>
  </r>
  <r>
    <x v="221"/>
    <s v="nation"/>
    <x v="3"/>
    <s v="W92000004"/>
    <n v="2"/>
    <x v="1"/>
  </r>
  <r>
    <x v="221"/>
    <s v="nation"/>
    <x v="3"/>
    <s v="W92000004"/>
    <n v="0"/>
    <x v="0"/>
  </r>
  <r>
    <x v="222"/>
    <s v="nation"/>
    <x v="3"/>
    <s v="W92000004"/>
    <n v="47"/>
    <x v="2"/>
  </r>
  <r>
    <x v="222"/>
    <s v="nation"/>
    <x v="3"/>
    <s v="W92000004"/>
    <n v="69"/>
    <x v="3"/>
  </r>
  <r>
    <x v="222"/>
    <s v="nation"/>
    <x v="3"/>
    <s v="W92000004"/>
    <n v="6"/>
    <x v="4"/>
  </r>
  <r>
    <x v="222"/>
    <s v="nation"/>
    <x v="3"/>
    <s v="W92000004"/>
    <n v="0"/>
    <x v="1"/>
  </r>
  <r>
    <x v="222"/>
    <s v="nation"/>
    <x v="3"/>
    <s v="W92000004"/>
    <n v="2"/>
    <x v="0"/>
  </r>
  <r>
    <x v="223"/>
    <s v="nation"/>
    <x v="3"/>
    <s v="W92000004"/>
    <n v="45"/>
    <x v="2"/>
  </r>
  <r>
    <x v="223"/>
    <s v="nation"/>
    <x v="3"/>
    <s v="W92000004"/>
    <n v="69"/>
    <x v="3"/>
  </r>
  <r>
    <x v="223"/>
    <s v="nation"/>
    <x v="3"/>
    <s v="W92000004"/>
    <n v="7"/>
    <x v="4"/>
  </r>
  <r>
    <x v="223"/>
    <s v="nation"/>
    <x v="3"/>
    <s v="W92000004"/>
    <n v="1"/>
    <x v="1"/>
  </r>
  <r>
    <x v="223"/>
    <s v="nation"/>
    <x v="3"/>
    <s v="W92000004"/>
    <n v="5"/>
    <x v="0"/>
  </r>
  <r>
    <x v="224"/>
    <s v="nation"/>
    <x v="3"/>
    <s v="W92000004"/>
    <n v="63"/>
    <x v="2"/>
  </r>
  <r>
    <x v="224"/>
    <s v="nation"/>
    <x v="3"/>
    <s v="W92000004"/>
    <n v="68"/>
    <x v="3"/>
  </r>
  <r>
    <x v="224"/>
    <s v="nation"/>
    <x v="3"/>
    <s v="W92000004"/>
    <n v="6"/>
    <x v="4"/>
  </r>
  <r>
    <x v="224"/>
    <s v="nation"/>
    <x v="3"/>
    <s v="W92000004"/>
    <n v="1"/>
    <x v="1"/>
  </r>
  <r>
    <x v="224"/>
    <s v="nation"/>
    <x v="3"/>
    <s v="W92000004"/>
    <n v="0"/>
    <x v="0"/>
  </r>
  <r>
    <x v="225"/>
    <s v="nation"/>
    <x v="3"/>
    <s v="W92000004"/>
    <n v="39"/>
    <x v="2"/>
  </r>
  <r>
    <x v="225"/>
    <s v="nation"/>
    <x v="3"/>
    <s v="W92000004"/>
    <n v="70"/>
    <x v="3"/>
  </r>
  <r>
    <x v="225"/>
    <s v="nation"/>
    <x v="3"/>
    <s v="W92000004"/>
    <n v="6"/>
    <x v="4"/>
  </r>
  <r>
    <x v="225"/>
    <s v="nation"/>
    <x v="3"/>
    <s v="W92000004"/>
    <n v="1"/>
    <x v="1"/>
  </r>
  <r>
    <x v="225"/>
    <s v="nation"/>
    <x v="3"/>
    <s v="W92000004"/>
    <n v="0"/>
    <x v="0"/>
  </r>
  <r>
    <x v="226"/>
    <s v="nation"/>
    <x v="3"/>
    <s v="W92000004"/>
    <n v="52"/>
    <x v="2"/>
  </r>
  <r>
    <x v="226"/>
    <s v="nation"/>
    <x v="3"/>
    <s v="W92000004"/>
    <n v="69"/>
    <x v="3"/>
  </r>
  <r>
    <x v="226"/>
    <s v="nation"/>
    <x v="3"/>
    <s v="W92000004"/>
    <n v="5"/>
    <x v="4"/>
  </r>
  <r>
    <x v="226"/>
    <s v="nation"/>
    <x v="3"/>
    <s v="W92000004"/>
    <n v="0"/>
    <x v="1"/>
  </r>
  <r>
    <x v="226"/>
    <s v="nation"/>
    <x v="3"/>
    <s v="W92000004"/>
    <n v="1"/>
    <x v="0"/>
  </r>
  <r>
    <x v="227"/>
    <s v="nation"/>
    <x v="3"/>
    <s v="W92000004"/>
    <n v="37"/>
    <x v="2"/>
  </r>
  <r>
    <x v="227"/>
    <s v="nation"/>
    <x v="3"/>
    <s v="W92000004"/>
    <n v="71"/>
    <x v="3"/>
  </r>
  <r>
    <x v="227"/>
    <s v="nation"/>
    <x v="3"/>
    <s v="W92000004"/>
    <n v="6"/>
    <x v="4"/>
  </r>
  <r>
    <x v="227"/>
    <s v="nation"/>
    <x v="3"/>
    <s v="W92000004"/>
    <n v="0"/>
    <x v="1"/>
  </r>
  <r>
    <x v="227"/>
    <s v="nation"/>
    <x v="3"/>
    <s v="W92000004"/>
    <n v="2"/>
    <x v="0"/>
  </r>
  <r>
    <x v="228"/>
    <s v="nation"/>
    <x v="3"/>
    <s v="W92000004"/>
    <n v="38"/>
    <x v="2"/>
  </r>
  <r>
    <x v="228"/>
    <s v="nation"/>
    <x v="3"/>
    <s v="W92000004"/>
    <n v="71"/>
    <x v="3"/>
  </r>
  <r>
    <x v="228"/>
    <s v="nation"/>
    <x v="3"/>
    <s v="W92000004"/>
    <n v="3"/>
    <x v="4"/>
  </r>
  <r>
    <x v="228"/>
    <s v="nation"/>
    <x v="3"/>
    <s v="W92000004"/>
    <n v="0"/>
    <x v="1"/>
  </r>
  <r>
    <x v="228"/>
    <s v="nation"/>
    <x v="3"/>
    <s v="W92000004"/>
    <n v="0"/>
    <x v="0"/>
  </r>
  <r>
    <x v="229"/>
    <s v="nation"/>
    <x v="3"/>
    <s v="W92000004"/>
    <n v="63"/>
    <x v="2"/>
  </r>
  <r>
    <x v="229"/>
    <s v="nation"/>
    <x v="3"/>
    <s v="W92000004"/>
    <n v="61"/>
    <x v="3"/>
  </r>
  <r>
    <x v="229"/>
    <s v="nation"/>
    <x v="3"/>
    <s v="W92000004"/>
    <n v="6"/>
    <x v="4"/>
  </r>
  <r>
    <x v="229"/>
    <s v="nation"/>
    <x v="3"/>
    <s v="W92000004"/>
    <n v="2"/>
    <x v="1"/>
  </r>
  <r>
    <x v="229"/>
    <s v="nation"/>
    <x v="3"/>
    <s v="W92000004"/>
    <n v="0"/>
    <x v="0"/>
  </r>
  <r>
    <x v="230"/>
    <s v="nation"/>
    <x v="3"/>
    <s v="W92000004"/>
    <n v="45"/>
    <x v="2"/>
  </r>
  <r>
    <x v="230"/>
    <s v="nation"/>
    <x v="3"/>
    <s v="W92000004"/>
    <n v="60"/>
    <x v="3"/>
  </r>
  <r>
    <x v="230"/>
    <s v="nation"/>
    <x v="3"/>
    <s v="W92000004"/>
    <n v="5"/>
    <x v="4"/>
  </r>
  <r>
    <x v="230"/>
    <s v="nation"/>
    <x v="3"/>
    <s v="W92000004"/>
    <n v="0"/>
    <x v="1"/>
  </r>
  <r>
    <x v="230"/>
    <s v="nation"/>
    <x v="3"/>
    <s v="W92000004"/>
    <n v="0"/>
    <x v="0"/>
  </r>
  <r>
    <x v="231"/>
    <s v="nation"/>
    <x v="3"/>
    <s v="W92000004"/>
    <n v="39"/>
    <x v="2"/>
  </r>
  <r>
    <x v="231"/>
    <s v="nation"/>
    <x v="3"/>
    <s v="W92000004"/>
    <n v="59"/>
    <x v="3"/>
  </r>
  <r>
    <x v="231"/>
    <s v="nation"/>
    <x v="3"/>
    <s v="W92000004"/>
    <n v="10"/>
    <x v="4"/>
  </r>
  <r>
    <x v="231"/>
    <s v="nation"/>
    <x v="3"/>
    <s v="W92000004"/>
    <n v="0"/>
    <x v="1"/>
  </r>
  <r>
    <x v="231"/>
    <s v="nation"/>
    <x v="3"/>
    <s v="W92000004"/>
    <n v="0"/>
    <x v="0"/>
  </r>
  <r>
    <x v="232"/>
    <s v="nation"/>
    <x v="3"/>
    <s v="W92000004"/>
    <n v="54"/>
    <x v="2"/>
  </r>
  <r>
    <x v="232"/>
    <s v="nation"/>
    <x v="3"/>
    <s v="W92000004"/>
    <n v="55"/>
    <x v="3"/>
  </r>
  <r>
    <x v="232"/>
    <s v="nation"/>
    <x v="3"/>
    <s v="W92000004"/>
    <n v="6"/>
    <x v="4"/>
  </r>
  <r>
    <x v="232"/>
    <s v="nation"/>
    <x v="3"/>
    <s v="W92000004"/>
    <n v="0"/>
    <x v="1"/>
  </r>
  <r>
    <x v="232"/>
    <s v="nation"/>
    <x v="3"/>
    <s v="W92000004"/>
    <n v="0"/>
    <x v="0"/>
  </r>
  <r>
    <x v="233"/>
    <s v="nation"/>
    <x v="3"/>
    <s v="W92000004"/>
    <n v="39"/>
    <x v="2"/>
  </r>
  <r>
    <x v="233"/>
    <s v="nation"/>
    <x v="3"/>
    <s v="W92000004"/>
    <n v="52"/>
    <x v="3"/>
  </r>
  <r>
    <x v="233"/>
    <s v="nation"/>
    <x v="3"/>
    <s v="W92000004"/>
    <n v="3"/>
    <x v="4"/>
  </r>
  <r>
    <x v="233"/>
    <s v="nation"/>
    <x v="3"/>
    <s v="W92000004"/>
    <n v="1"/>
    <x v="1"/>
  </r>
  <r>
    <x v="233"/>
    <s v="nation"/>
    <x v="3"/>
    <s v="W92000004"/>
    <n v="1"/>
    <x v="0"/>
  </r>
  <r>
    <x v="234"/>
    <s v="nation"/>
    <x v="3"/>
    <s v="W92000004"/>
    <n v="26"/>
    <x v="2"/>
  </r>
  <r>
    <x v="234"/>
    <s v="nation"/>
    <x v="3"/>
    <s v="W92000004"/>
    <n v="51"/>
    <x v="3"/>
  </r>
  <r>
    <x v="234"/>
    <s v="nation"/>
    <x v="3"/>
    <s v="W92000004"/>
    <n v="5"/>
    <x v="4"/>
  </r>
  <r>
    <x v="234"/>
    <s v="nation"/>
    <x v="3"/>
    <s v="W92000004"/>
    <n v="0"/>
    <x v="1"/>
  </r>
  <r>
    <x v="234"/>
    <s v="nation"/>
    <x v="3"/>
    <s v="W92000004"/>
    <n v="2"/>
    <x v="0"/>
  </r>
  <r>
    <x v="235"/>
    <s v="nation"/>
    <x v="3"/>
    <s v="W92000004"/>
    <n v="36"/>
    <x v="2"/>
  </r>
  <r>
    <x v="235"/>
    <s v="nation"/>
    <x v="3"/>
    <s v="W92000004"/>
    <n v="50"/>
    <x v="3"/>
  </r>
  <r>
    <x v="235"/>
    <s v="nation"/>
    <x v="3"/>
    <s v="W92000004"/>
    <n v="4"/>
    <x v="4"/>
  </r>
  <r>
    <x v="235"/>
    <s v="nation"/>
    <x v="3"/>
    <s v="W92000004"/>
    <n v="1"/>
    <x v="1"/>
  </r>
  <r>
    <x v="235"/>
    <s v="nation"/>
    <x v="3"/>
    <s v="W92000004"/>
    <n v="1"/>
    <x v="0"/>
  </r>
  <r>
    <x v="236"/>
    <s v="nation"/>
    <x v="3"/>
    <s v="W92000004"/>
    <n v="49"/>
    <x v="2"/>
  </r>
  <r>
    <x v="236"/>
    <s v="nation"/>
    <x v="3"/>
    <s v="W92000004"/>
    <n v="48"/>
    <x v="3"/>
  </r>
  <r>
    <x v="236"/>
    <s v="nation"/>
    <x v="3"/>
    <s v="W92000004"/>
    <n v="4"/>
    <x v="4"/>
  </r>
  <r>
    <x v="236"/>
    <s v="nation"/>
    <x v="3"/>
    <s v="W92000004"/>
    <n v="0"/>
    <x v="1"/>
  </r>
  <r>
    <x v="236"/>
    <s v="nation"/>
    <x v="3"/>
    <s v="W92000004"/>
    <n v="0"/>
    <x v="0"/>
  </r>
  <r>
    <x v="237"/>
    <s v="nation"/>
    <x v="3"/>
    <s v="W92000004"/>
    <n v="69"/>
    <x v="2"/>
  </r>
  <r>
    <x v="237"/>
    <s v="nation"/>
    <x v="3"/>
    <s v="W92000004"/>
    <n v="48"/>
    <x v="3"/>
  </r>
  <r>
    <x v="237"/>
    <s v="nation"/>
    <x v="3"/>
    <s v="W92000004"/>
    <n v="6"/>
    <x v="4"/>
  </r>
  <r>
    <x v="237"/>
    <s v="nation"/>
    <x v="3"/>
    <s v="W92000004"/>
    <n v="0"/>
    <x v="1"/>
  </r>
  <r>
    <x v="237"/>
    <s v="nation"/>
    <x v="3"/>
    <s v="W92000004"/>
    <n v="1"/>
    <x v="0"/>
  </r>
  <r>
    <x v="238"/>
    <s v="nation"/>
    <x v="3"/>
    <s v="W92000004"/>
    <n v="70"/>
    <x v="2"/>
  </r>
  <r>
    <x v="238"/>
    <s v="nation"/>
    <x v="3"/>
    <s v="W92000004"/>
    <n v="41"/>
    <x v="3"/>
  </r>
  <r>
    <x v="238"/>
    <s v="nation"/>
    <x v="3"/>
    <s v="W92000004"/>
    <n v="6"/>
    <x v="4"/>
  </r>
  <r>
    <x v="238"/>
    <s v="nation"/>
    <x v="3"/>
    <s v="W92000004"/>
    <n v="0"/>
    <x v="1"/>
  </r>
  <r>
    <x v="238"/>
    <s v="nation"/>
    <x v="3"/>
    <s v="W92000004"/>
    <n v="1"/>
    <x v="0"/>
  </r>
  <r>
    <x v="239"/>
    <s v="nation"/>
    <x v="3"/>
    <s v="W92000004"/>
    <n v="83"/>
    <x v="2"/>
  </r>
  <r>
    <x v="239"/>
    <s v="nation"/>
    <x v="3"/>
    <s v="W92000004"/>
    <n v="41"/>
    <x v="3"/>
  </r>
  <r>
    <x v="239"/>
    <s v="nation"/>
    <x v="3"/>
    <s v="W92000004"/>
    <n v="3"/>
    <x v="4"/>
  </r>
  <r>
    <x v="239"/>
    <s v="nation"/>
    <x v="3"/>
    <s v="W92000004"/>
    <n v="0"/>
    <x v="1"/>
  </r>
  <r>
    <x v="239"/>
    <s v="nation"/>
    <x v="3"/>
    <s v="W92000004"/>
    <n v="0"/>
    <x v="0"/>
  </r>
  <r>
    <x v="240"/>
    <s v="nation"/>
    <x v="3"/>
    <s v="W92000004"/>
    <n v="52"/>
    <x v="2"/>
  </r>
  <r>
    <x v="240"/>
    <s v="nation"/>
    <x v="3"/>
    <s v="W92000004"/>
    <n v="42"/>
    <x v="3"/>
  </r>
  <r>
    <x v="240"/>
    <s v="nation"/>
    <x v="3"/>
    <s v="W92000004"/>
    <n v="3"/>
    <x v="4"/>
  </r>
  <r>
    <x v="240"/>
    <s v="nation"/>
    <x v="3"/>
    <s v="W92000004"/>
    <n v="0"/>
    <x v="1"/>
  </r>
  <r>
    <x v="240"/>
    <s v="nation"/>
    <x v="3"/>
    <s v="W92000004"/>
    <n v="0"/>
    <x v="0"/>
  </r>
  <r>
    <x v="241"/>
    <s v="nation"/>
    <x v="3"/>
    <s v="W92000004"/>
    <n v="33"/>
    <x v="2"/>
  </r>
  <r>
    <x v="241"/>
    <s v="nation"/>
    <x v="3"/>
    <s v="W92000004"/>
    <n v="47"/>
    <x v="3"/>
  </r>
  <r>
    <x v="241"/>
    <s v="nation"/>
    <x v="3"/>
    <s v="W92000004"/>
    <n v="9"/>
    <x v="4"/>
  </r>
  <r>
    <x v="241"/>
    <s v="nation"/>
    <x v="3"/>
    <s v="W92000004"/>
    <n v="0"/>
    <x v="1"/>
  </r>
  <r>
    <x v="241"/>
    <s v="nation"/>
    <x v="3"/>
    <s v="W92000004"/>
    <n v="0"/>
    <x v="0"/>
  </r>
  <r>
    <x v="242"/>
    <s v="nation"/>
    <x v="3"/>
    <s v="W92000004"/>
    <n v="29"/>
    <x v="2"/>
  </r>
  <r>
    <x v="242"/>
    <s v="nation"/>
    <x v="3"/>
    <s v="W92000004"/>
    <n v="42"/>
    <x v="3"/>
  </r>
  <r>
    <x v="242"/>
    <s v="nation"/>
    <x v="3"/>
    <s v="W92000004"/>
    <n v="10"/>
    <x v="4"/>
  </r>
  <r>
    <x v="242"/>
    <s v="nation"/>
    <x v="3"/>
    <s v="W92000004"/>
    <n v="2"/>
    <x v="1"/>
  </r>
  <r>
    <x v="242"/>
    <s v="nation"/>
    <x v="3"/>
    <s v="W92000004"/>
    <n v="0"/>
    <x v="0"/>
  </r>
  <r>
    <x v="243"/>
    <s v="nation"/>
    <x v="3"/>
    <s v="W92000004"/>
    <n v="69"/>
    <x v="2"/>
  </r>
  <r>
    <x v="243"/>
    <s v="nation"/>
    <x v="3"/>
    <s v="W92000004"/>
    <n v="43"/>
    <x v="3"/>
  </r>
  <r>
    <x v="243"/>
    <s v="nation"/>
    <x v="3"/>
    <s v="W92000004"/>
    <n v="14"/>
    <x v="4"/>
  </r>
  <r>
    <x v="243"/>
    <s v="nation"/>
    <x v="3"/>
    <s v="W92000004"/>
    <n v="0"/>
    <x v="1"/>
  </r>
  <r>
    <x v="243"/>
    <s v="nation"/>
    <x v="3"/>
    <s v="W92000004"/>
    <n v="1"/>
    <x v="0"/>
  </r>
  <r>
    <x v="244"/>
    <s v="nation"/>
    <x v="3"/>
    <s v="W92000004"/>
    <n v="59"/>
    <x v="2"/>
  </r>
  <r>
    <x v="244"/>
    <s v="nation"/>
    <x v="3"/>
    <s v="W92000004"/>
    <n v="42"/>
    <x v="3"/>
  </r>
  <r>
    <x v="244"/>
    <s v="nation"/>
    <x v="3"/>
    <s v="W92000004"/>
    <n v="14"/>
    <x v="4"/>
  </r>
  <r>
    <x v="244"/>
    <s v="nation"/>
    <x v="3"/>
    <s v="W92000004"/>
    <n v="0"/>
    <x v="1"/>
  </r>
  <r>
    <x v="244"/>
    <s v="nation"/>
    <x v="3"/>
    <s v="W92000004"/>
    <n v="0"/>
    <x v="0"/>
  </r>
  <r>
    <x v="245"/>
    <s v="nation"/>
    <x v="3"/>
    <s v="W92000004"/>
    <n v="70"/>
    <x v="2"/>
  </r>
  <r>
    <x v="245"/>
    <s v="nation"/>
    <x v="3"/>
    <s v="W92000004"/>
    <n v="38"/>
    <x v="3"/>
  </r>
  <r>
    <x v="245"/>
    <s v="nation"/>
    <x v="3"/>
    <s v="W92000004"/>
    <n v="11"/>
    <x v="4"/>
  </r>
  <r>
    <x v="245"/>
    <s v="nation"/>
    <x v="3"/>
    <s v="W92000004"/>
    <n v="1"/>
    <x v="1"/>
  </r>
  <r>
    <x v="245"/>
    <s v="nation"/>
    <x v="3"/>
    <s v="W92000004"/>
    <n v="0"/>
    <x v="0"/>
  </r>
  <r>
    <x v="246"/>
    <s v="nation"/>
    <x v="3"/>
    <s v="W92000004"/>
    <n v="69"/>
    <x v="2"/>
  </r>
  <r>
    <x v="246"/>
    <s v="nation"/>
    <x v="3"/>
    <s v="W92000004"/>
    <n v="35"/>
    <x v="3"/>
  </r>
  <r>
    <x v="246"/>
    <s v="nation"/>
    <x v="3"/>
    <s v="W92000004"/>
    <n v="8"/>
    <x v="4"/>
  </r>
  <r>
    <x v="246"/>
    <s v="nation"/>
    <x v="3"/>
    <s v="W92000004"/>
    <n v="0"/>
    <x v="1"/>
  </r>
  <r>
    <x v="246"/>
    <s v="nation"/>
    <x v="3"/>
    <s v="W92000004"/>
    <n v="0"/>
    <x v="0"/>
  </r>
  <r>
    <x v="247"/>
    <s v="nation"/>
    <x v="3"/>
    <s v="W92000004"/>
    <n v="27"/>
    <x v="2"/>
  </r>
  <r>
    <x v="247"/>
    <s v="nation"/>
    <x v="3"/>
    <s v="W92000004"/>
    <n v="39"/>
    <x v="3"/>
  </r>
  <r>
    <x v="247"/>
    <s v="nation"/>
    <x v="3"/>
    <s v="W92000004"/>
    <n v="10"/>
    <x v="4"/>
  </r>
  <r>
    <x v="247"/>
    <s v="nation"/>
    <x v="3"/>
    <s v="W92000004"/>
    <n v="0"/>
    <x v="1"/>
  </r>
  <r>
    <x v="247"/>
    <s v="nation"/>
    <x v="3"/>
    <s v="W92000004"/>
    <n v="1"/>
    <x v="0"/>
  </r>
  <r>
    <x v="248"/>
    <s v="nation"/>
    <x v="3"/>
    <s v="W92000004"/>
    <n v="42"/>
    <x v="2"/>
  </r>
  <r>
    <x v="248"/>
    <s v="nation"/>
    <x v="3"/>
    <s v="W92000004"/>
    <n v="36"/>
    <x v="3"/>
  </r>
  <r>
    <x v="248"/>
    <s v="nation"/>
    <x v="3"/>
    <s v="W92000004"/>
    <n v="10"/>
    <x v="4"/>
  </r>
  <r>
    <x v="248"/>
    <s v="nation"/>
    <x v="3"/>
    <s v="W92000004"/>
    <n v="0"/>
    <x v="1"/>
  </r>
  <r>
    <x v="248"/>
    <s v="nation"/>
    <x v="3"/>
    <s v="W92000004"/>
    <n v="0"/>
    <x v="0"/>
  </r>
  <r>
    <x v="249"/>
    <s v="nation"/>
    <x v="3"/>
    <s v="W92000004"/>
    <n v="46"/>
    <x v="2"/>
  </r>
  <r>
    <x v="249"/>
    <s v="nation"/>
    <x v="3"/>
    <s v="W92000004"/>
    <n v="38"/>
    <x v="3"/>
  </r>
  <r>
    <x v="249"/>
    <s v="nation"/>
    <x v="3"/>
    <s v="W92000004"/>
    <n v="9"/>
    <x v="4"/>
  </r>
  <r>
    <x v="249"/>
    <s v="nation"/>
    <x v="3"/>
    <s v="W92000004"/>
    <n v="0"/>
    <x v="1"/>
  </r>
  <r>
    <x v="249"/>
    <s v="nation"/>
    <x v="3"/>
    <s v="W92000004"/>
    <n v="0"/>
    <x v="0"/>
  </r>
  <r>
    <x v="250"/>
    <s v="nation"/>
    <x v="3"/>
    <s v="W92000004"/>
    <n v="65"/>
    <x v="2"/>
  </r>
  <r>
    <x v="250"/>
    <s v="nation"/>
    <x v="3"/>
    <s v="W92000004"/>
    <n v="35"/>
    <x v="3"/>
  </r>
  <r>
    <x v="250"/>
    <s v="nation"/>
    <x v="3"/>
    <s v="W92000004"/>
    <n v="9"/>
    <x v="4"/>
  </r>
  <r>
    <x v="250"/>
    <s v="nation"/>
    <x v="3"/>
    <s v="W92000004"/>
    <n v="0"/>
    <x v="1"/>
  </r>
  <r>
    <x v="250"/>
    <s v="nation"/>
    <x v="3"/>
    <s v="W92000004"/>
    <n v="0"/>
    <x v="0"/>
  </r>
  <r>
    <x v="251"/>
    <s v="nation"/>
    <x v="3"/>
    <s v="W92000004"/>
    <n v="56"/>
    <x v="2"/>
  </r>
  <r>
    <x v="251"/>
    <s v="nation"/>
    <x v="3"/>
    <s v="W92000004"/>
    <n v="37"/>
    <x v="3"/>
  </r>
  <r>
    <x v="251"/>
    <s v="nation"/>
    <x v="3"/>
    <s v="W92000004"/>
    <n v="8"/>
    <x v="4"/>
  </r>
  <r>
    <x v="251"/>
    <s v="nation"/>
    <x v="3"/>
    <s v="W92000004"/>
    <n v="0"/>
    <x v="1"/>
  </r>
  <r>
    <x v="251"/>
    <s v="nation"/>
    <x v="3"/>
    <s v="W92000004"/>
    <n v="0"/>
    <x v="0"/>
  </r>
  <r>
    <x v="252"/>
    <s v="nation"/>
    <x v="3"/>
    <s v="W92000004"/>
    <n v="49"/>
    <x v="2"/>
  </r>
  <r>
    <x v="252"/>
    <s v="nation"/>
    <x v="3"/>
    <s v="W92000004"/>
    <n v="48"/>
    <x v="3"/>
  </r>
  <r>
    <x v="252"/>
    <s v="nation"/>
    <x v="3"/>
    <s v="W92000004"/>
    <n v="7"/>
    <x v="4"/>
  </r>
  <r>
    <x v="252"/>
    <s v="nation"/>
    <x v="3"/>
    <s v="W92000004"/>
    <n v="0"/>
    <x v="1"/>
  </r>
  <r>
    <x v="252"/>
    <s v="nation"/>
    <x v="3"/>
    <s v="W92000004"/>
    <n v="0"/>
    <x v="0"/>
  </r>
  <r>
    <x v="253"/>
    <s v="nation"/>
    <x v="3"/>
    <s v="W92000004"/>
    <n v="70"/>
    <x v="2"/>
  </r>
  <r>
    <x v="253"/>
    <s v="nation"/>
    <x v="3"/>
    <s v="W92000004"/>
    <n v="42"/>
    <x v="3"/>
  </r>
  <r>
    <x v="253"/>
    <s v="nation"/>
    <x v="3"/>
    <s v="W92000004"/>
    <n v="7"/>
    <x v="4"/>
  </r>
  <r>
    <x v="253"/>
    <s v="nation"/>
    <x v="3"/>
    <s v="W92000004"/>
    <n v="1"/>
    <x v="1"/>
  </r>
  <r>
    <x v="253"/>
    <s v="nation"/>
    <x v="3"/>
    <s v="W92000004"/>
    <n v="0"/>
    <x v="0"/>
  </r>
  <r>
    <x v="254"/>
    <s v="nation"/>
    <x v="3"/>
    <s v="W92000004"/>
    <n v="55"/>
    <x v="2"/>
  </r>
  <r>
    <x v="254"/>
    <s v="nation"/>
    <x v="3"/>
    <s v="W92000004"/>
    <n v="42"/>
    <x v="3"/>
  </r>
  <r>
    <x v="254"/>
    <s v="nation"/>
    <x v="3"/>
    <s v="W92000004"/>
    <n v="8"/>
    <x v="4"/>
  </r>
  <r>
    <x v="254"/>
    <s v="nation"/>
    <x v="3"/>
    <s v="W92000004"/>
    <n v="0"/>
    <x v="1"/>
  </r>
  <r>
    <x v="254"/>
    <s v="nation"/>
    <x v="3"/>
    <s v="W92000004"/>
    <n v="0"/>
    <x v="0"/>
  </r>
  <r>
    <x v="255"/>
    <s v="nation"/>
    <x v="3"/>
    <s v="W92000004"/>
    <n v="55"/>
    <x v="2"/>
  </r>
  <r>
    <x v="255"/>
    <s v="nation"/>
    <x v="3"/>
    <s v="W92000004"/>
    <n v="36"/>
    <x v="3"/>
  </r>
  <r>
    <x v="255"/>
    <s v="nation"/>
    <x v="3"/>
    <s v="W92000004"/>
    <n v="11"/>
    <x v="4"/>
  </r>
  <r>
    <x v="255"/>
    <s v="nation"/>
    <x v="3"/>
    <s v="W92000004"/>
    <n v="1"/>
    <x v="1"/>
  </r>
  <r>
    <x v="255"/>
    <s v="nation"/>
    <x v="3"/>
    <s v="W92000004"/>
    <n v="0"/>
    <x v="0"/>
  </r>
  <r>
    <x v="256"/>
    <s v="nation"/>
    <x v="3"/>
    <s v="W92000004"/>
    <n v="59"/>
    <x v="2"/>
  </r>
  <r>
    <x v="256"/>
    <s v="nation"/>
    <x v="3"/>
    <s v="W92000004"/>
    <n v="45"/>
    <x v="3"/>
  </r>
  <r>
    <x v="256"/>
    <s v="nation"/>
    <x v="3"/>
    <s v="W92000004"/>
    <n v="10"/>
    <x v="4"/>
  </r>
  <r>
    <x v="256"/>
    <s v="nation"/>
    <x v="3"/>
    <s v="W92000004"/>
    <n v="0"/>
    <x v="1"/>
  </r>
  <r>
    <x v="256"/>
    <s v="nation"/>
    <x v="3"/>
    <s v="W92000004"/>
    <n v="0"/>
    <x v="0"/>
  </r>
  <r>
    <x v="257"/>
    <s v="nation"/>
    <x v="3"/>
    <s v="W92000004"/>
    <n v="53"/>
    <x v="2"/>
  </r>
  <r>
    <x v="257"/>
    <s v="nation"/>
    <x v="3"/>
    <s v="W92000004"/>
    <n v="53"/>
    <x v="3"/>
  </r>
  <r>
    <x v="257"/>
    <s v="nation"/>
    <x v="3"/>
    <s v="W92000004"/>
    <n v="6"/>
    <x v="4"/>
  </r>
  <r>
    <x v="257"/>
    <s v="nation"/>
    <x v="3"/>
    <s v="W92000004"/>
    <n v="1"/>
    <x v="1"/>
  </r>
  <r>
    <x v="257"/>
    <s v="nation"/>
    <x v="3"/>
    <s v="W92000004"/>
    <n v="0"/>
    <x v="0"/>
  </r>
  <r>
    <x v="258"/>
    <s v="nation"/>
    <x v="3"/>
    <s v="W92000004"/>
    <n v="65"/>
    <x v="2"/>
  </r>
  <r>
    <x v="258"/>
    <s v="nation"/>
    <x v="3"/>
    <s v="W92000004"/>
    <n v="54"/>
    <x v="3"/>
  </r>
  <r>
    <x v="258"/>
    <s v="nation"/>
    <x v="3"/>
    <s v="W92000004"/>
    <n v="9"/>
    <x v="4"/>
  </r>
  <r>
    <x v="258"/>
    <s v="nation"/>
    <x v="3"/>
    <s v="W92000004"/>
    <n v="2"/>
    <x v="1"/>
  </r>
  <r>
    <x v="258"/>
    <s v="nation"/>
    <x v="3"/>
    <s v="W92000004"/>
    <n v="0"/>
    <x v="0"/>
  </r>
  <r>
    <x v="259"/>
    <s v="nation"/>
    <x v="3"/>
    <s v="W92000004"/>
    <n v="42"/>
    <x v="2"/>
  </r>
  <r>
    <x v="259"/>
    <s v="nation"/>
    <x v="3"/>
    <s v="W92000004"/>
    <n v="55"/>
    <x v="3"/>
  </r>
  <r>
    <x v="259"/>
    <s v="nation"/>
    <x v="3"/>
    <s v="W92000004"/>
    <n v="11"/>
    <x v="4"/>
  </r>
  <r>
    <x v="259"/>
    <s v="nation"/>
    <x v="3"/>
    <s v="W92000004"/>
    <n v="2"/>
    <x v="1"/>
  </r>
  <r>
    <x v="259"/>
    <s v="nation"/>
    <x v="3"/>
    <s v="W92000004"/>
    <n v="3"/>
    <x v="0"/>
  </r>
  <r>
    <x v="260"/>
    <s v="nation"/>
    <x v="3"/>
    <s v="W92000004"/>
    <n v="41"/>
    <x v="2"/>
  </r>
  <r>
    <x v="260"/>
    <s v="nation"/>
    <x v="3"/>
    <s v="W92000004"/>
    <n v="68"/>
    <x v="3"/>
  </r>
  <r>
    <x v="260"/>
    <s v="nation"/>
    <x v="3"/>
    <s v="W92000004"/>
    <n v="15"/>
    <x v="4"/>
  </r>
  <r>
    <x v="260"/>
    <s v="nation"/>
    <x v="3"/>
    <s v="W92000004"/>
    <n v="0"/>
    <x v="1"/>
  </r>
  <r>
    <x v="260"/>
    <s v="nation"/>
    <x v="3"/>
    <s v="W92000004"/>
    <n v="1"/>
    <x v="0"/>
  </r>
  <r>
    <x v="261"/>
    <s v="nation"/>
    <x v="3"/>
    <s v="W92000004"/>
    <n v="34"/>
    <x v="2"/>
  </r>
  <r>
    <x v="261"/>
    <s v="nation"/>
    <x v="3"/>
    <s v="W92000004"/>
    <n v="82"/>
    <x v="3"/>
  </r>
  <r>
    <x v="261"/>
    <s v="nation"/>
    <x v="3"/>
    <s v="W92000004"/>
    <n v="9"/>
    <x v="4"/>
  </r>
  <r>
    <x v="261"/>
    <s v="nation"/>
    <x v="3"/>
    <s v="W92000004"/>
    <n v="0"/>
    <x v="1"/>
  </r>
  <r>
    <x v="261"/>
    <s v="nation"/>
    <x v="3"/>
    <s v="W92000004"/>
    <n v="2"/>
    <x v="0"/>
  </r>
  <r>
    <x v="262"/>
    <s v="nation"/>
    <x v="3"/>
    <s v="W92000004"/>
    <n v="28"/>
    <x v="2"/>
  </r>
  <r>
    <x v="262"/>
    <s v="nation"/>
    <x v="3"/>
    <s v="W92000004"/>
    <n v="82"/>
    <x v="3"/>
  </r>
  <r>
    <x v="262"/>
    <s v="nation"/>
    <x v="3"/>
    <s v="W92000004"/>
    <n v="11"/>
    <x v="4"/>
  </r>
  <r>
    <x v="262"/>
    <s v="nation"/>
    <x v="3"/>
    <s v="W92000004"/>
    <n v="1"/>
    <x v="1"/>
  </r>
  <r>
    <x v="262"/>
    <s v="nation"/>
    <x v="3"/>
    <s v="W92000004"/>
    <n v="0"/>
    <x v="0"/>
  </r>
  <r>
    <x v="263"/>
    <s v="nation"/>
    <x v="3"/>
    <s v="W92000004"/>
    <n v="59"/>
    <x v="2"/>
  </r>
  <r>
    <x v="263"/>
    <s v="nation"/>
    <x v="3"/>
    <s v="W92000004"/>
    <n v="99"/>
    <x v="3"/>
  </r>
  <r>
    <x v="263"/>
    <s v="nation"/>
    <x v="3"/>
    <s v="W92000004"/>
    <n v="16"/>
    <x v="4"/>
  </r>
  <r>
    <x v="263"/>
    <s v="nation"/>
    <x v="3"/>
    <s v="W92000004"/>
    <n v="1"/>
    <x v="1"/>
  </r>
  <r>
    <x v="263"/>
    <s v="nation"/>
    <x v="3"/>
    <s v="W92000004"/>
    <n v="0"/>
    <x v="0"/>
  </r>
  <r>
    <x v="264"/>
    <s v="nation"/>
    <x v="3"/>
    <s v="W92000004"/>
    <n v="43"/>
    <x v="2"/>
  </r>
  <r>
    <x v="264"/>
    <s v="nation"/>
    <x v="3"/>
    <s v="W92000004"/>
    <n v="93"/>
    <x v="3"/>
  </r>
  <r>
    <x v="264"/>
    <s v="nation"/>
    <x v="3"/>
    <s v="W92000004"/>
    <n v="18"/>
    <x v="4"/>
  </r>
  <r>
    <x v="264"/>
    <s v="nation"/>
    <x v="3"/>
    <s v="W92000004"/>
    <n v="3"/>
    <x v="1"/>
  </r>
  <r>
    <x v="264"/>
    <s v="nation"/>
    <x v="3"/>
    <s v="W92000004"/>
    <n v="0"/>
    <x v="0"/>
  </r>
  <r>
    <x v="265"/>
    <s v="nation"/>
    <x v="3"/>
    <s v="W92000004"/>
    <n v="70"/>
    <x v="2"/>
  </r>
  <r>
    <x v="265"/>
    <s v="nation"/>
    <x v="3"/>
    <s v="W92000004"/>
    <n v="111"/>
    <x v="3"/>
  </r>
  <r>
    <x v="265"/>
    <s v="nation"/>
    <x v="3"/>
    <s v="W92000004"/>
    <n v="21"/>
    <x v="4"/>
  </r>
  <r>
    <x v="265"/>
    <s v="nation"/>
    <x v="3"/>
    <s v="W92000004"/>
    <n v="3"/>
    <x v="1"/>
  </r>
  <r>
    <x v="265"/>
    <s v="nation"/>
    <x v="3"/>
    <s v="W92000004"/>
    <n v="2"/>
    <x v="0"/>
  </r>
  <r>
    <x v="266"/>
    <s v="nation"/>
    <x v="3"/>
    <s v="W92000004"/>
    <n v="94"/>
    <x v="2"/>
  </r>
  <r>
    <x v="266"/>
    <s v="nation"/>
    <x v="3"/>
    <s v="W92000004"/>
    <n v="115"/>
    <x v="3"/>
  </r>
  <r>
    <x v="266"/>
    <s v="nation"/>
    <x v="3"/>
    <s v="W92000004"/>
    <n v="19"/>
    <x v="4"/>
  </r>
  <r>
    <x v="266"/>
    <s v="nation"/>
    <x v="3"/>
    <s v="W92000004"/>
    <n v="0"/>
    <x v="1"/>
  </r>
  <r>
    <x v="266"/>
    <s v="nation"/>
    <x v="3"/>
    <s v="W92000004"/>
    <n v="1"/>
    <x v="0"/>
  </r>
  <r>
    <x v="267"/>
    <s v="nation"/>
    <x v="3"/>
    <s v="W92000004"/>
    <n v="67"/>
    <x v="2"/>
  </r>
  <r>
    <x v="267"/>
    <s v="nation"/>
    <x v="3"/>
    <s v="W92000004"/>
    <n v="145"/>
    <x v="3"/>
  </r>
  <r>
    <x v="267"/>
    <s v="nation"/>
    <x v="3"/>
    <s v="W92000004"/>
    <n v="19"/>
    <x v="4"/>
  </r>
  <r>
    <x v="267"/>
    <s v="nation"/>
    <x v="3"/>
    <s v="W92000004"/>
    <n v="1"/>
    <x v="1"/>
  </r>
  <r>
    <x v="267"/>
    <s v="nation"/>
    <x v="3"/>
    <s v="W92000004"/>
    <n v="3"/>
    <x v="0"/>
  </r>
  <r>
    <x v="268"/>
    <s v="nation"/>
    <x v="3"/>
    <s v="W92000004"/>
    <n v="61"/>
    <x v="2"/>
  </r>
  <r>
    <x v="268"/>
    <s v="nation"/>
    <x v="3"/>
    <s v="W92000004"/>
    <n v="136"/>
    <x v="3"/>
  </r>
  <r>
    <x v="268"/>
    <s v="nation"/>
    <x v="3"/>
    <s v="W92000004"/>
    <n v="22"/>
    <x v="4"/>
  </r>
  <r>
    <x v="268"/>
    <s v="nation"/>
    <x v="3"/>
    <s v="W92000004"/>
    <n v="2"/>
    <x v="1"/>
  </r>
  <r>
    <x v="268"/>
    <s v="nation"/>
    <x v="3"/>
    <s v="W92000004"/>
    <n v="3"/>
    <x v="0"/>
  </r>
  <r>
    <x v="269"/>
    <s v="nation"/>
    <x v="3"/>
    <s v="W92000004"/>
    <n v="56"/>
    <x v="2"/>
  </r>
  <r>
    <x v="269"/>
    <s v="nation"/>
    <x v="3"/>
    <s v="W92000004"/>
    <n v="172"/>
    <x v="3"/>
  </r>
  <r>
    <x v="269"/>
    <s v="nation"/>
    <x v="3"/>
    <s v="W92000004"/>
    <n v="26"/>
    <x v="4"/>
  </r>
  <r>
    <x v="269"/>
    <s v="nation"/>
    <x v="3"/>
    <s v="W92000004"/>
    <n v="3"/>
    <x v="1"/>
  </r>
  <r>
    <x v="269"/>
    <s v="nation"/>
    <x v="3"/>
    <s v="W92000004"/>
    <n v="0"/>
    <x v="0"/>
  </r>
  <r>
    <x v="270"/>
    <s v="nation"/>
    <x v="3"/>
    <s v="W92000004"/>
    <n v="71"/>
    <x v="2"/>
  </r>
  <r>
    <x v="270"/>
    <s v="nation"/>
    <x v="3"/>
    <s v="W92000004"/>
    <n v="188"/>
    <x v="3"/>
  </r>
  <r>
    <x v="270"/>
    <s v="nation"/>
    <x v="3"/>
    <s v="W92000004"/>
    <n v="30"/>
    <x v="4"/>
  </r>
  <r>
    <x v="270"/>
    <s v="nation"/>
    <x v="3"/>
    <s v="W92000004"/>
    <n v="3"/>
    <x v="1"/>
  </r>
  <r>
    <x v="270"/>
    <s v="nation"/>
    <x v="3"/>
    <s v="W92000004"/>
    <n v="0"/>
    <x v="0"/>
  </r>
  <r>
    <x v="271"/>
    <s v="nation"/>
    <x v="3"/>
    <s v="W92000004"/>
    <n v="90"/>
    <x v="2"/>
  </r>
  <r>
    <x v="271"/>
    <s v="nation"/>
    <x v="3"/>
    <s v="W92000004"/>
    <n v="205"/>
    <x v="3"/>
  </r>
  <r>
    <x v="271"/>
    <s v="nation"/>
    <x v="3"/>
    <s v="W92000004"/>
    <n v="34"/>
    <x v="4"/>
  </r>
  <r>
    <x v="271"/>
    <s v="nation"/>
    <x v="3"/>
    <s v="W92000004"/>
    <n v="4"/>
    <x v="1"/>
  </r>
  <r>
    <x v="271"/>
    <s v="nation"/>
    <x v="3"/>
    <s v="W92000004"/>
    <n v="3"/>
    <x v="0"/>
  </r>
  <r>
    <x v="272"/>
    <s v="nation"/>
    <x v="3"/>
    <s v="W92000004"/>
    <n v="61"/>
    <x v="2"/>
  </r>
  <r>
    <x v="272"/>
    <s v="nation"/>
    <x v="3"/>
    <s v="W92000004"/>
    <n v="211"/>
    <x v="3"/>
  </r>
  <r>
    <x v="272"/>
    <s v="nation"/>
    <x v="3"/>
    <s v="W92000004"/>
    <n v="29"/>
    <x v="4"/>
  </r>
  <r>
    <x v="272"/>
    <s v="nation"/>
    <x v="3"/>
    <s v="W92000004"/>
    <n v="4"/>
    <x v="1"/>
  </r>
  <r>
    <x v="272"/>
    <s v="nation"/>
    <x v="3"/>
    <s v="W92000004"/>
    <n v="1"/>
    <x v="0"/>
  </r>
  <r>
    <x v="273"/>
    <s v="nation"/>
    <x v="3"/>
    <s v="W92000004"/>
    <n v="79"/>
    <x v="2"/>
  </r>
  <r>
    <x v="273"/>
    <s v="nation"/>
    <x v="3"/>
    <s v="W92000004"/>
    <n v="214"/>
    <x v="3"/>
  </r>
  <r>
    <x v="273"/>
    <s v="nation"/>
    <x v="3"/>
    <s v="W92000004"/>
    <n v="32"/>
    <x v="4"/>
  </r>
  <r>
    <x v="273"/>
    <s v="nation"/>
    <x v="3"/>
    <s v="W92000004"/>
    <n v="5"/>
    <x v="1"/>
  </r>
  <r>
    <x v="273"/>
    <s v="nation"/>
    <x v="3"/>
    <s v="W92000004"/>
    <n v="6"/>
    <x v="0"/>
  </r>
  <r>
    <x v="274"/>
    <s v="nation"/>
    <x v="3"/>
    <s v="W92000004"/>
    <n v="94"/>
    <x v="2"/>
  </r>
  <r>
    <x v="274"/>
    <s v="nation"/>
    <x v="3"/>
    <s v="W92000004"/>
    <n v="218"/>
    <x v="3"/>
  </r>
  <r>
    <x v="274"/>
    <s v="nation"/>
    <x v="3"/>
    <s v="W92000004"/>
    <n v="32"/>
    <x v="4"/>
  </r>
  <r>
    <x v="274"/>
    <s v="nation"/>
    <x v="3"/>
    <s v="W92000004"/>
    <n v="2"/>
    <x v="1"/>
  </r>
  <r>
    <x v="274"/>
    <s v="nation"/>
    <x v="3"/>
    <s v="W92000004"/>
    <n v="3"/>
    <x v="0"/>
  </r>
  <r>
    <x v="275"/>
    <s v="nation"/>
    <x v="3"/>
    <s v="W92000004"/>
    <n v="79"/>
    <x v="2"/>
  </r>
  <r>
    <x v="275"/>
    <s v="nation"/>
    <x v="3"/>
    <s v="W92000004"/>
    <n v="220"/>
    <x v="3"/>
  </r>
  <r>
    <x v="275"/>
    <s v="nation"/>
    <x v="3"/>
    <s v="W92000004"/>
    <n v="30"/>
    <x v="4"/>
  </r>
  <r>
    <x v="275"/>
    <s v="nation"/>
    <x v="3"/>
    <s v="W92000004"/>
    <n v="8"/>
    <x v="1"/>
  </r>
  <r>
    <x v="275"/>
    <s v="nation"/>
    <x v="3"/>
    <s v="W92000004"/>
    <n v="5"/>
    <x v="0"/>
  </r>
  <r>
    <x v="276"/>
    <s v="nation"/>
    <x v="3"/>
    <s v="W92000004"/>
    <n v="92"/>
    <x v="2"/>
  </r>
  <r>
    <x v="276"/>
    <s v="nation"/>
    <x v="3"/>
    <s v="W92000004"/>
    <n v="230"/>
    <x v="3"/>
  </r>
  <r>
    <x v="276"/>
    <s v="nation"/>
    <x v="3"/>
    <s v="W92000004"/>
    <n v="30"/>
    <x v="4"/>
  </r>
  <r>
    <x v="276"/>
    <s v="nation"/>
    <x v="3"/>
    <s v="W92000004"/>
    <n v="3"/>
    <x v="1"/>
  </r>
  <r>
    <x v="276"/>
    <s v="nation"/>
    <x v="3"/>
    <s v="W92000004"/>
    <n v="0"/>
    <x v="0"/>
  </r>
  <r>
    <x v="277"/>
    <s v="nation"/>
    <x v="3"/>
    <s v="W92000004"/>
    <n v="59"/>
    <x v="2"/>
  </r>
  <r>
    <x v="277"/>
    <s v="nation"/>
    <x v="3"/>
    <s v="W92000004"/>
    <n v="249"/>
    <x v="3"/>
  </r>
  <r>
    <x v="277"/>
    <s v="nation"/>
    <x v="3"/>
    <s v="W92000004"/>
    <n v="32"/>
    <x v="4"/>
  </r>
  <r>
    <x v="277"/>
    <s v="nation"/>
    <x v="3"/>
    <s v="W92000004"/>
    <n v="10"/>
    <x v="1"/>
  </r>
  <r>
    <x v="277"/>
    <s v="nation"/>
    <x v="3"/>
    <s v="W92000004"/>
    <n v="0"/>
    <x v="0"/>
  </r>
  <r>
    <x v="278"/>
    <s v="nation"/>
    <x v="3"/>
    <s v="W92000004"/>
    <n v="80"/>
    <x v="2"/>
  </r>
  <r>
    <x v="278"/>
    <s v="nation"/>
    <x v="3"/>
    <s v="W92000004"/>
    <n v="261"/>
    <x v="3"/>
  </r>
  <r>
    <x v="278"/>
    <s v="nation"/>
    <x v="3"/>
    <s v="W92000004"/>
    <n v="28"/>
    <x v="4"/>
  </r>
  <r>
    <x v="278"/>
    <s v="nation"/>
    <x v="3"/>
    <s v="W92000004"/>
    <n v="4"/>
    <x v="1"/>
  </r>
  <r>
    <x v="278"/>
    <s v="nation"/>
    <x v="3"/>
    <s v="W92000004"/>
    <n v="10"/>
    <x v="0"/>
  </r>
  <r>
    <x v="279"/>
    <s v="nation"/>
    <x v="3"/>
    <s v="W92000004"/>
    <n v="85"/>
    <x v="2"/>
  </r>
  <r>
    <x v="279"/>
    <s v="nation"/>
    <x v="3"/>
    <s v="W92000004"/>
    <n v="277"/>
    <x v="3"/>
  </r>
  <r>
    <x v="279"/>
    <s v="nation"/>
    <x v="3"/>
    <s v="W92000004"/>
    <n v="27"/>
    <x v="4"/>
  </r>
  <r>
    <x v="279"/>
    <s v="nation"/>
    <x v="3"/>
    <s v="W92000004"/>
    <n v="11"/>
    <x v="1"/>
  </r>
  <r>
    <x v="279"/>
    <s v="nation"/>
    <x v="3"/>
    <s v="W92000004"/>
    <n v="3"/>
    <x v="0"/>
  </r>
  <r>
    <x v="280"/>
    <s v="nation"/>
    <x v="3"/>
    <s v="W92000004"/>
    <n v="76"/>
    <x v="2"/>
  </r>
  <r>
    <x v="280"/>
    <s v="nation"/>
    <x v="3"/>
    <s v="W92000004"/>
    <n v="284"/>
    <x v="3"/>
  </r>
  <r>
    <x v="280"/>
    <s v="nation"/>
    <x v="3"/>
    <s v="W92000004"/>
    <n v="26"/>
    <x v="4"/>
  </r>
  <r>
    <x v="280"/>
    <s v="nation"/>
    <x v="3"/>
    <s v="W92000004"/>
    <n v="6"/>
    <x v="1"/>
  </r>
  <r>
    <x v="280"/>
    <s v="nation"/>
    <x v="3"/>
    <s v="W92000004"/>
    <n v="1"/>
    <x v="0"/>
  </r>
  <r>
    <x v="281"/>
    <s v="nation"/>
    <x v="3"/>
    <s v="W92000004"/>
    <n v="60"/>
    <x v="2"/>
  </r>
  <r>
    <x v="281"/>
    <s v="nation"/>
    <x v="3"/>
    <s v="W92000004"/>
    <n v="291"/>
    <x v="3"/>
  </r>
  <r>
    <x v="281"/>
    <s v="nation"/>
    <x v="3"/>
    <s v="W92000004"/>
    <n v="32"/>
    <x v="4"/>
  </r>
  <r>
    <x v="281"/>
    <s v="nation"/>
    <x v="3"/>
    <s v="W92000004"/>
    <n v="6"/>
    <x v="1"/>
  </r>
  <r>
    <x v="281"/>
    <s v="nation"/>
    <x v="3"/>
    <s v="W92000004"/>
    <n v="2"/>
    <x v="0"/>
  </r>
  <r>
    <x v="282"/>
    <s v="nation"/>
    <x v="3"/>
    <s v="W92000004"/>
    <n v="103"/>
    <x v="2"/>
  </r>
  <r>
    <x v="282"/>
    <s v="nation"/>
    <x v="3"/>
    <s v="W92000004"/>
    <n v="292"/>
    <x v="3"/>
  </r>
  <r>
    <x v="282"/>
    <s v="nation"/>
    <x v="3"/>
    <s v="W92000004"/>
    <n v="29"/>
    <x v="4"/>
  </r>
  <r>
    <x v="282"/>
    <s v="nation"/>
    <x v="3"/>
    <s v="W92000004"/>
    <n v="3"/>
    <x v="1"/>
  </r>
  <r>
    <x v="282"/>
    <s v="nation"/>
    <x v="3"/>
    <s v="W92000004"/>
    <n v="21"/>
    <x v="0"/>
  </r>
  <r>
    <x v="283"/>
    <s v="nation"/>
    <x v="3"/>
    <s v="W92000004"/>
    <n v="79"/>
    <x v="2"/>
  </r>
  <r>
    <x v="283"/>
    <s v="nation"/>
    <x v="3"/>
    <s v="W92000004"/>
    <n v="327"/>
    <x v="3"/>
  </r>
  <r>
    <x v="283"/>
    <s v="nation"/>
    <x v="3"/>
    <s v="W92000004"/>
    <n v="29"/>
    <x v="4"/>
  </r>
  <r>
    <x v="283"/>
    <s v="nation"/>
    <x v="3"/>
    <s v="W92000004"/>
    <n v="4"/>
    <x v="1"/>
  </r>
  <r>
    <x v="283"/>
    <s v="nation"/>
    <x v="3"/>
    <s v="W92000004"/>
    <n v="2"/>
    <x v="0"/>
  </r>
  <r>
    <x v="284"/>
    <s v="nation"/>
    <x v="3"/>
    <s v="W92000004"/>
    <n v="86"/>
    <x v="2"/>
  </r>
  <r>
    <x v="284"/>
    <s v="nation"/>
    <x v="3"/>
    <s v="W92000004"/>
    <n v="348"/>
    <x v="3"/>
  </r>
  <r>
    <x v="284"/>
    <s v="nation"/>
    <x v="3"/>
    <s v="W92000004"/>
    <n v="30"/>
    <x v="4"/>
  </r>
  <r>
    <x v="284"/>
    <s v="nation"/>
    <x v="3"/>
    <s v="W92000004"/>
    <n v="4"/>
    <x v="1"/>
  </r>
  <r>
    <x v="284"/>
    <s v="nation"/>
    <x v="3"/>
    <s v="W92000004"/>
    <n v="4"/>
    <x v="0"/>
  </r>
  <r>
    <x v="285"/>
    <s v="nation"/>
    <x v="3"/>
    <s v="W92000004"/>
    <n v="98"/>
    <x v="2"/>
  </r>
  <r>
    <x v="285"/>
    <s v="nation"/>
    <x v="3"/>
    <s v="W92000004"/>
    <n v="345"/>
    <x v="3"/>
  </r>
  <r>
    <x v="285"/>
    <s v="nation"/>
    <x v="3"/>
    <s v="W92000004"/>
    <n v="25"/>
    <x v="4"/>
  </r>
  <r>
    <x v="285"/>
    <s v="nation"/>
    <x v="3"/>
    <s v="W92000004"/>
    <n v="8"/>
    <x v="1"/>
  </r>
  <r>
    <x v="285"/>
    <s v="nation"/>
    <x v="3"/>
    <s v="W92000004"/>
    <n v="5"/>
    <x v="0"/>
  </r>
  <r>
    <x v="286"/>
    <s v="nation"/>
    <x v="3"/>
    <s v="W92000004"/>
    <n v="123"/>
    <x v="2"/>
  </r>
  <r>
    <x v="286"/>
    <s v="nation"/>
    <x v="3"/>
    <s v="W92000004"/>
    <n v="384"/>
    <x v="3"/>
  </r>
  <r>
    <x v="286"/>
    <s v="nation"/>
    <x v="3"/>
    <s v="W92000004"/>
    <n v="29"/>
    <x v="4"/>
  </r>
  <r>
    <x v="286"/>
    <s v="nation"/>
    <x v="3"/>
    <s v="W92000004"/>
    <n v="6"/>
    <x v="1"/>
  </r>
  <r>
    <x v="286"/>
    <s v="nation"/>
    <x v="3"/>
    <s v="W92000004"/>
    <n v="10"/>
    <x v="0"/>
  </r>
  <r>
    <x v="287"/>
    <s v="nation"/>
    <x v="3"/>
    <s v="W92000004"/>
    <n v="102"/>
    <x v="2"/>
  </r>
  <r>
    <x v="287"/>
    <s v="nation"/>
    <x v="3"/>
    <s v="W92000004"/>
    <n v="414"/>
    <x v="3"/>
  </r>
  <r>
    <x v="287"/>
    <s v="nation"/>
    <x v="3"/>
    <s v="W92000004"/>
    <n v="30"/>
    <x v="4"/>
  </r>
  <r>
    <x v="287"/>
    <s v="nation"/>
    <x v="3"/>
    <s v="W92000004"/>
    <n v="7"/>
    <x v="1"/>
  </r>
  <r>
    <x v="287"/>
    <s v="nation"/>
    <x v="3"/>
    <s v="W92000004"/>
    <n v="10"/>
    <x v="0"/>
  </r>
  <r>
    <x v="288"/>
    <s v="nation"/>
    <x v="3"/>
    <s v="W92000004"/>
    <n v="105"/>
    <x v="2"/>
  </r>
  <r>
    <x v="288"/>
    <s v="nation"/>
    <x v="3"/>
    <s v="W92000004"/>
    <n v="442"/>
    <x v="3"/>
  </r>
  <r>
    <x v="288"/>
    <s v="nation"/>
    <x v="3"/>
    <s v="W92000004"/>
    <n v="32"/>
    <x v="4"/>
  </r>
  <r>
    <x v="288"/>
    <s v="nation"/>
    <x v="3"/>
    <s v="W92000004"/>
    <n v="6"/>
    <x v="1"/>
  </r>
  <r>
    <x v="288"/>
    <s v="nation"/>
    <x v="3"/>
    <s v="W92000004"/>
    <n v="5"/>
    <x v="0"/>
  </r>
  <r>
    <x v="289"/>
    <s v="nation"/>
    <x v="3"/>
    <s v="W92000004"/>
    <n v="112"/>
    <x v="2"/>
  </r>
  <r>
    <x v="289"/>
    <s v="nation"/>
    <x v="3"/>
    <s v="W92000004"/>
    <n v="437"/>
    <x v="3"/>
  </r>
  <r>
    <x v="289"/>
    <s v="nation"/>
    <x v="3"/>
    <s v="W92000004"/>
    <n v="35"/>
    <x v="4"/>
  </r>
  <r>
    <x v="289"/>
    <s v="nation"/>
    <x v="3"/>
    <s v="W92000004"/>
    <n v="4"/>
    <x v="1"/>
  </r>
  <r>
    <x v="289"/>
    <s v="nation"/>
    <x v="3"/>
    <s v="W92000004"/>
    <n v="5"/>
    <x v="0"/>
  </r>
  <r>
    <x v="290"/>
    <s v="nation"/>
    <x v="3"/>
    <s v="W92000004"/>
    <n v="88"/>
    <x v="2"/>
  </r>
  <r>
    <x v="290"/>
    <s v="nation"/>
    <x v="3"/>
    <s v="W92000004"/>
    <n v="482"/>
    <x v="3"/>
  </r>
  <r>
    <x v="290"/>
    <s v="nation"/>
    <x v="3"/>
    <s v="W92000004"/>
    <n v="40"/>
    <x v="4"/>
  </r>
  <r>
    <x v="290"/>
    <s v="nation"/>
    <x v="3"/>
    <s v="W92000004"/>
    <n v="11"/>
    <x v="1"/>
  </r>
  <r>
    <x v="290"/>
    <s v="nation"/>
    <x v="3"/>
    <s v="W92000004"/>
    <n v="3"/>
    <x v="0"/>
  </r>
  <r>
    <x v="291"/>
    <s v="nation"/>
    <x v="3"/>
    <s v="W92000004"/>
    <n v="60"/>
    <x v="2"/>
  </r>
  <r>
    <x v="291"/>
    <s v="nation"/>
    <x v="3"/>
    <s v="W92000004"/>
    <n v="491"/>
    <x v="3"/>
  </r>
  <r>
    <x v="291"/>
    <s v="nation"/>
    <x v="3"/>
    <s v="W92000004"/>
    <n v="43"/>
    <x v="4"/>
  </r>
  <r>
    <x v="291"/>
    <s v="nation"/>
    <x v="3"/>
    <s v="W92000004"/>
    <n v="12"/>
    <x v="1"/>
  </r>
  <r>
    <x v="291"/>
    <s v="nation"/>
    <x v="3"/>
    <s v="W92000004"/>
    <n v="1"/>
    <x v="0"/>
  </r>
  <r>
    <x v="292"/>
    <s v="nation"/>
    <x v="3"/>
    <s v="W92000004"/>
    <n v="77"/>
    <x v="2"/>
  </r>
  <r>
    <x v="292"/>
    <s v="nation"/>
    <x v="3"/>
    <s v="W92000004"/>
    <n v="492"/>
    <x v="3"/>
  </r>
  <r>
    <x v="292"/>
    <s v="nation"/>
    <x v="3"/>
    <s v="W92000004"/>
    <n v="43"/>
    <x v="4"/>
  </r>
  <r>
    <x v="292"/>
    <s v="nation"/>
    <x v="3"/>
    <s v="W92000004"/>
    <n v="4"/>
    <x v="1"/>
  </r>
  <r>
    <x v="292"/>
    <s v="nation"/>
    <x v="3"/>
    <s v="W92000004"/>
    <n v="10"/>
    <x v="0"/>
  </r>
  <r>
    <x v="293"/>
    <s v="nation"/>
    <x v="3"/>
    <s v="W92000004"/>
    <n v="92"/>
    <x v="2"/>
  </r>
  <r>
    <x v="293"/>
    <s v="nation"/>
    <x v="3"/>
    <s v="W92000004"/>
    <n v="524"/>
    <x v="3"/>
  </r>
  <r>
    <x v="293"/>
    <s v="nation"/>
    <x v="3"/>
    <s v="W92000004"/>
    <n v="41"/>
    <x v="4"/>
  </r>
  <r>
    <x v="293"/>
    <s v="nation"/>
    <x v="3"/>
    <s v="W92000004"/>
    <n v="13"/>
    <x v="1"/>
  </r>
  <r>
    <x v="293"/>
    <s v="nation"/>
    <x v="3"/>
    <s v="W92000004"/>
    <n v="14"/>
    <x v="0"/>
  </r>
  <r>
    <x v="294"/>
    <s v="nation"/>
    <x v="3"/>
    <s v="W92000004"/>
    <n v="107"/>
    <x v="2"/>
  </r>
  <r>
    <x v="294"/>
    <s v="nation"/>
    <x v="3"/>
    <s v="W92000004"/>
    <n v="550"/>
    <x v="3"/>
  </r>
  <r>
    <x v="294"/>
    <s v="nation"/>
    <x v="3"/>
    <s v="W92000004"/>
    <n v="47"/>
    <x v="4"/>
  </r>
  <r>
    <x v="294"/>
    <s v="nation"/>
    <x v="3"/>
    <s v="W92000004"/>
    <n v="25"/>
    <x v="1"/>
  </r>
  <r>
    <x v="294"/>
    <s v="nation"/>
    <x v="3"/>
    <s v="W92000004"/>
    <n v="7"/>
    <x v="0"/>
  </r>
  <r>
    <x v="295"/>
    <s v="nation"/>
    <x v="3"/>
    <s v="W92000004"/>
    <n v="123"/>
    <x v="2"/>
  </r>
  <r>
    <x v="295"/>
    <s v="nation"/>
    <x v="3"/>
    <s v="W92000004"/>
    <n v="571"/>
    <x v="3"/>
  </r>
  <r>
    <x v="295"/>
    <s v="nation"/>
    <x v="3"/>
    <s v="W92000004"/>
    <n v="41"/>
    <x v="4"/>
  </r>
  <r>
    <x v="295"/>
    <s v="nation"/>
    <x v="3"/>
    <s v="W92000004"/>
    <n v="10"/>
    <x v="1"/>
  </r>
  <r>
    <x v="295"/>
    <s v="nation"/>
    <x v="3"/>
    <s v="W92000004"/>
    <n v="13"/>
    <x v="0"/>
  </r>
  <r>
    <x v="296"/>
    <s v="nation"/>
    <x v="3"/>
    <s v="W92000004"/>
    <n v="98"/>
    <x v="2"/>
  </r>
  <r>
    <x v="296"/>
    <s v="nation"/>
    <x v="3"/>
    <s v="W92000004"/>
    <n v="575"/>
    <x v="3"/>
  </r>
  <r>
    <x v="296"/>
    <s v="nation"/>
    <x v="3"/>
    <s v="W92000004"/>
    <n v="45"/>
    <x v="4"/>
  </r>
  <r>
    <x v="296"/>
    <s v="nation"/>
    <x v="3"/>
    <s v="W92000004"/>
    <n v="14"/>
    <x v="1"/>
  </r>
  <r>
    <x v="296"/>
    <s v="nation"/>
    <x v="3"/>
    <s v="W92000004"/>
    <n v="16"/>
    <x v="0"/>
  </r>
  <r>
    <x v="297"/>
    <s v="nation"/>
    <x v="3"/>
    <s v="W92000004"/>
    <n v="78"/>
    <x v="2"/>
  </r>
  <r>
    <x v="297"/>
    <s v="nation"/>
    <x v="3"/>
    <s v="W92000004"/>
    <n v="612"/>
    <x v="3"/>
  </r>
  <r>
    <x v="297"/>
    <s v="nation"/>
    <x v="3"/>
    <s v="W92000004"/>
    <n v="52"/>
    <x v="4"/>
  </r>
  <r>
    <x v="297"/>
    <s v="nation"/>
    <x v="3"/>
    <s v="W92000004"/>
    <n v="16"/>
    <x v="1"/>
  </r>
  <r>
    <x v="297"/>
    <s v="nation"/>
    <x v="3"/>
    <s v="W92000004"/>
    <n v="5"/>
    <x v="0"/>
  </r>
  <r>
    <x v="298"/>
    <s v="nation"/>
    <x v="3"/>
    <s v="W92000004"/>
    <n v="76"/>
    <x v="2"/>
  </r>
  <r>
    <x v="298"/>
    <s v="nation"/>
    <x v="3"/>
    <s v="W92000004"/>
    <n v="654"/>
    <x v="3"/>
  </r>
  <r>
    <x v="298"/>
    <s v="nation"/>
    <x v="3"/>
    <s v="W92000004"/>
    <n v="51"/>
    <x v="4"/>
  </r>
  <r>
    <x v="298"/>
    <s v="nation"/>
    <x v="3"/>
    <s v="W92000004"/>
    <n v="14"/>
    <x v="1"/>
  </r>
  <r>
    <x v="298"/>
    <s v="nation"/>
    <x v="3"/>
    <s v="W92000004"/>
    <n v="6"/>
    <x v="0"/>
  </r>
  <r>
    <x v="299"/>
    <s v="nation"/>
    <x v="3"/>
    <s v="W92000004"/>
    <n v="114"/>
    <x v="2"/>
  </r>
  <r>
    <x v="299"/>
    <s v="nation"/>
    <x v="3"/>
    <s v="W92000004"/>
    <n v="685"/>
    <x v="3"/>
  </r>
  <r>
    <x v="299"/>
    <s v="nation"/>
    <x v="3"/>
    <s v="W92000004"/>
    <n v="45"/>
    <x v="4"/>
  </r>
  <r>
    <x v="299"/>
    <s v="nation"/>
    <x v="3"/>
    <s v="W92000004"/>
    <n v="23"/>
    <x v="1"/>
  </r>
  <r>
    <x v="299"/>
    <s v="nation"/>
    <x v="3"/>
    <s v="W92000004"/>
    <n v="7"/>
    <x v="0"/>
  </r>
  <r>
    <x v="300"/>
    <s v="nation"/>
    <x v="3"/>
    <s v="W92000004"/>
    <n v="83"/>
    <x v="2"/>
  </r>
  <r>
    <x v="300"/>
    <s v="nation"/>
    <x v="3"/>
    <s v="W92000004"/>
    <n v="695"/>
    <x v="3"/>
  </r>
  <r>
    <x v="300"/>
    <s v="nation"/>
    <x v="3"/>
    <s v="W92000004"/>
    <n v="47"/>
    <x v="4"/>
  </r>
  <r>
    <x v="300"/>
    <s v="nation"/>
    <x v="3"/>
    <s v="W92000004"/>
    <n v="10"/>
    <x v="1"/>
  </r>
  <r>
    <x v="300"/>
    <s v="nation"/>
    <x v="3"/>
    <s v="W92000004"/>
    <n v="37"/>
    <x v="0"/>
  </r>
  <r>
    <x v="301"/>
    <s v="nation"/>
    <x v="3"/>
    <s v="W92000004"/>
    <n v="86"/>
    <x v="2"/>
  </r>
  <r>
    <x v="301"/>
    <s v="nation"/>
    <x v="3"/>
    <s v="W92000004"/>
    <n v="739"/>
    <x v="3"/>
  </r>
  <r>
    <x v="301"/>
    <s v="nation"/>
    <x v="3"/>
    <s v="W92000004"/>
    <n v="46"/>
    <x v="4"/>
  </r>
  <r>
    <x v="301"/>
    <s v="nation"/>
    <x v="3"/>
    <s v="W92000004"/>
    <n v="16"/>
    <x v="1"/>
  </r>
  <r>
    <x v="301"/>
    <s v="nation"/>
    <x v="3"/>
    <s v="W92000004"/>
    <n v="21"/>
    <x v="0"/>
  </r>
  <r>
    <x v="302"/>
    <s v="nation"/>
    <x v="3"/>
    <s v="W92000004"/>
    <n v="97"/>
    <x v="2"/>
  </r>
  <r>
    <x v="302"/>
    <s v="nation"/>
    <x v="3"/>
    <s v="W92000004"/>
    <n v="762"/>
    <x v="3"/>
  </r>
  <r>
    <x v="302"/>
    <s v="nation"/>
    <x v="3"/>
    <s v="W92000004"/>
    <n v="57"/>
    <x v="4"/>
  </r>
  <r>
    <x v="302"/>
    <s v="nation"/>
    <x v="3"/>
    <s v="W92000004"/>
    <n v="9"/>
    <x v="1"/>
  </r>
  <r>
    <x v="302"/>
    <s v="nation"/>
    <x v="3"/>
    <s v="W92000004"/>
    <n v="11"/>
    <x v="0"/>
  </r>
  <r>
    <x v="303"/>
    <s v="nation"/>
    <x v="3"/>
    <s v="W92000004"/>
    <n v="80"/>
    <x v="2"/>
  </r>
  <r>
    <x v="303"/>
    <s v="nation"/>
    <x v="3"/>
    <s v="W92000004"/>
    <n v="794"/>
    <x v="3"/>
  </r>
  <r>
    <x v="303"/>
    <s v="nation"/>
    <x v="3"/>
    <s v="W92000004"/>
    <n v="66"/>
    <x v="4"/>
  </r>
  <r>
    <x v="303"/>
    <s v="nation"/>
    <x v="3"/>
    <s v="W92000004"/>
    <n v="9"/>
    <x v="1"/>
  </r>
  <r>
    <x v="303"/>
    <s v="nation"/>
    <x v="3"/>
    <s v="W92000004"/>
    <n v="13"/>
    <x v="0"/>
  </r>
  <r>
    <x v="304"/>
    <s v="nation"/>
    <x v="3"/>
    <s v="W92000004"/>
    <n v="76"/>
    <x v="2"/>
  </r>
  <r>
    <x v="304"/>
    <s v="nation"/>
    <x v="3"/>
    <s v="W92000004"/>
    <n v="809"/>
    <x v="3"/>
  </r>
  <r>
    <x v="304"/>
    <s v="nation"/>
    <x v="3"/>
    <s v="W92000004"/>
    <n v="53"/>
    <x v="4"/>
  </r>
  <r>
    <x v="304"/>
    <s v="nation"/>
    <x v="3"/>
    <s v="W92000004"/>
    <n v="18"/>
    <x v="1"/>
  </r>
  <r>
    <x v="304"/>
    <s v="nation"/>
    <x v="3"/>
    <s v="W92000004"/>
    <n v="16"/>
    <x v="0"/>
  </r>
  <r>
    <x v="305"/>
    <s v="nation"/>
    <x v="3"/>
    <s v="W92000004"/>
    <n v="75"/>
    <x v="2"/>
  </r>
  <r>
    <x v="305"/>
    <s v="nation"/>
    <x v="3"/>
    <s v="W92000004"/>
    <n v="866"/>
    <x v="3"/>
  </r>
  <r>
    <x v="305"/>
    <s v="nation"/>
    <x v="3"/>
    <s v="W92000004"/>
    <n v="57"/>
    <x v="4"/>
  </r>
  <r>
    <x v="305"/>
    <s v="nation"/>
    <x v="3"/>
    <s v="W92000004"/>
    <n v="6"/>
    <x v="1"/>
  </r>
  <r>
    <x v="305"/>
    <s v="nation"/>
    <x v="3"/>
    <s v="W92000004"/>
    <n v="3"/>
    <x v="0"/>
  </r>
  <r>
    <x v="306"/>
    <s v="nation"/>
    <x v="3"/>
    <s v="W92000004"/>
    <n v="104"/>
    <x v="2"/>
  </r>
  <r>
    <x v="306"/>
    <s v="nation"/>
    <x v="3"/>
    <s v="W92000004"/>
    <n v="900"/>
    <x v="3"/>
  </r>
  <r>
    <x v="306"/>
    <s v="nation"/>
    <x v="3"/>
    <s v="W92000004"/>
    <n v="54"/>
    <x v="4"/>
  </r>
  <r>
    <x v="306"/>
    <s v="nation"/>
    <x v="3"/>
    <s v="W92000004"/>
    <n v="1"/>
    <x v="1"/>
  </r>
  <r>
    <x v="306"/>
    <s v="nation"/>
    <x v="3"/>
    <s v="W92000004"/>
    <n v="4"/>
    <x v="0"/>
  </r>
  <r>
    <x v="307"/>
    <s v="nation"/>
    <x v="3"/>
    <s v="W92000004"/>
    <n v="44"/>
    <x v="0"/>
  </r>
  <r>
    <x v="308"/>
    <m/>
    <x v="4"/>
    <m/>
    <m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DE636B-504A-4E14-A46C-42136A4FEE32}" name="PivotTable1" cacheId="12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72">
  <location ref="A3:K251" firstHeaderRow="0" firstDataRow="1" firstDataCol="1"/>
  <pivotFields count="25">
    <pivotField axis="axisRow" numFmtId="165" showAll="0">
      <items count="2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t="default"/>
      </items>
    </pivotField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Sum of UK-Deaths" fld="18" baseField="0" baseItem="0"/>
    <dataField name="Sum of UK-Cases" fld="6" baseField="0" baseItem="0"/>
    <dataField name="Sum of France-Cases" fld="1" baseField="0" baseItem="0"/>
    <dataField name="Sum of Sweden-Cases" fld="5" baseField="0" baseItem="0"/>
    <dataField name="Sum of Sweden-Deaths" fld="17" baseField="0" baseItem="0"/>
    <dataField name="Sum of Germany-Cases" fld="2" baseField="0" baseItem="0"/>
    <dataField name="Sum of France-Deaths" fld="13" baseField="0" baseItem="0"/>
    <dataField name="Sum of Spain-Cases" fld="4" baseField="0" baseItem="0"/>
    <dataField name="Sum of Spain-Deaths" fld="16" baseField="0" baseItem="0"/>
    <dataField name="Sum of Germany-Deaths" fld="14" baseField="0" baseItem="0"/>
  </dataFields>
  <chartFormats count="10">
    <chartFormat chart="7" format="1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4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7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7" format="150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7" format="151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7" format="154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7" format="155" series="1">
      <pivotArea type="data" outline="0" fieldPosition="0">
        <references count="1">
          <reference field="429496729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3246DC-51E4-4C1A-B398-C553BDDB7FAA}" name="PivotTable1" cacheId="8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K250" firstHeaderRow="0" firstDataRow="1" firstDataCol="1"/>
  <pivotFields count="26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dataField="1" showAll="0"/>
    <pivotField dataField="1"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247">
    <i>
      <x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6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Sum of Sweden-Cases" fld="5" baseField="0" baseItem="0"/>
    <dataField name="Sum of Brazil-Cases" fld="10" baseField="0" baseItem="0"/>
    <dataField name="Sum of US-Cases" fld="7" baseField="0" baseItem="0"/>
    <dataField name="Sum of India-Cases" fld="11" baseField="0" baseItem="0"/>
    <dataField name="Sum of Sweden-Deaths" fld="17" baseField="0" baseItem="0"/>
    <dataField name="Sum of Brazil-Deaths" fld="22" baseField="0" baseItem="0"/>
    <dataField name="Sum of US-Deaths" fld="19" baseField="0" baseItem="0"/>
    <dataField name="Sum of India-Deaths" fld="23" baseField="0" baseItem="0"/>
    <dataField name="Sum of Belgium-Cases" fld="9" baseField="0" baseItem="0"/>
    <dataField name="Sum of Belgium-Deaths" fld="21" baseField="0" baseItem="0"/>
  </dataFields>
  <chartFormats count="10">
    <chartFormat chart="1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2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31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" format="32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" format="33" series="1">
      <pivotArea type="data" outline="0" fieldPosition="0">
        <references count="1">
          <reference field="429496729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08656A-D3CF-4911-9615-3157AB64CE28}" name="PivotTable1" cacheId="126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3">
  <location ref="A3:E98" firstHeaderRow="0" firstDataRow="1" firstDataCol="1" rowPageCount="1" colPageCount="1"/>
  <pivotFields count="26">
    <pivotField axis="axisRow" numFmtId="165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5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95"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6"/>
    </i>
    <i>
      <x v="307"/>
    </i>
    <i>
      <x v="308"/>
    </i>
    <i>
      <x v="309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25" hier="-1"/>
  </pageFields>
  <dataFields count="4">
    <dataField name="Sum of UK-Cases" fld="6" baseField="0" baseItem="0"/>
    <dataField name="Sum of UK-Deaths" fld="18" baseField="0" baseItem="0"/>
    <dataField name="Sum of Sweden-Cases" fld="5" baseField="0" baseItem="0"/>
    <dataField name="Sum of Sweden-Deaths" fld="17" baseField="0" baseItem="0"/>
  </dataFields>
  <chartFormats count="4">
    <chartFormat chart="26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2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30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311BF4-33B9-4006-A711-3147C276B1A7}" name="PivotTable4" cacheId="1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3:I253" firstHeaderRow="0" firstDataRow="1" firstDataCol="1"/>
  <pivotFields count="25">
    <pivotField axis="axisRow" numFmtId="164" showAll="0" sortType="ascending">
      <items count="2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t="default"/>
      </items>
    </pivotField>
    <pivotField dataField="1" numFmtId="176" showAll="0"/>
    <pivotField numFmtId="176" showAll="0"/>
    <pivotField numFmtId="176" showAll="0"/>
    <pivotField dataField="1" numFmtId="176" showAll="0"/>
    <pivotField dataField="1" numFmtId="176" showAll="0"/>
    <pivotField dataField="1"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dataField="1"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Sum of UK-Deaths" fld="18" baseField="0" baseItem="0"/>
    <dataField name="Sum of UK-Cases" fld="6" baseField="0" baseItem="0"/>
    <dataField name="Sum of France-Cases" fld="1" baseField="0" baseItem="0"/>
    <dataField name="Sum of France-Deaths" fld="13" baseField="0" baseItem="0"/>
    <dataField name="Sum of Spain-Cases" fld="4" baseField="0" baseItem="0"/>
    <dataField name="Sum of Sweden-Cases" fld="5" baseField="0" baseItem="0"/>
    <dataField name="Sum of Spain-Deaths" fld="16" baseField="0" baseItem="0"/>
    <dataField name="Sum of Sweden-Deaths" fld="17" baseField="0" baseItem="0"/>
  </dataFields>
  <chartFormats count="8">
    <chartFormat chart="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1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1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" format="17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" format="18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BB4BFE-E131-499E-8C09-3C4BD372F5AF}" name="PivotTable42" cacheId="143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15">
  <location ref="I3:N313" firstHeaderRow="1" firstDataRow="2" firstDataCol="1" rowPageCount="1" colPageCount="1"/>
  <pivotFields count="6">
    <pivotField axis="axisRow" showAll="0" sortType="ascending">
      <items count="3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showAll="0"/>
    <pivotField axis="axisPage" showAll="0">
      <items count="6">
        <item x="0"/>
        <item x="1"/>
        <item x="2"/>
        <item x="3"/>
        <item x="4"/>
        <item t="default"/>
      </items>
    </pivotField>
    <pivotField showAll="0"/>
    <pivotField dataField="1" showAll="0"/>
    <pivotField axis="axisCol" showAll="0">
      <items count="7">
        <item x="4"/>
        <item h="1" x="5"/>
        <item x="0"/>
        <item x="1"/>
        <item x="2"/>
        <item x="3"/>
        <item t="default"/>
      </items>
    </pivotField>
  </pivotFields>
  <rowFields count="1">
    <field x="0"/>
  </rowFields>
  <rowItems count="3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 t="grand">
      <x/>
    </i>
  </rowItems>
  <colFields count="1">
    <field x="5"/>
  </colFields>
  <colItems count="5">
    <i>
      <x/>
    </i>
    <i>
      <x v="2"/>
    </i>
    <i>
      <x v="3"/>
    </i>
    <i>
      <x v="4"/>
    </i>
    <i>
      <x v="5"/>
    </i>
  </colItems>
  <pageFields count="1">
    <pageField fld="2" item="0" hier="-1"/>
  </pageFields>
  <dataFields count="1">
    <dataField name="Sum of count" fld="4" baseField="0" baseItem="0"/>
  </dataFields>
  <chartFormats count="6"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552E8-50F4-4C00-9921-82A0FE69B731}">
  <sheetPr codeName="Sheet1"/>
  <dimension ref="A2:Y539"/>
  <sheetViews>
    <sheetView workbookViewId="0">
      <pane xSplit="1" ySplit="2" topLeftCell="B217" activePane="bottomRight" state="frozen"/>
      <selection pane="topRight" activeCell="B1" sqref="B1"/>
      <selection pane="bottomLeft" activeCell="A3" sqref="A3"/>
      <selection pane="bottomRight" activeCell="M250" sqref="M250"/>
    </sheetView>
  </sheetViews>
  <sheetFormatPr defaultRowHeight="15" x14ac:dyDescent="0.25"/>
  <cols>
    <col min="1" max="1" width="11.42578125" style="111" customWidth="1"/>
    <col min="2" max="2" width="12.5703125" bestFit="1" customWidth="1"/>
    <col min="3" max="3" width="15" bestFit="1" customWidth="1"/>
    <col min="4" max="5" width="12" bestFit="1" customWidth="1"/>
    <col min="6" max="6" width="14" bestFit="1" customWidth="1"/>
    <col min="7" max="8" width="12" bestFit="1" customWidth="1"/>
    <col min="9" max="9" width="15.42578125" bestFit="1" customWidth="1"/>
    <col min="10" max="10" width="14.140625" bestFit="1" customWidth="1"/>
    <col min="11" max="12" width="12" bestFit="1" customWidth="1"/>
    <col min="13" max="13" width="13.140625" bestFit="1" customWidth="1"/>
    <col min="14" max="14" width="13.85546875" bestFit="1" customWidth="1"/>
    <col min="15" max="15" width="16.140625" bestFit="1" customWidth="1"/>
    <col min="16" max="16" width="12" bestFit="1" customWidth="1"/>
    <col min="17" max="17" width="12.7109375" bestFit="1" customWidth="1"/>
    <col min="18" max="18" width="15.140625" bestFit="1" customWidth="1"/>
    <col min="19" max="20" width="12" bestFit="1" customWidth="1"/>
    <col min="21" max="21" width="16.5703125" bestFit="1" customWidth="1"/>
    <col min="22" max="22" width="15.28515625" bestFit="1" customWidth="1"/>
    <col min="23" max="23" width="12.7109375" bestFit="1" customWidth="1"/>
    <col min="24" max="24" width="12.28515625" bestFit="1" customWidth="1"/>
    <col min="25" max="25" width="14.28515625" bestFit="1" customWidth="1"/>
  </cols>
  <sheetData>
    <row r="2" spans="1:25" x14ac:dyDescent="0.25">
      <c r="A2" s="132" t="s">
        <v>6</v>
      </c>
      <c r="B2" s="131" t="s">
        <v>82</v>
      </c>
      <c r="C2" s="131" t="s">
        <v>83</v>
      </c>
      <c r="D2" s="131" t="s">
        <v>84</v>
      </c>
      <c r="E2" s="131" t="s">
        <v>85</v>
      </c>
      <c r="F2" s="131" t="s">
        <v>86</v>
      </c>
      <c r="G2" s="131" t="s">
        <v>87</v>
      </c>
      <c r="H2" s="131" t="s">
        <v>88</v>
      </c>
      <c r="I2" s="131" t="s">
        <v>89</v>
      </c>
      <c r="J2" s="131" t="s">
        <v>90</v>
      </c>
      <c r="K2" s="131" t="s">
        <v>91</v>
      </c>
      <c r="L2" s="131" t="s">
        <v>103</v>
      </c>
      <c r="M2" s="131" t="s">
        <v>227</v>
      </c>
      <c r="N2" s="131" t="s">
        <v>92</v>
      </c>
      <c r="O2" s="131" t="s">
        <v>93</v>
      </c>
      <c r="P2" s="131" t="s">
        <v>94</v>
      </c>
      <c r="Q2" s="131" t="s">
        <v>95</v>
      </c>
      <c r="R2" s="131" t="s">
        <v>96</v>
      </c>
      <c r="S2" s="131" t="s">
        <v>97</v>
      </c>
      <c r="T2" s="131" t="s">
        <v>98</v>
      </c>
      <c r="U2" s="131" t="s">
        <v>99</v>
      </c>
      <c r="V2" s="131" t="s">
        <v>100</v>
      </c>
      <c r="W2" s="131" t="s">
        <v>101</v>
      </c>
      <c r="X2" s="131" t="s">
        <v>104</v>
      </c>
      <c r="Y2" s="131" t="s">
        <v>228</v>
      </c>
    </row>
    <row r="3" spans="1:25" x14ac:dyDescent="0.25">
      <c r="A3" s="111">
        <v>43891</v>
      </c>
      <c r="B3" s="135"/>
      <c r="C3" s="135"/>
      <c r="D3" s="135"/>
      <c r="E3" s="135"/>
      <c r="F3" s="135"/>
      <c r="G3" s="135"/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135"/>
      <c r="U3" s="135"/>
      <c r="V3" s="135"/>
      <c r="W3" s="135"/>
      <c r="X3" s="135"/>
      <c r="Y3" s="135"/>
    </row>
    <row r="4" spans="1:25" x14ac:dyDescent="0.25">
      <c r="A4" s="111">
        <v>43892</v>
      </c>
      <c r="B4" s="135"/>
      <c r="C4" s="135"/>
      <c r="D4" s="135"/>
      <c r="E4" s="135"/>
      <c r="F4" s="135"/>
      <c r="G4" s="135"/>
      <c r="H4" s="135"/>
      <c r="I4" s="135"/>
      <c r="J4" s="135"/>
      <c r="K4" s="135"/>
      <c r="L4" s="135"/>
      <c r="M4" s="135"/>
      <c r="N4" s="135"/>
      <c r="O4" s="135"/>
      <c r="P4" s="135"/>
      <c r="Q4" s="135"/>
      <c r="R4" s="135"/>
      <c r="S4" s="135"/>
      <c r="T4" s="135"/>
      <c r="U4" s="135"/>
      <c r="V4" s="135"/>
      <c r="W4" s="135"/>
      <c r="X4" s="135"/>
      <c r="Y4" s="135"/>
    </row>
    <row r="5" spans="1:25" x14ac:dyDescent="0.25">
      <c r="A5" s="111">
        <v>43893</v>
      </c>
      <c r="B5" s="135"/>
      <c r="C5" s="135"/>
      <c r="D5" s="135"/>
      <c r="E5" s="135"/>
      <c r="F5" s="135"/>
      <c r="G5" s="135"/>
      <c r="H5" s="135"/>
      <c r="I5" s="135"/>
      <c r="J5" s="135"/>
      <c r="K5" s="135"/>
      <c r="L5" s="135"/>
      <c r="M5" s="135"/>
      <c r="N5" s="135"/>
      <c r="O5" s="135"/>
      <c r="P5" s="135"/>
      <c r="Q5" s="135"/>
      <c r="R5" s="135"/>
      <c r="S5" s="135"/>
      <c r="T5" s="135"/>
      <c r="U5" s="135"/>
      <c r="V5" s="135"/>
      <c r="W5" s="135"/>
      <c r="X5" s="135"/>
      <c r="Y5" s="135"/>
    </row>
    <row r="6" spans="1:25" x14ac:dyDescent="0.25">
      <c r="A6" s="111">
        <v>43894</v>
      </c>
      <c r="B6" s="135"/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5"/>
      <c r="Q6" s="135"/>
      <c r="R6" s="135"/>
      <c r="S6" s="135"/>
      <c r="T6" s="135"/>
      <c r="U6" s="135"/>
      <c r="V6" s="135"/>
      <c r="W6" s="135"/>
      <c r="X6" s="135"/>
      <c r="Y6" s="135"/>
    </row>
    <row r="7" spans="1:25" x14ac:dyDescent="0.25">
      <c r="A7" s="111">
        <v>43895</v>
      </c>
      <c r="B7" s="135"/>
      <c r="C7" s="135"/>
      <c r="D7" s="135"/>
      <c r="E7" s="135"/>
      <c r="F7" s="135"/>
      <c r="G7" s="135"/>
      <c r="H7" s="135"/>
      <c r="I7" s="135"/>
      <c r="J7" s="135"/>
      <c r="K7" s="135"/>
      <c r="L7" s="135"/>
      <c r="M7" s="135"/>
      <c r="N7" s="135"/>
      <c r="O7" s="135"/>
      <c r="P7" s="135"/>
      <c r="Q7" s="135"/>
      <c r="R7" s="135"/>
      <c r="S7" s="135"/>
      <c r="T7" s="135"/>
      <c r="U7" s="135"/>
      <c r="V7" s="135"/>
      <c r="W7" s="135"/>
      <c r="X7" s="135"/>
      <c r="Y7" s="135"/>
    </row>
    <row r="8" spans="1:25" x14ac:dyDescent="0.25">
      <c r="A8" s="111">
        <v>43896</v>
      </c>
      <c r="B8" s="135"/>
      <c r="C8" s="135"/>
      <c r="D8" s="135"/>
      <c r="E8" s="135"/>
      <c r="F8" s="135"/>
      <c r="G8" s="135"/>
      <c r="H8" s="135"/>
      <c r="I8" s="135"/>
      <c r="J8" s="135"/>
      <c r="K8" s="135"/>
      <c r="L8" s="135"/>
      <c r="M8" s="135"/>
      <c r="N8" s="135"/>
      <c r="O8" s="135"/>
      <c r="P8" s="135"/>
      <c r="Q8" s="135"/>
      <c r="R8" s="135"/>
      <c r="S8" s="135"/>
      <c r="T8" s="135"/>
      <c r="U8" s="135"/>
      <c r="V8" s="135"/>
      <c r="W8" s="135"/>
      <c r="X8" s="135"/>
      <c r="Y8" s="135"/>
    </row>
    <row r="9" spans="1:25" x14ac:dyDescent="0.25">
      <c r="A9" s="111">
        <v>43897</v>
      </c>
      <c r="B9" s="135"/>
      <c r="C9" s="135"/>
      <c r="D9" s="135"/>
      <c r="E9" s="135"/>
      <c r="F9" s="135"/>
      <c r="G9" s="135"/>
      <c r="H9" s="135"/>
      <c r="I9" s="135"/>
      <c r="J9" s="135"/>
      <c r="K9" s="135"/>
      <c r="L9" s="135"/>
      <c r="M9" s="135"/>
      <c r="N9" s="135"/>
      <c r="O9" s="135"/>
      <c r="P9" s="135"/>
      <c r="Q9" s="135"/>
      <c r="R9" s="135"/>
      <c r="S9" s="135"/>
      <c r="T9" s="135"/>
      <c r="U9" s="135"/>
      <c r="V9" s="135"/>
      <c r="W9" s="135"/>
      <c r="X9" s="135"/>
      <c r="Y9" s="135"/>
    </row>
    <row r="10" spans="1:25" x14ac:dyDescent="0.25">
      <c r="A10" s="111">
        <v>43898</v>
      </c>
      <c r="B10" s="135">
        <v>109.23253643233549</v>
      </c>
      <c r="C10" s="135">
        <v>77.828423193990844</v>
      </c>
      <c r="D10" s="135">
        <v>670.1653141760944</v>
      </c>
      <c r="E10" s="135">
        <v>90.017812033846425</v>
      </c>
      <c r="F10" s="135">
        <v>150.16781003678079</v>
      </c>
      <c r="G10" s="135">
        <v>41.039863231313362</v>
      </c>
      <c r="H10" s="135">
        <v>9.1167421533423454</v>
      </c>
      <c r="I10" s="135">
        <v>38.553352776902898</v>
      </c>
      <c r="J10" s="135">
        <v>122.56224620794271</v>
      </c>
      <c r="K10" s="135">
        <v>0.60920029185865432</v>
      </c>
      <c r="L10" s="135">
        <v>0.18818758466342489</v>
      </c>
      <c r="M10" s="135">
        <v>71.786643204877365</v>
      </c>
      <c r="N10" s="135">
        <v>1.8644107623993009</v>
      </c>
      <c r="O10" s="135">
        <v>0</v>
      </c>
      <c r="P10" s="135">
        <v>39.164739360405463</v>
      </c>
      <c r="Q10" s="135">
        <v>2.5981371894318999</v>
      </c>
      <c r="R10" s="135">
        <v>0</v>
      </c>
      <c r="S10" s="135">
        <v>0.21154568675934721</v>
      </c>
      <c r="T10" s="135">
        <v>0.43413057873058791</v>
      </c>
      <c r="U10" s="135">
        <v>0</v>
      </c>
      <c r="V10" s="135">
        <v>0</v>
      </c>
      <c r="W10" s="135">
        <v>0</v>
      </c>
      <c r="X10" s="135">
        <v>0</v>
      </c>
      <c r="Y10" s="135">
        <v>0</v>
      </c>
    </row>
    <row r="11" spans="1:25" x14ac:dyDescent="0.25">
      <c r="A11" s="111">
        <v>43899</v>
      </c>
      <c r="B11" s="135">
        <v>111.6453033013229</v>
      </c>
      <c r="C11" s="135">
        <v>86.979677349767798</v>
      </c>
      <c r="D11" s="135">
        <v>841.80596408389545</v>
      </c>
      <c r="E11" s="135">
        <v>145.6485142075648</v>
      </c>
      <c r="F11" s="135">
        <v>218.49060512460531</v>
      </c>
      <c r="G11" s="135">
        <v>52.357557472938439</v>
      </c>
      <c r="H11" s="135">
        <v>10.050122897613109</v>
      </c>
      <c r="I11" s="135">
        <v>50.670120792500953</v>
      </c>
      <c r="J11" s="135">
        <v>142.9892872425998</v>
      </c>
      <c r="K11" s="135">
        <v>0.77842259515272505</v>
      </c>
      <c r="L11" s="135">
        <v>0.19864245047805959</v>
      </c>
      <c r="M11" s="135">
        <v>90.132118690568248</v>
      </c>
      <c r="N11" s="135">
        <v>1.7547395410816951</v>
      </c>
      <c r="O11" s="135">
        <v>0.1710514795472326</v>
      </c>
      <c r="P11" s="135">
        <v>48.484059870863383</v>
      </c>
      <c r="Q11" s="135">
        <v>4.2792847825937184</v>
      </c>
      <c r="R11" s="135">
        <v>0</v>
      </c>
      <c r="S11" s="135">
        <v>0.31731853013902078</v>
      </c>
      <c r="T11" s="135">
        <v>0.34730446298447021</v>
      </c>
      <c r="U11" s="135">
        <v>0</v>
      </c>
      <c r="V11" s="135">
        <v>0</v>
      </c>
      <c r="W11" s="135">
        <v>0</v>
      </c>
      <c r="X11" s="135">
        <v>0</v>
      </c>
      <c r="Y11" s="135">
        <v>0</v>
      </c>
    </row>
    <row r="12" spans="1:25" x14ac:dyDescent="0.25">
      <c r="A12" s="111">
        <v>43900</v>
      </c>
      <c r="B12" s="135">
        <v>173.2805296818174</v>
      </c>
      <c r="C12" s="135">
        <v>107.84795785453019</v>
      </c>
      <c r="D12" s="135">
        <v>902.0866321958448</v>
      </c>
      <c r="E12" s="135">
        <v>233.83234704887099</v>
      </c>
      <c r="F12" s="135">
        <v>278.9847466086166</v>
      </c>
      <c r="G12" s="135">
        <v>73.829444679012198</v>
      </c>
      <c r="H12" s="135">
        <v>13.91388504831534</v>
      </c>
      <c r="I12" s="135">
        <v>55.443393041069889</v>
      </c>
      <c r="J12" s="135">
        <v>157.22631584251229</v>
      </c>
      <c r="K12" s="135">
        <v>0.98148935910560986</v>
      </c>
      <c r="L12" s="135">
        <v>0.26659907827318519</v>
      </c>
      <c r="M12" s="135">
        <v>128.41832839983621</v>
      </c>
      <c r="N12" s="135">
        <v>3.1804654182105732</v>
      </c>
      <c r="O12" s="135">
        <v>0.1710514795472326</v>
      </c>
      <c r="P12" s="135">
        <v>65.117277490794606</v>
      </c>
      <c r="Q12" s="135">
        <v>5.1962743788638006</v>
      </c>
      <c r="R12" s="135">
        <v>0.7116957821648382</v>
      </c>
      <c r="S12" s="135">
        <v>0.74040990365771531</v>
      </c>
      <c r="T12" s="135">
        <v>0.45583710766711721</v>
      </c>
      <c r="U12" s="135">
        <v>0</v>
      </c>
      <c r="V12" s="135">
        <v>0</v>
      </c>
      <c r="W12" s="135">
        <v>0</v>
      </c>
      <c r="X12" s="135">
        <v>0</v>
      </c>
      <c r="Y12" s="135">
        <v>0</v>
      </c>
    </row>
    <row r="13" spans="1:25" x14ac:dyDescent="0.25">
      <c r="A13" s="111">
        <v>43901</v>
      </c>
      <c r="B13" s="135">
        <v>218.90375774994149</v>
      </c>
      <c r="C13" s="135">
        <v>140.77536766737239</v>
      </c>
      <c r="D13" s="135">
        <v>1105.6960904369889</v>
      </c>
      <c r="E13" s="135">
        <v>314.06893672250322</v>
      </c>
      <c r="F13" s="135">
        <v>397.12624644797972</v>
      </c>
      <c r="G13" s="135">
        <v>111.37880407879631</v>
      </c>
      <c r="H13" s="135">
        <v>21.749941994402459</v>
      </c>
      <c r="I13" s="135">
        <v>75.638006400399988</v>
      </c>
      <c r="J13" s="135">
        <v>180.12936185106719</v>
      </c>
      <c r="K13" s="135">
        <v>1.15071166239968</v>
      </c>
      <c r="L13" s="135">
        <v>0.17773271884879011</v>
      </c>
      <c r="M13" s="135">
        <v>173.0855730606487</v>
      </c>
      <c r="N13" s="135">
        <v>4.8255337379746619</v>
      </c>
      <c r="O13" s="135">
        <v>0.25657721932084893</v>
      </c>
      <c r="P13" s="135">
        <v>84.935579335819057</v>
      </c>
      <c r="Q13" s="135">
        <v>7.9472431676740483</v>
      </c>
      <c r="R13" s="135">
        <v>0.7116957821648382</v>
      </c>
      <c r="S13" s="135">
        <v>0.74040990365771531</v>
      </c>
      <c r="T13" s="135">
        <v>0.47754363660364663</v>
      </c>
      <c r="U13" s="135">
        <v>0.36717478835145623</v>
      </c>
      <c r="V13" s="135">
        <v>1.857003730423374</v>
      </c>
      <c r="W13" s="135">
        <v>0</v>
      </c>
      <c r="X13" s="135">
        <v>5.227432907317359E-3</v>
      </c>
      <c r="Y13" s="135">
        <v>0</v>
      </c>
    </row>
    <row r="14" spans="1:25" x14ac:dyDescent="0.25">
      <c r="A14" s="111">
        <v>43902</v>
      </c>
      <c r="B14" s="135">
        <v>208.8140053887218</v>
      </c>
      <c r="C14" s="135">
        <v>136.49908067869171</v>
      </c>
      <c r="D14" s="135">
        <v>1327.708257534227</v>
      </c>
      <c r="E14" s="135">
        <v>308.41416754550443</v>
      </c>
      <c r="F14" s="135">
        <v>486.79991500074942</v>
      </c>
      <c r="G14" s="135">
        <v>157.91885516585279</v>
      </c>
      <c r="H14" s="135">
        <v>29.47746629580692</v>
      </c>
      <c r="I14" s="135">
        <v>100.9730667966505</v>
      </c>
      <c r="J14" s="135">
        <v>163.41632827725689</v>
      </c>
      <c r="K14" s="135">
        <v>1.624534111623078</v>
      </c>
      <c r="L14" s="135">
        <v>0.22477961501464641</v>
      </c>
      <c r="M14" s="135">
        <v>208.18126529414431</v>
      </c>
      <c r="N14" s="135">
        <v>4.6061912953394506</v>
      </c>
      <c r="O14" s="135">
        <v>0.25657721932084893</v>
      </c>
      <c r="P14" s="135">
        <v>102.3945595326263</v>
      </c>
      <c r="Q14" s="135">
        <v>7.9472431676740483</v>
      </c>
      <c r="R14" s="135">
        <v>1.423391564329676</v>
      </c>
      <c r="S14" s="135">
        <v>0.95195559041706257</v>
      </c>
      <c r="T14" s="135">
        <v>0.67290239703241117</v>
      </c>
      <c r="U14" s="135">
        <v>0.36717478835145623</v>
      </c>
      <c r="V14" s="135">
        <v>1.857003730423374</v>
      </c>
      <c r="W14" s="135">
        <v>0</v>
      </c>
      <c r="X14" s="135">
        <v>5.227432907317359E-3</v>
      </c>
      <c r="Y14" s="135">
        <v>0.79762936894308178</v>
      </c>
    </row>
    <row r="15" spans="1:25" x14ac:dyDescent="0.25">
      <c r="A15" s="111">
        <v>43903</v>
      </c>
      <c r="B15" s="135">
        <v>329.89103372335882</v>
      </c>
      <c r="C15" s="135">
        <v>257.00484801971697</v>
      </c>
      <c r="D15" s="135">
        <v>1536.390257319038</v>
      </c>
      <c r="E15" s="135">
        <v>738.48228819617293</v>
      </c>
      <c r="F15" s="135">
        <v>552.98762274207922</v>
      </c>
      <c r="G15" s="135">
        <v>200.22799251772221</v>
      </c>
      <c r="H15" s="135">
        <v>41.242404979405848</v>
      </c>
      <c r="I15" s="135">
        <v>130.34704986476689</v>
      </c>
      <c r="J15" s="135">
        <v>278.55055956350611</v>
      </c>
      <c r="K15" s="135">
        <v>4.6705355709163499</v>
      </c>
      <c r="L15" s="135">
        <v>0.26659907827318519</v>
      </c>
      <c r="M15" s="135">
        <v>358.13558665544372</v>
      </c>
      <c r="N15" s="135">
        <v>7.6769854922324177</v>
      </c>
      <c r="O15" s="135">
        <v>0.59868017841531418</v>
      </c>
      <c r="P15" s="135">
        <v>126.1057420972091</v>
      </c>
      <c r="Q15" s="135">
        <v>19.562444720428431</v>
      </c>
      <c r="R15" s="135">
        <v>2.1350873464945139</v>
      </c>
      <c r="S15" s="135">
        <v>0.95195559041706257</v>
      </c>
      <c r="T15" s="135">
        <v>0.80314157065158753</v>
      </c>
      <c r="U15" s="135">
        <v>0.36717478835145623</v>
      </c>
      <c r="V15" s="135">
        <v>1.857003730423374</v>
      </c>
      <c r="W15" s="135">
        <v>0</v>
      </c>
      <c r="X15" s="135">
        <v>1.045486581463472E-2</v>
      </c>
      <c r="Y15" s="135">
        <v>0.79762936894308178</v>
      </c>
    </row>
    <row r="16" spans="1:25" x14ac:dyDescent="0.25">
      <c r="A16" s="111">
        <v>43904</v>
      </c>
      <c r="B16" s="135">
        <v>386.04269903797302</v>
      </c>
      <c r="C16" s="135">
        <v>323.80045078291141</v>
      </c>
      <c r="D16" s="135">
        <v>1801.813942743473</v>
      </c>
      <c r="E16" s="135">
        <v>900.33095193784254</v>
      </c>
      <c r="F16" s="135">
        <v>580.03206246434308</v>
      </c>
      <c r="G16" s="135">
        <v>232.9118011220414</v>
      </c>
      <c r="H16" s="135">
        <v>53.767072175783298</v>
      </c>
      <c r="I16" s="135">
        <v>167.43170348826399</v>
      </c>
      <c r="J16" s="135">
        <v>321.88064660671807</v>
      </c>
      <c r="K16" s="135">
        <v>4.6705355709163499</v>
      </c>
      <c r="L16" s="135">
        <v>0.35546543769758038</v>
      </c>
      <c r="M16" s="135">
        <v>459.43451651121512</v>
      </c>
      <c r="N16" s="135">
        <v>8.7736977054084768</v>
      </c>
      <c r="O16" s="135">
        <v>0.76973165796254683</v>
      </c>
      <c r="P16" s="135">
        <v>142.50302755231871</v>
      </c>
      <c r="Q16" s="135">
        <v>28.273845884994209</v>
      </c>
      <c r="R16" s="135">
        <v>3.5584789108241912</v>
      </c>
      <c r="S16" s="135">
        <v>2.855866771251188</v>
      </c>
      <c r="T16" s="135">
        <v>0.88996768639770507</v>
      </c>
      <c r="U16" s="135">
        <v>1.4686991534058249</v>
      </c>
      <c r="V16" s="135">
        <v>2.4760049738978318</v>
      </c>
      <c r="W16" s="135">
        <v>0</v>
      </c>
      <c r="X16" s="135">
        <v>1.045486581463472E-2</v>
      </c>
      <c r="Y16" s="135">
        <v>0.79762936894308178</v>
      </c>
    </row>
    <row r="17" spans="1:25" x14ac:dyDescent="0.25">
      <c r="A17" s="111">
        <v>43905</v>
      </c>
      <c r="B17" s="135">
        <v>369.92102950428489</v>
      </c>
      <c r="C17" s="135">
        <v>406.67489262354559</v>
      </c>
      <c r="D17" s="135">
        <v>2049.3067836414561</v>
      </c>
      <c r="E17" s="135">
        <v>1088.9251455707231</v>
      </c>
      <c r="F17" s="135">
        <v>596.40106545413425</v>
      </c>
      <c r="G17" s="135">
        <v>273.95166435335472</v>
      </c>
      <c r="H17" s="135">
        <v>55.047757383038537</v>
      </c>
      <c r="I17" s="135">
        <v>193.86828824956879</v>
      </c>
      <c r="J17" s="135">
        <v>424.63485302347812</v>
      </c>
      <c r="K17" s="135">
        <v>4.8059134135516066</v>
      </c>
      <c r="L17" s="135">
        <v>0.38683003514148451</v>
      </c>
      <c r="M17" s="135">
        <v>603.00780292096977</v>
      </c>
      <c r="N17" s="135">
        <v>7.8963279348676298</v>
      </c>
      <c r="O17" s="135">
        <v>0.94078313750977949</v>
      </c>
      <c r="P17" s="135">
        <v>170.22505691887071</v>
      </c>
      <c r="Q17" s="135">
        <v>41.570195030910398</v>
      </c>
      <c r="R17" s="135">
        <v>4.9818704751538672</v>
      </c>
      <c r="S17" s="135">
        <v>4.3366865785666189</v>
      </c>
      <c r="T17" s="135">
        <v>1.0636199178899399</v>
      </c>
      <c r="U17" s="135">
        <v>3.3045730951631058</v>
      </c>
      <c r="V17" s="135">
        <v>2.4760049738978318</v>
      </c>
      <c r="W17" s="135">
        <v>0</v>
      </c>
      <c r="X17" s="135">
        <v>1.045486581463472E-2</v>
      </c>
      <c r="Y17" s="135">
        <v>0.79762936894308178</v>
      </c>
    </row>
    <row r="18" spans="1:25" x14ac:dyDescent="0.25">
      <c r="A18" s="111">
        <v>43906</v>
      </c>
      <c r="B18" s="135">
        <v>594.85670442669482</v>
      </c>
      <c r="C18" s="135">
        <v>521.36490965996518</v>
      </c>
      <c r="D18" s="135">
        <v>2218.706077983451</v>
      </c>
      <c r="E18" s="135">
        <v>1355.4634548865599</v>
      </c>
      <c r="F18" s="135">
        <v>583.59054137516716</v>
      </c>
      <c r="G18" s="135">
        <v>323.13603652490298</v>
      </c>
      <c r="H18" s="135">
        <v>83.331364587336338</v>
      </c>
      <c r="I18" s="135">
        <v>302.18485081324837</v>
      </c>
      <c r="J18" s="135">
        <v>506.96201840558098</v>
      </c>
      <c r="K18" s="135">
        <v>5.9227806152924733</v>
      </c>
      <c r="L18" s="135">
        <v>0.39728490095611918</v>
      </c>
      <c r="M18" s="135">
        <v>707.49725025251348</v>
      </c>
      <c r="N18" s="135">
        <v>14.147587549971171</v>
      </c>
      <c r="O18" s="135">
        <v>1.282886096604245</v>
      </c>
      <c r="P18" s="135">
        <v>199.95250968640741</v>
      </c>
      <c r="Q18" s="135">
        <v>47.989122204800992</v>
      </c>
      <c r="R18" s="135">
        <v>5.6935662573187056</v>
      </c>
      <c r="S18" s="135">
        <v>6.5579162895397642</v>
      </c>
      <c r="T18" s="135">
        <v>1.627989670239705</v>
      </c>
      <c r="U18" s="135">
        <v>6.9763209786776672</v>
      </c>
      <c r="V18" s="135">
        <v>3.0950062173722901</v>
      </c>
      <c r="W18" s="135">
        <v>0</v>
      </c>
      <c r="X18" s="135">
        <v>1.045486581463472E-2</v>
      </c>
      <c r="Y18" s="135">
        <v>2.392888106829246</v>
      </c>
    </row>
    <row r="19" spans="1:25" x14ac:dyDescent="0.25">
      <c r="A19" s="111">
        <v>43907</v>
      </c>
      <c r="B19" s="135">
        <v>643.55072669171193</v>
      </c>
      <c r="C19" s="135">
        <v>667.1007702342074</v>
      </c>
      <c r="D19" s="135">
        <v>2519.401622048732</v>
      </c>
      <c r="E19" s="135">
        <v>1536.4160685505231</v>
      </c>
      <c r="F19" s="135">
        <v>598.53615280062877</v>
      </c>
      <c r="G19" s="135">
        <v>377.08018664853648</v>
      </c>
      <c r="H19" s="135">
        <v>114.111222619335</v>
      </c>
      <c r="I19" s="135">
        <v>460.80435938107752</v>
      </c>
      <c r="J19" s="135">
        <v>604.14521363107087</v>
      </c>
      <c r="K19" s="135">
        <v>9.8148935910560997</v>
      </c>
      <c r="L19" s="135">
        <v>0.44955923002929282</v>
      </c>
      <c r="M19" s="135">
        <v>917.27377428454395</v>
      </c>
      <c r="N19" s="135">
        <v>12.61219045152469</v>
      </c>
      <c r="O19" s="135">
        <v>1.881566275019559</v>
      </c>
      <c r="P19" s="135">
        <v>220.83250627312961</v>
      </c>
      <c r="Q19" s="135">
        <v>76.110136490416835</v>
      </c>
      <c r="R19" s="135">
        <v>9.2520451681428959</v>
      </c>
      <c r="S19" s="135">
        <v>7.9329632534755206</v>
      </c>
      <c r="T19" s="135">
        <v>2.2574790093990571</v>
      </c>
      <c r="U19" s="135">
        <v>11.015243650543679</v>
      </c>
      <c r="V19" s="135">
        <v>6.1900124347445793</v>
      </c>
      <c r="W19" s="135">
        <v>3.3844460658814128E-2</v>
      </c>
      <c r="X19" s="135">
        <v>1.5682298721952079E-2</v>
      </c>
      <c r="Y19" s="135">
        <v>2.392888106829246</v>
      </c>
    </row>
    <row r="20" spans="1:25" x14ac:dyDescent="0.25">
      <c r="A20" s="111">
        <v>43908</v>
      </c>
      <c r="B20" s="135">
        <v>741.59679854965168</v>
      </c>
      <c r="C20" s="135">
        <v>891.09268270130849</v>
      </c>
      <c r="D20" s="135">
        <v>2742.8293821348998</v>
      </c>
      <c r="E20" s="135">
        <v>1777.8899955683121</v>
      </c>
      <c r="F20" s="135">
        <v>562.23966791022201</v>
      </c>
      <c r="G20" s="135">
        <v>439.27461855578468</v>
      </c>
      <c r="H20" s="135">
        <v>158.04523718687051</v>
      </c>
      <c r="I20" s="135">
        <v>841.19744011318619</v>
      </c>
      <c r="J20" s="135">
        <v>725.46945735206464</v>
      </c>
      <c r="K20" s="135">
        <v>11.30404986004392</v>
      </c>
      <c r="L20" s="135">
        <v>0.49137869328783168</v>
      </c>
      <c r="M20" s="135">
        <v>1116.6811165203139</v>
      </c>
      <c r="N20" s="135">
        <v>10.9671221317606</v>
      </c>
      <c r="O20" s="135">
        <v>2.1381434943404081</v>
      </c>
      <c r="P20" s="135">
        <v>253.74504326575939</v>
      </c>
      <c r="Q20" s="135">
        <v>86.961180046279466</v>
      </c>
      <c r="R20" s="135">
        <v>14.23391564329676</v>
      </c>
      <c r="S20" s="135">
        <v>11.529239928384429</v>
      </c>
      <c r="T20" s="135">
        <v>3.4296315719716439</v>
      </c>
      <c r="U20" s="135">
        <v>18.35873941757281</v>
      </c>
      <c r="V20" s="135">
        <v>6.8090136782190376</v>
      </c>
      <c r="W20" s="135">
        <v>0.10153338197644241</v>
      </c>
      <c r="X20" s="135">
        <v>1.045486581463472E-2</v>
      </c>
      <c r="Y20" s="135">
        <v>3.1905174757723271</v>
      </c>
    </row>
    <row r="21" spans="1:25" x14ac:dyDescent="0.25">
      <c r="A21" s="111">
        <v>43909</v>
      </c>
      <c r="B21" s="135">
        <v>942.07579111823543</v>
      </c>
      <c r="C21" s="135">
        <v>1132.531846082228</v>
      </c>
      <c r="D21" s="135">
        <v>3057.916788254307</v>
      </c>
      <c r="E21" s="135">
        <v>2397.3164678487519</v>
      </c>
      <c r="F21" s="135">
        <v>556.5461016529033</v>
      </c>
      <c r="G21" s="135">
        <v>499.14204790868001</v>
      </c>
      <c r="H21" s="135">
        <v>241.8975584686836</v>
      </c>
      <c r="I21" s="135">
        <v>1434.55189808914</v>
      </c>
      <c r="J21" s="135">
        <v>916.74084158567223</v>
      </c>
      <c r="K21" s="135">
        <v>19.257498114865239</v>
      </c>
      <c r="L21" s="135">
        <v>0.63251938178540057</v>
      </c>
      <c r="M21" s="135">
        <v>1364.743850261613</v>
      </c>
      <c r="N21" s="135">
        <v>21.385888156933159</v>
      </c>
      <c r="O21" s="135">
        <v>3.506555330718268</v>
      </c>
      <c r="P21" s="135">
        <v>281.82097087954412</v>
      </c>
      <c r="Q21" s="135">
        <v>118.444489518219</v>
      </c>
      <c r="R21" s="135">
        <v>19.927481900615469</v>
      </c>
      <c r="S21" s="135">
        <v>16.18324503709006</v>
      </c>
      <c r="T21" s="135">
        <v>4.8188494239095254</v>
      </c>
      <c r="U21" s="135">
        <v>27.905283914710669</v>
      </c>
      <c r="V21" s="135">
        <v>11.14202238254024</v>
      </c>
      <c r="W21" s="135">
        <v>0.20306676395288481</v>
      </c>
      <c r="X21" s="135">
        <v>1.5682298721952079E-2</v>
      </c>
      <c r="Y21" s="135">
        <v>3.9881468447154091</v>
      </c>
    </row>
    <row r="22" spans="1:25" x14ac:dyDescent="0.25">
      <c r="A22" s="111">
        <v>43910</v>
      </c>
      <c r="B22" s="135">
        <v>981.66710201389117</v>
      </c>
      <c r="C22" s="135">
        <v>1383.207789358697</v>
      </c>
      <c r="D22" s="135">
        <v>3463.6021456652529</v>
      </c>
      <c r="E22" s="135">
        <v>2319.6780153645518</v>
      </c>
      <c r="F22" s="135">
        <v>576.47358355351867</v>
      </c>
      <c r="G22" s="135">
        <v>581.11600152792698</v>
      </c>
      <c r="H22" s="135">
        <v>360.78421745405501</v>
      </c>
      <c r="I22" s="135">
        <v>2508.5381540171488</v>
      </c>
      <c r="J22" s="135">
        <v>1051.0641114196289</v>
      </c>
      <c r="K22" s="135">
        <v>21.728143742958672</v>
      </c>
      <c r="L22" s="135">
        <v>0.84684413098541234</v>
      </c>
      <c r="M22" s="135">
        <v>1502.733731088766</v>
      </c>
      <c r="N22" s="135">
        <v>40.688023108831807</v>
      </c>
      <c r="O22" s="135">
        <v>5.1315443864169783</v>
      </c>
      <c r="P22" s="135">
        <v>326.29418394843822</v>
      </c>
      <c r="Q22" s="135">
        <v>139.07675543429579</v>
      </c>
      <c r="R22" s="135">
        <v>24.909352375769341</v>
      </c>
      <c r="S22" s="135">
        <v>19.462203181859941</v>
      </c>
      <c r="T22" s="135">
        <v>6.7941435571336992</v>
      </c>
      <c r="U22" s="135">
        <v>46.99837290898639</v>
      </c>
      <c r="V22" s="135">
        <v>21.046042278131569</v>
      </c>
      <c r="W22" s="135">
        <v>0.37228906724695537</v>
      </c>
      <c r="X22" s="135">
        <v>1.5682298721952079E-2</v>
      </c>
      <c r="Y22" s="135">
        <v>3.9881468447154091</v>
      </c>
    </row>
    <row r="23" spans="1:25" x14ac:dyDescent="0.25">
      <c r="A23" s="111">
        <v>43911</v>
      </c>
      <c r="B23" s="135">
        <v>1076.203694789667</v>
      </c>
      <c r="C23" s="135">
        <v>1507.647740729308</v>
      </c>
      <c r="D23" s="135">
        <v>3824.5783578424848</v>
      </c>
      <c r="E23" s="135">
        <v>2901.202250999163</v>
      </c>
      <c r="F23" s="135">
        <v>622.02211361206832</v>
      </c>
      <c r="G23" s="135">
        <v>669.22478006319511</v>
      </c>
      <c r="H23" s="135">
        <v>470.90143874906852</v>
      </c>
      <c r="I23" s="135">
        <v>3626.9525593356848</v>
      </c>
      <c r="J23" s="135">
        <v>1315.996643626698</v>
      </c>
      <c r="K23" s="135">
        <v>29.44468077316829</v>
      </c>
      <c r="L23" s="135">
        <v>1.1918547028683579</v>
      </c>
      <c r="M23" s="135">
        <v>1722.0818075481129</v>
      </c>
      <c r="N23" s="135">
        <v>51.655145240592411</v>
      </c>
      <c r="O23" s="135">
        <v>6.4144304830212224</v>
      </c>
      <c r="P23" s="135">
        <v>399.19722287834958</v>
      </c>
      <c r="Q23" s="135">
        <v>180.34128726644951</v>
      </c>
      <c r="R23" s="135">
        <v>31.31461441525288</v>
      </c>
      <c r="S23" s="135">
        <v>23.587344073667222</v>
      </c>
      <c r="T23" s="135">
        <v>8.791144219294404</v>
      </c>
      <c r="U23" s="135">
        <v>62.786888808099</v>
      </c>
      <c r="V23" s="135">
        <v>38.997078338890837</v>
      </c>
      <c r="W23" s="135">
        <v>0.50766690988221186</v>
      </c>
      <c r="X23" s="135">
        <v>1.045486581463472E-2</v>
      </c>
      <c r="Y23" s="135">
        <v>5.5834055826015723</v>
      </c>
    </row>
    <row r="24" spans="1:25" x14ac:dyDescent="0.25">
      <c r="A24" s="111">
        <v>43912</v>
      </c>
      <c r="B24" s="135">
        <v>1263.302798357503</v>
      </c>
      <c r="C24" s="135">
        <v>1631.660063401052</v>
      </c>
      <c r="D24" s="135">
        <v>4056.9715401918788</v>
      </c>
      <c r="E24" s="135">
        <v>3204.878638963939</v>
      </c>
      <c r="F24" s="135">
        <v>656.89520693814541</v>
      </c>
      <c r="G24" s="135">
        <v>768.01661577981031</v>
      </c>
      <c r="H24" s="135">
        <v>654.79915189934559</v>
      </c>
      <c r="I24" s="135">
        <v>5336.8855486884158</v>
      </c>
      <c r="J24" s="135">
        <v>1556.788127338262</v>
      </c>
      <c r="K24" s="135">
        <v>46.840733551798749</v>
      </c>
      <c r="L24" s="135">
        <v>1.4793635127708129</v>
      </c>
      <c r="M24" s="135">
        <v>2171.147142263068</v>
      </c>
      <c r="N24" s="135">
        <v>63.938322028164279</v>
      </c>
      <c r="O24" s="135">
        <v>7.098636401210153</v>
      </c>
      <c r="P24" s="135">
        <v>432.58162420062291</v>
      </c>
      <c r="Q24" s="135">
        <v>226.64926187808871</v>
      </c>
      <c r="R24" s="135">
        <v>37.719876454736422</v>
      </c>
      <c r="S24" s="135">
        <v>25.914346628020041</v>
      </c>
      <c r="T24" s="135">
        <v>10.918384055074281</v>
      </c>
      <c r="U24" s="135">
        <v>79.676929072265992</v>
      </c>
      <c r="V24" s="135">
        <v>43.949088286686511</v>
      </c>
      <c r="W24" s="135">
        <v>0.84611151647035321</v>
      </c>
      <c r="X24" s="135">
        <v>2.613716453658679E-2</v>
      </c>
      <c r="Y24" s="135">
        <v>11.964440534146229</v>
      </c>
    </row>
    <row r="25" spans="1:25" x14ac:dyDescent="0.25">
      <c r="A25" s="111">
        <v>43913</v>
      </c>
      <c r="B25" s="135">
        <v>1450.1825594827039</v>
      </c>
      <c r="C25" s="135">
        <v>1863.092715228458</v>
      </c>
      <c r="D25" s="135">
        <v>4240.5267644231772</v>
      </c>
      <c r="E25" s="135">
        <v>3850.439314738077</v>
      </c>
      <c r="F25" s="135">
        <v>727.3530893724643</v>
      </c>
      <c r="G25" s="135">
        <v>950.263224922988</v>
      </c>
      <c r="H25" s="135">
        <v>857.32106687716475</v>
      </c>
      <c r="I25" s="135">
        <v>7275.9356059724569</v>
      </c>
      <c r="J25" s="135">
        <v>1662.0183387289201</v>
      </c>
      <c r="K25" s="135">
        <v>58.347850175795557</v>
      </c>
      <c r="L25" s="135">
        <v>1.9864245047805971</v>
      </c>
      <c r="M25" s="135">
        <v>2756.6070990672911</v>
      </c>
      <c r="N25" s="135">
        <v>78.085909578135457</v>
      </c>
      <c r="O25" s="135">
        <v>9.0657284160033278</v>
      </c>
      <c r="P25" s="135">
        <v>462.3090769681595</v>
      </c>
      <c r="Q25" s="135">
        <v>300.92541917596537</v>
      </c>
      <c r="R25" s="135">
        <v>51.953792098033183</v>
      </c>
      <c r="S25" s="135">
        <v>31.62608017052241</v>
      </c>
      <c r="T25" s="135">
        <v>14.43484174279204</v>
      </c>
      <c r="U25" s="135">
        <v>108.683737352031</v>
      </c>
      <c r="V25" s="135">
        <v>51.377103208379999</v>
      </c>
      <c r="W25" s="135">
        <v>1.15071166239968</v>
      </c>
      <c r="X25" s="135">
        <v>4.1819463258538872E-2</v>
      </c>
      <c r="Y25" s="135">
        <v>14.357328640975471</v>
      </c>
    </row>
    <row r="26" spans="1:25" x14ac:dyDescent="0.25">
      <c r="A26" s="111">
        <v>43914</v>
      </c>
      <c r="B26" s="135">
        <v>1606.9027347455631</v>
      </c>
      <c r="C26" s="135">
        <v>2029.440279088142</v>
      </c>
      <c r="D26" s="135">
        <v>4443.7823244170886</v>
      </c>
      <c r="E26" s="135">
        <v>4300.2227117085522</v>
      </c>
      <c r="F26" s="135">
        <v>806.35132119276125</v>
      </c>
      <c r="G26" s="135">
        <v>1119.817092860605</v>
      </c>
      <c r="H26" s="135">
        <v>1044.9957160623981</v>
      </c>
      <c r="I26" s="135">
        <v>8912.8008124432472</v>
      </c>
      <c r="J26" s="135">
        <v>1873.09776275371</v>
      </c>
      <c r="K26" s="135">
        <v>65.184431228876022</v>
      </c>
      <c r="L26" s="135">
        <v>2.0596085654830398</v>
      </c>
      <c r="M26" s="135">
        <v>3151.433636694117</v>
      </c>
      <c r="N26" s="135">
        <v>104.4070026943609</v>
      </c>
      <c r="O26" s="135">
        <v>11.37492338989097</v>
      </c>
      <c r="P26" s="135">
        <v>509.25957776768172</v>
      </c>
      <c r="Q26" s="135">
        <v>347.69188858573949</v>
      </c>
      <c r="R26" s="135">
        <v>63.340924612670577</v>
      </c>
      <c r="S26" s="135">
        <v>45.482322653259651</v>
      </c>
      <c r="T26" s="135">
        <v>18.86297364584404</v>
      </c>
      <c r="U26" s="135">
        <v>145.76839097552809</v>
      </c>
      <c r="V26" s="135">
        <v>69.328139269139271</v>
      </c>
      <c r="W26" s="135">
        <v>1.5230007296466359</v>
      </c>
      <c r="X26" s="135">
        <v>3.6592030351221508E-2</v>
      </c>
      <c r="Y26" s="135">
        <v>19.940734223577039</v>
      </c>
    </row>
    <row r="27" spans="1:25" x14ac:dyDescent="0.25">
      <c r="A27" s="111">
        <v>43915</v>
      </c>
      <c r="B27" s="135">
        <v>1775.5770731320411</v>
      </c>
      <c r="C27" s="135">
        <v>2137.8013913813129</v>
      </c>
      <c r="D27" s="135">
        <v>4562.1023050751801</v>
      </c>
      <c r="E27" s="135">
        <v>5441.5690958660489</v>
      </c>
      <c r="F27" s="135">
        <v>926.62790837861905</v>
      </c>
      <c r="G27" s="135">
        <v>1298.996289545772</v>
      </c>
      <c r="H27" s="135">
        <v>1251.793817240713</v>
      </c>
      <c r="I27" s="135">
        <v>10403.530453150161</v>
      </c>
      <c r="J27" s="135">
        <v>2136.1732912303551</v>
      </c>
      <c r="K27" s="135">
        <v>73.848613157532426</v>
      </c>
      <c r="L27" s="135">
        <v>2.6189438865659969</v>
      </c>
      <c r="M27" s="135">
        <v>3144.2549723736288</v>
      </c>
      <c r="N27" s="135">
        <v>129.74105481872789</v>
      </c>
      <c r="O27" s="135">
        <v>15.223581679703701</v>
      </c>
      <c r="P27" s="135">
        <v>533.79652290914066</v>
      </c>
      <c r="Q27" s="135">
        <v>462.16275652012149</v>
      </c>
      <c r="R27" s="135">
        <v>80.421623384626713</v>
      </c>
      <c r="S27" s="135">
        <v>62.088659063868413</v>
      </c>
      <c r="T27" s="135">
        <v>24.615203814024319</v>
      </c>
      <c r="U27" s="135">
        <v>188.72784121264851</v>
      </c>
      <c r="V27" s="135">
        <v>101.5162039298111</v>
      </c>
      <c r="W27" s="135">
        <v>1.8952897968935909</v>
      </c>
      <c r="X27" s="135">
        <v>4.7046896165856229E-2</v>
      </c>
      <c r="Y27" s="135">
        <v>20.73836359252012</v>
      </c>
    </row>
    <row r="28" spans="1:25" x14ac:dyDescent="0.25">
      <c r="A28" s="111">
        <v>43916</v>
      </c>
      <c r="B28" s="135">
        <v>2005.228610571108</v>
      </c>
      <c r="C28" s="135">
        <v>2447.5756208413509</v>
      </c>
      <c r="D28" s="135">
        <v>4666.030423679148</v>
      </c>
      <c r="E28" s="135">
        <v>6086.2127820439173</v>
      </c>
      <c r="F28" s="135">
        <v>1028.4004052281909</v>
      </c>
      <c r="G28" s="135">
        <v>1513.60938876313</v>
      </c>
      <c r="H28" s="135">
        <v>1539.7960431705851</v>
      </c>
      <c r="I28" s="135">
        <v>12187.999924538241</v>
      </c>
      <c r="J28" s="135">
        <v>2748.3655210265929</v>
      </c>
      <c r="K28" s="135">
        <v>80.008304997436582</v>
      </c>
      <c r="L28" s="135">
        <v>2.7862217396001521</v>
      </c>
      <c r="M28" s="135">
        <v>3905.1933903453291</v>
      </c>
      <c r="N28" s="135">
        <v>159.3522845744815</v>
      </c>
      <c r="O28" s="135">
        <v>19.072239969516438</v>
      </c>
      <c r="P28" s="135">
        <v>567.41685639623563</v>
      </c>
      <c r="Q28" s="135">
        <v>540.25970380245678</v>
      </c>
      <c r="R28" s="135">
        <v>96.790626374417982</v>
      </c>
      <c r="S28" s="135">
        <v>76.367992920124351</v>
      </c>
      <c r="T28" s="135">
        <v>31.865184478825139</v>
      </c>
      <c r="U28" s="135">
        <v>250.4132056556931</v>
      </c>
      <c r="V28" s="135">
        <v>123.18124745141709</v>
      </c>
      <c r="W28" s="135">
        <v>2.4029567067758029</v>
      </c>
      <c r="X28" s="135">
        <v>8.3638926517077744E-2</v>
      </c>
      <c r="Y28" s="135">
        <v>34.298062864552513</v>
      </c>
    </row>
    <row r="29" spans="1:25" x14ac:dyDescent="0.25">
      <c r="A29" s="111">
        <v>43917</v>
      </c>
      <c r="B29" s="135">
        <v>2232.0286962559171</v>
      </c>
      <c r="C29" s="135">
        <v>2653.2650249968979</v>
      </c>
      <c r="D29" s="135">
        <v>4656.9470353335118</v>
      </c>
      <c r="E29" s="135">
        <v>6924.6469362335292</v>
      </c>
      <c r="F29" s="135">
        <v>1160.0641249286859</v>
      </c>
      <c r="G29" s="135">
        <v>1719.5491148233541</v>
      </c>
      <c r="H29" s="135">
        <v>1809.564784793773</v>
      </c>
      <c r="I29" s="135">
        <v>13765.38281529609</v>
      </c>
      <c r="J29" s="135">
        <v>3111.7192509461011</v>
      </c>
      <c r="K29" s="135">
        <v>88.807864768728265</v>
      </c>
      <c r="L29" s="135">
        <v>3.361239359405062</v>
      </c>
      <c r="M29" s="135">
        <v>4202.709144961098</v>
      </c>
      <c r="N29" s="135">
        <v>169.4420369357012</v>
      </c>
      <c r="O29" s="135">
        <v>23.519578437744489</v>
      </c>
      <c r="P29" s="135">
        <v>601.86295246020666</v>
      </c>
      <c r="Q29" s="135">
        <v>625.8453994543313</v>
      </c>
      <c r="R29" s="135">
        <v>116.00641249286861</v>
      </c>
      <c r="S29" s="135">
        <v>103.4458408253208</v>
      </c>
      <c r="T29" s="135">
        <v>41.003633161104013</v>
      </c>
      <c r="U29" s="135">
        <v>316.50466755895519</v>
      </c>
      <c r="V29" s="135">
        <v>155.98831335556341</v>
      </c>
      <c r="W29" s="135">
        <v>2.7414013133639439</v>
      </c>
      <c r="X29" s="135">
        <v>7.8411493609760394E-2</v>
      </c>
      <c r="Y29" s="135">
        <v>41.476727185040247</v>
      </c>
    </row>
    <row r="30" spans="1:25" x14ac:dyDescent="0.25">
      <c r="A30" s="111">
        <v>43918</v>
      </c>
      <c r="B30" s="135">
        <v>2554.5717581509962</v>
      </c>
      <c r="C30" s="135">
        <v>3034.624298647454</v>
      </c>
      <c r="D30" s="135">
        <v>4588.1728092879803</v>
      </c>
      <c r="E30" s="135">
        <v>7314.6731778470712</v>
      </c>
      <c r="F30" s="135">
        <v>1277.4939289858839</v>
      </c>
      <c r="G30" s="135">
        <v>1891.4299853153241</v>
      </c>
      <c r="H30" s="135">
        <v>2117.4936042873792</v>
      </c>
      <c r="I30" s="135">
        <v>15417.66936287765</v>
      </c>
      <c r="J30" s="135">
        <v>3911.4688575150999</v>
      </c>
      <c r="K30" s="135">
        <v>97.573580079361136</v>
      </c>
      <c r="L30" s="135">
        <v>3.4344234201075041</v>
      </c>
      <c r="M30" s="135">
        <v>4352.6634663223977</v>
      </c>
      <c r="N30" s="135">
        <v>192.14397974844559</v>
      </c>
      <c r="O30" s="135">
        <v>29.848483180992091</v>
      </c>
      <c r="P30" s="135">
        <v>613.18769637164928</v>
      </c>
      <c r="Q30" s="135">
        <v>704.09517833604502</v>
      </c>
      <c r="R30" s="135">
        <v>135.22219861131919</v>
      </c>
      <c r="S30" s="135">
        <v>128.19668617616441</v>
      </c>
      <c r="T30" s="135">
        <v>52.594919613210713</v>
      </c>
      <c r="U30" s="135">
        <v>410.50141337692793</v>
      </c>
      <c r="V30" s="135">
        <v>177.03435563369499</v>
      </c>
      <c r="W30" s="135">
        <v>3.2490682232461561</v>
      </c>
      <c r="X30" s="135">
        <v>0.1045486581463472</v>
      </c>
      <c r="Y30" s="135">
        <v>47.857762136584903</v>
      </c>
    </row>
    <row r="31" spans="1:25" x14ac:dyDescent="0.25">
      <c r="A31" s="111">
        <v>43919</v>
      </c>
      <c r="B31" s="135">
        <v>2649.2180221480899</v>
      </c>
      <c r="C31" s="135">
        <v>3183.4390858535462</v>
      </c>
      <c r="D31" s="135">
        <v>4547.7104430210557</v>
      </c>
      <c r="E31" s="135">
        <v>7846.6799752830984</v>
      </c>
      <c r="F31" s="135">
        <v>1392.788645696588</v>
      </c>
      <c r="G31" s="135">
        <v>2048.0795663606209</v>
      </c>
      <c r="H31" s="135">
        <v>2345.4555711788098</v>
      </c>
      <c r="I31" s="135">
        <v>16331.93458587277</v>
      </c>
      <c r="J31" s="135">
        <v>4602.2742452325956</v>
      </c>
      <c r="K31" s="135">
        <v>91.718488385386294</v>
      </c>
      <c r="L31" s="135">
        <v>3.2828278657953009</v>
      </c>
      <c r="M31" s="135">
        <v>4152.4584947176836</v>
      </c>
      <c r="N31" s="135">
        <v>211.8847995856147</v>
      </c>
      <c r="O31" s="135">
        <v>37.545799760617562</v>
      </c>
      <c r="P31" s="135">
        <v>625.57413502478937</v>
      </c>
      <c r="Q31" s="135">
        <v>768.89577647246404</v>
      </c>
      <c r="R31" s="135">
        <v>159.41985520492381</v>
      </c>
      <c r="S31" s="135">
        <v>146.81270661098699</v>
      </c>
      <c r="T31" s="135">
        <v>62.927227386998688</v>
      </c>
      <c r="U31" s="135">
        <v>508.53708186676681</v>
      </c>
      <c r="V31" s="135">
        <v>220.364442676907</v>
      </c>
      <c r="W31" s="135">
        <v>3.7567351331283669</v>
      </c>
      <c r="X31" s="135">
        <v>0.1045486581463472</v>
      </c>
      <c r="Y31" s="135">
        <v>55.834055826015721</v>
      </c>
    </row>
    <row r="32" spans="1:25" x14ac:dyDescent="0.25">
      <c r="A32" s="111">
        <v>43920</v>
      </c>
      <c r="B32" s="135">
        <v>2708.221139216962</v>
      </c>
      <c r="C32" s="135">
        <v>3235.3532098961309</v>
      </c>
      <c r="D32" s="135">
        <v>4460.5335081194298</v>
      </c>
      <c r="E32" s="135">
        <v>8072.5650791642938</v>
      </c>
      <c r="F32" s="135">
        <v>1559.32545872316</v>
      </c>
      <c r="G32" s="135">
        <v>2253.0673368304278</v>
      </c>
      <c r="H32" s="135">
        <v>2579.9729098090738</v>
      </c>
      <c r="I32" s="135">
        <v>16848.182338294919</v>
      </c>
      <c r="J32" s="135">
        <v>5048.574141777679</v>
      </c>
      <c r="K32" s="135">
        <v>89.857043049151528</v>
      </c>
      <c r="L32" s="135">
        <v>3.931029546302653</v>
      </c>
      <c r="M32" s="135">
        <v>4103.0054738432127</v>
      </c>
      <c r="N32" s="135">
        <v>237.32852293129929</v>
      </c>
      <c r="O32" s="135">
        <v>44.644436161827713</v>
      </c>
      <c r="P32" s="135">
        <v>650.46497841348082</v>
      </c>
      <c r="Q32" s="135">
        <v>826.05479463996585</v>
      </c>
      <c r="R32" s="135">
        <v>178.63564132337439</v>
      </c>
      <c r="S32" s="135">
        <v>178.33301393812971</v>
      </c>
      <c r="T32" s="135">
        <v>73.845611442072965</v>
      </c>
      <c r="U32" s="135">
        <v>595.92468149441333</v>
      </c>
      <c r="V32" s="135">
        <v>263.07552847664459</v>
      </c>
      <c r="W32" s="135">
        <v>4.2305575823517652</v>
      </c>
      <c r="X32" s="135">
        <v>0.1150035239609819</v>
      </c>
      <c r="Y32" s="135">
        <v>69.393755098048103</v>
      </c>
    </row>
    <row r="33" spans="1:25" x14ac:dyDescent="0.25">
      <c r="A33" s="111">
        <v>43921</v>
      </c>
      <c r="B33" s="135">
        <v>3270.8345045762799</v>
      </c>
      <c r="C33" s="135">
        <v>3320.2802694913321</v>
      </c>
      <c r="D33" s="135">
        <v>4319.4460735560406</v>
      </c>
      <c r="E33" s="135">
        <v>8564.3771659638151</v>
      </c>
      <c r="F33" s="135">
        <v>1733.690925353545</v>
      </c>
      <c r="G33" s="135">
        <v>2479.8443130364481</v>
      </c>
      <c r="H33" s="135">
        <v>2922.3934037828249</v>
      </c>
      <c r="I33" s="135">
        <v>18421.89348116926</v>
      </c>
      <c r="J33" s="135">
        <v>5265.224576993739</v>
      </c>
      <c r="K33" s="135">
        <v>117.44027848608501</v>
      </c>
      <c r="L33" s="135">
        <v>4.5008197332002462</v>
      </c>
      <c r="M33" s="135">
        <v>3905.9910197142708</v>
      </c>
      <c r="N33" s="135">
        <v>265.73336925255921</v>
      </c>
      <c r="O33" s="135">
        <v>52.85490718009487</v>
      </c>
      <c r="P33" s="135">
        <v>661.5537901601017</v>
      </c>
      <c r="Q33" s="135">
        <v>864.4155260839309</v>
      </c>
      <c r="R33" s="135">
        <v>200.69821057048441</v>
      </c>
      <c r="S33" s="135">
        <v>205.30508899994649</v>
      </c>
      <c r="T33" s="135">
        <v>92.209334922376826</v>
      </c>
      <c r="U33" s="135">
        <v>703.1397196930385</v>
      </c>
      <c r="V33" s="135">
        <v>360.87772494560897</v>
      </c>
      <c r="W33" s="135">
        <v>5.2458914021161887</v>
      </c>
      <c r="X33" s="135">
        <v>0.13068582268293399</v>
      </c>
      <c r="Y33" s="135">
        <v>79.762936894308169</v>
      </c>
    </row>
    <row r="34" spans="1:25" x14ac:dyDescent="0.25">
      <c r="A34" s="111">
        <v>43922</v>
      </c>
      <c r="B34" s="135">
        <v>3482.7193041618948</v>
      </c>
      <c r="C34" s="135">
        <v>3467.9832220803678</v>
      </c>
      <c r="D34" s="135">
        <v>4268.9565902841932</v>
      </c>
      <c r="E34" s="135">
        <v>8345.0638208558867</v>
      </c>
      <c r="F34" s="135">
        <v>1856.102599885897</v>
      </c>
      <c r="G34" s="135">
        <v>2714.7657981827028</v>
      </c>
      <c r="H34" s="135">
        <v>3215.8222619468288</v>
      </c>
      <c r="I34" s="135">
        <v>19499.551484980781</v>
      </c>
      <c r="J34" s="135">
        <v>5587.7242248439316</v>
      </c>
      <c r="K34" s="135">
        <v>144.9219805410421</v>
      </c>
      <c r="L34" s="135">
        <v>7.0099875287125792</v>
      </c>
      <c r="M34" s="135">
        <v>4086.2552570954081</v>
      </c>
      <c r="N34" s="135">
        <v>336.90999188768552</v>
      </c>
      <c r="O34" s="135">
        <v>61.065378198362041</v>
      </c>
      <c r="P34" s="135">
        <v>666.74429778617946</v>
      </c>
      <c r="Q34" s="135">
        <v>877.25338043171212</v>
      </c>
      <c r="R34" s="135">
        <v>228.4543460749131</v>
      </c>
      <c r="S34" s="135">
        <v>256.18182666556947</v>
      </c>
      <c r="T34" s="135">
        <v>110.6164714605538</v>
      </c>
      <c r="U34" s="135">
        <v>848.90811066856656</v>
      </c>
      <c r="V34" s="135">
        <v>402.35080825839759</v>
      </c>
      <c r="W34" s="135">
        <v>6.1258473792453563</v>
      </c>
      <c r="X34" s="135">
        <v>0.2404619137365985</v>
      </c>
      <c r="Y34" s="135">
        <v>92.525006797397481</v>
      </c>
    </row>
    <row r="35" spans="1:25" x14ac:dyDescent="0.25">
      <c r="A35" s="111">
        <v>43923</v>
      </c>
      <c r="B35" s="135">
        <v>3284.6530784622978</v>
      </c>
      <c r="C35" s="135">
        <v>3494.2396241908682</v>
      </c>
      <c r="D35" s="135">
        <v>4087.8786537835231</v>
      </c>
      <c r="E35" s="135">
        <v>8295.546382657305</v>
      </c>
      <c r="F35" s="135">
        <v>2046.8370695060739</v>
      </c>
      <c r="G35" s="135">
        <v>2903.1472322419022</v>
      </c>
      <c r="H35" s="135">
        <v>3494.7294522522961</v>
      </c>
      <c r="I35" s="135">
        <v>20234.635411260399</v>
      </c>
      <c r="J35" s="135">
        <v>5640.9583317827364</v>
      </c>
      <c r="K35" s="135">
        <v>171.2191264729407</v>
      </c>
      <c r="L35" s="135">
        <v>9.4930181596883241</v>
      </c>
      <c r="M35" s="135">
        <v>3365.9959369398048</v>
      </c>
      <c r="N35" s="135">
        <v>404.79647788328361</v>
      </c>
      <c r="O35" s="135">
        <v>71.8416214098377</v>
      </c>
      <c r="P35" s="135">
        <v>672.40666974190083</v>
      </c>
      <c r="Q35" s="135">
        <v>914.39145908065052</v>
      </c>
      <c r="R35" s="135">
        <v>262.61574361882532</v>
      </c>
      <c r="S35" s="135">
        <v>306.52970011429409</v>
      </c>
      <c r="T35" s="135">
        <v>134.38512064605339</v>
      </c>
      <c r="U35" s="135">
        <v>983.66125799355109</v>
      </c>
      <c r="V35" s="135">
        <v>489.62998358829623</v>
      </c>
      <c r="W35" s="135">
        <v>8.3595817827270889</v>
      </c>
      <c r="X35" s="135">
        <v>0.27182651118050272</v>
      </c>
      <c r="Y35" s="135">
        <v>86.941601214795909</v>
      </c>
    </row>
    <row r="36" spans="1:25" x14ac:dyDescent="0.25">
      <c r="A36" s="111">
        <v>43924</v>
      </c>
      <c r="B36" s="135">
        <v>3440.8248976185691</v>
      </c>
      <c r="C36" s="135">
        <v>3445.661003999453</v>
      </c>
      <c r="D36" s="135">
        <v>3931.6915606715452</v>
      </c>
      <c r="E36" s="135">
        <v>8173.4339347540044</v>
      </c>
      <c r="F36" s="135">
        <v>2214.7972740969758</v>
      </c>
      <c r="G36" s="135">
        <v>3084.441885794663</v>
      </c>
      <c r="H36" s="135">
        <v>3786.6171468618058</v>
      </c>
      <c r="I36" s="135">
        <v>21401.14971385297</v>
      </c>
      <c r="J36" s="135">
        <v>5871.8457955987087</v>
      </c>
      <c r="K36" s="135">
        <v>190.84891365505291</v>
      </c>
      <c r="L36" s="135">
        <v>8.7820872842931639</v>
      </c>
      <c r="M36" s="135">
        <v>3084.4327697028971</v>
      </c>
      <c r="N36" s="135">
        <v>494.83655058503803</v>
      </c>
      <c r="O36" s="135">
        <v>79.79551520878401</v>
      </c>
      <c r="P36" s="135">
        <v>654.35785913303937</v>
      </c>
      <c r="Q36" s="135">
        <v>926.15949223278324</v>
      </c>
      <c r="R36" s="135">
        <v>287.52509599459461</v>
      </c>
      <c r="S36" s="135">
        <v>353.91593394838787</v>
      </c>
      <c r="T36" s="135">
        <v>153.3132138787071</v>
      </c>
      <c r="U36" s="135">
        <v>1116.211356588427</v>
      </c>
      <c r="V36" s="135">
        <v>528.62706192718701</v>
      </c>
      <c r="W36" s="135">
        <v>9.0364709959033718</v>
      </c>
      <c r="X36" s="135">
        <v>0.27182651118050272</v>
      </c>
      <c r="Y36" s="135">
        <v>87.739230583738987</v>
      </c>
    </row>
    <row r="37" spans="1:25" x14ac:dyDescent="0.25">
      <c r="A37" s="111">
        <v>43925</v>
      </c>
      <c r="B37" s="135">
        <v>3403.097997485313</v>
      </c>
      <c r="C37" s="135">
        <v>3283.9318300875452</v>
      </c>
      <c r="D37" s="135">
        <v>3793.7892103332488</v>
      </c>
      <c r="E37" s="135">
        <v>8089.8350498940481</v>
      </c>
      <c r="F37" s="135">
        <v>2255.3639336803722</v>
      </c>
      <c r="G37" s="135">
        <v>3211.1577521635122</v>
      </c>
      <c r="H37" s="135">
        <v>4073.0130896503752</v>
      </c>
      <c r="I37" s="135">
        <v>22556.648772795012</v>
      </c>
      <c r="J37" s="135">
        <v>5754.8545605820354</v>
      </c>
      <c r="K37" s="135">
        <v>218.49983801330399</v>
      </c>
      <c r="L37" s="135">
        <v>10.951471940829871</v>
      </c>
      <c r="M37" s="135">
        <v>2799.6790849902159</v>
      </c>
      <c r="N37" s="135">
        <v>575.33522703216079</v>
      </c>
      <c r="O37" s="135">
        <v>86.466522911126077</v>
      </c>
      <c r="P37" s="135">
        <v>629.82091399158048</v>
      </c>
      <c r="Q37" s="135">
        <v>911.64049029184025</v>
      </c>
      <c r="R37" s="135">
        <v>320.97479775634201</v>
      </c>
      <c r="S37" s="135">
        <v>402.99453327655652</v>
      </c>
      <c r="T37" s="135">
        <v>172.63202463221819</v>
      </c>
      <c r="U37" s="135">
        <v>1225.9966183055119</v>
      </c>
      <c r="V37" s="135">
        <v>575.67115643124578</v>
      </c>
      <c r="W37" s="135">
        <v>11.30404986004392</v>
      </c>
      <c r="X37" s="135">
        <v>0.3241008402536763</v>
      </c>
      <c r="Y37" s="135">
        <v>94.12026553528365</v>
      </c>
    </row>
    <row r="38" spans="1:25" x14ac:dyDescent="0.25">
      <c r="A38" s="111">
        <v>43926</v>
      </c>
      <c r="B38" s="135">
        <v>3323.4766908087308</v>
      </c>
      <c r="C38" s="135">
        <v>3252.3728321110812</v>
      </c>
      <c r="D38" s="135">
        <v>3687.501770081064</v>
      </c>
      <c r="E38" s="135">
        <v>7876.3293055624972</v>
      </c>
      <c r="F38" s="135">
        <v>2298.065680610262</v>
      </c>
      <c r="G38" s="135">
        <v>3289.112337734331</v>
      </c>
      <c r="H38" s="135">
        <v>4262.4676742084039</v>
      </c>
      <c r="I38" s="135">
        <v>23320.005157777679</v>
      </c>
      <c r="J38" s="135">
        <v>5481.2560109663254</v>
      </c>
      <c r="K38" s="135">
        <v>232.64682256868829</v>
      </c>
      <c r="L38" s="135">
        <v>13.403137974361711</v>
      </c>
      <c r="M38" s="135">
        <v>2602.6646308612749</v>
      </c>
      <c r="N38" s="135">
        <v>600.12092304993973</v>
      </c>
      <c r="O38" s="135">
        <v>89.887552502070733</v>
      </c>
      <c r="P38" s="135">
        <v>602.5707489546719</v>
      </c>
      <c r="Q38" s="135">
        <v>892.23087717079022</v>
      </c>
      <c r="R38" s="135">
        <v>353.00110795375969</v>
      </c>
      <c r="S38" s="135">
        <v>443.9286236644902</v>
      </c>
      <c r="T38" s="135">
        <v>194.42537968449369</v>
      </c>
      <c r="U38" s="135">
        <v>1379.475679836421</v>
      </c>
      <c r="V38" s="135">
        <v>628.90526337004928</v>
      </c>
      <c r="W38" s="135">
        <v>11.84556123058494</v>
      </c>
      <c r="X38" s="135">
        <v>0.37637516932684978</v>
      </c>
      <c r="Y38" s="135">
        <v>94.12026553528365</v>
      </c>
    </row>
    <row r="39" spans="1:25" x14ac:dyDescent="0.25">
      <c r="A39" s="111">
        <v>43927</v>
      </c>
      <c r="B39" s="135">
        <v>3272.589244117361</v>
      </c>
      <c r="C39" s="135">
        <v>3120.748718599486</v>
      </c>
      <c r="D39" s="135">
        <v>3634.2990669137662</v>
      </c>
      <c r="E39" s="135">
        <v>7445.8026901136927</v>
      </c>
      <c r="F39" s="135">
        <v>2278.849894491811</v>
      </c>
      <c r="G39" s="135">
        <v>3395.0967268007639</v>
      </c>
      <c r="H39" s="135">
        <v>4439.1588197517531</v>
      </c>
      <c r="I39" s="135">
        <v>23922.17181067407</v>
      </c>
      <c r="J39" s="135">
        <v>5518.3960855747928</v>
      </c>
      <c r="K39" s="135">
        <v>256.60870071512869</v>
      </c>
      <c r="L39" s="135">
        <v>18.43715586410832</v>
      </c>
      <c r="M39" s="135">
        <v>2136.8490793985152</v>
      </c>
      <c r="N39" s="135">
        <v>645.63447989674626</v>
      </c>
      <c r="O39" s="135">
        <v>99.63748683626298</v>
      </c>
      <c r="P39" s="135">
        <v>581.80871845036052</v>
      </c>
      <c r="Q39" s="135">
        <v>859.67774650320223</v>
      </c>
      <c r="R39" s="135">
        <v>378.62215611169393</v>
      </c>
      <c r="S39" s="135">
        <v>464.34278243676721</v>
      </c>
      <c r="T39" s="135">
        <v>217.8250178780724</v>
      </c>
      <c r="U39" s="135">
        <v>1566.734821895664</v>
      </c>
      <c r="V39" s="135">
        <v>692.66239144791848</v>
      </c>
      <c r="W39" s="135">
        <v>13.70700656681972</v>
      </c>
      <c r="X39" s="135">
        <v>0.54365302236100532</v>
      </c>
      <c r="Y39" s="135">
        <v>89.334489321625156</v>
      </c>
    </row>
    <row r="40" spans="1:25" x14ac:dyDescent="0.25">
      <c r="A40" s="111">
        <v>43928</v>
      </c>
      <c r="B40" s="135">
        <v>2855.7289318891412</v>
      </c>
      <c r="C40" s="135">
        <v>3066.525399583013</v>
      </c>
      <c r="D40" s="135">
        <v>3514.681459349154</v>
      </c>
      <c r="E40" s="135">
        <v>7033.1573717921556</v>
      </c>
      <c r="F40" s="135">
        <v>2466.0258852011639</v>
      </c>
      <c r="G40" s="135">
        <v>3493.9943353607591</v>
      </c>
      <c r="H40" s="135">
        <v>4542.0477669109014</v>
      </c>
      <c r="I40" s="135">
        <v>23507.264299836919</v>
      </c>
      <c r="J40" s="135">
        <v>5830.3727122859191</v>
      </c>
      <c r="K40" s="135">
        <v>281.48437929935722</v>
      </c>
      <c r="L40" s="135">
        <v>20.46017239924014</v>
      </c>
      <c r="M40" s="135">
        <v>1961.370618231037</v>
      </c>
      <c r="N40" s="135">
        <v>746.31266106630858</v>
      </c>
      <c r="O40" s="135">
        <v>106.1374430590578</v>
      </c>
      <c r="P40" s="135">
        <v>554.3226212486303</v>
      </c>
      <c r="Q40" s="135">
        <v>852.95315613055504</v>
      </c>
      <c r="R40" s="135">
        <v>422.74729460591391</v>
      </c>
      <c r="S40" s="135">
        <v>538.59531848929805</v>
      </c>
      <c r="T40" s="135">
        <v>250.08091987775509</v>
      </c>
      <c r="U40" s="135">
        <v>1806.8671334775161</v>
      </c>
      <c r="V40" s="135">
        <v>823.27165382102908</v>
      </c>
      <c r="W40" s="135">
        <v>16.41456341952485</v>
      </c>
      <c r="X40" s="135">
        <v>0.60115478434149627</v>
      </c>
      <c r="Y40" s="135">
        <v>91.727377428454389</v>
      </c>
    </row>
    <row r="41" spans="1:25" x14ac:dyDescent="0.25">
      <c r="A41" s="111">
        <v>43929</v>
      </c>
      <c r="B41" s="135">
        <v>2748.2511349978881</v>
      </c>
      <c r="C41" s="135">
        <v>3029.663805740583</v>
      </c>
      <c r="D41" s="135">
        <v>3403.085545388481</v>
      </c>
      <c r="E41" s="135">
        <v>6740.179195783865</v>
      </c>
      <c r="F41" s="135">
        <v>2586.3024723870221</v>
      </c>
      <c r="G41" s="135">
        <v>3516.7354966873891</v>
      </c>
      <c r="H41" s="135">
        <v>4677.3445617722891</v>
      </c>
      <c r="I41" s="135">
        <v>24642.20157063127</v>
      </c>
      <c r="J41" s="135">
        <v>5842.7527371554079</v>
      </c>
      <c r="K41" s="135">
        <v>315.9041957893711</v>
      </c>
      <c r="L41" s="135">
        <v>20.48108213086941</v>
      </c>
      <c r="M41" s="135">
        <v>1779.5111221120151</v>
      </c>
      <c r="N41" s="135">
        <v>709.13411703964016</v>
      </c>
      <c r="O41" s="135">
        <v>122.2162821364977</v>
      </c>
      <c r="P41" s="135">
        <v>532.49889600262122</v>
      </c>
      <c r="Q41" s="135">
        <v>826.05479463996585</v>
      </c>
      <c r="R41" s="135">
        <v>434.13442712055132</v>
      </c>
      <c r="S41" s="135">
        <v>576.46199641922124</v>
      </c>
      <c r="T41" s="135">
        <v>271.22307906193481</v>
      </c>
      <c r="U41" s="135">
        <v>1885.8097129730791</v>
      </c>
      <c r="V41" s="135">
        <v>874.02975578593464</v>
      </c>
      <c r="W41" s="135">
        <v>19.59594272145338</v>
      </c>
      <c r="X41" s="135">
        <v>0.62729194887808315</v>
      </c>
      <c r="Y41" s="135">
        <v>101.29892985577141</v>
      </c>
    </row>
    <row r="42" spans="1:25" x14ac:dyDescent="0.25">
      <c r="A42" s="111">
        <v>43930</v>
      </c>
      <c r="B42" s="135">
        <v>2986.2376852570919</v>
      </c>
      <c r="C42" s="135">
        <v>2855.4478738217272</v>
      </c>
      <c r="D42" s="135">
        <v>3348.349283149842</v>
      </c>
      <c r="E42" s="135">
        <v>6290.0901356146333</v>
      </c>
      <c r="F42" s="135">
        <v>2651.0667885640219</v>
      </c>
      <c r="G42" s="135">
        <v>3515.3604497234528</v>
      </c>
      <c r="H42" s="135">
        <v>4771.7896691751293</v>
      </c>
      <c r="I42" s="135">
        <v>25435.299113470421</v>
      </c>
      <c r="J42" s="135">
        <v>5964.0769808764016</v>
      </c>
      <c r="K42" s="135">
        <v>340.06914069976438</v>
      </c>
      <c r="L42" s="135">
        <v>21.8611244184012</v>
      </c>
      <c r="M42" s="135">
        <v>1686.9861153146171</v>
      </c>
      <c r="N42" s="135">
        <v>748.28674305002551</v>
      </c>
      <c r="O42" s="135">
        <v>128.28860966042441</v>
      </c>
      <c r="P42" s="135">
        <v>514.80398364099233</v>
      </c>
      <c r="Q42" s="135">
        <v>779.28832523019173</v>
      </c>
      <c r="R42" s="135">
        <v>441.25138494219959</v>
      </c>
      <c r="S42" s="135">
        <v>625.01173153049149</v>
      </c>
      <c r="T42" s="135">
        <v>286.96031254091861</v>
      </c>
      <c r="U42" s="135">
        <v>1995.2277999018129</v>
      </c>
      <c r="V42" s="135">
        <v>935.92988013338038</v>
      </c>
      <c r="W42" s="135">
        <v>21.186632372417641</v>
      </c>
      <c r="X42" s="135">
        <v>0.80502466772687331</v>
      </c>
      <c r="Y42" s="135">
        <v>109.27522354520219</v>
      </c>
    </row>
    <row r="43" spans="1:25" x14ac:dyDescent="0.25">
      <c r="A43" s="111">
        <v>43931</v>
      </c>
      <c r="B43" s="135">
        <v>2888.5206270631061</v>
      </c>
      <c r="C43" s="135">
        <v>2652.3242418593882</v>
      </c>
      <c r="D43" s="135">
        <v>3273.558786901358</v>
      </c>
      <c r="E43" s="135">
        <v>5971.7419141095361</v>
      </c>
      <c r="F43" s="135">
        <v>2546.4475085857912</v>
      </c>
      <c r="G43" s="135">
        <v>3451.8967436956491</v>
      </c>
      <c r="H43" s="135">
        <v>4805.7386804318612</v>
      </c>
      <c r="I43" s="135">
        <v>25467.61049484535</v>
      </c>
      <c r="J43" s="135">
        <v>6126.2553066667097</v>
      </c>
      <c r="K43" s="135">
        <v>358.14208269157132</v>
      </c>
      <c r="L43" s="135">
        <v>26.29921495671363</v>
      </c>
      <c r="M43" s="135">
        <v>1619.9852483233981</v>
      </c>
      <c r="N43" s="135">
        <v>733.70047061478385</v>
      </c>
      <c r="O43" s="135">
        <v>127.6044037422355</v>
      </c>
      <c r="P43" s="135">
        <v>491.68263148846381</v>
      </c>
      <c r="Q43" s="135">
        <v>746.27669976446873</v>
      </c>
      <c r="R43" s="135">
        <v>464.73734575363932</v>
      </c>
      <c r="S43" s="135">
        <v>665.8400490750455</v>
      </c>
      <c r="T43" s="135">
        <v>304.88990544249179</v>
      </c>
      <c r="U43" s="135">
        <v>2049.9368433661798</v>
      </c>
      <c r="V43" s="135">
        <v>1161.2463327580831</v>
      </c>
      <c r="W43" s="135">
        <v>23.623433539852261</v>
      </c>
      <c r="X43" s="135">
        <v>0.90957332587322048</v>
      </c>
      <c r="Y43" s="135">
        <v>120.4420347104053</v>
      </c>
    </row>
    <row r="44" spans="1:25" x14ac:dyDescent="0.25">
      <c r="A44" s="111">
        <v>43932</v>
      </c>
      <c r="B44" s="135">
        <v>2762.0697088839061</v>
      </c>
      <c r="C44" s="135">
        <v>2464.5097173165268</v>
      </c>
      <c r="D44" s="135">
        <v>3260.4645517537519</v>
      </c>
      <c r="E44" s="135">
        <v>5633.2199214864968</v>
      </c>
      <c r="F44" s="135">
        <v>2573.4919483080539</v>
      </c>
      <c r="G44" s="135">
        <v>3405.039374078453</v>
      </c>
      <c r="H44" s="135">
        <v>4737.8840709762708</v>
      </c>
      <c r="I44" s="135">
        <v>24671.5755536994</v>
      </c>
      <c r="J44" s="135">
        <v>5934.3649211896281</v>
      </c>
      <c r="K44" s="135">
        <v>350.86552364992622</v>
      </c>
      <c r="L44" s="135">
        <v>28.039950114850321</v>
      </c>
      <c r="M44" s="135">
        <v>1615.199472109739</v>
      </c>
      <c r="N44" s="135">
        <v>687.85790010402457</v>
      </c>
      <c r="O44" s="135">
        <v>110.4992557875123</v>
      </c>
      <c r="P44" s="135">
        <v>484.3687343789905</v>
      </c>
      <c r="Q44" s="135">
        <v>712.04242150371897</v>
      </c>
      <c r="R44" s="135">
        <v>473.27769513961732</v>
      </c>
      <c r="S44" s="135">
        <v>675.04228644907721</v>
      </c>
      <c r="T44" s="135">
        <v>317.82699668866331</v>
      </c>
      <c r="U44" s="135">
        <v>2105.3802364072499</v>
      </c>
      <c r="V44" s="135">
        <v>1276.999565287806</v>
      </c>
      <c r="W44" s="135">
        <v>22.980388787334789</v>
      </c>
      <c r="X44" s="135">
        <v>1.0559414472781059</v>
      </c>
      <c r="Y44" s="135">
        <v>120.4420347104053</v>
      </c>
    </row>
    <row r="45" spans="1:25" x14ac:dyDescent="0.25">
      <c r="A45" s="111">
        <v>43933</v>
      </c>
      <c r="B45" s="135">
        <v>5500.5601051845269</v>
      </c>
      <c r="C45" s="135">
        <v>2371.7142896621531</v>
      </c>
      <c r="D45" s="135">
        <v>3234.0401492937199</v>
      </c>
      <c r="E45" s="135">
        <v>5377.3798241271434</v>
      </c>
      <c r="F45" s="135">
        <v>2661.7422252964939</v>
      </c>
      <c r="G45" s="135">
        <v>3394.567862583865</v>
      </c>
      <c r="H45" s="135">
        <v>4752.6228041241748</v>
      </c>
      <c r="I45" s="135">
        <v>24186.90483307547</v>
      </c>
      <c r="J45" s="135">
        <v>6162.7763800317034</v>
      </c>
      <c r="K45" s="135">
        <v>374.38742380780201</v>
      </c>
      <c r="L45" s="135">
        <v>29.36249064040161</v>
      </c>
      <c r="M45" s="135">
        <v>1510.7100247781959</v>
      </c>
      <c r="N45" s="135">
        <v>692.57376262068169</v>
      </c>
      <c r="O45" s="135">
        <v>122.98601379446021</v>
      </c>
      <c r="P45" s="135">
        <v>473.27992263236968</v>
      </c>
      <c r="Q45" s="135">
        <v>698.13474596028937</v>
      </c>
      <c r="R45" s="135">
        <v>469.71921622879319</v>
      </c>
      <c r="S45" s="135">
        <v>681.17711136509831</v>
      </c>
      <c r="T45" s="135">
        <v>322.66755264150942</v>
      </c>
      <c r="U45" s="135">
        <v>2115.293955692739</v>
      </c>
      <c r="V45" s="135">
        <v>1332.7096772005079</v>
      </c>
      <c r="W45" s="135">
        <v>24.943367505546011</v>
      </c>
      <c r="X45" s="135">
        <v>1.2127644344976269</v>
      </c>
      <c r="Y45" s="135">
        <v>116.45388786568989</v>
      </c>
    </row>
    <row r="46" spans="1:25" x14ac:dyDescent="0.25">
      <c r="A46" s="111">
        <v>43934</v>
      </c>
      <c r="B46" s="135">
        <v>5473.4713135190777</v>
      </c>
      <c r="C46" s="135">
        <v>2283.3662004760072</v>
      </c>
      <c r="D46" s="135">
        <v>3181.4272765384758</v>
      </c>
      <c r="E46" s="135">
        <v>5108.2433776218741</v>
      </c>
      <c r="F46" s="135">
        <v>2695.9036228404061</v>
      </c>
      <c r="G46" s="135">
        <v>3279.0639176132609</v>
      </c>
      <c r="H46" s="135">
        <v>4658.1776967213355</v>
      </c>
      <c r="I46" s="135">
        <v>23474.952918462001</v>
      </c>
      <c r="J46" s="135">
        <v>6050.7371549628269</v>
      </c>
      <c r="K46" s="135">
        <v>381.39322716417649</v>
      </c>
      <c r="L46" s="135">
        <v>29.665681749026021</v>
      </c>
      <c r="M46" s="135">
        <v>1391.065619436733</v>
      </c>
      <c r="N46" s="135">
        <v>664.16891629942165</v>
      </c>
      <c r="O46" s="135">
        <v>118.36762384668501</v>
      </c>
      <c r="P46" s="135">
        <v>465.02229686360948</v>
      </c>
      <c r="Q46" s="135">
        <v>674.75151125540219</v>
      </c>
      <c r="R46" s="135">
        <v>474.701086703947</v>
      </c>
      <c r="S46" s="135">
        <v>697.78344777570703</v>
      </c>
      <c r="T46" s="135">
        <v>326.48790173433849</v>
      </c>
      <c r="U46" s="135">
        <v>2113.8252565393332</v>
      </c>
      <c r="V46" s="135">
        <v>1405.7518239304941</v>
      </c>
      <c r="W46" s="135">
        <v>25.857167943333991</v>
      </c>
      <c r="X46" s="135">
        <v>1.1604901054244541</v>
      </c>
      <c r="Y46" s="135">
        <v>118.04914660357611</v>
      </c>
    </row>
    <row r="47" spans="1:25" x14ac:dyDescent="0.25">
      <c r="A47" s="111">
        <v>43935</v>
      </c>
      <c r="B47" s="135">
        <v>5603.1026971164883</v>
      </c>
      <c r="C47" s="135">
        <v>2026.6179296756111</v>
      </c>
      <c r="D47" s="135">
        <v>3173.523549016948</v>
      </c>
      <c r="E47" s="135">
        <v>4676.4941093780444</v>
      </c>
      <c r="F47" s="135">
        <v>2511.5744152597131</v>
      </c>
      <c r="G47" s="135">
        <v>3160.069468811128</v>
      </c>
      <c r="H47" s="135">
        <v>4577.6030613089379</v>
      </c>
      <c r="I47" s="135">
        <v>23185.252010452699</v>
      </c>
      <c r="J47" s="135">
        <v>5524.5860980095376</v>
      </c>
      <c r="K47" s="135">
        <v>380.00560427716511</v>
      </c>
      <c r="L47" s="135">
        <v>32.284625635592008</v>
      </c>
      <c r="M47" s="135">
        <v>1265.837808512669</v>
      </c>
      <c r="N47" s="135">
        <v>590.46985557399034</v>
      </c>
      <c r="O47" s="135">
        <v>109.3018954306816</v>
      </c>
      <c r="P47" s="135">
        <v>464.78636469878779</v>
      </c>
      <c r="Q47" s="135">
        <v>613.00754510654986</v>
      </c>
      <c r="R47" s="135">
        <v>474.701086703947</v>
      </c>
      <c r="S47" s="135">
        <v>694.71603531769654</v>
      </c>
      <c r="T47" s="135">
        <v>323.9699443777011</v>
      </c>
      <c r="U47" s="135">
        <v>1996.3293242668681</v>
      </c>
      <c r="V47" s="135">
        <v>1313.5206386528</v>
      </c>
      <c r="W47" s="135">
        <v>28.632413717356751</v>
      </c>
      <c r="X47" s="135">
        <v>1.2702661964781179</v>
      </c>
      <c r="Y47" s="135">
        <v>112.46574102097451</v>
      </c>
    </row>
    <row r="48" spans="1:25" x14ac:dyDescent="0.25">
      <c r="A48" s="111">
        <v>43936</v>
      </c>
      <c r="B48" s="135">
        <v>5530.1713349402789</v>
      </c>
      <c r="C48" s="135">
        <v>1835.1257983224839</v>
      </c>
      <c r="D48" s="135">
        <v>3035.621198678652</v>
      </c>
      <c r="E48" s="135">
        <v>4496.9169801084854</v>
      </c>
      <c r="F48" s="135">
        <v>2475.277930369306</v>
      </c>
      <c r="G48" s="135">
        <v>3153.3000068348292</v>
      </c>
      <c r="H48" s="135">
        <v>4521.2094991318336</v>
      </c>
      <c r="I48" s="135">
        <v>23276.311357963859</v>
      </c>
      <c r="J48" s="135">
        <v>6295.2426461352379</v>
      </c>
      <c r="K48" s="135">
        <v>411.21019700459158</v>
      </c>
      <c r="L48" s="135">
        <v>33.486935204275007</v>
      </c>
      <c r="M48" s="135">
        <v>1111.895340306655</v>
      </c>
      <c r="N48" s="135">
        <v>688.62559865324761</v>
      </c>
      <c r="O48" s="135">
        <v>124.43995137061169</v>
      </c>
      <c r="P48" s="135">
        <v>469.03314366557879</v>
      </c>
      <c r="Q48" s="135">
        <v>598.48854316560698</v>
      </c>
      <c r="R48" s="135">
        <v>492.4934812580679</v>
      </c>
      <c r="S48" s="135">
        <v>678.85010881074538</v>
      </c>
      <c r="T48" s="135">
        <v>334.02006727531409</v>
      </c>
      <c r="U48" s="135">
        <v>1970.6270890822659</v>
      </c>
      <c r="V48" s="135">
        <v>1361.802735643807</v>
      </c>
      <c r="W48" s="135">
        <v>31.035370424132559</v>
      </c>
      <c r="X48" s="135">
        <v>1.186627269961041</v>
      </c>
      <c r="Y48" s="135">
        <v>95.715524273169805</v>
      </c>
    </row>
    <row r="49" spans="1:25" x14ac:dyDescent="0.25">
      <c r="A49" s="111">
        <v>43937</v>
      </c>
      <c r="B49" s="135">
        <v>6427.8302814248827</v>
      </c>
      <c r="C49" s="135">
        <v>1669.205863161669</v>
      </c>
      <c r="D49" s="135">
        <v>2986.311376230914</v>
      </c>
      <c r="E49" s="135">
        <v>4848.7353218774397</v>
      </c>
      <c r="F49" s="135">
        <v>2459.6206231616789</v>
      </c>
      <c r="G49" s="135">
        <v>3200.4746949821638</v>
      </c>
      <c r="H49" s="135">
        <v>4446.1483220693162</v>
      </c>
      <c r="I49" s="135">
        <v>22732.525496415361</v>
      </c>
      <c r="J49" s="135">
        <v>6082.3062183800239</v>
      </c>
      <c r="K49" s="135">
        <v>417.40373330515462</v>
      </c>
      <c r="L49" s="135">
        <v>35.049937643562899</v>
      </c>
      <c r="M49" s="135">
        <v>982.6793825378752</v>
      </c>
      <c r="N49" s="135">
        <v>624.13892051849518</v>
      </c>
      <c r="O49" s="135">
        <v>123.5846939728756</v>
      </c>
      <c r="P49" s="135">
        <v>459.00602666065572</v>
      </c>
      <c r="Q49" s="135">
        <v>591.15262639544642</v>
      </c>
      <c r="R49" s="135">
        <v>486.79991500074919</v>
      </c>
      <c r="S49" s="135">
        <v>670.38828134037158</v>
      </c>
      <c r="T49" s="135">
        <v>332.89132777061462</v>
      </c>
      <c r="U49" s="135">
        <v>1878.0990424176989</v>
      </c>
      <c r="V49" s="135">
        <v>1444.7489022693851</v>
      </c>
      <c r="W49" s="135">
        <v>32.964504681684957</v>
      </c>
      <c r="X49" s="135">
        <v>1.1604901054244541</v>
      </c>
      <c r="Y49" s="135">
        <v>91.727377428454403</v>
      </c>
    </row>
    <row r="50" spans="1:25" x14ac:dyDescent="0.25">
      <c r="A50" s="111">
        <v>43938</v>
      </c>
      <c r="B50" s="135">
        <v>6168.67718545138</v>
      </c>
      <c r="C50" s="135">
        <v>1644.3178728875459</v>
      </c>
      <c r="D50" s="135">
        <v>2932.2829104867392</v>
      </c>
      <c r="E50" s="135">
        <v>4977.1138653552507</v>
      </c>
      <c r="F50" s="135">
        <v>2626.1574361882522</v>
      </c>
      <c r="G50" s="135">
        <v>3269.227043178952</v>
      </c>
      <c r="H50" s="135">
        <v>4429.2823490856326</v>
      </c>
      <c r="I50" s="135">
        <v>21387.564246683971</v>
      </c>
      <c r="J50" s="135">
        <v>5862.5607769465914</v>
      </c>
      <c r="K50" s="135">
        <v>475.31160549238558</v>
      </c>
      <c r="L50" s="135">
        <v>35.306081856021457</v>
      </c>
      <c r="M50" s="135">
        <v>829.5345437008034</v>
      </c>
      <c r="N50" s="135">
        <v>599.24355327939861</v>
      </c>
      <c r="O50" s="135">
        <v>135.55829754118179</v>
      </c>
      <c r="P50" s="135">
        <v>459.59585707270998</v>
      </c>
      <c r="Q50" s="135">
        <v>599.25270116249874</v>
      </c>
      <c r="R50" s="135">
        <v>474.701086703947</v>
      </c>
      <c r="S50" s="135">
        <v>648.28175707401977</v>
      </c>
      <c r="T50" s="135">
        <v>330.17801165354842</v>
      </c>
      <c r="U50" s="135">
        <v>1746.6504681878771</v>
      </c>
      <c r="V50" s="135">
        <v>1327.138666009238</v>
      </c>
      <c r="W50" s="135">
        <v>36.687395354154511</v>
      </c>
      <c r="X50" s="135">
        <v>1.2545838977561661</v>
      </c>
      <c r="Y50" s="135">
        <v>89.334489321625156</v>
      </c>
    </row>
    <row r="51" spans="1:25" x14ac:dyDescent="0.25">
      <c r="A51" s="111">
        <v>43939</v>
      </c>
      <c r="B51" s="135">
        <v>5825.2965915059549</v>
      </c>
      <c r="C51" s="135">
        <v>1576.581486986842</v>
      </c>
      <c r="D51" s="135">
        <v>2790.3697133464748</v>
      </c>
      <c r="E51" s="135">
        <v>4386.1140705591824</v>
      </c>
      <c r="F51" s="135">
        <v>2723.6597583448352</v>
      </c>
      <c r="G51" s="135">
        <v>3389.7023117884</v>
      </c>
      <c r="H51" s="135">
        <v>4391.1656842730872</v>
      </c>
      <c r="I51" s="135">
        <v>20700.213042890049</v>
      </c>
      <c r="J51" s="135">
        <v>5673.146396443407</v>
      </c>
      <c r="K51" s="135">
        <v>539.17610275556785</v>
      </c>
      <c r="L51" s="135">
        <v>38.034801833641112</v>
      </c>
      <c r="M51" s="135">
        <v>689.94940413576398</v>
      </c>
      <c r="N51" s="135">
        <v>600.01125182862177</v>
      </c>
      <c r="O51" s="135">
        <v>147.3608496299409</v>
      </c>
      <c r="P51" s="135">
        <v>443.43450378242221</v>
      </c>
      <c r="Q51" s="135">
        <v>525.28220706337879</v>
      </c>
      <c r="R51" s="135">
        <v>468.29582466446351</v>
      </c>
      <c r="S51" s="135">
        <v>675.99424203949422</v>
      </c>
      <c r="T51" s="135">
        <v>326.72667355264019</v>
      </c>
      <c r="U51" s="135">
        <v>1634.294982952332</v>
      </c>
      <c r="V51" s="135">
        <v>1304.235620000683</v>
      </c>
      <c r="W51" s="135">
        <v>41.628686610341383</v>
      </c>
      <c r="X51" s="135">
        <v>1.217991867404945</v>
      </c>
      <c r="Y51" s="135">
        <v>84.548713107966677</v>
      </c>
    </row>
    <row r="52" spans="1:25" x14ac:dyDescent="0.25">
      <c r="A52" s="111">
        <v>43940</v>
      </c>
      <c r="B52" s="135">
        <v>3419.0003245763619</v>
      </c>
      <c r="C52" s="135">
        <v>1482.16107027677</v>
      </c>
      <c r="D52" s="135">
        <v>2667.095157227126</v>
      </c>
      <c r="E52" s="135">
        <v>4866.6166190047061</v>
      </c>
      <c r="F52" s="135">
        <v>2669.570878900307</v>
      </c>
      <c r="G52" s="135">
        <v>3427.463216874944</v>
      </c>
      <c r="H52" s="135">
        <v>4341.7833309424832</v>
      </c>
      <c r="I52" s="135">
        <v>20017.635111344691</v>
      </c>
      <c r="J52" s="135">
        <v>5477.5420035054794</v>
      </c>
      <c r="K52" s="135">
        <v>557.14751136539815</v>
      </c>
      <c r="L52" s="135">
        <v>43.962710750539003</v>
      </c>
      <c r="M52" s="135">
        <v>641.2940126302359</v>
      </c>
      <c r="N52" s="135">
        <v>581.36714420462886</v>
      </c>
      <c r="O52" s="135">
        <v>133.76225700593591</v>
      </c>
      <c r="P52" s="135">
        <v>443.67043594724379</v>
      </c>
      <c r="Q52" s="135">
        <v>495.78570838335781</v>
      </c>
      <c r="R52" s="135">
        <v>467.58412888229861</v>
      </c>
      <c r="S52" s="135">
        <v>652.19535227906761</v>
      </c>
      <c r="T52" s="135">
        <v>329.28804396715071</v>
      </c>
      <c r="U52" s="135">
        <v>1513.8616523730541</v>
      </c>
      <c r="V52" s="135">
        <v>1289.379590157296</v>
      </c>
      <c r="W52" s="135">
        <v>41.933286756270697</v>
      </c>
      <c r="X52" s="135">
        <v>1.1918547028683579</v>
      </c>
      <c r="Y52" s="135">
        <v>81.358195632194338</v>
      </c>
    </row>
    <row r="53" spans="1:25" x14ac:dyDescent="0.25">
      <c r="A53" s="111">
        <v>43941</v>
      </c>
      <c r="B53" s="135">
        <v>3278.0728051832389</v>
      </c>
      <c r="C53" s="135">
        <v>1453.338895973061</v>
      </c>
      <c r="D53" s="135">
        <v>2561.279581304585</v>
      </c>
      <c r="E53" s="135">
        <v>4601.912288881409</v>
      </c>
      <c r="F53" s="135">
        <v>2686.6515776722631</v>
      </c>
      <c r="G53" s="135">
        <v>3498.8598861562241</v>
      </c>
      <c r="H53" s="135">
        <v>4387.2802155934487</v>
      </c>
      <c r="I53" s="135">
        <v>19416.937157601711</v>
      </c>
      <c r="J53" s="135">
        <v>5814.8976811990578</v>
      </c>
      <c r="K53" s="135">
        <v>585.94914738604894</v>
      </c>
      <c r="L53" s="135">
        <v>42.269022488568183</v>
      </c>
      <c r="M53" s="135">
        <v>601.41254418308188</v>
      </c>
      <c r="N53" s="135">
        <v>578.2963500077359</v>
      </c>
      <c r="O53" s="135">
        <v>142.65693394239199</v>
      </c>
      <c r="P53" s="135">
        <v>430.45823471722753</v>
      </c>
      <c r="Q53" s="135">
        <v>473.16663167536251</v>
      </c>
      <c r="R53" s="135">
        <v>446.94495119951841</v>
      </c>
      <c r="S53" s="135">
        <v>635.90633439859801</v>
      </c>
      <c r="T53" s="135">
        <v>334.49761091191777</v>
      </c>
      <c r="U53" s="135">
        <v>1530.017343060518</v>
      </c>
      <c r="V53" s="135">
        <v>1191.5773936883311</v>
      </c>
      <c r="W53" s="135">
        <v>42.610175969446978</v>
      </c>
      <c r="X53" s="135">
        <v>1.223219300312262</v>
      </c>
      <c r="Y53" s="135">
        <v>81.358195632194338</v>
      </c>
    </row>
    <row r="54" spans="1:25" x14ac:dyDescent="0.25">
      <c r="A54" s="111">
        <v>43942</v>
      </c>
      <c r="B54" s="135">
        <v>3033.944666530248</v>
      </c>
      <c r="C54" s="135">
        <v>1448.12182584687</v>
      </c>
      <c r="D54" s="135">
        <v>2532.6138232787471</v>
      </c>
      <c r="E54" s="135">
        <v>4835.1333095327664</v>
      </c>
      <c r="F54" s="135">
        <v>2848.9182160058472</v>
      </c>
      <c r="G54" s="135">
        <v>3544.871073026382</v>
      </c>
      <c r="H54" s="135">
        <v>4350.3574098724112</v>
      </c>
      <c r="I54" s="135">
        <v>18533.514616828099</v>
      </c>
      <c r="J54" s="135">
        <v>6089.1152320582423</v>
      </c>
      <c r="K54" s="135">
        <v>603.00675555809119</v>
      </c>
      <c r="L54" s="135">
        <v>44.919330972578088</v>
      </c>
      <c r="M54" s="135">
        <v>516.06620170617214</v>
      </c>
      <c r="N54" s="135">
        <v>554.16868131786259</v>
      </c>
      <c r="O54" s="135">
        <v>148.72926146631869</v>
      </c>
      <c r="P54" s="135">
        <v>422.43654111328902</v>
      </c>
      <c r="Q54" s="135">
        <v>493.0347395945476</v>
      </c>
      <c r="R54" s="135">
        <v>419.9005114772545</v>
      </c>
      <c r="S54" s="135">
        <v>651.56071521878971</v>
      </c>
      <c r="T54" s="135">
        <v>336.51631810301512</v>
      </c>
      <c r="U54" s="135">
        <v>1470.902202135934</v>
      </c>
      <c r="V54" s="135">
        <v>1139.581289236477</v>
      </c>
      <c r="W54" s="135">
        <v>40.917952936506268</v>
      </c>
      <c r="X54" s="135">
        <v>1.3173130926439749</v>
      </c>
      <c r="Y54" s="135">
        <v>85.34634247690974</v>
      </c>
    </row>
    <row r="55" spans="1:25" x14ac:dyDescent="0.25">
      <c r="A55" s="111">
        <v>43943</v>
      </c>
      <c r="B55" s="135">
        <v>2439.3073045461879</v>
      </c>
      <c r="C55" s="135">
        <v>1359.4316337016301</v>
      </c>
      <c r="D55" s="135">
        <v>2615.5439792135812</v>
      </c>
      <c r="E55" s="135">
        <v>4698.8075228872813</v>
      </c>
      <c r="F55" s="135">
        <v>2932.898318301297</v>
      </c>
      <c r="G55" s="135">
        <v>3589.8245314627429</v>
      </c>
      <c r="H55" s="135">
        <v>4333.7736217649026</v>
      </c>
      <c r="I55" s="135">
        <v>16145.776968178579</v>
      </c>
      <c r="J55" s="135">
        <v>5147.6143407335921</v>
      </c>
      <c r="K55" s="135">
        <v>590.14586050774199</v>
      </c>
      <c r="L55" s="135">
        <v>47.297812945407479</v>
      </c>
      <c r="M55" s="135">
        <v>469.80369830747338</v>
      </c>
      <c r="N55" s="135">
        <v>456.34195190255798</v>
      </c>
      <c r="O55" s="135">
        <v>126.150466166084</v>
      </c>
      <c r="P55" s="135">
        <v>405.80332349335782</v>
      </c>
      <c r="Q55" s="135">
        <v>459.87028252944617</v>
      </c>
      <c r="R55" s="135">
        <v>402.10811692313348</v>
      </c>
      <c r="S55" s="135">
        <v>648.07021138726043</v>
      </c>
      <c r="T55" s="135">
        <v>332.71767553912241</v>
      </c>
      <c r="U55" s="135">
        <v>1381.67872856653</v>
      </c>
      <c r="V55" s="135">
        <v>1127.820265610462</v>
      </c>
      <c r="W55" s="135">
        <v>39.598018970812518</v>
      </c>
      <c r="X55" s="135">
        <v>1.4427714824195921</v>
      </c>
      <c r="Y55" s="135">
        <v>93.322636166340558</v>
      </c>
    </row>
    <row r="56" spans="1:25" x14ac:dyDescent="0.25">
      <c r="A56" s="111">
        <v>43944</v>
      </c>
      <c r="B56" s="135">
        <v>1325.047695959312</v>
      </c>
      <c r="C56" s="135">
        <v>1319.7476904466721</v>
      </c>
      <c r="D56" s="135">
        <v>2481.0626452652009</v>
      </c>
      <c r="E56" s="135">
        <v>4290.8999841464729</v>
      </c>
      <c r="F56" s="135">
        <v>3028.977248893551</v>
      </c>
      <c r="G56" s="135">
        <v>3573.429740738894</v>
      </c>
      <c r="H56" s="135">
        <v>4392.2075976620408</v>
      </c>
      <c r="I56" s="135">
        <v>14602.174157949061</v>
      </c>
      <c r="J56" s="135">
        <v>4944.5819328739699</v>
      </c>
      <c r="K56" s="135">
        <v>663.72371798000381</v>
      </c>
      <c r="L56" s="135">
        <v>50.429045256890568</v>
      </c>
      <c r="M56" s="135">
        <v>419.55304806405928</v>
      </c>
      <c r="N56" s="135">
        <v>430.34987245028537</v>
      </c>
      <c r="O56" s="135">
        <v>130.25570167521761</v>
      </c>
      <c r="P56" s="135">
        <v>398.60739246629538</v>
      </c>
      <c r="Q56" s="135">
        <v>434.34740543326228</v>
      </c>
      <c r="R56" s="135">
        <v>407.08998739828752</v>
      </c>
      <c r="S56" s="135">
        <v>610.62662483085592</v>
      </c>
      <c r="T56" s="135">
        <v>339.07768851752547</v>
      </c>
      <c r="U56" s="135">
        <v>1371.0306597043379</v>
      </c>
      <c r="V56" s="135">
        <v>1010.82903059379</v>
      </c>
      <c r="W56" s="135">
        <v>47.619156146951468</v>
      </c>
      <c r="X56" s="135">
        <v>1.4270891836976389</v>
      </c>
      <c r="Y56" s="135">
        <v>89.334489321625156</v>
      </c>
    </row>
    <row r="57" spans="1:25" x14ac:dyDescent="0.25">
      <c r="A57" s="111">
        <v>43945</v>
      </c>
      <c r="B57" s="135">
        <v>1284.5790152931149</v>
      </c>
      <c r="C57" s="135">
        <v>1163.321112400728</v>
      </c>
      <c r="D57" s="135">
        <v>2425.3826543672749</v>
      </c>
      <c r="E57" s="135">
        <v>1857.056764046295</v>
      </c>
      <c r="F57" s="135">
        <v>3093.7415650705511</v>
      </c>
      <c r="G57" s="135">
        <v>3574.27592348593</v>
      </c>
      <c r="H57" s="135">
        <v>4469.6347863786395</v>
      </c>
      <c r="I57" s="135">
        <v>15051.596098891239</v>
      </c>
      <c r="J57" s="135">
        <v>5047.9551405342054</v>
      </c>
      <c r="K57" s="135">
        <v>689.1070634741144</v>
      </c>
      <c r="L57" s="135">
        <v>53.204812130676089</v>
      </c>
      <c r="M57" s="135">
        <v>379.67157961690521</v>
      </c>
      <c r="N57" s="135">
        <v>389.66184934145349</v>
      </c>
      <c r="O57" s="135">
        <v>120.4202416012518</v>
      </c>
      <c r="P57" s="135">
        <v>380.32264969261217</v>
      </c>
      <c r="Q57" s="135">
        <v>385.44129363219122</v>
      </c>
      <c r="R57" s="135">
        <v>397.83794223014462</v>
      </c>
      <c r="S57" s="135">
        <v>620.8865906386842</v>
      </c>
      <c r="T57" s="135">
        <v>340.4017867826538</v>
      </c>
      <c r="U57" s="135">
        <v>1411.78706121135</v>
      </c>
      <c r="V57" s="135">
        <v>938.40588510727798</v>
      </c>
      <c r="W57" s="135">
        <v>52.898892009726467</v>
      </c>
      <c r="X57" s="135">
        <v>1.5368652747513041</v>
      </c>
      <c r="Y57" s="135">
        <v>78.965307525365105</v>
      </c>
    </row>
    <row r="58" spans="1:25" x14ac:dyDescent="0.25">
      <c r="A58" s="111">
        <v>43946</v>
      </c>
      <c r="B58" s="135">
        <v>1468.0589685574701</v>
      </c>
      <c r="C58" s="135">
        <v>1126.4595185582989</v>
      </c>
      <c r="D58" s="135">
        <v>2291.609116913361</v>
      </c>
      <c r="E58" s="135">
        <v>2166.9992475855829</v>
      </c>
      <c r="F58" s="135">
        <v>3051.7515139228258</v>
      </c>
      <c r="G58" s="135">
        <v>3471.8878110944061</v>
      </c>
      <c r="H58" s="135">
        <v>4570.5918524624394</v>
      </c>
      <c r="I58" s="135">
        <v>16427.40003084415</v>
      </c>
      <c r="J58" s="135">
        <v>5039.9081243690371</v>
      </c>
      <c r="K58" s="135">
        <v>767.11854529268089</v>
      </c>
      <c r="L58" s="135">
        <v>55.206918934178638</v>
      </c>
      <c r="M58" s="135">
        <v>380.4692089858483</v>
      </c>
      <c r="N58" s="135">
        <v>359.72160592174708</v>
      </c>
      <c r="O58" s="135">
        <v>121.2754989989879</v>
      </c>
      <c r="P58" s="135">
        <v>372.41892217108449</v>
      </c>
      <c r="Q58" s="135">
        <v>436.94554262269418</v>
      </c>
      <c r="R58" s="135">
        <v>388.58589706200161</v>
      </c>
      <c r="S58" s="135">
        <v>590.2124660585788</v>
      </c>
      <c r="T58" s="135">
        <v>334.71467620128311</v>
      </c>
      <c r="U58" s="135">
        <v>1388.6550495452079</v>
      </c>
      <c r="V58" s="135">
        <v>906.2178204466062</v>
      </c>
      <c r="W58" s="135">
        <v>57.637116501960463</v>
      </c>
      <c r="X58" s="135">
        <v>1.5891396038244769</v>
      </c>
      <c r="Y58" s="135">
        <v>74.179531311706597</v>
      </c>
    </row>
    <row r="59" spans="1:25" x14ac:dyDescent="0.25">
      <c r="A59" s="111">
        <v>43947</v>
      </c>
      <c r="B59" s="135">
        <v>991.31816948983681</v>
      </c>
      <c r="C59" s="135">
        <v>1076.426960790734</v>
      </c>
      <c r="D59" s="135">
        <v>2206.3196393303092</v>
      </c>
      <c r="E59" s="135">
        <v>1369.3711304299891</v>
      </c>
      <c r="F59" s="135">
        <v>2989.12228509232</v>
      </c>
      <c r="G59" s="135">
        <v>3431.2710392366112</v>
      </c>
      <c r="H59" s="135">
        <v>4601.2197647918811</v>
      </c>
      <c r="I59" s="135">
        <v>16337.07503290969</v>
      </c>
      <c r="J59" s="135">
        <v>4727.9314976579099</v>
      </c>
      <c r="K59" s="135">
        <v>827.36168526537006</v>
      </c>
      <c r="L59" s="135">
        <v>53.711873122685873</v>
      </c>
      <c r="M59" s="135">
        <v>379.67157961690532</v>
      </c>
      <c r="N59" s="135">
        <v>343.38059394542381</v>
      </c>
      <c r="O59" s="135">
        <v>118.8807782853267</v>
      </c>
      <c r="P59" s="135">
        <v>352.01078991400578</v>
      </c>
      <c r="Q59" s="135">
        <v>418.3000874985359</v>
      </c>
      <c r="R59" s="135">
        <v>380.75724345818838</v>
      </c>
      <c r="S59" s="135">
        <v>583.01991270876101</v>
      </c>
      <c r="T59" s="135">
        <v>321.64734578149239</v>
      </c>
      <c r="U59" s="135">
        <v>1358.1795421120371</v>
      </c>
      <c r="V59" s="135">
        <v>873.41075454245981</v>
      </c>
      <c r="W59" s="135">
        <v>61.732296241676963</v>
      </c>
      <c r="X59" s="135">
        <v>1.6832333961561901</v>
      </c>
      <c r="Y59" s="135">
        <v>71.78664320487735</v>
      </c>
    </row>
    <row r="60" spans="1:25" x14ac:dyDescent="0.25">
      <c r="A60" s="111">
        <v>43948</v>
      </c>
      <c r="B60" s="135">
        <v>1140.6903729244159</v>
      </c>
      <c r="C60" s="135">
        <v>1000.052475172894</v>
      </c>
      <c r="D60" s="135">
        <v>2145.331174723894</v>
      </c>
      <c r="E60" s="135">
        <v>1414.4564522466021</v>
      </c>
      <c r="F60" s="135">
        <v>3061.7152548731328</v>
      </c>
      <c r="G60" s="135">
        <v>3414.770475669382</v>
      </c>
      <c r="H60" s="135">
        <v>4494.3802293662829</v>
      </c>
      <c r="I60" s="135">
        <v>15922.534696860899</v>
      </c>
      <c r="J60" s="135">
        <v>4149.7843362527656</v>
      </c>
      <c r="K60" s="135">
        <v>903.74863297231354</v>
      </c>
      <c r="L60" s="135">
        <v>57.04174788464703</v>
      </c>
      <c r="M60" s="135">
        <v>382.06446772373448</v>
      </c>
      <c r="N60" s="135">
        <v>331.42643082180479</v>
      </c>
      <c r="O60" s="135">
        <v>108.104535073851</v>
      </c>
      <c r="P60" s="135">
        <v>337.73689394229177</v>
      </c>
      <c r="Q60" s="135">
        <v>407.90753874080832</v>
      </c>
      <c r="R60" s="135">
        <v>394.99115910148521</v>
      </c>
      <c r="S60" s="135">
        <v>556.57670186384269</v>
      </c>
      <c r="T60" s="135">
        <v>306.01864494719132</v>
      </c>
      <c r="U60" s="135">
        <v>1195.8882856606931</v>
      </c>
      <c r="V60" s="135">
        <v>853.60271475127718</v>
      </c>
      <c r="W60" s="135">
        <v>68.230432688169273</v>
      </c>
      <c r="X60" s="135">
        <v>1.813919218839124</v>
      </c>
      <c r="Y60" s="135">
        <v>63.012720146503447</v>
      </c>
    </row>
    <row r="61" spans="1:25" x14ac:dyDescent="0.25">
      <c r="A61" s="111">
        <v>43949</v>
      </c>
      <c r="B61" s="135">
        <v>1171.727328557299</v>
      </c>
      <c r="C61" s="135">
        <v>993.89462190919403</v>
      </c>
      <c r="D61" s="135">
        <v>2070.0688141457658</v>
      </c>
      <c r="E61" s="135">
        <v>1007.924397900199</v>
      </c>
      <c r="F61" s="135">
        <v>3086.624607248903</v>
      </c>
      <c r="G61" s="135">
        <v>3410.645334777575</v>
      </c>
      <c r="H61" s="135">
        <v>4476.3855168779</v>
      </c>
      <c r="I61" s="135">
        <v>15278.14294330409</v>
      </c>
      <c r="J61" s="135">
        <v>3947.9899308800918</v>
      </c>
      <c r="K61" s="135">
        <v>1020.613555627199</v>
      </c>
      <c r="L61" s="135">
        <v>58.777255609876399</v>
      </c>
      <c r="M61" s="135">
        <v>386.05261456844988</v>
      </c>
      <c r="N61" s="135">
        <v>314.09837785362299</v>
      </c>
      <c r="O61" s="135">
        <v>109.5584726500025</v>
      </c>
      <c r="P61" s="135">
        <v>319.80604941584119</v>
      </c>
      <c r="Q61" s="135">
        <v>388.19226242100149</v>
      </c>
      <c r="R61" s="135">
        <v>399.97302957663902</v>
      </c>
      <c r="S61" s="135">
        <v>529.60462680202579</v>
      </c>
      <c r="T61" s="135">
        <v>299.35474056367673</v>
      </c>
      <c r="U61" s="135">
        <v>1096.0167432290971</v>
      </c>
      <c r="V61" s="135">
        <v>825.12865755145219</v>
      </c>
      <c r="W61" s="135">
        <v>79.263726862942676</v>
      </c>
      <c r="X61" s="135">
        <v>1.897558145356202</v>
      </c>
      <c r="Y61" s="135">
        <v>62.21509077756037</v>
      </c>
    </row>
    <row r="62" spans="1:25" x14ac:dyDescent="0.25">
      <c r="A62" s="111">
        <v>43950</v>
      </c>
      <c r="B62" s="135">
        <v>1138.1679348341111</v>
      </c>
      <c r="C62" s="135">
        <v>931.46083187445413</v>
      </c>
      <c r="D62" s="135">
        <v>1918.600364330222</v>
      </c>
      <c r="E62" s="135">
        <v>692.02148198515522</v>
      </c>
      <c r="F62" s="135">
        <v>3140.7134866934312</v>
      </c>
      <c r="G62" s="135">
        <v>3404.8278283916929</v>
      </c>
      <c r="H62" s="135">
        <v>4458.7598153814379</v>
      </c>
      <c r="I62" s="135">
        <v>15151.10046653449</v>
      </c>
      <c r="J62" s="135">
        <v>3695.437423542513</v>
      </c>
      <c r="K62" s="135">
        <v>1148.2748612322459</v>
      </c>
      <c r="L62" s="135">
        <v>61.119145552354567</v>
      </c>
      <c r="M62" s="135">
        <v>380.46920898584841</v>
      </c>
      <c r="N62" s="135">
        <v>301.26684495946313</v>
      </c>
      <c r="O62" s="135">
        <v>101.6045788510562</v>
      </c>
      <c r="P62" s="135">
        <v>306.35791602100318</v>
      </c>
      <c r="Q62" s="135">
        <v>390.9432312098117</v>
      </c>
      <c r="R62" s="135">
        <v>394.27946331932031</v>
      </c>
      <c r="S62" s="135">
        <v>521.35434501841132</v>
      </c>
      <c r="T62" s="135">
        <v>301.24320858115482</v>
      </c>
      <c r="U62" s="135">
        <v>1086.470198731959</v>
      </c>
      <c r="V62" s="135">
        <v>766.94254066485325</v>
      </c>
      <c r="W62" s="135">
        <v>88.232508937528422</v>
      </c>
      <c r="X62" s="135">
        <v>2.0805182971123091</v>
      </c>
      <c r="Y62" s="135">
        <v>55.834055826015707</v>
      </c>
    </row>
    <row r="63" spans="1:25" x14ac:dyDescent="0.25">
      <c r="A63" s="111">
        <v>43951</v>
      </c>
      <c r="B63" s="135">
        <v>958.30713187323738</v>
      </c>
      <c r="C63" s="135">
        <v>844.99430896332808</v>
      </c>
      <c r="D63" s="135">
        <v>1827.294616544217</v>
      </c>
      <c r="E63" s="135">
        <v>62.81378734450027</v>
      </c>
      <c r="F63" s="135">
        <v>3053.1749054871548</v>
      </c>
      <c r="G63" s="135">
        <v>3385.0483066796951</v>
      </c>
      <c r="H63" s="135">
        <v>4364.0976426892339</v>
      </c>
      <c r="I63" s="135">
        <v>15021.85494103478</v>
      </c>
      <c r="J63" s="135">
        <v>3541.9251151608478</v>
      </c>
      <c r="K63" s="135">
        <v>1257.355557935603</v>
      </c>
      <c r="L63" s="135">
        <v>61.610524245642402</v>
      </c>
      <c r="M63" s="135">
        <v>358.93321602438522</v>
      </c>
      <c r="N63" s="135">
        <v>276.37147772036661</v>
      </c>
      <c r="O63" s="135">
        <v>89.630975282749873</v>
      </c>
      <c r="P63" s="135">
        <v>285.24198726945929</v>
      </c>
      <c r="Q63" s="135">
        <v>364.656196116736</v>
      </c>
      <c r="R63" s="135">
        <v>386.45080971550709</v>
      </c>
      <c r="S63" s="135">
        <v>516.27724853618713</v>
      </c>
      <c r="T63" s="135">
        <v>298.05234882748488</v>
      </c>
      <c r="U63" s="135">
        <v>999.08259910431275</v>
      </c>
      <c r="V63" s="135">
        <v>683.37737279580142</v>
      </c>
      <c r="W63" s="135">
        <v>90.533932262327767</v>
      </c>
      <c r="X63" s="135">
        <v>2.2634784488684159</v>
      </c>
      <c r="Y63" s="135">
        <v>49.453020874471058</v>
      </c>
    </row>
    <row r="64" spans="1:25" x14ac:dyDescent="0.25">
      <c r="A64" s="111">
        <v>43952</v>
      </c>
      <c r="B64" s="135">
        <v>781.73646555189168</v>
      </c>
      <c r="C64" s="135">
        <v>776.40266566488776</v>
      </c>
      <c r="D64" s="135">
        <v>1702.7224335183489</v>
      </c>
      <c r="E64" s="135">
        <v>1868.5191339996711</v>
      </c>
      <c r="F64" s="135">
        <v>2877.3860472924398</v>
      </c>
      <c r="G64" s="135">
        <v>3359.0281872082951</v>
      </c>
      <c r="H64" s="135">
        <v>4317.8844425833631</v>
      </c>
      <c r="I64" s="135">
        <v>13484.12692741888</v>
      </c>
      <c r="J64" s="135">
        <v>2933.446892825456</v>
      </c>
      <c r="K64" s="135">
        <v>1291.4707742796879</v>
      </c>
      <c r="L64" s="135">
        <v>66.529538611428038</v>
      </c>
      <c r="M64" s="135">
        <v>366.90950971381602</v>
      </c>
      <c r="N64" s="135">
        <v>257.61769887505602</v>
      </c>
      <c r="O64" s="135">
        <v>83.473122019049498</v>
      </c>
      <c r="P64" s="135">
        <v>267.42910882541941</v>
      </c>
      <c r="Q64" s="135">
        <v>308.56699914488257</v>
      </c>
      <c r="R64" s="135">
        <v>386.45080971550709</v>
      </c>
      <c r="S64" s="135">
        <v>483.27612140172897</v>
      </c>
      <c r="T64" s="135">
        <v>292.34353171717783</v>
      </c>
      <c r="U64" s="135">
        <v>938.86593381467389</v>
      </c>
      <c r="V64" s="135">
        <v>633.85727331784494</v>
      </c>
      <c r="W64" s="135">
        <v>91.650799464068641</v>
      </c>
      <c r="X64" s="135">
        <v>2.3157527779415901</v>
      </c>
      <c r="Y64" s="135">
        <v>47.060132767641811</v>
      </c>
    </row>
    <row r="65" spans="1:25" x14ac:dyDescent="0.25">
      <c r="A65" s="111">
        <v>43953</v>
      </c>
      <c r="B65" s="135">
        <v>733.04244328687469</v>
      </c>
      <c r="C65" s="135">
        <v>723.03460404615123</v>
      </c>
      <c r="D65" s="135">
        <v>1648.8119338565859</v>
      </c>
      <c r="E65" s="135">
        <v>1631.7829865626111</v>
      </c>
      <c r="F65" s="135">
        <v>2753.5509811957591</v>
      </c>
      <c r="G65" s="135">
        <v>3303.2858987472068</v>
      </c>
      <c r="H65" s="135">
        <v>4237.0059157658543</v>
      </c>
      <c r="I65" s="135">
        <v>11321.4674240288</v>
      </c>
      <c r="J65" s="135">
        <v>2594.8532126449281</v>
      </c>
      <c r="K65" s="135">
        <v>1278.508345847363</v>
      </c>
      <c r="L65" s="135">
        <v>70.131239884569695</v>
      </c>
      <c r="M65" s="135">
        <v>327.02804126666189</v>
      </c>
      <c r="N65" s="135">
        <v>235.35444094758191</v>
      </c>
      <c r="O65" s="135">
        <v>79.966566688331227</v>
      </c>
      <c r="P65" s="135">
        <v>274.38910768766021</v>
      </c>
      <c r="Q65" s="135">
        <v>335.92385543360672</v>
      </c>
      <c r="R65" s="135">
        <v>386.45080971550709</v>
      </c>
      <c r="S65" s="135">
        <v>458.84259458102429</v>
      </c>
      <c r="T65" s="135">
        <v>292.21329254355862</v>
      </c>
      <c r="U65" s="135">
        <v>892.96908527074186</v>
      </c>
      <c r="V65" s="135">
        <v>524.91305446634033</v>
      </c>
      <c r="W65" s="135">
        <v>91.515421621433376</v>
      </c>
      <c r="X65" s="135">
        <v>2.6032615878440448</v>
      </c>
      <c r="Y65" s="135">
        <v>47.857762136584888</v>
      </c>
    </row>
    <row r="66" spans="1:25" x14ac:dyDescent="0.25">
      <c r="A66" s="111">
        <v>43954</v>
      </c>
      <c r="B66" s="135">
        <v>704.63759696561465</v>
      </c>
      <c r="C66" s="135">
        <v>675.14018977292619</v>
      </c>
      <c r="D66" s="135">
        <v>1538.513646802432</v>
      </c>
      <c r="E66" s="135">
        <v>1502.6402850879081</v>
      </c>
      <c r="F66" s="135">
        <v>2725.79484569133</v>
      </c>
      <c r="G66" s="135">
        <v>3251.0341141176482</v>
      </c>
      <c r="H66" s="135">
        <v>4191.3787919412689</v>
      </c>
      <c r="I66" s="135">
        <v>10416.748745530809</v>
      </c>
      <c r="J66" s="135">
        <v>2334.8726903856559</v>
      </c>
      <c r="K66" s="135">
        <v>1310.6605834732361</v>
      </c>
      <c r="L66" s="135">
        <v>76.398931940443234</v>
      </c>
      <c r="M66" s="135">
        <v>296.71812524682468</v>
      </c>
      <c r="N66" s="135">
        <v>223.6196202665981</v>
      </c>
      <c r="O66" s="135">
        <v>76.117908398518495</v>
      </c>
      <c r="P66" s="135">
        <v>264.24402460032621</v>
      </c>
      <c r="Q66" s="135">
        <v>316.97273711069158</v>
      </c>
      <c r="R66" s="135">
        <v>394.27946331932031</v>
      </c>
      <c r="S66" s="135">
        <v>447.10180896588048</v>
      </c>
      <c r="T66" s="135">
        <v>287.67662799582388</v>
      </c>
      <c r="U66" s="135">
        <v>856.9859560122992</v>
      </c>
      <c r="V66" s="135">
        <v>464.25093260584339</v>
      </c>
      <c r="W66" s="135">
        <v>93.579933721621046</v>
      </c>
      <c r="X66" s="135">
        <v>2.665990782731853</v>
      </c>
      <c r="Y66" s="135">
        <v>44.667244660812557</v>
      </c>
    </row>
    <row r="67" spans="1:25" x14ac:dyDescent="0.25">
      <c r="A67" s="111">
        <v>43955</v>
      </c>
      <c r="B67" s="135">
        <v>361.58601668414309</v>
      </c>
      <c r="C67" s="135">
        <v>632.37731988611802</v>
      </c>
      <c r="D67" s="135">
        <v>1477.4072161136071</v>
      </c>
      <c r="E67" s="135">
        <v>1306.098848287354</v>
      </c>
      <c r="F67" s="135">
        <v>2663.8773126429892</v>
      </c>
      <c r="G67" s="135">
        <v>3110.990869482961</v>
      </c>
      <c r="H67" s="135">
        <v>4191.5958572306336</v>
      </c>
      <c r="I67" s="135">
        <v>9897.9307695902044</v>
      </c>
      <c r="J67" s="135">
        <v>2216.0244516385601</v>
      </c>
      <c r="K67" s="135">
        <v>1393.5118231660131</v>
      </c>
      <c r="L67" s="135">
        <v>88.793175363692697</v>
      </c>
      <c r="M67" s="135">
        <v>276.77739102324762</v>
      </c>
      <c r="N67" s="135">
        <v>209.03334783135651</v>
      </c>
      <c r="O67" s="135">
        <v>74.150816383725328</v>
      </c>
      <c r="P67" s="135">
        <v>247.96470522762749</v>
      </c>
      <c r="Q67" s="135">
        <v>291.44986001450769</v>
      </c>
      <c r="R67" s="135">
        <v>387.16250549767199</v>
      </c>
      <c r="S67" s="135">
        <v>442.02471248365617</v>
      </c>
      <c r="T67" s="135">
        <v>284.78965964726552</v>
      </c>
      <c r="U67" s="135">
        <v>814.02650577517875</v>
      </c>
      <c r="V67" s="135">
        <v>443.82389157118632</v>
      </c>
      <c r="W67" s="135">
        <v>93.546089260962233</v>
      </c>
      <c r="X67" s="135">
        <v>3.2776004328879842</v>
      </c>
      <c r="Y67" s="135">
        <v>40.679097816097162</v>
      </c>
    </row>
    <row r="68" spans="1:25" x14ac:dyDescent="0.25">
      <c r="A68" s="111">
        <v>43956</v>
      </c>
      <c r="B68" s="135">
        <v>145.86272435241219</v>
      </c>
      <c r="C68" s="135">
        <v>606.80512369380665</v>
      </c>
      <c r="D68" s="135">
        <v>1357.5536763841731</v>
      </c>
      <c r="E68" s="135">
        <v>1307.6271642811371</v>
      </c>
      <c r="F68" s="135">
        <v>2603.3831711589778</v>
      </c>
      <c r="G68" s="135">
        <v>3001.3044308982389</v>
      </c>
      <c r="H68" s="135">
        <v>4183.9985721028488</v>
      </c>
      <c r="I68" s="135">
        <v>9578.1215289360844</v>
      </c>
      <c r="J68" s="135">
        <v>1965.3289480314049</v>
      </c>
      <c r="K68" s="135">
        <v>1428.9131290151331</v>
      </c>
      <c r="L68" s="135">
        <v>94.491077232668616</v>
      </c>
      <c r="M68" s="135">
        <v>233.7054051003212</v>
      </c>
      <c r="N68" s="135">
        <v>204.97551264260511</v>
      </c>
      <c r="O68" s="135">
        <v>58.071977306285461</v>
      </c>
      <c r="P68" s="135">
        <v>230.74165719564201</v>
      </c>
      <c r="Q68" s="135">
        <v>273.72139448661937</v>
      </c>
      <c r="R68" s="135">
        <v>379.33385189385871</v>
      </c>
      <c r="S68" s="135">
        <v>416.32191154239553</v>
      </c>
      <c r="T68" s="135">
        <v>286.46106237537828</v>
      </c>
      <c r="U68" s="135">
        <v>799.70668902947193</v>
      </c>
      <c r="V68" s="135">
        <v>424.01585178000357</v>
      </c>
      <c r="W68" s="135">
        <v>96.625935180914311</v>
      </c>
      <c r="X68" s="135">
        <v>3.580791541512391</v>
      </c>
      <c r="Y68" s="135">
        <v>29.512286650894019</v>
      </c>
    </row>
    <row r="69" spans="1:25" x14ac:dyDescent="0.25">
      <c r="A69" s="111">
        <v>43957</v>
      </c>
      <c r="B69" s="135">
        <v>808.49624355338744</v>
      </c>
      <c r="C69" s="135">
        <v>566.43697452065987</v>
      </c>
      <c r="D69" s="135">
        <v>1281.8194514764009</v>
      </c>
      <c r="E69" s="135">
        <v>1132.176488194795</v>
      </c>
      <c r="F69" s="135">
        <v>2566.3749904864062</v>
      </c>
      <c r="G69" s="135">
        <v>2831.6447901172428</v>
      </c>
      <c r="H69" s="135">
        <v>4134.8549905905465</v>
      </c>
      <c r="I69" s="135">
        <v>8917.5740846918143</v>
      </c>
      <c r="J69" s="135">
        <v>1808.7216334323671</v>
      </c>
      <c r="K69" s="135">
        <v>1588.1851608755121</v>
      </c>
      <c r="L69" s="135">
        <v>104.1566006782984</v>
      </c>
      <c r="M69" s="135">
        <v>224.93148204194731</v>
      </c>
      <c r="N69" s="135">
        <v>188.19581578101139</v>
      </c>
      <c r="O69" s="135">
        <v>69.104797737081952</v>
      </c>
      <c r="P69" s="135">
        <v>236.1680969865416</v>
      </c>
      <c r="Q69" s="135">
        <v>241.7795902165449</v>
      </c>
      <c r="R69" s="135">
        <v>380.75724345818838</v>
      </c>
      <c r="S69" s="135">
        <v>403.41762465007531</v>
      </c>
      <c r="T69" s="135">
        <v>283.05313733234323</v>
      </c>
      <c r="U69" s="135">
        <v>847.80658630351263</v>
      </c>
      <c r="V69" s="135">
        <v>518.7230420315957</v>
      </c>
      <c r="W69" s="135">
        <v>104.0717165258534</v>
      </c>
      <c r="X69" s="135">
        <v>3.6905676325660548</v>
      </c>
      <c r="Y69" s="135">
        <v>22.333622330406289</v>
      </c>
    </row>
    <row r="70" spans="1:25" x14ac:dyDescent="0.25">
      <c r="A70" s="111">
        <v>43958</v>
      </c>
      <c r="B70" s="135">
        <v>797.96780630689739</v>
      </c>
      <c r="C70" s="135">
        <v>549.16077508638932</v>
      </c>
      <c r="D70" s="135">
        <v>1226.257426660886</v>
      </c>
      <c r="E70" s="135">
        <v>1224.486774219316</v>
      </c>
      <c r="F70" s="135">
        <v>2674.5527493754612</v>
      </c>
      <c r="G70" s="135">
        <v>2705.8808793388112</v>
      </c>
      <c r="H70" s="135">
        <v>4096.9336845384296</v>
      </c>
      <c r="I70" s="135">
        <v>8480.6360865535826</v>
      </c>
      <c r="J70" s="135">
        <v>1795.7226073194031</v>
      </c>
      <c r="K70" s="135">
        <v>1644.3669655691431</v>
      </c>
      <c r="L70" s="135">
        <v>112.3270783124354</v>
      </c>
      <c r="M70" s="135">
        <v>239.28881068292279</v>
      </c>
      <c r="N70" s="135">
        <v>175.91263899343949</v>
      </c>
      <c r="O70" s="135">
        <v>65.769293885910912</v>
      </c>
      <c r="P70" s="135">
        <v>234.8704700800221</v>
      </c>
      <c r="Q70" s="135">
        <v>233.37385225073581</v>
      </c>
      <c r="R70" s="135">
        <v>367.94671937922141</v>
      </c>
      <c r="S70" s="135">
        <v>384.80160421525278</v>
      </c>
      <c r="T70" s="135">
        <v>274.6310041049698</v>
      </c>
      <c r="U70" s="135">
        <v>800.07386381782328</v>
      </c>
      <c r="V70" s="135">
        <v>508.20002089252978</v>
      </c>
      <c r="W70" s="135">
        <v>107.76076273766419</v>
      </c>
      <c r="X70" s="135">
        <v>3.8421631868782589</v>
      </c>
      <c r="Y70" s="135">
        <v>19.940734223577039</v>
      </c>
    </row>
    <row r="71" spans="1:25" x14ac:dyDescent="0.25">
      <c r="A71" s="111">
        <v>43959</v>
      </c>
      <c r="B71" s="135">
        <v>938.12762715079771</v>
      </c>
      <c r="C71" s="135">
        <v>556.85809166601484</v>
      </c>
      <c r="D71" s="135">
        <v>1150.9950660827581</v>
      </c>
      <c r="E71" s="135">
        <v>1167.78625084995</v>
      </c>
      <c r="F71" s="135">
        <v>2794.117640779154</v>
      </c>
      <c r="G71" s="135">
        <v>2528.394048147718</v>
      </c>
      <c r="H71" s="135">
        <v>3945.3352864457088</v>
      </c>
      <c r="I71" s="135">
        <v>8111.99259904872</v>
      </c>
      <c r="J71" s="135">
        <v>1844.0047043104109</v>
      </c>
      <c r="K71" s="135">
        <v>1851.0212423518619</v>
      </c>
      <c r="L71" s="135">
        <v>117.2931395743869</v>
      </c>
      <c r="M71" s="135">
        <v>193.8239366531671</v>
      </c>
      <c r="N71" s="135">
        <v>178.65441952637971</v>
      </c>
      <c r="O71" s="135">
        <v>66.196922584779003</v>
      </c>
      <c r="P71" s="135">
        <v>231.80335193733981</v>
      </c>
      <c r="Q71" s="135">
        <v>268.37228850837732</v>
      </c>
      <c r="R71" s="135">
        <v>365.09993625056211</v>
      </c>
      <c r="S71" s="135">
        <v>372.21463585307163</v>
      </c>
      <c r="T71" s="135">
        <v>271.50526393810958</v>
      </c>
      <c r="U71" s="135">
        <v>786.85557143717074</v>
      </c>
      <c r="V71" s="135">
        <v>506.34301716210649</v>
      </c>
      <c r="W71" s="135">
        <v>122.0092806750249</v>
      </c>
      <c r="X71" s="135">
        <v>3.9833038753758272</v>
      </c>
      <c r="Y71" s="135">
        <v>19.940734223577039</v>
      </c>
    </row>
    <row r="72" spans="1:25" x14ac:dyDescent="0.25">
      <c r="A72" s="111">
        <v>43960</v>
      </c>
      <c r="B72" s="135">
        <v>853.46144429360595</v>
      </c>
      <c r="C72" s="135">
        <v>543.68712774087794</v>
      </c>
      <c r="D72" s="135">
        <v>1054.6167767530851</v>
      </c>
      <c r="E72" s="135">
        <v>1069.209869250916</v>
      </c>
      <c r="F72" s="135">
        <v>2943.5737550337699</v>
      </c>
      <c r="G72" s="135">
        <v>2415.1113328880879</v>
      </c>
      <c r="H72" s="135">
        <v>3870.1872832674439</v>
      </c>
      <c r="I72" s="135">
        <v>7396.7361113400839</v>
      </c>
      <c r="J72" s="135">
        <v>1905.904828657857</v>
      </c>
      <c r="K72" s="135">
        <v>1995.5032449043399</v>
      </c>
      <c r="L72" s="135">
        <v>120.80074705519689</v>
      </c>
      <c r="M72" s="135">
        <v>219.34807645934569</v>
      </c>
      <c r="N72" s="135">
        <v>169.11302327174801</v>
      </c>
      <c r="O72" s="135">
        <v>63.032470213155193</v>
      </c>
      <c r="P72" s="135">
        <v>198.77284886229901</v>
      </c>
      <c r="Q72" s="135">
        <v>210.6019439433621</v>
      </c>
      <c r="R72" s="135">
        <v>364.38824046839721</v>
      </c>
      <c r="S72" s="135">
        <v>339.53082724875242</v>
      </c>
      <c r="T72" s="135">
        <v>267.07713203505762</v>
      </c>
      <c r="U72" s="135">
        <v>769.9655311730038</v>
      </c>
      <c r="V72" s="135">
        <v>505.10501467515758</v>
      </c>
      <c r="W72" s="135">
        <v>131.824174266081</v>
      </c>
      <c r="X72" s="135">
        <v>4.066942801892905</v>
      </c>
      <c r="Y72" s="135">
        <v>15.15495800991855</v>
      </c>
    </row>
    <row r="73" spans="1:25" x14ac:dyDescent="0.25">
      <c r="A73" s="111">
        <v>43961</v>
      </c>
      <c r="B73" s="135">
        <v>850.50032131803061</v>
      </c>
      <c r="C73" s="135">
        <v>531.54247269302437</v>
      </c>
      <c r="D73" s="135">
        <v>985.3706863779106</v>
      </c>
      <c r="E73" s="135">
        <v>1052.0927301205411</v>
      </c>
      <c r="F73" s="135">
        <v>2955.6725833305718</v>
      </c>
      <c r="G73" s="135">
        <v>2346.0416661611612</v>
      </c>
      <c r="H73" s="135">
        <v>3743.7901652700339</v>
      </c>
      <c r="I73" s="135">
        <v>6968.9774829106382</v>
      </c>
      <c r="J73" s="135">
        <v>1965.3289480314049</v>
      </c>
      <c r="K73" s="135">
        <v>2060.213853683993</v>
      </c>
      <c r="L73" s="135">
        <v>128.88758576281691</v>
      </c>
      <c r="M73" s="135">
        <v>218.55044709040271</v>
      </c>
      <c r="N73" s="135">
        <v>161.98439388610359</v>
      </c>
      <c r="O73" s="135">
        <v>60.124595060852243</v>
      </c>
      <c r="P73" s="135">
        <v>197.71115412060129</v>
      </c>
      <c r="Q73" s="135">
        <v>207.39248035641691</v>
      </c>
      <c r="R73" s="135">
        <v>350.15432482510039</v>
      </c>
      <c r="S73" s="135">
        <v>335.72300488708419</v>
      </c>
      <c r="T73" s="135">
        <v>262.14974996646538</v>
      </c>
      <c r="U73" s="135">
        <v>735.81827585631822</v>
      </c>
      <c r="V73" s="135">
        <v>502.62900970125969</v>
      </c>
      <c r="W73" s="135">
        <v>137.81464380269111</v>
      </c>
      <c r="X73" s="135">
        <v>4.2917224169075512</v>
      </c>
      <c r="Y73" s="135">
        <v>15.952587378861629</v>
      </c>
    </row>
    <row r="74" spans="1:25" x14ac:dyDescent="0.25">
      <c r="A74" s="111">
        <v>43962</v>
      </c>
      <c r="B74" s="135">
        <v>832.73358346457849</v>
      </c>
      <c r="C74" s="135">
        <v>549.41735230571021</v>
      </c>
      <c r="D74" s="135">
        <v>929.1008650679305</v>
      </c>
      <c r="E74" s="135">
        <v>1440.4378241409211</v>
      </c>
      <c r="F74" s="135">
        <v>2940.726971905111</v>
      </c>
      <c r="G74" s="135">
        <v>2367.7250990539942</v>
      </c>
      <c r="H74" s="135">
        <v>3665.711780685338</v>
      </c>
      <c r="I74" s="135">
        <v>6646.5980187380583</v>
      </c>
      <c r="J74" s="135">
        <v>1969.6619567357261</v>
      </c>
      <c r="K74" s="135">
        <v>2063.6321442105318</v>
      </c>
      <c r="L74" s="135">
        <v>127.1886700679387</v>
      </c>
      <c r="M74" s="135">
        <v>208.18126529414261</v>
      </c>
      <c r="N74" s="135">
        <v>157.48787381208169</v>
      </c>
      <c r="O74" s="135">
        <v>57.131194168775657</v>
      </c>
      <c r="P74" s="135">
        <v>195.82369680202751</v>
      </c>
      <c r="Q74" s="135">
        <v>201.12638478190459</v>
      </c>
      <c r="R74" s="135">
        <v>342.32567122128711</v>
      </c>
      <c r="S74" s="135">
        <v>326.73231319981193</v>
      </c>
      <c r="T74" s="135">
        <v>255.22536723571261</v>
      </c>
      <c r="U74" s="135">
        <v>686.24967942887179</v>
      </c>
      <c r="V74" s="135">
        <v>484.67797364050051</v>
      </c>
      <c r="W74" s="135">
        <v>145.05735838367741</v>
      </c>
      <c r="X74" s="135">
        <v>3.8055711565270371</v>
      </c>
      <c r="Y74" s="135">
        <v>15.952587378861629</v>
      </c>
    </row>
    <row r="75" spans="1:25" x14ac:dyDescent="0.25">
      <c r="A75" s="111">
        <v>43963</v>
      </c>
      <c r="B75" s="135">
        <v>797.529121421627</v>
      </c>
      <c r="C75" s="135">
        <v>527.18065996456994</v>
      </c>
      <c r="D75" s="135">
        <v>967.67577401628148</v>
      </c>
      <c r="E75" s="135">
        <v>1329.787746190997</v>
      </c>
      <c r="F75" s="135">
        <v>3009.7614627751</v>
      </c>
      <c r="G75" s="135">
        <v>2336.5221102569908</v>
      </c>
      <c r="H75" s="135">
        <v>3622.407255456962</v>
      </c>
      <c r="I75" s="135">
        <v>6349.553614961731</v>
      </c>
      <c r="J75" s="135">
        <v>2024.1340661614779</v>
      </c>
      <c r="K75" s="135">
        <v>2124.0445064865162</v>
      </c>
      <c r="L75" s="135">
        <v>130.12125992894369</v>
      </c>
      <c r="M75" s="135">
        <v>248.06273374129671</v>
      </c>
      <c r="N75" s="135">
        <v>159.35228457448099</v>
      </c>
      <c r="O75" s="135">
        <v>63.716676131344123</v>
      </c>
      <c r="P75" s="135">
        <v>188.27386752773251</v>
      </c>
      <c r="Q75" s="135">
        <v>199.75090038749951</v>
      </c>
      <c r="R75" s="135">
        <v>325.95666823149583</v>
      </c>
      <c r="S75" s="135">
        <v>314.88575474128851</v>
      </c>
      <c r="T75" s="135">
        <v>240.2261557405707</v>
      </c>
      <c r="U75" s="135">
        <v>664.21919212778448</v>
      </c>
      <c r="V75" s="135">
        <v>461.15592638847102</v>
      </c>
      <c r="W75" s="135">
        <v>153.0784955598163</v>
      </c>
      <c r="X75" s="135">
        <v>3.7742065590831331</v>
      </c>
      <c r="Y75" s="135">
        <v>13.55969927203239</v>
      </c>
    </row>
    <row r="76" spans="1:25" x14ac:dyDescent="0.25">
      <c r="A76" s="111">
        <v>43964</v>
      </c>
      <c r="B76" s="135">
        <v>385.60401415269899</v>
      </c>
      <c r="C76" s="135">
        <v>507.68079129618548</v>
      </c>
      <c r="D76" s="135">
        <v>902.08663219584344</v>
      </c>
      <c r="E76" s="135">
        <v>1278.5891603992511</v>
      </c>
      <c r="F76" s="135">
        <v>2977.0234567955172</v>
      </c>
      <c r="G76" s="135">
        <v>2280.1451847356252</v>
      </c>
      <c r="H76" s="135">
        <v>3529.1125940877582</v>
      </c>
      <c r="I76" s="135">
        <v>6125.5769940673426</v>
      </c>
      <c r="J76" s="135">
        <v>1980.8039791182659</v>
      </c>
      <c r="K76" s="135">
        <v>2150.0032078118261</v>
      </c>
      <c r="L76" s="135">
        <v>131.04128812063161</v>
      </c>
      <c r="M76" s="135">
        <v>249.65799247918281</v>
      </c>
      <c r="N76" s="135">
        <v>138.18573886018311</v>
      </c>
      <c r="O76" s="135">
        <v>50.118083507339129</v>
      </c>
      <c r="P76" s="135">
        <v>167.7477691882429</v>
      </c>
      <c r="Q76" s="135">
        <v>190.58100442479869</v>
      </c>
      <c r="R76" s="135">
        <v>301.75901163789132</v>
      </c>
      <c r="S76" s="135">
        <v>293.73118606535371</v>
      </c>
      <c r="T76" s="135">
        <v>227.20223837865311</v>
      </c>
      <c r="U76" s="135">
        <v>537.54389014653214</v>
      </c>
      <c r="V76" s="135">
        <v>311.9766267111267</v>
      </c>
      <c r="W76" s="135">
        <v>157.44443098480329</v>
      </c>
      <c r="X76" s="135">
        <v>4.0042136070050969</v>
      </c>
      <c r="Y76" s="135">
        <v>12.76206990308931</v>
      </c>
    </row>
    <row r="77" spans="1:25" x14ac:dyDescent="0.25">
      <c r="A77" s="111">
        <v>43965</v>
      </c>
      <c r="B77" s="135">
        <v>402.71272467824548</v>
      </c>
      <c r="C77" s="135">
        <v>431.73393437721421</v>
      </c>
      <c r="D77" s="135">
        <v>853.83850448980172</v>
      </c>
      <c r="E77" s="135">
        <v>1236.8661337689621</v>
      </c>
      <c r="F77" s="135">
        <v>2886.6380924605828</v>
      </c>
      <c r="G77" s="135">
        <v>2157.6602321019632</v>
      </c>
      <c r="H77" s="135">
        <v>3523.360363919578</v>
      </c>
      <c r="I77" s="135">
        <v>5721.3175520923896</v>
      </c>
      <c r="J77" s="135">
        <v>1775.295566284746</v>
      </c>
      <c r="K77" s="135">
        <v>2280.8458927188012</v>
      </c>
      <c r="L77" s="135">
        <v>134.06274434106109</v>
      </c>
      <c r="M77" s="135">
        <v>244.0745868965812</v>
      </c>
      <c r="N77" s="135">
        <v>157.0491889268113</v>
      </c>
      <c r="O77" s="135">
        <v>42.078663968619203</v>
      </c>
      <c r="P77" s="135">
        <v>166.33217619931261</v>
      </c>
      <c r="Q77" s="135">
        <v>191.1923308223121</v>
      </c>
      <c r="R77" s="135">
        <v>300.33562007356159</v>
      </c>
      <c r="S77" s="135">
        <v>282.51926466710842</v>
      </c>
      <c r="T77" s="135">
        <v>223.9245525092372</v>
      </c>
      <c r="U77" s="135">
        <v>513.31035411533605</v>
      </c>
      <c r="V77" s="135">
        <v>302.07260681553538</v>
      </c>
      <c r="W77" s="135">
        <v>162.7580113082372</v>
      </c>
      <c r="X77" s="135">
        <v>3.9728490095611919</v>
      </c>
      <c r="Y77" s="135">
        <v>13.55969927203239</v>
      </c>
    </row>
    <row r="78" spans="1:25" x14ac:dyDescent="0.25">
      <c r="A78" s="111">
        <v>43966</v>
      </c>
      <c r="B78" s="135">
        <v>329.12333517413191</v>
      </c>
      <c r="C78" s="135">
        <v>397.26706124844691</v>
      </c>
      <c r="D78" s="135">
        <v>790.37275215275918</v>
      </c>
      <c r="E78" s="135">
        <v>1119.6442970457699</v>
      </c>
      <c r="F78" s="135">
        <v>2878.0977430746052</v>
      </c>
      <c r="G78" s="135">
        <v>2101.389079423976</v>
      </c>
      <c r="H78" s="135">
        <v>3482.5955025767748</v>
      </c>
      <c r="I78" s="135">
        <v>5656.6947893425331</v>
      </c>
      <c r="J78" s="135">
        <v>1629.8302740682479</v>
      </c>
      <c r="K78" s="135">
        <v>2484.0818789749801</v>
      </c>
      <c r="L78" s="135">
        <v>136.37849711900259</v>
      </c>
      <c r="M78" s="135">
        <v>267.20583859593057</v>
      </c>
      <c r="N78" s="135">
        <v>141.80488916366409</v>
      </c>
      <c r="O78" s="135">
        <v>33.098461292389487</v>
      </c>
      <c r="P78" s="135">
        <v>166.21421011690171</v>
      </c>
      <c r="Q78" s="135">
        <v>177.2846552788825</v>
      </c>
      <c r="R78" s="135">
        <v>286.10170443026482</v>
      </c>
      <c r="S78" s="135">
        <v>258.29728353316312</v>
      </c>
      <c r="T78" s="135">
        <v>222.49192159942621</v>
      </c>
      <c r="U78" s="135">
        <v>497.88901300457479</v>
      </c>
      <c r="V78" s="135">
        <v>271.12254464181251</v>
      </c>
      <c r="W78" s="135">
        <v>167.36085795783589</v>
      </c>
      <c r="X78" s="135">
        <v>4.0146684728197313</v>
      </c>
      <c r="Y78" s="135">
        <v>11.166811165203139</v>
      </c>
    </row>
    <row r="79" spans="1:25" x14ac:dyDescent="0.25">
      <c r="A79" s="111">
        <v>43967</v>
      </c>
      <c r="B79" s="135">
        <v>268.5848210068134</v>
      </c>
      <c r="C79" s="135">
        <v>378.70797571757208</v>
      </c>
      <c r="D79" s="135">
        <v>765.83580701130029</v>
      </c>
      <c r="E79" s="135">
        <v>1088.16098757383</v>
      </c>
      <c r="F79" s="135">
        <v>2770.6316799677138</v>
      </c>
      <c r="G79" s="135">
        <v>2092.3983877367041</v>
      </c>
      <c r="H79" s="135">
        <v>3468.8769762888878</v>
      </c>
      <c r="I79" s="135">
        <v>5548.011051990502</v>
      </c>
      <c r="J79" s="135">
        <v>1481.2699756343791</v>
      </c>
      <c r="K79" s="135">
        <v>2621.253478025154</v>
      </c>
      <c r="L79" s="135">
        <v>145.5317321397153</v>
      </c>
      <c r="M79" s="135">
        <v>293.52760777105232</v>
      </c>
      <c r="N79" s="135">
        <v>132.92152023693799</v>
      </c>
      <c r="O79" s="135">
        <v>33.269512771936718</v>
      </c>
      <c r="P79" s="135">
        <v>161.37760073805649</v>
      </c>
      <c r="Q79" s="135">
        <v>165.8222853255065</v>
      </c>
      <c r="R79" s="135">
        <v>271.15609300480321</v>
      </c>
      <c r="S79" s="135">
        <v>272.6823902327987</v>
      </c>
      <c r="T79" s="135">
        <v>216.58774572869021</v>
      </c>
      <c r="U79" s="135">
        <v>476.59287528019041</v>
      </c>
      <c r="V79" s="135">
        <v>262.45652723317011</v>
      </c>
      <c r="W79" s="135">
        <v>169.42537005802359</v>
      </c>
      <c r="X79" s="135">
        <v>4.0251233386343674</v>
      </c>
      <c r="Y79" s="135">
        <v>11.166811165203139</v>
      </c>
    </row>
    <row r="80" spans="1:25" x14ac:dyDescent="0.25">
      <c r="A80" s="111">
        <v>43968</v>
      </c>
      <c r="B80" s="135">
        <v>242.70241277585839</v>
      </c>
      <c r="C80" s="135">
        <v>384.01057158353638</v>
      </c>
      <c r="D80" s="135">
        <v>750.85411454512109</v>
      </c>
      <c r="E80" s="135">
        <v>970.17499285374652</v>
      </c>
      <c r="F80" s="135">
        <v>2757.109460106582</v>
      </c>
      <c r="G80" s="135">
        <v>2040.0408302637661</v>
      </c>
      <c r="H80" s="135">
        <v>3452.3800142971259</v>
      </c>
      <c r="I80" s="135">
        <v>5407.015933263543</v>
      </c>
      <c r="J80" s="135">
        <v>1361.1837344003341</v>
      </c>
      <c r="K80" s="135">
        <v>2652.762670898509</v>
      </c>
      <c r="L80" s="135">
        <v>149.17525287611551</v>
      </c>
      <c r="M80" s="135">
        <v>295.92049587788159</v>
      </c>
      <c r="N80" s="135">
        <v>188.74417188759941</v>
      </c>
      <c r="O80" s="135">
        <v>33.611615731031193</v>
      </c>
      <c r="P80" s="135">
        <v>159.0182790898393</v>
      </c>
      <c r="Q80" s="135">
        <v>143.96736661440281</v>
      </c>
      <c r="R80" s="135">
        <v>269.0210056583087</v>
      </c>
      <c r="S80" s="135">
        <v>256.81646372584771</v>
      </c>
      <c r="T80" s="135">
        <v>213.6573643222587</v>
      </c>
      <c r="U80" s="135">
        <v>460.07000980437488</v>
      </c>
      <c r="V80" s="135">
        <v>245.1244924158853</v>
      </c>
      <c r="W80" s="135">
        <v>169.05308099077661</v>
      </c>
      <c r="X80" s="135">
        <v>4.2499029536490127</v>
      </c>
      <c r="Y80" s="135">
        <v>8.7739230583738994</v>
      </c>
    </row>
    <row r="81" spans="1:25" x14ac:dyDescent="0.25">
      <c r="A81" s="111">
        <v>43969</v>
      </c>
      <c r="B81" s="135">
        <v>227.56778423402881</v>
      </c>
      <c r="C81" s="135">
        <v>339.96481560012398</v>
      </c>
      <c r="D81" s="135">
        <v>716.29005239873914</v>
      </c>
      <c r="E81" s="135">
        <v>637.30776940770659</v>
      </c>
      <c r="F81" s="135">
        <v>2740.0287613346259</v>
      </c>
      <c r="G81" s="135">
        <v>1933.316031293675</v>
      </c>
      <c r="H81" s="135">
        <v>3515.1335894526319</v>
      </c>
      <c r="I81" s="135">
        <v>5256.4742700394463</v>
      </c>
      <c r="J81" s="135">
        <v>1306.0926237311071</v>
      </c>
      <c r="K81" s="135">
        <v>2902.974768549122</v>
      </c>
      <c r="L81" s="135">
        <v>154.52291674030121</v>
      </c>
      <c r="M81" s="135">
        <v>308.68256578097089</v>
      </c>
      <c r="N81" s="135">
        <v>174.26757067367541</v>
      </c>
      <c r="O81" s="135">
        <v>29.249803002576751</v>
      </c>
      <c r="P81" s="135">
        <v>149.58099249697051</v>
      </c>
      <c r="Q81" s="135">
        <v>147.4824934001048</v>
      </c>
      <c r="R81" s="135">
        <v>254.07539423284709</v>
      </c>
      <c r="S81" s="135">
        <v>252.479777147281</v>
      </c>
      <c r="T81" s="135">
        <v>217.0869958942304</v>
      </c>
      <c r="U81" s="135">
        <v>2024.968957758281</v>
      </c>
      <c r="V81" s="135">
        <v>230.88746381597281</v>
      </c>
      <c r="W81" s="135">
        <v>175.9911954258335</v>
      </c>
      <c r="X81" s="135">
        <v>4.506047166107563</v>
      </c>
      <c r="Y81" s="135">
        <v>7.1786643204877363</v>
      </c>
    </row>
    <row r="82" spans="1:25" x14ac:dyDescent="0.25">
      <c r="A82" s="111">
        <v>43970</v>
      </c>
      <c r="B82" s="135">
        <v>243.5797825463992</v>
      </c>
      <c r="C82" s="135">
        <v>394.01708313704961</v>
      </c>
      <c r="D82" s="135">
        <v>646.80802985874266</v>
      </c>
      <c r="E82" s="135">
        <v>612.39621870903591</v>
      </c>
      <c r="F82" s="135">
        <v>2678.111228286285</v>
      </c>
      <c r="G82" s="135">
        <v>1896.5070817975491</v>
      </c>
      <c r="H82" s="135">
        <v>3477.3425225741339</v>
      </c>
      <c r="I82" s="135">
        <v>5272.6299607269093</v>
      </c>
      <c r="J82" s="135">
        <v>1245.43050187061</v>
      </c>
      <c r="K82" s="135">
        <v>3170.2444743717779</v>
      </c>
      <c r="L82" s="135">
        <v>168.2344732561946</v>
      </c>
      <c r="M82" s="135">
        <v>287.14657281950758</v>
      </c>
      <c r="N82" s="135">
        <v>112.4130018505456</v>
      </c>
      <c r="O82" s="135">
        <v>29.33532874235037</v>
      </c>
      <c r="P82" s="135">
        <v>148.40133167286189</v>
      </c>
      <c r="Q82" s="135">
        <v>131.1295122666217</v>
      </c>
      <c r="R82" s="135">
        <v>256.92217736150639</v>
      </c>
      <c r="S82" s="135">
        <v>240.42167300199819</v>
      </c>
      <c r="T82" s="135">
        <v>215.45900622399071</v>
      </c>
      <c r="U82" s="135">
        <v>2022.03155945147</v>
      </c>
      <c r="V82" s="135">
        <v>214.7934314856368</v>
      </c>
      <c r="W82" s="135">
        <v>186.88911175797159</v>
      </c>
      <c r="X82" s="135">
        <v>4.6367329887904969</v>
      </c>
      <c r="Y82" s="135">
        <v>7.1786643204877363</v>
      </c>
    </row>
    <row r="83" spans="1:25" x14ac:dyDescent="0.25">
      <c r="A83" s="111">
        <v>43971</v>
      </c>
      <c r="B83" s="135">
        <v>338.66473142876362</v>
      </c>
      <c r="C83" s="135">
        <v>374.17511150957051</v>
      </c>
      <c r="D83" s="135">
        <v>620.50159348112095</v>
      </c>
      <c r="E83" s="135">
        <v>590.54129999793236</v>
      </c>
      <c r="F83" s="135">
        <v>2754.974372760088</v>
      </c>
      <c r="G83" s="135">
        <v>1833.889558516782</v>
      </c>
      <c r="H83" s="135">
        <v>3539.1844235143071</v>
      </c>
      <c r="I83" s="135">
        <v>5033.5991735101106</v>
      </c>
      <c r="J83" s="135">
        <v>1239.2404894358649</v>
      </c>
      <c r="K83" s="135">
        <v>3433.2497781514221</v>
      </c>
      <c r="L83" s="135">
        <v>177.5915781602927</v>
      </c>
      <c r="M83" s="135">
        <v>283.95605534373527</v>
      </c>
      <c r="N83" s="135">
        <v>115.374124826121</v>
      </c>
      <c r="O83" s="135">
        <v>24.20378435593339</v>
      </c>
      <c r="P83" s="135">
        <v>144.39048487089261</v>
      </c>
      <c r="Q83" s="135">
        <v>119.81997391262399</v>
      </c>
      <c r="R83" s="135">
        <v>262.61574361882509</v>
      </c>
      <c r="S83" s="135">
        <v>227.83470463981709</v>
      </c>
      <c r="T83" s="135">
        <v>210.29285233709669</v>
      </c>
      <c r="U83" s="135">
        <v>2003.305645245546</v>
      </c>
      <c r="V83" s="135">
        <v>190.03338174665851</v>
      </c>
      <c r="W83" s="135">
        <v>190.1720244418766</v>
      </c>
      <c r="X83" s="135">
        <v>4.6158232571612272</v>
      </c>
      <c r="Y83" s="135">
        <v>7.1786643204877363</v>
      </c>
    </row>
    <row r="84" spans="1:25" x14ac:dyDescent="0.25">
      <c r="A84" s="111">
        <v>43972</v>
      </c>
      <c r="B84" s="135">
        <v>284.48714809786622</v>
      </c>
      <c r="C84" s="135">
        <v>388.543435791538</v>
      </c>
      <c r="D84" s="135">
        <v>579.21346463731993</v>
      </c>
      <c r="E84" s="135">
        <v>534.45210302607904</v>
      </c>
      <c r="F84" s="135">
        <v>2719.389583651845</v>
      </c>
      <c r="G84" s="135">
        <v>1826.8027780103439</v>
      </c>
      <c r="H84" s="135">
        <v>3490.0842550598782</v>
      </c>
      <c r="I84" s="135">
        <v>4922.7123874279696</v>
      </c>
      <c r="J84" s="135">
        <v>1205.19542104477</v>
      </c>
      <c r="K84" s="135">
        <v>3618.7174225617241</v>
      </c>
      <c r="L84" s="135">
        <v>189.38466679920069</v>
      </c>
      <c r="M84" s="135">
        <v>275.97976165430453</v>
      </c>
      <c r="N84" s="135">
        <v>86.201579955637797</v>
      </c>
      <c r="O84" s="135">
        <v>27.282710987783581</v>
      </c>
      <c r="P84" s="135">
        <v>131.8860801353415</v>
      </c>
      <c r="Q84" s="135">
        <v>94.602760015196736</v>
      </c>
      <c r="R84" s="135">
        <v>261.19235205449547</v>
      </c>
      <c r="S84" s="135">
        <v>219.47865001282281</v>
      </c>
      <c r="T84" s="135">
        <v>198.00695695902101</v>
      </c>
      <c r="U84" s="135">
        <v>1990.821702441596</v>
      </c>
      <c r="V84" s="135">
        <v>175.1773519032715</v>
      </c>
      <c r="W84" s="135">
        <v>204.69129806450789</v>
      </c>
      <c r="X84" s="135">
        <v>4.8876497683417304</v>
      </c>
      <c r="Y84" s="135">
        <v>5.5834055826015732</v>
      </c>
    </row>
    <row r="85" spans="1:25" x14ac:dyDescent="0.25">
      <c r="A85" s="111">
        <v>43973</v>
      </c>
      <c r="B85" s="135">
        <v>255.09526078474781</v>
      </c>
      <c r="C85" s="135">
        <v>382.89873696647931</v>
      </c>
      <c r="D85" s="135">
        <v>563.05211134703211</v>
      </c>
      <c r="E85" s="135">
        <v>709.29145271490802</v>
      </c>
      <c r="F85" s="135">
        <v>2608.3650416341311</v>
      </c>
      <c r="G85" s="135">
        <v>1775.2914032844419</v>
      </c>
      <c r="H85" s="135">
        <v>3464.9263880224398</v>
      </c>
      <c r="I85" s="135">
        <v>4531.3040630453179</v>
      </c>
      <c r="J85" s="135">
        <v>1155.675321566813</v>
      </c>
      <c r="K85" s="135">
        <v>3743.1635044041832</v>
      </c>
      <c r="L85" s="135">
        <v>203.92215771445029</v>
      </c>
      <c r="M85" s="135">
        <v>260.82480364438601</v>
      </c>
      <c r="N85" s="135">
        <v>82.911443316109612</v>
      </c>
      <c r="O85" s="135">
        <v>28.309019865066979</v>
      </c>
      <c r="P85" s="135">
        <v>118.6738789053252</v>
      </c>
      <c r="Q85" s="135">
        <v>178.6601396732876</v>
      </c>
      <c r="R85" s="135">
        <v>266.17422252964928</v>
      </c>
      <c r="S85" s="135">
        <v>213.2380522534221</v>
      </c>
      <c r="T85" s="135">
        <v>188.52120381375769</v>
      </c>
      <c r="U85" s="135">
        <v>1935.0111346121751</v>
      </c>
      <c r="V85" s="135">
        <v>156.60731459903781</v>
      </c>
      <c r="W85" s="135">
        <v>205.9773875695428</v>
      </c>
      <c r="X85" s="135">
        <v>5.0862922188197901</v>
      </c>
      <c r="Y85" s="135">
        <v>5.5834055826015732</v>
      </c>
    </row>
    <row r="86" spans="1:25" x14ac:dyDescent="0.25">
      <c r="A86" s="111">
        <v>43974</v>
      </c>
      <c r="B86" s="135">
        <v>302.36355717263592</v>
      </c>
      <c r="C86" s="135">
        <v>362.11598220149062</v>
      </c>
      <c r="D86" s="135">
        <v>538.75109837039497</v>
      </c>
      <c r="E86" s="135">
        <v>701.80270434536908</v>
      </c>
      <c r="F86" s="135">
        <v>2640.391351831548</v>
      </c>
      <c r="G86" s="135">
        <v>1716.270156678585</v>
      </c>
      <c r="H86" s="135">
        <v>3393.7723861684972</v>
      </c>
      <c r="I86" s="135">
        <v>4293.7419749819264</v>
      </c>
      <c r="J86" s="135">
        <v>1127.201264366988</v>
      </c>
      <c r="K86" s="135">
        <v>3854.444091050364</v>
      </c>
      <c r="L86" s="135">
        <v>213.14857679586541</v>
      </c>
      <c r="M86" s="135">
        <v>227.3243701487765</v>
      </c>
      <c r="N86" s="135">
        <v>87.84664827540189</v>
      </c>
      <c r="O86" s="135">
        <v>27.624813946878049</v>
      </c>
      <c r="P86" s="135">
        <v>114.663032103356</v>
      </c>
      <c r="Q86" s="135">
        <v>170.40723330685691</v>
      </c>
      <c r="R86" s="135">
        <v>259.7689604901658</v>
      </c>
      <c r="S86" s="135">
        <v>193.03543916790451</v>
      </c>
      <c r="T86" s="135">
        <v>186.1986052175491</v>
      </c>
      <c r="U86" s="135">
        <v>1952.635524453045</v>
      </c>
      <c r="V86" s="135">
        <v>143.60828848607409</v>
      </c>
      <c r="W86" s="135">
        <v>214.9461696441285</v>
      </c>
      <c r="X86" s="135">
        <v>5.2117506085954064</v>
      </c>
      <c r="Y86" s="135">
        <v>7.9762936894308183</v>
      </c>
    </row>
    <row r="87" spans="1:25" x14ac:dyDescent="0.25">
      <c r="A87" s="111">
        <v>43975</v>
      </c>
      <c r="B87" s="135">
        <v>287.22892863080631</v>
      </c>
      <c r="C87" s="135">
        <v>338.59640376374603</v>
      </c>
      <c r="D87" s="135">
        <v>521.7639825032312</v>
      </c>
      <c r="E87" s="135">
        <v>775.46753524573239</v>
      </c>
      <c r="F87" s="135">
        <v>2605.5182585054708</v>
      </c>
      <c r="G87" s="135">
        <v>1665.710737543101</v>
      </c>
      <c r="H87" s="135">
        <v>3433.039497014679</v>
      </c>
      <c r="I87" s="135">
        <v>4183.589538476489</v>
      </c>
      <c r="J87" s="135">
        <v>1121.6302531757181</v>
      </c>
      <c r="K87" s="135">
        <v>4133.4578247216277</v>
      </c>
      <c r="L87" s="135">
        <v>223.93277088366111</v>
      </c>
      <c r="M87" s="135">
        <v>208.18126529414249</v>
      </c>
      <c r="N87" s="135">
        <v>27.966161435989029</v>
      </c>
      <c r="O87" s="135">
        <v>27.453762467330812</v>
      </c>
      <c r="P87" s="135">
        <v>103.45625427432429</v>
      </c>
      <c r="Q87" s="135">
        <v>181.71677166085459</v>
      </c>
      <c r="R87" s="135">
        <v>246.24674062903389</v>
      </c>
      <c r="S87" s="135">
        <v>226.03656630236259</v>
      </c>
      <c r="T87" s="135">
        <v>183.24651728218109</v>
      </c>
      <c r="U87" s="135">
        <v>1943.088979955907</v>
      </c>
      <c r="V87" s="135">
        <v>141.13228351217629</v>
      </c>
      <c r="W87" s="135">
        <v>221.61352839391489</v>
      </c>
      <c r="X87" s="135">
        <v>5.2222054744100408</v>
      </c>
      <c r="Y87" s="135">
        <v>8.7739230583738994</v>
      </c>
    </row>
    <row r="88" spans="1:25" x14ac:dyDescent="0.25">
      <c r="A88" s="111">
        <v>43976</v>
      </c>
      <c r="B88" s="135">
        <v>286.4612300815831</v>
      </c>
      <c r="C88" s="135">
        <v>346.29372034337149</v>
      </c>
      <c r="D88" s="135">
        <v>503.95110405919132</v>
      </c>
      <c r="E88" s="135">
        <v>579.84308804144814</v>
      </c>
      <c r="F88" s="135">
        <v>2647.5083096531971</v>
      </c>
      <c r="G88" s="135">
        <v>1563.428397994956</v>
      </c>
      <c r="H88" s="135">
        <v>3372.738759629</v>
      </c>
      <c r="I88" s="135">
        <v>4183.2223636881372</v>
      </c>
      <c r="J88" s="135">
        <v>1103.6792171149591</v>
      </c>
      <c r="K88" s="135">
        <v>4045.428382548052</v>
      </c>
      <c r="L88" s="135">
        <v>233.2585111903152</v>
      </c>
      <c r="M88" s="135">
        <v>215.35992961463029</v>
      </c>
      <c r="N88" s="135">
        <v>23.469641361967181</v>
      </c>
      <c r="O88" s="135">
        <v>26.170876370726571</v>
      </c>
      <c r="P88" s="135">
        <v>102.63049169744831</v>
      </c>
      <c r="Q88" s="135">
        <v>-133.7276494560538</v>
      </c>
      <c r="R88" s="135">
        <v>237.7063912430558</v>
      </c>
      <c r="S88" s="135">
        <v>221.59410688041629</v>
      </c>
      <c r="T88" s="135">
        <v>169.70164322578671</v>
      </c>
      <c r="U88" s="135">
        <v>353.22214639410151</v>
      </c>
      <c r="V88" s="135">
        <v>143.60828848607409</v>
      </c>
      <c r="W88" s="135">
        <v>224.05032956134951</v>
      </c>
      <c r="X88" s="135">
        <v>5.3110718338344354</v>
      </c>
      <c r="Y88" s="135">
        <v>9.5715524273169823</v>
      </c>
    </row>
    <row r="89" spans="1:25" x14ac:dyDescent="0.25">
      <c r="A89" s="111">
        <v>43977</v>
      </c>
      <c r="B89" s="135">
        <v>160.01031190238339</v>
      </c>
      <c r="C89" s="135">
        <v>292.66908150531413</v>
      </c>
      <c r="D89" s="135">
        <v>454.87721377627361</v>
      </c>
      <c r="E89" s="135">
        <v>645.25501257538065</v>
      </c>
      <c r="F89" s="135">
        <v>2703.7322764442192</v>
      </c>
      <c r="G89" s="135">
        <v>1416.29837285383</v>
      </c>
      <c r="H89" s="135">
        <v>3338.7463353143949</v>
      </c>
      <c r="I89" s="135">
        <v>4035.6180987708522</v>
      </c>
      <c r="J89" s="135">
        <v>1030.018069141498</v>
      </c>
      <c r="K89" s="135">
        <v>4038.8964016409009</v>
      </c>
      <c r="L89" s="135">
        <v>231.6693715864908</v>
      </c>
      <c r="M89" s="135">
        <v>188.24053107056551</v>
      </c>
      <c r="N89" s="135">
        <v>55.27429554407292</v>
      </c>
      <c r="O89" s="135">
        <v>24.88799027412232</v>
      </c>
      <c r="P89" s="135">
        <v>92.721340774936053</v>
      </c>
      <c r="Q89" s="135">
        <v>-101.0216871890875</v>
      </c>
      <c r="R89" s="135">
        <v>227.03095451058331</v>
      </c>
      <c r="S89" s="135">
        <v>182.56392767331681</v>
      </c>
      <c r="T89" s="135">
        <v>150.3828324722756</v>
      </c>
      <c r="U89" s="135">
        <v>293.00548110446272</v>
      </c>
      <c r="V89" s="135">
        <v>139.8942810252274</v>
      </c>
      <c r="W89" s="135">
        <v>220.97048364139749</v>
      </c>
      <c r="X89" s="135">
        <v>5.446985089424687</v>
      </c>
      <c r="Y89" s="135">
        <v>8.7739230583738994</v>
      </c>
    </row>
    <row r="90" spans="1:25" x14ac:dyDescent="0.25">
      <c r="A90" s="111">
        <v>43978</v>
      </c>
      <c r="B90" s="135">
        <v>106.92944078466211</v>
      </c>
      <c r="C90" s="135">
        <v>260.93903204930251</v>
      </c>
      <c r="D90" s="135">
        <v>445.32196110099397</v>
      </c>
      <c r="E90" s="135">
        <v>566.0882440973968</v>
      </c>
      <c r="F90" s="135">
        <v>2698.038710186901</v>
      </c>
      <c r="G90" s="135">
        <v>1320.679722438605</v>
      </c>
      <c r="H90" s="135">
        <v>3218.8177629400702</v>
      </c>
      <c r="I90" s="135">
        <v>3890.2168825836752</v>
      </c>
      <c r="J90" s="135">
        <v>995.97300075040323</v>
      </c>
      <c r="K90" s="135">
        <v>4069.525638537129</v>
      </c>
      <c r="L90" s="135">
        <v>240.76510484522299</v>
      </c>
      <c r="M90" s="135">
        <v>189.83578980845169</v>
      </c>
      <c r="N90" s="135">
        <v>50.668104248733471</v>
      </c>
      <c r="O90" s="135">
        <v>24.289310095707009</v>
      </c>
      <c r="P90" s="135">
        <v>87.530833148858235</v>
      </c>
      <c r="Q90" s="135">
        <v>-117.83316312070571</v>
      </c>
      <c r="R90" s="135">
        <v>217.0672135602756</v>
      </c>
      <c r="S90" s="135">
        <v>192.50657495100609</v>
      </c>
      <c r="T90" s="135">
        <v>150.20918024078341</v>
      </c>
      <c r="U90" s="135">
        <v>306.59094827346661</v>
      </c>
      <c r="V90" s="135">
        <v>132.46626610353391</v>
      </c>
      <c r="W90" s="135">
        <v>228.0778203797484</v>
      </c>
      <c r="X90" s="135">
        <v>5.7501761980490942</v>
      </c>
      <c r="Y90" s="135">
        <v>9.5715524273169823</v>
      </c>
    </row>
    <row r="91" spans="1:25" x14ac:dyDescent="0.25">
      <c r="A91" s="111">
        <v>43979</v>
      </c>
      <c r="B91" s="135">
        <v>439.013898934373</v>
      </c>
      <c r="C91" s="135">
        <v>271.54422378123093</v>
      </c>
      <c r="D91" s="135">
        <v>439.54162306286179</v>
      </c>
      <c r="E91" s="135">
        <v>744.13705737317116</v>
      </c>
      <c r="F91" s="135">
        <v>2814.756818461934</v>
      </c>
      <c r="G91" s="135">
        <v>1235.215264987829</v>
      </c>
      <c r="H91" s="135">
        <v>3163.683179441286</v>
      </c>
      <c r="I91" s="135">
        <v>3772.720950311209</v>
      </c>
      <c r="J91" s="135">
        <v>999.06800696777555</v>
      </c>
      <c r="K91" s="135">
        <v>4337.2014778876901</v>
      </c>
      <c r="L91" s="135">
        <v>246.52573590908671</v>
      </c>
      <c r="M91" s="135">
        <v>178.66897864324849</v>
      </c>
      <c r="N91" s="135">
        <v>48.694022265016557</v>
      </c>
      <c r="O91" s="135">
        <v>22.835372519555531</v>
      </c>
      <c r="P91" s="135">
        <v>77.385750061524277</v>
      </c>
      <c r="Q91" s="135">
        <v>-125.4747430896231</v>
      </c>
      <c r="R91" s="135">
        <v>205.68008104563819</v>
      </c>
      <c r="S91" s="135">
        <v>199.91067398758329</v>
      </c>
      <c r="T91" s="135">
        <v>149.36262561225871</v>
      </c>
      <c r="U91" s="135">
        <v>284.19328618402773</v>
      </c>
      <c r="V91" s="135">
        <v>125.03825118184039</v>
      </c>
      <c r="W91" s="135">
        <v>226.99479763866631</v>
      </c>
      <c r="X91" s="135">
        <v>5.8913168865466634</v>
      </c>
      <c r="Y91" s="135">
        <v>27.91702791300786</v>
      </c>
    </row>
    <row r="92" spans="1:25" x14ac:dyDescent="0.25">
      <c r="A92" s="111">
        <v>43980</v>
      </c>
      <c r="B92" s="135">
        <v>457.43866411573077</v>
      </c>
      <c r="C92" s="135">
        <v>274.70867615285471</v>
      </c>
      <c r="D92" s="135">
        <v>423.4982358549849</v>
      </c>
      <c r="E92" s="135">
        <v>571.59018167501733</v>
      </c>
      <c r="F92" s="135">
        <v>2986.2755019636602</v>
      </c>
      <c r="G92" s="135">
        <v>1179.5787493701209</v>
      </c>
      <c r="H92" s="135">
        <v>3171.5626494452449</v>
      </c>
      <c r="I92" s="135">
        <v>3719.4806060002479</v>
      </c>
      <c r="J92" s="135">
        <v>959.45192738541027</v>
      </c>
      <c r="K92" s="135">
        <v>4544.4987994229259</v>
      </c>
      <c r="L92" s="135">
        <v>254.56030028763351</v>
      </c>
      <c r="M92" s="135">
        <v>174.68083179853309</v>
      </c>
      <c r="N92" s="135">
        <v>46.281255396029223</v>
      </c>
      <c r="O92" s="135">
        <v>23.605104177518079</v>
      </c>
      <c r="P92" s="135">
        <v>72.313208517857305</v>
      </c>
      <c r="Q92" s="135">
        <v>-230.31722026316919</v>
      </c>
      <c r="R92" s="135">
        <v>193.58125274883591</v>
      </c>
      <c r="S92" s="135">
        <v>198.11253565012879</v>
      </c>
      <c r="T92" s="135">
        <v>147.53927718159019</v>
      </c>
      <c r="U92" s="135">
        <v>289.70090800929961</v>
      </c>
      <c r="V92" s="135">
        <v>134.94227107743171</v>
      </c>
      <c r="W92" s="135">
        <v>231.15766629970051</v>
      </c>
      <c r="X92" s="135">
        <v>6.5552008657759684</v>
      </c>
      <c r="Y92" s="135">
        <v>26.321769175121698</v>
      </c>
    </row>
    <row r="93" spans="1:25" x14ac:dyDescent="0.25">
      <c r="A93" s="111">
        <v>43981</v>
      </c>
      <c r="B93" s="135">
        <v>619.86174288710515</v>
      </c>
      <c r="C93" s="135">
        <v>273.9389444948921</v>
      </c>
      <c r="D93" s="135">
        <v>393.65281700503732</v>
      </c>
      <c r="E93" s="135">
        <v>601.85083835193007</v>
      </c>
      <c r="F93" s="135">
        <v>3006.9146796464402</v>
      </c>
      <c r="G93" s="135">
        <v>1136.423429271214</v>
      </c>
      <c r="H93" s="135">
        <v>3228.5857009615079</v>
      </c>
      <c r="I93" s="135">
        <v>3574.079389813071</v>
      </c>
      <c r="J93" s="135">
        <v>851.74571102085451</v>
      </c>
      <c r="K93" s="135">
        <v>5111.9350268286044</v>
      </c>
      <c r="L93" s="135">
        <v>263.48352826042418</v>
      </c>
      <c r="M93" s="135">
        <v>158.72824441967151</v>
      </c>
      <c r="N93" s="135">
        <v>47.816652494475711</v>
      </c>
      <c r="O93" s="135">
        <v>23.006423999102761</v>
      </c>
      <c r="P93" s="135">
        <v>71.369479858570429</v>
      </c>
      <c r="Q93" s="135">
        <v>-237.34747383457309</v>
      </c>
      <c r="R93" s="135">
        <v>194.29294853100069</v>
      </c>
      <c r="S93" s="135">
        <v>191.13152798707031</v>
      </c>
      <c r="T93" s="135">
        <v>144.3701239568569</v>
      </c>
      <c r="U93" s="135">
        <v>250.0460308673423</v>
      </c>
      <c r="V93" s="135">
        <v>133.7042685904828</v>
      </c>
      <c r="W93" s="135">
        <v>230.85306615377121</v>
      </c>
      <c r="X93" s="135">
        <v>6.8845291389369621</v>
      </c>
      <c r="Y93" s="135">
        <v>23.13125169934937</v>
      </c>
    </row>
    <row r="94" spans="1:25" x14ac:dyDescent="0.25">
      <c r="A94" s="111">
        <v>43982</v>
      </c>
      <c r="B94" s="135">
        <v>657.1499581350912</v>
      </c>
      <c r="C94" s="135">
        <v>263.59032998228452</v>
      </c>
      <c r="D94" s="135">
        <v>370.29553268768711</v>
      </c>
      <c r="E94" s="135">
        <v>566.5467388955318</v>
      </c>
      <c r="F94" s="135">
        <v>3046.0579476655071</v>
      </c>
      <c r="G94" s="135">
        <v>1106.9128059682851</v>
      </c>
      <c r="H94" s="135">
        <v>3208.9847053318222</v>
      </c>
      <c r="I94" s="135">
        <v>3398.202666192723</v>
      </c>
      <c r="J94" s="135">
        <v>797.89260283857664</v>
      </c>
      <c r="K94" s="135">
        <v>5132.1063253812581</v>
      </c>
      <c r="L94" s="135">
        <v>272.20811378273692</v>
      </c>
      <c r="M94" s="135">
        <v>181.85949611902089</v>
      </c>
      <c r="N94" s="135">
        <v>47.597310051840502</v>
      </c>
      <c r="O94" s="135">
        <v>21.98011512181936</v>
      </c>
      <c r="P94" s="135">
        <v>74.31863191884193</v>
      </c>
      <c r="Q94" s="135">
        <v>-248.35134898981411</v>
      </c>
      <c r="R94" s="135">
        <v>192.8695569666711</v>
      </c>
      <c r="S94" s="135">
        <v>157.38999094895451</v>
      </c>
      <c r="T94" s="135">
        <v>143.48015627045919</v>
      </c>
      <c r="U94" s="135">
        <v>241.96818552361029</v>
      </c>
      <c r="V94" s="135">
        <v>115.7532325297235</v>
      </c>
      <c r="W94" s="135">
        <v>224.99797445979641</v>
      </c>
      <c r="X94" s="135">
        <v>7.2347671437272254</v>
      </c>
      <c r="Y94" s="135">
        <v>22.333622330406289</v>
      </c>
    </row>
    <row r="95" spans="1:25" x14ac:dyDescent="0.25">
      <c r="A95" s="111">
        <v>43983</v>
      </c>
      <c r="B95" s="135">
        <v>634.55768654366443</v>
      </c>
      <c r="C95" s="135">
        <v>256.06406488220631</v>
      </c>
      <c r="D95" s="135">
        <v>358.49892444660111</v>
      </c>
      <c r="E95" s="135">
        <v>647.70031816543417</v>
      </c>
      <c r="F95" s="135">
        <v>3158.5058812475509</v>
      </c>
      <c r="G95" s="135">
        <v>1088.6141040636021</v>
      </c>
      <c r="H95" s="135">
        <v>3173.472823991659</v>
      </c>
      <c r="I95" s="135">
        <v>3285.1128313804752</v>
      </c>
      <c r="J95" s="135">
        <v>727.32646108248844</v>
      </c>
      <c r="K95" s="135">
        <v>5129.0941683826231</v>
      </c>
      <c r="L95" s="135">
        <v>279.24946590889328</v>
      </c>
      <c r="M95" s="135">
        <v>154.74009757495611</v>
      </c>
      <c r="N95" s="135">
        <v>40.797694330148943</v>
      </c>
      <c r="O95" s="135">
        <v>21.03933198430958</v>
      </c>
      <c r="P95" s="135">
        <v>70.543717281694427</v>
      </c>
      <c r="Q95" s="135">
        <v>44.779658617855567</v>
      </c>
      <c r="R95" s="135">
        <v>199.27481900615459</v>
      </c>
      <c r="S95" s="135">
        <v>155.48607976812039</v>
      </c>
      <c r="T95" s="135">
        <v>148.4292448679879</v>
      </c>
      <c r="U95" s="135">
        <v>252.2490795974511</v>
      </c>
      <c r="V95" s="135">
        <v>107.7062163645555</v>
      </c>
      <c r="W95" s="135">
        <v>218.7705936985746</v>
      </c>
      <c r="X95" s="135">
        <v>7.5065936549077277</v>
      </c>
      <c r="Y95" s="135">
        <v>21.535992961463201</v>
      </c>
    </row>
    <row r="96" spans="1:25" x14ac:dyDescent="0.25">
      <c r="A96" s="111">
        <v>43984</v>
      </c>
      <c r="B96" s="135">
        <v>573.03213138448757</v>
      </c>
      <c r="C96" s="135">
        <v>229.1234568535171</v>
      </c>
      <c r="D96" s="135">
        <v>349.17960393614311</v>
      </c>
      <c r="E96" s="135">
        <v>561.3504645166679</v>
      </c>
      <c r="F96" s="135">
        <v>3268.8187274830998</v>
      </c>
      <c r="G96" s="135">
        <v>1069.257673725122</v>
      </c>
      <c r="H96" s="135">
        <v>3217.146360211957</v>
      </c>
      <c r="I96" s="135">
        <v>3379.4767519867992</v>
      </c>
      <c r="J96" s="135">
        <v>718.0414424303716</v>
      </c>
      <c r="K96" s="135">
        <v>5555.9405062115866</v>
      </c>
      <c r="L96" s="135">
        <v>294.81676110688443</v>
      </c>
      <c r="M96" s="135">
        <v>161.1211325265007</v>
      </c>
      <c r="N96" s="135">
        <v>44.52651585494754</v>
      </c>
      <c r="O96" s="135">
        <v>16.33541629676068</v>
      </c>
      <c r="P96" s="135">
        <v>67.830497386244659</v>
      </c>
      <c r="Q96" s="135">
        <v>1.5283159937833459</v>
      </c>
      <c r="R96" s="135">
        <v>190.02277383801169</v>
      </c>
      <c r="S96" s="135">
        <v>167.96727528692179</v>
      </c>
      <c r="T96" s="135">
        <v>157.24209561621879</v>
      </c>
      <c r="U96" s="135">
        <v>261.06127451788598</v>
      </c>
      <c r="V96" s="135">
        <v>105.8492126341322</v>
      </c>
      <c r="W96" s="135">
        <v>226.31790842549009</v>
      </c>
      <c r="X96" s="135">
        <v>7.7627378673662779</v>
      </c>
      <c r="Y96" s="135">
        <v>20.73836359252013</v>
      </c>
    </row>
    <row r="97" spans="1:25" x14ac:dyDescent="0.25">
      <c r="A97" s="111">
        <v>43985</v>
      </c>
      <c r="B97" s="135">
        <v>591.78591022979811</v>
      </c>
      <c r="C97" s="135">
        <v>222.11034619208061</v>
      </c>
      <c r="D97" s="135">
        <v>318.15452426208702</v>
      </c>
      <c r="E97" s="135">
        <v>621.56611467173673</v>
      </c>
      <c r="F97" s="135">
        <v>3443.8958898956512</v>
      </c>
      <c r="G97" s="135">
        <v>1020.602165770472</v>
      </c>
      <c r="H97" s="135">
        <v>3253.5265027095802</v>
      </c>
      <c r="I97" s="135">
        <v>3348.6340697652772</v>
      </c>
      <c r="J97" s="135">
        <v>676.56835911758287</v>
      </c>
      <c r="K97" s="135">
        <v>5827.8469031444993</v>
      </c>
      <c r="L97" s="135">
        <v>307.04895411000712</v>
      </c>
      <c r="M97" s="135">
        <v>143.57328640975291</v>
      </c>
      <c r="N97" s="135">
        <v>46.171584174711633</v>
      </c>
      <c r="O97" s="135">
        <v>14.881478720609209</v>
      </c>
      <c r="P97" s="135">
        <v>62.404057595345122</v>
      </c>
      <c r="Q97" s="135">
        <v>1.681147593161693</v>
      </c>
      <c r="R97" s="135">
        <v>193.58125274883591</v>
      </c>
      <c r="S97" s="135">
        <v>150.19743759913669</v>
      </c>
      <c r="T97" s="135">
        <v>146.15005932965229</v>
      </c>
      <c r="U97" s="135">
        <v>218.1018242807657</v>
      </c>
      <c r="V97" s="135">
        <v>97.802196468964212</v>
      </c>
      <c r="W97" s="135">
        <v>235.2190015787582</v>
      </c>
      <c r="X97" s="135">
        <v>8.1234307379711748</v>
      </c>
      <c r="Y97" s="135">
        <v>19.940734223577049</v>
      </c>
    </row>
    <row r="98" spans="1:25" x14ac:dyDescent="0.25">
      <c r="A98" s="111">
        <v>43986</v>
      </c>
      <c r="B98" s="135">
        <v>308.06646068115151</v>
      </c>
      <c r="C98" s="135">
        <v>194.65658372474979</v>
      </c>
      <c r="D98" s="135">
        <v>269.08063397916931</v>
      </c>
      <c r="E98" s="135">
        <v>420.89822468796689</v>
      </c>
      <c r="F98" s="135">
        <v>3632.495272169333</v>
      </c>
      <c r="G98" s="135">
        <v>967.71574408063475</v>
      </c>
      <c r="H98" s="135">
        <v>3221.7481443465008</v>
      </c>
      <c r="I98" s="135">
        <v>3084.2682221522282</v>
      </c>
      <c r="J98" s="135">
        <v>568.24314150955263</v>
      </c>
      <c r="K98" s="135">
        <v>5980.4177317944332</v>
      </c>
      <c r="L98" s="135">
        <v>320.58277790705182</v>
      </c>
      <c r="M98" s="135">
        <v>141.18039830292369</v>
      </c>
      <c r="N98" s="135">
        <v>43.7588173057243</v>
      </c>
      <c r="O98" s="135">
        <v>14.111747062646661</v>
      </c>
      <c r="P98" s="135">
        <v>64.527447078740593</v>
      </c>
      <c r="Q98" s="135">
        <v>2.1396423912967339</v>
      </c>
      <c r="R98" s="135">
        <v>192.1578611845062</v>
      </c>
      <c r="S98" s="135">
        <v>127.66782195926621</v>
      </c>
      <c r="T98" s="135">
        <v>142.78554734449031</v>
      </c>
      <c r="U98" s="135">
        <v>253.3506039625054</v>
      </c>
      <c r="V98" s="135">
        <v>99.040198955913112</v>
      </c>
      <c r="W98" s="135">
        <v>245.9476956076023</v>
      </c>
      <c r="X98" s="135">
        <v>8.635719162888277</v>
      </c>
      <c r="Y98" s="135">
        <v>1.5952587378861669</v>
      </c>
    </row>
    <row r="99" spans="1:25" x14ac:dyDescent="0.25">
      <c r="A99" s="111">
        <v>43987</v>
      </c>
      <c r="B99" s="135">
        <v>313.00166564044372</v>
      </c>
      <c r="C99" s="135">
        <v>171.22253102677891</v>
      </c>
      <c r="D99" s="135">
        <v>269.31656614399111</v>
      </c>
      <c r="E99" s="135">
        <v>368.93548089932898</v>
      </c>
      <c r="F99" s="135">
        <v>3897.957798916817</v>
      </c>
      <c r="G99" s="135">
        <v>925.51237957214494</v>
      </c>
      <c r="H99" s="135">
        <v>3237.3768451808019</v>
      </c>
      <c r="I99" s="135">
        <v>2909.4930228969351</v>
      </c>
      <c r="J99" s="135">
        <v>523.6750519793917</v>
      </c>
      <c r="K99" s="135">
        <v>6112.4788172851258</v>
      </c>
      <c r="L99" s="135">
        <v>327.72345125844731</v>
      </c>
      <c r="M99" s="135">
        <v>149.95432136129759</v>
      </c>
      <c r="N99" s="135">
        <v>43.100789977818671</v>
      </c>
      <c r="O99" s="135">
        <v>13.17096392513688</v>
      </c>
      <c r="P99" s="135">
        <v>64.29151491391886</v>
      </c>
      <c r="Q99" s="135">
        <v>1.9868107919183871</v>
      </c>
      <c r="R99" s="135">
        <v>186.4642949271875</v>
      </c>
      <c r="S99" s="135">
        <v>125.9754564651914</v>
      </c>
      <c r="T99" s="135">
        <v>137.44574122610399</v>
      </c>
      <c r="U99" s="135">
        <v>230.21859229636371</v>
      </c>
      <c r="V99" s="135">
        <v>84.184169112526121</v>
      </c>
      <c r="W99" s="135">
        <v>241.92020478920341</v>
      </c>
      <c r="X99" s="135">
        <v>8.7245855223126707</v>
      </c>
      <c r="Y99" s="135">
        <v>3.1905174757723311</v>
      </c>
    </row>
    <row r="100" spans="1:25" x14ac:dyDescent="0.25">
      <c r="A100" s="111">
        <v>43988</v>
      </c>
      <c r="B100" s="135">
        <v>173.6095433457665</v>
      </c>
      <c r="C100" s="135">
        <v>193.37369762814549</v>
      </c>
      <c r="D100" s="135">
        <v>252.09351811200551</v>
      </c>
      <c r="E100" s="135">
        <v>318.19538990571772</v>
      </c>
      <c r="F100" s="135">
        <v>4147.7630184566751</v>
      </c>
      <c r="G100" s="135">
        <v>892.93434381120551</v>
      </c>
      <c r="H100" s="135">
        <v>3200.0850284678449</v>
      </c>
      <c r="I100" s="135">
        <v>2811.0901796187441</v>
      </c>
      <c r="J100" s="135">
        <v>548.43510171836999</v>
      </c>
      <c r="K100" s="135">
        <v>5902.6770056611367</v>
      </c>
      <c r="L100" s="135">
        <v>338.71151522962828</v>
      </c>
      <c r="M100" s="135">
        <v>169.8950555848746</v>
      </c>
      <c r="N100" s="135">
        <v>40.249338223560912</v>
      </c>
      <c r="O100" s="135">
        <v>12.2301807876271</v>
      </c>
      <c r="P100" s="135">
        <v>59.690837699895333</v>
      </c>
      <c r="Q100" s="135">
        <v>1.5283159937833459</v>
      </c>
      <c r="R100" s="135">
        <v>177.92394554120941</v>
      </c>
      <c r="S100" s="135">
        <v>124.81195518801501</v>
      </c>
      <c r="T100" s="135">
        <v>130.84695642939911</v>
      </c>
      <c r="U100" s="135">
        <v>214.79725118560259</v>
      </c>
      <c r="V100" s="135">
        <v>78.61315792125599</v>
      </c>
      <c r="W100" s="135">
        <v>240.1602928349451</v>
      </c>
      <c r="X100" s="135">
        <v>9.2055093497858689</v>
      </c>
      <c r="Y100" s="135">
        <v>3.1905174757723311</v>
      </c>
    </row>
    <row r="101" spans="1:25" x14ac:dyDescent="0.25">
      <c r="A101" s="111">
        <v>43989</v>
      </c>
      <c r="B101" s="135">
        <v>179.9704741821877</v>
      </c>
      <c r="C101" s="135">
        <v>200.13023107026129</v>
      </c>
      <c r="D101" s="135">
        <v>236.05013090412859</v>
      </c>
      <c r="E101" s="135">
        <v>316.51424231255589</v>
      </c>
      <c r="F101" s="135">
        <v>4287.9670875431484</v>
      </c>
      <c r="G101" s="135">
        <v>855.70230294156045</v>
      </c>
      <c r="H101" s="135">
        <v>3152.7865019151482</v>
      </c>
      <c r="I101" s="135">
        <v>2690.2896742511148</v>
      </c>
      <c r="J101" s="135">
        <v>523.05605073591721</v>
      </c>
      <c r="K101" s="135">
        <v>5987.3896906901482</v>
      </c>
      <c r="L101" s="135">
        <v>349.5950305426631</v>
      </c>
      <c r="M101" s="135">
        <v>136.3946220892652</v>
      </c>
      <c r="N101" s="135">
        <v>38.275256239843998</v>
      </c>
      <c r="O101" s="135">
        <v>12.401232267174329</v>
      </c>
      <c r="P101" s="135">
        <v>57.095583886856417</v>
      </c>
      <c r="Q101" s="135">
        <v>1.375484394404999</v>
      </c>
      <c r="R101" s="135">
        <v>176.50055397687979</v>
      </c>
      <c r="S101" s="135">
        <v>124.177318127737</v>
      </c>
      <c r="T101" s="135">
        <v>127.74292279147539</v>
      </c>
      <c r="U101" s="135">
        <v>223.24227131768609</v>
      </c>
      <c r="V101" s="135">
        <v>79.232159164730447</v>
      </c>
      <c r="W101" s="135">
        <v>241.68329356459179</v>
      </c>
      <c r="X101" s="135">
        <v>9.4041518002639304</v>
      </c>
      <c r="Y101" s="135">
        <v>3.1905174757723311</v>
      </c>
    </row>
    <row r="102" spans="1:25" x14ac:dyDescent="0.25">
      <c r="A102" s="111">
        <v>43990</v>
      </c>
      <c r="B102" s="135">
        <v>179.64146051823491</v>
      </c>
      <c r="C102" s="135">
        <v>215.0972355306441</v>
      </c>
      <c r="D102" s="135">
        <v>245.48741749699741</v>
      </c>
      <c r="E102" s="135">
        <v>317.73689510758271</v>
      </c>
      <c r="F102" s="135">
        <v>4308.6062652259288</v>
      </c>
      <c r="G102" s="135">
        <v>818.89335344543395</v>
      </c>
      <c r="H102" s="135">
        <v>3154.0888936513402</v>
      </c>
      <c r="I102" s="135">
        <v>2602.5348998351169</v>
      </c>
      <c r="J102" s="135">
        <v>514.39003332727486</v>
      </c>
      <c r="K102" s="135">
        <v>6124.6628231222994</v>
      </c>
      <c r="L102" s="135">
        <v>353.15491235254621</v>
      </c>
      <c r="M102" s="135">
        <v>187.44290170162239</v>
      </c>
      <c r="N102" s="135">
        <v>41.017036772784152</v>
      </c>
      <c r="O102" s="135">
        <v>11.973603568306251</v>
      </c>
      <c r="P102" s="135">
        <v>57.685414298910722</v>
      </c>
      <c r="Q102" s="135">
        <v>1.375484394404999</v>
      </c>
      <c r="R102" s="135">
        <v>173.6537708482204</v>
      </c>
      <c r="S102" s="135">
        <v>120.0521772359297</v>
      </c>
      <c r="T102" s="135">
        <v>122.1643448547874</v>
      </c>
      <c r="U102" s="135">
        <v>191.29806473110941</v>
      </c>
      <c r="V102" s="135">
        <v>74.280149216934788</v>
      </c>
      <c r="W102" s="135">
        <v>243.5785833614853</v>
      </c>
      <c r="X102" s="135">
        <v>9.7491623721468752</v>
      </c>
      <c r="Y102" s="135">
        <v>3.1905174757723311</v>
      </c>
    </row>
    <row r="103" spans="1:25" x14ac:dyDescent="0.25">
      <c r="A103" s="111">
        <v>43991</v>
      </c>
      <c r="B103" s="135">
        <v>308.50514556642179</v>
      </c>
      <c r="C103" s="135">
        <v>224.6761183852891</v>
      </c>
      <c r="D103" s="135">
        <v>241.35860461261731</v>
      </c>
      <c r="E103" s="135">
        <v>310.85947313555698</v>
      </c>
      <c r="F103" s="135">
        <v>4333.5156176016972</v>
      </c>
      <c r="G103" s="135">
        <v>785.68068062421651</v>
      </c>
      <c r="H103" s="135">
        <v>3094.0052215550259</v>
      </c>
      <c r="I103" s="135">
        <v>2365.3399865600759</v>
      </c>
      <c r="J103" s="135">
        <v>508.81902213600472</v>
      </c>
      <c r="K103" s="135">
        <v>6231.4420965008567</v>
      </c>
      <c r="L103" s="135">
        <v>360.45763612406847</v>
      </c>
      <c r="M103" s="135">
        <v>175.47846116747621</v>
      </c>
      <c r="N103" s="135">
        <v>38.494598682479207</v>
      </c>
      <c r="O103" s="135">
        <v>14.79595298083559</v>
      </c>
      <c r="P103" s="135">
        <v>60.516600276771356</v>
      </c>
      <c r="Q103" s="135">
        <v>1.375484394404999</v>
      </c>
      <c r="R103" s="135">
        <v>183.61751179852811</v>
      </c>
      <c r="S103" s="135">
        <v>114.3404436934273</v>
      </c>
      <c r="T103" s="135">
        <v>119.6029744402769</v>
      </c>
      <c r="U103" s="135">
        <v>182.48586981067439</v>
      </c>
      <c r="V103" s="135">
        <v>70.566141756088044</v>
      </c>
      <c r="W103" s="135">
        <v>243.91702796807351</v>
      </c>
      <c r="X103" s="135">
        <v>10.041898614956651</v>
      </c>
      <c r="Y103" s="135">
        <v>2.3928881068292491</v>
      </c>
    </row>
    <row r="104" spans="1:25" x14ac:dyDescent="0.25">
      <c r="A104" s="111">
        <v>43992</v>
      </c>
      <c r="B104" s="135">
        <v>316.07245983733668</v>
      </c>
      <c r="C104" s="135">
        <v>205.34730119645181</v>
      </c>
      <c r="D104" s="135">
        <v>227.32064080572499</v>
      </c>
      <c r="E104" s="135">
        <v>298.63294518528932</v>
      </c>
      <c r="F104" s="135">
        <v>4611.7886684281484</v>
      </c>
      <c r="G104" s="135">
        <v>768.75702568346867</v>
      </c>
      <c r="H104" s="135">
        <v>3112.1518797459648</v>
      </c>
      <c r="I104" s="135">
        <v>2229.1181400816859</v>
      </c>
      <c r="J104" s="135">
        <v>547.19709923142113</v>
      </c>
      <c r="K104" s="135">
        <v>6376.2963881205806</v>
      </c>
      <c r="L104" s="135">
        <v>364.77549570551258</v>
      </c>
      <c r="M104" s="135">
        <v>186.64527233267941</v>
      </c>
      <c r="N104" s="135">
        <v>32.133667846058067</v>
      </c>
      <c r="O104" s="135">
        <v>12.82886096604242</v>
      </c>
      <c r="P104" s="135">
        <v>60.516600276771356</v>
      </c>
      <c r="Q104" s="135">
        <v>1.2226527950266519</v>
      </c>
      <c r="R104" s="135">
        <v>177.2122497590446</v>
      </c>
      <c r="S104" s="135">
        <v>104.8208877892567</v>
      </c>
      <c r="T104" s="135">
        <v>117.30208237300479</v>
      </c>
      <c r="U104" s="135">
        <v>186.89196727089191</v>
      </c>
      <c r="V104" s="135">
        <v>66.233133051766828</v>
      </c>
      <c r="W104" s="135">
        <v>241.37869341866241</v>
      </c>
      <c r="X104" s="135">
        <v>10.52804987533716</v>
      </c>
      <c r="Y104" s="135">
        <v>2.3928881068292491</v>
      </c>
    </row>
    <row r="105" spans="1:25" x14ac:dyDescent="0.25">
      <c r="A105" s="111">
        <v>43993</v>
      </c>
      <c r="B105" s="135">
        <v>280.97766901570282</v>
      </c>
      <c r="C105" s="135">
        <v>189.78161655765359</v>
      </c>
      <c r="D105" s="135">
        <v>251.14978945271861</v>
      </c>
      <c r="E105" s="135">
        <v>312.84628392747561</v>
      </c>
      <c r="F105" s="135">
        <v>4793.2710928801816</v>
      </c>
      <c r="G105" s="135">
        <v>744.1119531760047</v>
      </c>
      <c r="H105" s="135">
        <v>3146.8606195154748</v>
      </c>
      <c r="I105" s="135">
        <v>2114.5596061160318</v>
      </c>
      <c r="J105" s="135">
        <v>584.33717383988858</v>
      </c>
      <c r="K105" s="135">
        <v>6358.9341798026098</v>
      </c>
      <c r="L105" s="135">
        <v>370.21725336203002</v>
      </c>
      <c r="M105" s="135">
        <v>182.65712548796401</v>
      </c>
      <c r="N105" s="135">
        <v>30.37892830497637</v>
      </c>
      <c r="O105" s="135">
        <v>11.717026348985399</v>
      </c>
      <c r="P105" s="135">
        <v>56.387787392391267</v>
      </c>
      <c r="Q105" s="135">
        <v>0.45849479813491628</v>
      </c>
      <c r="R105" s="135">
        <v>171.51868350172589</v>
      </c>
      <c r="S105" s="135">
        <v>99.109154246754315</v>
      </c>
      <c r="T105" s="135">
        <v>114.0026899746523</v>
      </c>
      <c r="U105" s="135">
        <v>143.56534224542011</v>
      </c>
      <c r="V105" s="135">
        <v>54.472109425752137</v>
      </c>
      <c r="W105" s="135">
        <v>233.45908962449991</v>
      </c>
      <c r="X105" s="135">
        <v>11.16056925712256</v>
      </c>
      <c r="Y105" s="135">
        <v>3.1905174757723311</v>
      </c>
    </row>
    <row r="106" spans="1:25" x14ac:dyDescent="0.25">
      <c r="A106" s="111">
        <v>43994</v>
      </c>
      <c r="B106" s="135">
        <v>282.2937236715141</v>
      </c>
      <c r="C106" s="135">
        <v>196.88025295886379</v>
      </c>
      <c r="D106" s="135">
        <v>209.27183019686339</v>
      </c>
      <c r="E106" s="135">
        <v>340.9672982130914</v>
      </c>
      <c r="F106" s="135">
        <v>4929.2049872736661</v>
      </c>
      <c r="G106" s="135">
        <v>738.61176532026172</v>
      </c>
      <c r="H106" s="135">
        <v>3149.1615115827472</v>
      </c>
      <c r="I106" s="135">
        <v>2021.664384663113</v>
      </c>
      <c r="J106" s="135">
        <v>564.52913404870583</v>
      </c>
      <c r="K106" s="135">
        <v>6194.8562345286791</v>
      </c>
      <c r="L106" s="135">
        <v>380.60416254886962</v>
      </c>
      <c r="M106" s="135">
        <v>176.2760905364193</v>
      </c>
      <c r="N106" s="135">
        <v>28.40484632125947</v>
      </c>
      <c r="O106" s="135">
        <v>10.69071747170201</v>
      </c>
      <c r="P106" s="135">
        <v>52.966771002476342</v>
      </c>
      <c r="Q106" s="135">
        <v>0.30566319875656928</v>
      </c>
      <c r="R106" s="135">
        <v>172.94207506605559</v>
      </c>
      <c r="S106" s="135">
        <v>85.676003137535773</v>
      </c>
      <c r="T106" s="135">
        <v>112.1359284861108</v>
      </c>
      <c r="U106" s="135">
        <v>181.01717065726859</v>
      </c>
      <c r="V106" s="135">
        <v>49.520099477956478</v>
      </c>
      <c r="W106" s="135">
        <v>230.21002140125381</v>
      </c>
      <c r="X106" s="135">
        <v>11.6833125478543</v>
      </c>
      <c r="Y106" s="135">
        <v>2.3928881068292491</v>
      </c>
    </row>
    <row r="107" spans="1:25" x14ac:dyDescent="0.25">
      <c r="A107" s="111">
        <v>43995</v>
      </c>
      <c r="B107" s="135">
        <v>267.37843757231968</v>
      </c>
      <c r="C107" s="135">
        <v>155.40026916865989</v>
      </c>
      <c r="D107" s="135">
        <v>218.23725246008871</v>
      </c>
      <c r="E107" s="135">
        <v>350.7485205733056</v>
      </c>
      <c r="F107" s="135">
        <v>5113.5341948543582</v>
      </c>
      <c r="G107" s="135">
        <v>748.76595828471034</v>
      </c>
      <c r="H107" s="135">
        <v>3210.460749299506</v>
      </c>
      <c r="I107" s="135">
        <v>1951.166825299634</v>
      </c>
      <c r="J107" s="135">
        <v>523.6750519793917</v>
      </c>
      <c r="K107" s="135">
        <v>6013.0776363301893</v>
      </c>
      <c r="L107" s="135">
        <v>388.39826501367992</v>
      </c>
      <c r="M107" s="135">
        <v>143.57328640975291</v>
      </c>
      <c r="N107" s="135">
        <v>27.637147772036229</v>
      </c>
      <c r="O107" s="135">
        <v>10.26308877283393</v>
      </c>
      <c r="P107" s="135">
        <v>53.674567496941492</v>
      </c>
      <c r="Q107" s="135">
        <v>0.15283159937822219</v>
      </c>
      <c r="R107" s="135">
        <v>168.67190037306659</v>
      </c>
      <c r="S107" s="135">
        <v>81.868180775867515</v>
      </c>
      <c r="T107" s="135">
        <v>114.3065813797637</v>
      </c>
      <c r="U107" s="135">
        <v>170.3691017950764</v>
      </c>
      <c r="V107" s="135">
        <v>43.330087043211897</v>
      </c>
      <c r="W107" s="135">
        <v>229.803887873348</v>
      </c>
      <c r="X107" s="135">
        <v>11.75649660855674</v>
      </c>
      <c r="Y107" s="135">
        <v>3.9881468447154118</v>
      </c>
    </row>
    <row r="108" spans="1:25" x14ac:dyDescent="0.25">
      <c r="A108" s="111">
        <v>43996</v>
      </c>
      <c r="B108" s="135">
        <v>267.15909512968437</v>
      </c>
      <c r="C108" s="135">
        <v>151.2095079197527</v>
      </c>
      <c r="D108" s="135">
        <v>234.87047008002</v>
      </c>
      <c r="E108" s="135">
        <v>363.43354332170838</v>
      </c>
      <c r="F108" s="135">
        <v>5082.2195804391058</v>
      </c>
      <c r="G108" s="135">
        <v>758.28551418888105</v>
      </c>
      <c r="H108" s="135">
        <v>3255.892514363662</v>
      </c>
      <c r="I108" s="135">
        <v>1919.222618713057</v>
      </c>
      <c r="J108" s="135">
        <v>497.05799850999</v>
      </c>
      <c r="K108" s="135">
        <v>5952.089918223006</v>
      </c>
      <c r="L108" s="135">
        <v>391.73336720854832</v>
      </c>
      <c r="M108" s="135">
        <v>165.10927937121619</v>
      </c>
      <c r="N108" s="135">
        <v>26.97912044413059</v>
      </c>
      <c r="O108" s="135">
        <v>9.9209858137394633</v>
      </c>
      <c r="P108" s="135">
        <v>52.612872755243757</v>
      </c>
      <c r="Q108" s="135">
        <v>0</v>
      </c>
      <c r="R108" s="135">
        <v>163.69002989791269</v>
      </c>
      <c r="S108" s="135">
        <v>79.012314004616329</v>
      </c>
      <c r="T108" s="135">
        <v>111.4847326180149</v>
      </c>
      <c r="U108" s="135">
        <v>150.5416632240977</v>
      </c>
      <c r="V108" s="135">
        <v>37.140074608467323</v>
      </c>
      <c r="W108" s="135">
        <v>232.7483559506648</v>
      </c>
      <c r="X108" s="135">
        <v>12.091052314625051</v>
      </c>
      <c r="Y108" s="135">
        <v>3.9881468447154118</v>
      </c>
    </row>
    <row r="109" spans="1:25" x14ac:dyDescent="0.25">
      <c r="A109" s="111">
        <v>43997</v>
      </c>
      <c r="B109" s="135">
        <v>263.86895849015627</v>
      </c>
      <c r="C109" s="135">
        <v>134.53198866389749</v>
      </c>
      <c r="D109" s="135">
        <v>237.34775781064801</v>
      </c>
      <c r="E109" s="135">
        <v>365.57318571300527</v>
      </c>
      <c r="F109" s="135">
        <v>5087.20145091426</v>
      </c>
      <c r="G109" s="135">
        <v>751.93914358610061</v>
      </c>
      <c r="H109" s="135">
        <v>3304.6236718261698</v>
      </c>
      <c r="I109" s="135">
        <v>1889.114286068238</v>
      </c>
      <c r="J109" s="135">
        <v>465.4889350927927</v>
      </c>
      <c r="K109" s="135">
        <v>6121.0753102924646</v>
      </c>
      <c r="L109" s="135">
        <v>403.36440542732947</v>
      </c>
      <c r="M109" s="135">
        <v>133.20410461349289</v>
      </c>
      <c r="N109" s="135">
        <v>24.34701113250804</v>
      </c>
      <c r="O109" s="135">
        <v>9.5788828546449984</v>
      </c>
      <c r="P109" s="135">
        <v>48.012195541220223</v>
      </c>
      <c r="Q109" s="135">
        <v>0</v>
      </c>
      <c r="R109" s="135">
        <v>160.1315509870885</v>
      </c>
      <c r="S109" s="135">
        <v>77.1084028237822</v>
      </c>
      <c r="T109" s="135">
        <v>108.7714165009487</v>
      </c>
      <c r="U109" s="135">
        <v>141.7294683036628</v>
      </c>
      <c r="V109" s="135">
        <v>34.045068391095022</v>
      </c>
      <c r="W109" s="135">
        <v>230.98844399640649</v>
      </c>
      <c r="X109" s="135">
        <v>12.68697966605923</v>
      </c>
      <c r="Y109" s="135">
        <v>4.7857762136584938</v>
      </c>
    </row>
    <row r="110" spans="1:25" x14ac:dyDescent="0.25">
      <c r="A110" s="111">
        <v>43998</v>
      </c>
      <c r="B110" s="135">
        <v>252.02446658785479</v>
      </c>
      <c r="C110" s="135">
        <v>149.3279416447331</v>
      </c>
      <c r="D110" s="135">
        <v>228.73623379465519</v>
      </c>
      <c r="E110" s="135">
        <v>360.98823773165492</v>
      </c>
      <c r="F110" s="135">
        <v>5287.8996614847438</v>
      </c>
      <c r="G110" s="135">
        <v>743.90040748924548</v>
      </c>
      <c r="H110" s="135">
        <v>3425.7026902341308</v>
      </c>
      <c r="I110" s="135">
        <v>1870.021197073962</v>
      </c>
      <c r="J110" s="135">
        <v>444.44289281466109</v>
      </c>
      <c r="K110" s="135">
        <v>6216.7536005749334</v>
      </c>
      <c r="L110" s="135">
        <v>407.31634470526137</v>
      </c>
      <c r="M110" s="135">
        <v>167.50216747804541</v>
      </c>
      <c r="N110" s="135">
        <v>27.088791665448191</v>
      </c>
      <c r="O110" s="135">
        <v>7.18416214098374</v>
      </c>
      <c r="P110" s="135">
        <v>42.703721832731517</v>
      </c>
      <c r="Q110" s="135">
        <v>0</v>
      </c>
      <c r="R110" s="135">
        <v>155.1496805119346</v>
      </c>
      <c r="S110" s="135">
        <v>69.175439570306679</v>
      </c>
      <c r="T110" s="135">
        <v>106.3402852600574</v>
      </c>
      <c r="U110" s="135">
        <v>147.97143970563761</v>
      </c>
      <c r="V110" s="135">
        <v>27.23605471287599</v>
      </c>
      <c r="W110" s="135">
        <v>231.32688860299459</v>
      </c>
      <c r="X110" s="135">
        <v>21.709528864088991</v>
      </c>
      <c r="Y110" s="135">
        <v>7.1786643204877389</v>
      </c>
    </row>
    <row r="111" spans="1:25" x14ac:dyDescent="0.25">
      <c r="A111" s="111">
        <v>43999</v>
      </c>
      <c r="B111" s="135">
        <v>242.59274155454071</v>
      </c>
      <c r="C111" s="135">
        <v>178.06459020866819</v>
      </c>
      <c r="D111" s="135">
        <v>243.5999601784236</v>
      </c>
      <c r="E111" s="135">
        <v>367.25433330616721</v>
      </c>
      <c r="F111" s="135">
        <v>5302.133577128041</v>
      </c>
      <c r="G111" s="135">
        <v>724.33243146400582</v>
      </c>
      <c r="H111" s="135">
        <v>3529.134300616694</v>
      </c>
      <c r="I111" s="135">
        <v>1830.733494720356</v>
      </c>
      <c r="J111" s="135">
        <v>417.8258393452594</v>
      </c>
      <c r="K111" s="135">
        <v>6192.2163665972921</v>
      </c>
      <c r="L111" s="135">
        <v>419.97718720678409</v>
      </c>
      <c r="M111" s="135">
        <v>157.93061505072839</v>
      </c>
      <c r="N111" s="135">
        <v>27.637147772036219</v>
      </c>
      <c r="O111" s="135">
        <v>8.467048237587985</v>
      </c>
      <c r="P111" s="135">
        <v>39.400671525227452</v>
      </c>
      <c r="Q111" s="135">
        <v>0</v>
      </c>
      <c r="R111" s="135">
        <v>150.16781003678071</v>
      </c>
      <c r="S111" s="135">
        <v>63.463706027804299</v>
      </c>
      <c r="T111" s="135">
        <v>102.93236021702231</v>
      </c>
      <c r="U111" s="135">
        <v>129.6127002880647</v>
      </c>
      <c r="V111" s="135">
        <v>28.474057199824909</v>
      </c>
      <c r="W111" s="135">
        <v>231.15766629970051</v>
      </c>
      <c r="X111" s="135">
        <v>21.615435071757279</v>
      </c>
      <c r="Y111" s="135">
        <v>11.16681116520315</v>
      </c>
    </row>
    <row r="112" spans="1:25" x14ac:dyDescent="0.25">
      <c r="A112" s="111">
        <v>44000</v>
      </c>
      <c r="B112" s="135">
        <v>225.3743598076766</v>
      </c>
      <c r="C112" s="135">
        <v>267.35346253232359</v>
      </c>
      <c r="D112" s="135">
        <v>237.93758822270229</v>
      </c>
      <c r="E112" s="135">
        <v>391.40172600794602</v>
      </c>
      <c r="F112" s="135">
        <v>5445.8961251253386</v>
      </c>
      <c r="G112" s="135">
        <v>726.34211548821963</v>
      </c>
      <c r="H112" s="135">
        <v>3634.6063247192901</v>
      </c>
      <c r="I112" s="135">
        <v>1787.4068696948841</v>
      </c>
      <c r="J112" s="135">
        <v>394.30379209323002</v>
      </c>
      <c r="K112" s="135">
        <v>5933.4077759393404</v>
      </c>
      <c r="L112" s="135">
        <v>433.86124900861898</v>
      </c>
      <c r="M112" s="135">
        <v>150.75195073024071</v>
      </c>
      <c r="N112" s="135">
        <v>27.746818993353831</v>
      </c>
      <c r="O112" s="135">
        <v>8.8091511966824498</v>
      </c>
      <c r="P112" s="135">
        <v>40.934230596568632</v>
      </c>
      <c r="Q112" s="135">
        <v>0</v>
      </c>
      <c r="R112" s="135">
        <v>149.4561142546159</v>
      </c>
      <c r="S112" s="135">
        <v>62.511750437387242</v>
      </c>
      <c r="T112" s="135">
        <v>99.611261289733307</v>
      </c>
      <c r="U112" s="135">
        <v>131.08139944147061</v>
      </c>
      <c r="V112" s="135">
        <v>29.093058443299359</v>
      </c>
      <c r="W112" s="135">
        <v>231.12382183904171</v>
      </c>
      <c r="X112" s="135">
        <v>21.301789097318242</v>
      </c>
      <c r="Y112" s="135">
        <v>11.16681116520315</v>
      </c>
    </row>
    <row r="113" spans="1:25" x14ac:dyDescent="0.25">
      <c r="A113" s="111">
        <v>44001</v>
      </c>
      <c r="B113" s="135">
        <v>225.92271591426459</v>
      </c>
      <c r="C113" s="135">
        <v>262.82059832432202</v>
      </c>
      <c r="D113" s="135">
        <v>201.25013659292489</v>
      </c>
      <c r="E113" s="135">
        <v>361.5995641291683</v>
      </c>
      <c r="F113" s="135">
        <v>5357.6458481368991</v>
      </c>
      <c r="G113" s="135">
        <v>718.62069792150339</v>
      </c>
      <c r="H113" s="135">
        <v>3768.1014776789461</v>
      </c>
      <c r="I113" s="135">
        <v>1777.8603251977461</v>
      </c>
      <c r="J113" s="135">
        <v>406.68381696271911</v>
      </c>
      <c r="K113" s="135">
        <v>6907.75595384594</v>
      </c>
      <c r="L113" s="135">
        <v>449.8467388391955</v>
      </c>
      <c r="M113" s="135">
        <v>165.10927937121619</v>
      </c>
      <c r="N113" s="135">
        <v>26.21142189490735</v>
      </c>
      <c r="O113" s="135">
        <v>8.8946769364560669</v>
      </c>
      <c r="P113" s="135">
        <v>39.87253585487089</v>
      </c>
      <c r="Q113" s="135">
        <v>180.18845566707111</v>
      </c>
      <c r="R113" s="135">
        <v>146.60933112595649</v>
      </c>
      <c r="S113" s="135">
        <v>57.540426798542583</v>
      </c>
      <c r="T113" s="135">
        <v>96.181629717761666</v>
      </c>
      <c r="U113" s="135">
        <v>83.715851744132721</v>
      </c>
      <c r="V113" s="135">
        <v>30.331060930248281</v>
      </c>
      <c r="W113" s="135">
        <v>241.1756266547095</v>
      </c>
      <c r="X113" s="135">
        <v>21.244287335337741</v>
      </c>
      <c r="Y113" s="135">
        <v>10.369181796260071</v>
      </c>
    </row>
    <row r="114" spans="1:25" x14ac:dyDescent="0.25">
      <c r="A114" s="111">
        <v>44002</v>
      </c>
      <c r="B114" s="135">
        <v>230.63857843092171</v>
      </c>
      <c r="C114" s="135">
        <v>291.04409244961528</v>
      </c>
      <c r="D114" s="135">
        <v>191.57691783523441</v>
      </c>
      <c r="E114" s="135">
        <v>356.55612134968283</v>
      </c>
      <c r="F114" s="135">
        <v>5115.6692822008536</v>
      </c>
      <c r="G114" s="135">
        <v>695.24489953459556</v>
      </c>
      <c r="H114" s="135">
        <v>3924.2365403194021</v>
      </c>
      <c r="I114" s="135">
        <v>1704.4253675274549</v>
      </c>
      <c r="J114" s="135">
        <v>391.20878587585759</v>
      </c>
      <c r="K114" s="135">
        <v>7346.4478529054904</v>
      </c>
      <c r="L114" s="135">
        <v>468.00684075921612</v>
      </c>
      <c r="M114" s="135">
        <v>195.41919539105331</v>
      </c>
      <c r="N114" s="135">
        <v>25.114709681731291</v>
      </c>
      <c r="O114" s="135">
        <v>8.7236254569088327</v>
      </c>
      <c r="P114" s="135">
        <v>36.451519464955958</v>
      </c>
      <c r="Q114" s="135">
        <v>181.2582768627195</v>
      </c>
      <c r="R114" s="135">
        <v>142.33915643296751</v>
      </c>
      <c r="S114" s="135">
        <v>53.732604436874333</v>
      </c>
      <c r="T114" s="135">
        <v>92.817117732599613</v>
      </c>
      <c r="U114" s="135">
        <v>104.64481468016569</v>
      </c>
      <c r="V114" s="135">
        <v>28.474057199824909</v>
      </c>
      <c r="W114" s="135">
        <v>245.57540654035529</v>
      </c>
      <c r="X114" s="135">
        <v>21.21815017080116</v>
      </c>
      <c r="Y114" s="135">
        <v>8.7739230583739047</v>
      </c>
    </row>
    <row r="115" spans="1:25" x14ac:dyDescent="0.25">
      <c r="A115" s="111">
        <v>44003</v>
      </c>
      <c r="B115" s="135">
        <v>199.27260913408639</v>
      </c>
      <c r="C115" s="135">
        <v>321.0636271101547</v>
      </c>
      <c r="D115" s="135">
        <v>178.1287844403964</v>
      </c>
      <c r="E115" s="135">
        <v>358.23726894284448</v>
      </c>
      <c r="F115" s="135">
        <v>5046.6347913308646</v>
      </c>
      <c r="G115" s="135">
        <v>675.6769235093559</v>
      </c>
      <c r="H115" s="135">
        <v>4067.8252292345442</v>
      </c>
      <c r="I115" s="135">
        <v>1693.410123876911</v>
      </c>
      <c r="J115" s="135">
        <v>322.49964785019279</v>
      </c>
      <c r="K115" s="135">
        <v>7300.8255199374089</v>
      </c>
      <c r="L115" s="135">
        <v>485.40896490767551</v>
      </c>
      <c r="M115" s="135">
        <v>185.0500135947932</v>
      </c>
      <c r="N115" s="135">
        <v>25.00503846041368</v>
      </c>
      <c r="O115" s="135">
        <v>8.0394195387199012</v>
      </c>
      <c r="P115" s="135">
        <v>34.092197816738761</v>
      </c>
      <c r="Q115" s="135">
        <v>181.4111084620979</v>
      </c>
      <c r="R115" s="135">
        <v>135.2221986113191</v>
      </c>
      <c r="S115" s="135">
        <v>54.155695810393013</v>
      </c>
      <c r="T115" s="135">
        <v>92.317867567059437</v>
      </c>
      <c r="U115" s="135">
        <v>106.1135138335716</v>
      </c>
      <c r="V115" s="135">
        <v>25.379050982452618</v>
      </c>
      <c r="W115" s="135">
        <v>245.6769399223318</v>
      </c>
      <c r="X115" s="135">
        <v>21.845442119679241</v>
      </c>
      <c r="Y115" s="135">
        <v>10.369181796260071</v>
      </c>
    </row>
    <row r="116" spans="1:25" x14ac:dyDescent="0.25">
      <c r="A116" s="111">
        <v>44004</v>
      </c>
      <c r="B116" s="135">
        <v>227.4581130127111</v>
      </c>
      <c r="C116" s="135">
        <v>349.45817271499533</v>
      </c>
      <c r="D116" s="135">
        <v>168.69149784752759</v>
      </c>
      <c r="E116" s="135">
        <v>366.03168051114028</v>
      </c>
      <c r="F116" s="135">
        <v>5129.1915020619854</v>
      </c>
      <c r="G116" s="135">
        <v>661.50336249647967</v>
      </c>
      <c r="H116" s="135">
        <v>4303.9054379482377</v>
      </c>
      <c r="I116" s="135">
        <v>1668.442238269012</v>
      </c>
      <c r="J116" s="135">
        <v>278.55055956350628</v>
      </c>
      <c r="K116" s="135">
        <v>7384.8274712925859</v>
      </c>
      <c r="L116" s="135">
        <v>507.70919369029139</v>
      </c>
      <c r="M116" s="135">
        <v>195.41919539105331</v>
      </c>
      <c r="N116" s="135">
        <v>24.127668689872841</v>
      </c>
      <c r="O116" s="135">
        <v>7.8683680591726688</v>
      </c>
      <c r="P116" s="135">
        <v>33.738299569506182</v>
      </c>
      <c r="Q116" s="135">
        <v>181.56394006147619</v>
      </c>
      <c r="R116" s="135">
        <v>133.08711126482461</v>
      </c>
      <c r="S116" s="135">
        <v>52.56910315969791</v>
      </c>
      <c r="T116" s="135">
        <v>92.209334922376783</v>
      </c>
      <c r="U116" s="135">
        <v>105.37916425686861</v>
      </c>
      <c r="V116" s="135">
        <v>21.66504352160587</v>
      </c>
      <c r="W116" s="135">
        <v>247.470696337249</v>
      </c>
      <c r="X116" s="135">
        <v>21.489976681981659</v>
      </c>
      <c r="Y116" s="135">
        <v>9.5715524273169859</v>
      </c>
    </row>
    <row r="117" spans="1:25" x14ac:dyDescent="0.25">
      <c r="A117" s="111">
        <v>44005</v>
      </c>
      <c r="B117" s="135">
        <v>244.45715231694001</v>
      </c>
      <c r="C117" s="135">
        <v>361.60282776284879</v>
      </c>
      <c r="D117" s="135">
        <v>157.2487878536742</v>
      </c>
      <c r="E117" s="135">
        <v>370.46379689311237</v>
      </c>
      <c r="F117" s="135">
        <v>5196.09090558548</v>
      </c>
      <c r="G117" s="135">
        <v>640.87765803744321</v>
      </c>
      <c r="H117" s="135">
        <v>4553.1615097264048</v>
      </c>
      <c r="I117" s="135">
        <v>1655.958295465063</v>
      </c>
      <c r="J117" s="135">
        <v>405.44581447577019</v>
      </c>
      <c r="K117" s="135">
        <v>7537.7367445491082</v>
      </c>
      <c r="L117" s="135">
        <v>533.8149936294343</v>
      </c>
      <c r="M117" s="135">
        <v>174.68083179853309</v>
      </c>
      <c r="N117" s="135">
        <v>18.42476518135733</v>
      </c>
      <c r="O117" s="135">
        <v>8.0394195387199012</v>
      </c>
      <c r="P117" s="135">
        <v>31.85084225093242</v>
      </c>
      <c r="Q117" s="135">
        <v>181.71677166085459</v>
      </c>
      <c r="R117" s="135">
        <v>125.25845766101141</v>
      </c>
      <c r="S117" s="135">
        <v>49.819009231826399</v>
      </c>
      <c r="T117" s="135">
        <v>92.404693682805558</v>
      </c>
      <c r="U117" s="135">
        <v>109.0509121403832</v>
      </c>
      <c r="V117" s="135">
        <v>30.950062173722738</v>
      </c>
      <c r="W117" s="135">
        <v>250.5843867178599</v>
      </c>
      <c r="X117" s="135">
        <v>13.45018487052756</v>
      </c>
      <c r="Y117" s="135">
        <v>9.5715524273169859</v>
      </c>
    </row>
    <row r="118" spans="1:25" x14ac:dyDescent="0.25">
      <c r="A118" s="111">
        <v>44006</v>
      </c>
      <c r="B118" s="135">
        <v>189.8408841007722</v>
      </c>
      <c r="C118" s="135">
        <v>364.93833161401977</v>
      </c>
      <c r="D118" s="135">
        <v>186.62234237397831</v>
      </c>
      <c r="E118" s="135">
        <v>367.25433330616698</v>
      </c>
      <c r="F118" s="135">
        <v>5367.6095890872048</v>
      </c>
      <c r="G118" s="135">
        <v>617.29031396377593</v>
      </c>
      <c r="H118" s="135">
        <v>4756.6819250353046</v>
      </c>
      <c r="I118" s="135">
        <v>1661.098742501983</v>
      </c>
      <c r="J118" s="135">
        <v>404.82681323229571</v>
      </c>
      <c r="K118" s="135">
        <v>7894.3558265110323</v>
      </c>
      <c r="L118" s="135">
        <v>554.93905000790369</v>
      </c>
      <c r="M118" s="135">
        <v>196.2168247599964</v>
      </c>
      <c r="N118" s="135">
        <v>16.341011976322811</v>
      </c>
      <c r="O118" s="135">
        <v>6.5854819625684229</v>
      </c>
      <c r="P118" s="135">
        <v>23.1213521525288</v>
      </c>
      <c r="Q118" s="135">
        <v>182.02243485961131</v>
      </c>
      <c r="R118" s="135">
        <v>121.6999787501872</v>
      </c>
      <c r="S118" s="135">
        <v>47.386233834093908</v>
      </c>
      <c r="T118" s="135">
        <v>92.730291616853492</v>
      </c>
      <c r="U118" s="135">
        <v>107.9493877753288</v>
      </c>
      <c r="V118" s="135">
        <v>29.093058443299359</v>
      </c>
      <c r="W118" s="135">
        <v>247.7414520225195</v>
      </c>
      <c r="X118" s="135">
        <v>13.88928923474222</v>
      </c>
      <c r="Y118" s="135">
        <v>4.7857762136584947</v>
      </c>
    </row>
    <row r="119" spans="1:25" x14ac:dyDescent="0.25">
      <c r="A119" s="111">
        <v>44007</v>
      </c>
      <c r="B119" s="135">
        <v>139.83080717994389</v>
      </c>
      <c r="C119" s="135">
        <v>303.95847915543129</v>
      </c>
      <c r="D119" s="135">
        <v>182.49352948959819</v>
      </c>
      <c r="E119" s="135">
        <v>338.98048742117282</v>
      </c>
      <c r="F119" s="135">
        <v>5214.5949959217642</v>
      </c>
      <c r="G119" s="135">
        <v>583.12568555214148</v>
      </c>
      <c r="H119" s="135">
        <v>5018.5494901255943</v>
      </c>
      <c r="I119" s="135">
        <v>1709.198639776024</v>
      </c>
      <c r="J119" s="135">
        <v>407.92181944966802</v>
      </c>
      <c r="K119" s="135">
        <v>8460.1675198050852</v>
      </c>
      <c r="L119" s="135">
        <v>574.33282609405114</v>
      </c>
      <c r="M119" s="135">
        <v>202.59785971154099</v>
      </c>
      <c r="N119" s="135">
        <v>15.353970984464359</v>
      </c>
      <c r="O119" s="135">
        <v>5.5591730852850274</v>
      </c>
      <c r="P119" s="135">
        <v>19.346437515381279</v>
      </c>
      <c r="Q119" s="135">
        <v>182.48092965774629</v>
      </c>
      <c r="R119" s="135">
        <v>109.601150453385</v>
      </c>
      <c r="S119" s="135">
        <v>50.770964822243457</v>
      </c>
      <c r="T119" s="135">
        <v>89.105301284453077</v>
      </c>
      <c r="U119" s="135">
        <v>110.8867860821405</v>
      </c>
      <c r="V119" s="135">
        <v>26.617053469401529</v>
      </c>
      <c r="W119" s="135">
        <v>244.45853933861449</v>
      </c>
      <c r="X119" s="135">
        <v>14.26043697116175</v>
      </c>
      <c r="Y119" s="135">
        <v>7.9762936894308227</v>
      </c>
    </row>
    <row r="120" spans="1:25" x14ac:dyDescent="0.25">
      <c r="A120" s="111">
        <v>44008</v>
      </c>
      <c r="B120" s="135">
        <v>223.94863393054769</v>
      </c>
      <c r="C120" s="135">
        <v>319.60968953400322</v>
      </c>
      <c r="D120" s="135">
        <v>230.03386070117469</v>
      </c>
      <c r="E120" s="135">
        <v>356.09762655154771</v>
      </c>
      <c r="F120" s="135">
        <v>5207.4780381001156</v>
      </c>
      <c r="G120" s="135">
        <v>546.9513731162931</v>
      </c>
      <c r="H120" s="135">
        <v>5317.556926226287</v>
      </c>
      <c r="I120" s="135">
        <v>1712.5032128711871</v>
      </c>
      <c r="J120" s="135">
        <v>389.97078338890873</v>
      </c>
      <c r="K120" s="135">
        <v>8192.4239915332091</v>
      </c>
      <c r="L120" s="135">
        <v>595.43074530798401</v>
      </c>
      <c r="M120" s="135">
        <v>200.2049716047118</v>
      </c>
      <c r="N120" s="135">
        <v>16.560354418958031</v>
      </c>
      <c r="O120" s="135">
        <v>6.6710077023420391</v>
      </c>
      <c r="P120" s="135">
        <v>17.341014114396661</v>
      </c>
      <c r="Q120" s="135">
        <v>3.51512678570186</v>
      </c>
      <c r="R120" s="135">
        <v>98.925713720912398</v>
      </c>
      <c r="S120" s="135">
        <v>50.030554918585743</v>
      </c>
      <c r="T120" s="135">
        <v>87.954855250817019</v>
      </c>
      <c r="U120" s="135">
        <v>110.519611293789</v>
      </c>
      <c r="V120" s="135">
        <v>22.284044765080331</v>
      </c>
      <c r="W120" s="135">
        <v>237.1481358363107</v>
      </c>
      <c r="X120" s="135">
        <v>14.307483867327599</v>
      </c>
      <c r="Y120" s="135">
        <v>7.9762936894308227</v>
      </c>
    </row>
    <row r="121" spans="1:25" x14ac:dyDescent="0.25">
      <c r="A121" s="111">
        <v>44009</v>
      </c>
      <c r="B121" s="135">
        <v>154.8557645004559</v>
      </c>
      <c r="C121" s="135">
        <v>323.97150226245759</v>
      </c>
      <c r="D121" s="135">
        <v>219.53487936660821</v>
      </c>
      <c r="E121" s="135">
        <v>386.81677802659539</v>
      </c>
      <c r="F121" s="135">
        <v>5248.7563934656773</v>
      </c>
      <c r="G121" s="135">
        <v>543.46086928476393</v>
      </c>
      <c r="H121" s="135">
        <v>5533.6671283183741</v>
      </c>
      <c r="I121" s="135">
        <v>1707.729940622618</v>
      </c>
      <c r="J121" s="135">
        <v>407.92181944966802</v>
      </c>
      <c r="K121" s="135">
        <v>8328.7156346062529</v>
      </c>
      <c r="L121" s="135">
        <v>618.96987568963414</v>
      </c>
      <c r="M121" s="135">
        <v>204.99074781837029</v>
      </c>
      <c r="N121" s="135">
        <v>14.91528609919394</v>
      </c>
      <c r="O121" s="135">
        <v>6.2433790034739571</v>
      </c>
      <c r="P121" s="135">
        <v>12.504404735551409</v>
      </c>
      <c r="Q121" s="135">
        <v>2.903800388188472</v>
      </c>
      <c r="R121" s="135">
        <v>99.637409503077237</v>
      </c>
      <c r="S121" s="135">
        <v>46.751596773815862</v>
      </c>
      <c r="T121" s="135">
        <v>85.784202357164091</v>
      </c>
      <c r="U121" s="135">
        <v>91.426522299513294</v>
      </c>
      <c r="V121" s="135">
        <v>22.284044765080331</v>
      </c>
      <c r="W121" s="135">
        <v>240.0926039136275</v>
      </c>
      <c r="X121" s="135">
        <v>14.851136889688609</v>
      </c>
      <c r="Y121" s="135">
        <v>9.5715524273169859</v>
      </c>
    </row>
    <row r="122" spans="1:25" x14ac:dyDescent="0.25">
      <c r="A122" s="111">
        <v>44010</v>
      </c>
      <c r="B122" s="135">
        <v>75.015115381238772</v>
      </c>
      <c r="C122" s="135">
        <v>292.58355576554038</v>
      </c>
      <c r="D122" s="135">
        <v>213.63657524606521</v>
      </c>
      <c r="E122" s="135">
        <v>381.77333524711003</v>
      </c>
      <c r="F122" s="135">
        <v>5319.2142758999962</v>
      </c>
      <c r="G122" s="135">
        <v>519.45043383757809</v>
      </c>
      <c r="H122" s="135">
        <v>5819.4552882967191</v>
      </c>
      <c r="I122" s="135">
        <v>1690.105550781748</v>
      </c>
      <c r="J122" s="135">
        <v>461.15592638847141</v>
      </c>
      <c r="K122" s="135">
        <v>8826.703028740043</v>
      </c>
      <c r="L122" s="135">
        <v>643.16243518469878</v>
      </c>
      <c r="M122" s="135">
        <v>249.65799247918289</v>
      </c>
      <c r="N122" s="135">
        <v>14.257258771288299</v>
      </c>
      <c r="O122" s="135">
        <v>6.2433790034739571</v>
      </c>
      <c r="P122" s="135">
        <v>12.26847257072969</v>
      </c>
      <c r="Q122" s="135">
        <v>3.0566319875668202</v>
      </c>
      <c r="R122" s="135">
        <v>97.502322156582721</v>
      </c>
      <c r="S122" s="135">
        <v>46.751596773815862</v>
      </c>
      <c r="T122" s="135">
        <v>85.523724009925743</v>
      </c>
      <c r="U122" s="135">
        <v>85.918900474241454</v>
      </c>
      <c r="V122" s="135">
        <v>22.284044765080331</v>
      </c>
      <c r="W122" s="135">
        <v>237.9604028921222</v>
      </c>
      <c r="X122" s="135">
        <v>14.51135375071298</v>
      </c>
      <c r="Y122" s="135">
        <v>9.5715524273169859</v>
      </c>
    </row>
    <row r="123" spans="1:25" x14ac:dyDescent="0.25">
      <c r="A123" s="111">
        <v>44011</v>
      </c>
      <c r="B123" s="135">
        <v>223.61962026659489</v>
      </c>
      <c r="C123" s="135">
        <v>280.01127201881877</v>
      </c>
      <c r="D123" s="135">
        <v>202.42979741703351</v>
      </c>
      <c r="E123" s="135">
        <v>376.88272406700293</v>
      </c>
      <c r="F123" s="135">
        <v>5267.2604838019633</v>
      </c>
      <c r="G123" s="135">
        <v>488.98785494423203</v>
      </c>
      <c r="H123" s="135">
        <v>6042.337927417002</v>
      </c>
      <c r="I123" s="135">
        <v>1630.990409857164</v>
      </c>
      <c r="J123" s="135">
        <v>502.01000845778572</v>
      </c>
      <c r="K123" s="135">
        <v>8857.9414659281283</v>
      </c>
      <c r="L123" s="135">
        <v>661.92369188906082</v>
      </c>
      <c r="M123" s="135">
        <v>273.58687354747542</v>
      </c>
      <c r="N123" s="135">
        <v>15.463642205781969</v>
      </c>
      <c r="O123" s="135">
        <v>6.5854819625684229</v>
      </c>
      <c r="P123" s="135">
        <v>10.26304916974507</v>
      </c>
      <c r="Q123" s="135">
        <v>3.362295186323514</v>
      </c>
      <c r="R123" s="135">
        <v>93.943843245758529</v>
      </c>
      <c r="S123" s="135">
        <v>47.492006677473583</v>
      </c>
      <c r="T123" s="135">
        <v>85.263245662687382</v>
      </c>
      <c r="U123" s="135">
        <v>86.286075262592917</v>
      </c>
      <c r="V123" s="135">
        <v>22.284044765080331</v>
      </c>
      <c r="W123" s="135">
        <v>238.36653642002801</v>
      </c>
      <c r="X123" s="135">
        <v>15.065461638888619</v>
      </c>
      <c r="Y123" s="135">
        <v>10.369181796260071</v>
      </c>
    </row>
    <row r="124" spans="1:25" x14ac:dyDescent="0.25">
      <c r="A124" s="111">
        <v>44012</v>
      </c>
      <c r="B124" s="135">
        <v>210.67841615111729</v>
      </c>
      <c r="C124" s="135">
        <v>251.27462345488371</v>
      </c>
      <c r="D124" s="135">
        <v>205.85081380694851</v>
      </c>
      <c r="E124" s="135">
        <v>384.9827988340553</v>
      </c>
      <c r="F124" s="135">
        <v>4906.4307222443904</v>
      </c>
      <c r="G124" s="135">
        <v>438.32266296536841</v>
      </c>
      <c r="H124" s="135">
        <v>6271.515459928879</v>
      </c>
      <c r="I124" s="135">
        <v>1604.186650307508</v>
      </c>
      <c r="J124" s="135">
        <v>381.92376722374092</v>
      </c>
      <c r="K124" s="135">
        <v>8668.7509308453573</v>
      </c>
      <c r="L124" s="135">
        <v>675.89662005032005</v>
      </c>
      <c r="M124" s="135">
        <v>285.55131408162163</v>
      </c>
      <c r="N124" s="135">
        <v>12.173505566253789</v>
      </c>
      <c r="O124" s="135">
        <v>6.4999562227948076</v>
      </c>
      <c r="P124" s="135">
        <v>10.852879581799369</v>
      </c>
      <c r="Q124" s="135">
        <v>4.5849479813502896</v>
      </c>
      <c r="R124" s="135">
        <v>90.385364334934337</v>
      </c>
      <c r="S124" s="135">
        <v>43.155320098906962</v>
      </c>
      <c r="T124" s="135">
        <v>80.444396238777856</v>
      </c>
      <c r="U124" s="135">
        <v>51.037295580853119</v>
      </c>
      <c r="V124" s="135">
        <v>21.046042278131409</v>
      </c>
      <c r="W124" s="135">
        <v>235.18515711809951</v>
      </c>
      <c r="X124" s="135">
        <v>15.28501382099595</v>
      </c>
      <c r="Y124" s="135">
        <v>9.5715524273169859</v>
      </c>
    </row>
    <row r="125" spans="1:25" x14ac:dyDescent="0.25">
      <c r="A125" s="111">
        <v>44013</v>
      </c>
      <c r="B125" s="135">
        <v>298.30572198388461</v>
      </c>
      <c r="C125" s="135">
        <v>258.45878559586748</v>
      </c>
      <c r="D125" s="135">
        <v>159.25421125465891</v>
      </c>
      <c r="E125" s="135">
        <v>393.23570520048611</v>
      </c>
      <c r="F125" s="135">
        <v>4184.7711991292445</v>
      </c>
      <c r="G125" s="135">
        <v>362.80085279228138</v>
      </c>
      <c r="H125" s="135">
        <v>6624.0077833291798</v>
      </c>
      <c r="I125" s="135">
        <v>1620.3423409949719</v>
      </c>
      <c r="J125" s="135">
        <v>378.20975976289412</v>
      </c>
      <c r="K125" s="135">
        <v>8803.6887954920494</v>
      </c>
      <c r="L125" s="135">
        <v>687.59561489689634</v>
      </c>
      <c r="M125" s="135">
        <v>338.19485243186489</v>
      </c>
      <c r="N125" s="135">
        <v>13.050875336794631</v>
      </c>
      <c r="O125" s="135">
        <v>5.7302245648322616</v>
      </c>
      <c r="P125" s="135">
        <v>16.987115867164079</v>
      </c>
      <c r="Q125" s="135">
        <v>5.6547691769987214</v>
      </c>
      <c r="R125" s="135">
        <v>83.980102295450791</v>
      </c>
      <c r="S125" s="135">
        <v>44.213048532703702</v>
      </c>
      <c r="T125" s="135">
        <v>79.03347185790345</v>
      </c>
      <c r="U125" s="135">
        <v>47.365547697338563</v>
      </c>
      <c r="V125" s="135">
        <v>19.808039791182502</v>
      </c>
      <c r="W125" s="135">
        <v>230.21002140125381</v>
      </c>
      <c r="X125" s="135">
        <v>15.36865274751303</v>
      </c>
      <c r="Y125" s="135">
        <v>9.5715524273169859</v>
      </c>
    </row>
    <row r="126" spans="1:25" x14ac:dyDescent="0.25">
      <c r="A126" s="111">
        <v>44014</v>
      </c>
      <c r="B126" s="135">
        <v>378.14637110310161</v>
      </c>
      <c r="C126" s="135">
        <v>256.49169358107429</v>
      </c>
      <c r="D126" s="135">
        <v>148.04743342562719</v>
      </c>
      <c r="E126" s="135">
        <v>399.96029557313341</v>
      </c>
      <c r="F126" s="135">
        <v>3763.447296087661</v>
      </c>
      <c r="G126" s="135">
        <v>289.5002723301676</v>
      </c>
      <c r="H126" s="135">
        <v>6940.6626274552709</v>
      </c>
      <c r="I126" s="135">
        <v>1666.6063643272551</v>
      </c>
      <c r="J126" s="135">
        <v>365.82973489340498</v>
      </c>
      <c r="K126" s="135">
        <v>9095.4957352923448</v>
      </c>
      <c r="L126" s="135">
        <v>706.45096539359008</v>
      </c>
      <c r="M126" s="135">
        <v>370.10002718958822</v>
      </c>
      <c r="N126" s="135">
        <v>12.5025192302066</v>
      </c>
      <c r="O126" s="135">
        <v>5.6446988250586454</v>
      </c>
      <c r="P126" s="135">
        <v>16.515251537520641</v>
      </c>
      <c r="Q126" s="135">
        <v>5.8076007763770674</v>
      </c>
      <c r="R126" s="135">
        <v>81.133319166791438</v>
      </c>
      <c r="S126" s="135">
        <v>38.078223616682628</v>
      </c>
      <c r="T126" s="135">
        <v>82.853820950732626</v>
      </c>
      <c r="U126" s="135">
        <v>44.060974602175449</v>
      </c>
      <c r="V126" s="135">
        <v>21.66504352160587</v>
      </c>
      <c r="W126" s="135">
        <v>233.9667565343822</v>
      </c>
      <c r="X126" s="135">
        <v>15.22228462610815</v>
      </c>
      <c r="Y126" s="135">
        <v>5.5834055826015776</v>
      </c>
    </row>
    <row r="127" spans="1:25" x14ac:dyDescent="0.25">
      <c r="A127" s="111">
        <v>44015</v>
      </c>
      <c r="B127" s="135">
        <v>280.53898413043231</v>
      </c>
      <c r="C127" s="135">
        <v>234.68262993880211</v>
      </c>
      <c r="D127" s="135">
        <v>144.27251878847969</v>
      </c>
      <c r="E127" s="135">
        <v>403.47542235883532</v>
      </c>
      <c r="F127" s="135">
        <v>3404.752621876582</v>
      </c>
      <c r="G127" s="135">
        <v>275.11516563053198</v>
      </c>
      <c r="H127" s="135">
        <v>7115.5521310968888</v>
      </c>
      <c r="I127" s="135">
        <v>1708.09711541097</v>
      </c>
      <c r="J127" s="135">
        <v>384.3997721976387</v>
      </c>
      <c r="K127" s="135">
        <v>8938.5589712174242</v>
      </c>
      <c r="L127" s="135">
        <v>728.50550482956191</v>
      </c>
      <c r="M127" s="135">
        <v>421.14830680194552</v>
      </c>
      <c r="N127" s="135">
        <v>11.73482068098336</v>
      </c>
      <c r="O127" s="135">
        <v>3.8486582898127031</v>
      </c>
      <c r="P127" s="135">
        <v>14.745760301357739</v>
      </c>
      <c r="Q127" s="135">
        <v>7.1830851707821921</v>
      </c>
      <c r="R127" s="135">
        <v>81.845014948956276</v>
      </c>
      <c r="S127" s="135">
        <v>35.116584002051773</v>
      </c>
      <c r="T127" s="135">
        <v>83.787201695003404</v>
      </c>
      <c r="U127" s="135">
        <v>64.25558796150554</v>
      </c>
      <c r="V127" s="135">
        <v>21.046042278131409</v>
      </c>
      <c r="W127" s="135">
        <v>244.12009473202639</v>
      </c>
      <c r="X127" s="135">
        <v>15.52547573473255</v>
      </c>
      <c r="Y127" s="135">
        <v>5.5834055826015776</v>
      </c>
    </row>
    <row r="128" spans="1:25" x14ac:dyDescent="0.25">
      <c r="A128" s="111">
        <v>44016</v>
      </c>
      <c r="B128" s="135">
        <v>262.55290383434487</v>
      </c>
      <c r="C128" s="135">
        <v>234.3405269797077</v>
      </c>
      <c r="D128" s="135">
        <v>151.35048373313131</v>
      </c>
      <c r="E128" s="135">
        <v>317.27840030944748</v>
      </c>
      <c r="F128" s="135">
        <v>3127.1912668322962</v>
      </c>
      <c r="G128" s="135">
        <v>274.1632100401149</v>
      </c>
      <c r="H128" s="135">
        <v>7184.4703604703691</v>
      </c>
      <c r="I128" s="135">
        <v>1716.5421355430531</v>
      </c>
      <c r="J128" s="135">
        <v>389.3517821454343</v>
      </c>
      <c r="K128" s="135">
        <v>8912.498736510137</v>
      </c>
      <c r="L128" s="135">
        <v>754.34993312333893</v>
      </c>
      <c r="M128" s="135">
        <v>466.61318083170119</v>
      </c>
      <c r="N128" s="135">
        <v>11.84449190230097</v>
      </c>
      <c r="O128" s="135">
        <v>4.4473384682280166</v>
      </c>
      <c r="P128" s="135">
        <v>16.279319372698922</v>
      </c>
      <c r="Q128" s="135">
        <v>6.7245903726471514</v>
      </c>
      <c r="R128" s="135">
        <v>72.592969780813377</v>
      </c>
      <c r="S128" s="135">
        <v>34.27040125501437</v>
      </c>
      <c r="T128" s="135">
        <v>78.599341279172876</v>
      </c>
      <c r="U128" s="135">
        <v>59.849490501288066</v>
      </c>
      <c r="V128" s="135">
        <v>24.1410484955037</v>
      </c>
      <c r="W128" s="135">
        <v>243.51089444016779</v>
      </c>
      <c r="X128" s="135">
        <v>16.586644614917979</v>
      </c>
      <c r="Y128" s="135">
        <v>3.988146844715414</v>
      </c>
    </row>
    <row r="129" spans="1:25" x14ac:dyDescent="0.25">
      <c r="A129" s="111">
        <v>44017</v>
      </c>
      <c r="B129" s="135">
        <v>340.63881341248037</v>
      </c>
      <c r="C129" s="135">
        <v>242.0378435593332</v>
      </c>
      <c r="D129" s="135">
        <v>153.4738732165267</v>
      </c>
      <c r="E129" s="135">
        <v>271.27608889656511</v>
      </c>
      <c r="F129" s="135">
        <v>3052.463209704988</v>
      </c>
      <c r="G129" s="135">
        <v>286.96172408905539</v>
      </c>
      <c r="H129" s="135">
        <v>7407.5700648800184</v>
      </c>
      <c r="I129" s="135">
        <v>1686.066628109882</v>
      </c>
      <c r="J129" s="135">
        <v>446.29989654508438</v>
      </c>
      <c r="K129" s="135">
        <v>8762.7369980948843</v>
      </c>
      <c r="L129" s="135">
        <v>779.38410931648184</v>
      </c>
      <c r="M129" s="135">
        <v>499.31598495836761</v>
      </c>
      <c r="N129" s="135">
        <v>11.954163123618571</v>
      </c>
      <c r="O129" s="135">
        <v>4.7039156875488661</v>
      </c>
      <c r="P129" s="135">
        <v>14.50982813653602</v>
      </c>
      <c r="Q129" s="135">
        <v>6.4189271738904567</v>
      </c>
      <c r="R129" s="135">
        <v>71.1695782164837</v>
      </c>
      <c r="S129" s="135">
        <v>33.001127134458287</v>
      </c>
      <c r="T129" s="135">
        <v>78.92493921322081</v>
      </c>
      <c r="U129" s="135">
        <v>63.521238384802629</v>
      </c>
      <c r="V129" s="135">
        <v>24.1410484955037</v>
      </c>
      <c r="W129" s="135">
        <v>245.20311747310851</v>
      </c>
      <c r="X129" s="135">
        <v>16.82187909574726</v>
      </c>
      <c r="Y129" s="135">
        <v>3.190517475772332</v>
      </c>
    </row>
    <row r="130" spans="1:25" x14ac:dyDescent="0.25">
      <c r="A130" s="111">
        <v>44018</v>
      </c>
      <c r="B130" s="135">
        <v>289.42235305715838</v>
      </c>
      <c r="C130" s="135">
        <v>258.45878559586748</v>
      </c>
      <c r="D130" s="135">
        <v>163.1470919742172</v>
      </c>
      <c r="E130" s="135">
        <v>430.83227864755929</v>
      </c>
      <c r="F130" s="135">
        <v>2713.6960173945249</v>
      </c>
      <c r="G130" s="135">
        <v>260.30696755737767</v>
      </c>
      <c r="H130" s="135">
        <v>7497.6304534376786</v>
      </c>
      <c r="I130" s="135">
        <v>1732.697826230517</v>
      </c>
      <c r="J130" s="135">
        <v>431.44386670169752</v>
      </c>
      <c r="K130" s="135">
        <v>8633.3496249962373</v>
      </c>
      <c r="L130" s="135">
        <v>798.87720662786819</v>
      </c>
      <c r="M130" s="135">
        <v>512.07805486145685</v>
      </c>
      <c r="N130" s="135">
        <v>10.967122131760121</v>
      </c>
      <c r="O130" s="135">
        <v>3.9341840295863189</v>
      </c>
      <c r="P130" s="135">
        <v>14.745760301357739</v>
      </c>
      <c r="Q130" s="135">
        <v>6.4189271738904567</v>
      </c>
      <c r="R130" s="135">
        <v>65.476011959164993</v>
      </c>
      <c r="S130" s="135">
        <v>31.94339870066155</v>
      </c>
      <c r="T130" s="135">
        <v>78.447395576617168</v>
      </c>
      <c r="U130" s="135">
        <v>58.7479661362337</v>
      </c>
      <c r="V130" s="135">
        <v>25.998052225927079</v>
      </c>
      <c r="W130" s="135">
        <v>242.76631630567391</v>
      </c>
      <c r="X130" s="135">
        <v>17.072795875298489</v>
      </c>
      <c r="Y130" s="135">
        <v>2.3928881068292509</v>
      </c>
    </row>
    <row r="131" spans="1:25" x14ac:dyDescent="0.25">
      <c r="A131" s="111">
        <v>44019</v>
      </c>
      <c r="B131" s="135">
        <v>297.86703709861399</v>
      </c>
      <c r="C131" s="135">
        <v>250.1627888378267</v>
      </c>
      <c r="D131" s="135">
        <v>162.55726156216289</v>
      </c>
      <c r="E131" s="135">
        <v>436.94554262269332</v>
      </c>
      <c r="F131" s="135">
        <v>2338.6323401936561</v>
      </c>
      <c r="G131" s="135">
        <v>279.13453367895949</v>
      </c>
      <c r="H131" s="135">
        <v>7807.4911540066369</v>
      </c>
      <c r="I131" s="135">
        <v>1756.197012685011</v>
      </c>
      <c r="J131" s="135">
        <v>390.58978463238321</v>
      </c>
      <c r="K131" s="135">
        <v>9021.1732996855881</v>
      </c>
      <c r="L131" s="135">
        <v>820.37241074275721</v>
      </c>
      <c r="M131" s="135">
        <v>522.44723665771687</v>
      </c>
      <c r="N131" s="135">
        <v>9.2123825906784269</v>
      </c>
      <c r="O131" s="135">
        <v>3.592081070491854</v>
      </c>
      <c r="P131" s="135">
        <v>15.571522878233759</v>
      </c>
      <c r="Q131" s="135">
        <v>5.6547691769987214</v>
      </c>
      <c r="R131" s="135">
        <v>61.205837266175948</v>
      </c>
      <c r="S131" s="135">
        <v>32.049171544041222</v>
      </c>
      <c r="T131" s="135">
        <v>91.406193351725207</v>
      </c>
      <c r="U131" s="135">
        <v>79.309754283915254</v>
      </c>
      <c r="V131" s="135">
        <v>16.713033573810211</v>
      </c>
      <c r="W131" s="135">
        <v>241.8863603285447</v>
      </c>
      <c r="X131" s="135">
        <v>16.947337485522869</v>
      </c>
      <c r="Y131" s="135">
        <v>0.79762936894308745</v>
      </c>
    </row>
    <row r="132" spans="1:25" x14ac:dyDescent="0.25">
      <c r="A132" s="111">
        <v>44020</v>
      </c>
      <c r="B132" s="135">
        <v>198.61458180618061</v>
      </c>
      <c r="C132" s="135">
        <v>239.98522580476629</v>
      </c>
      <c r="D132" s="135">
        <v>163.85488846868239</v>
      </c>
      <c r="E132" s="135">
        <v>436.18138462580151</v>
      </c>
      <c r="F132" s="135">
        <v>2234.013060215425</v>
      </c>
      <c r="G132" s="135">
        <v>339.42505440537349</v>
      </c>
      <c r="H132" s="135">
        <v>7968.7055444182406</v>
      </c>
      <c r="I132" s="135">
        <v>1780.797723504558</v>
      </c>
      <c r="J132" s="135">
        <v>380.06676349331741</v>
      </c>
      <c r="K132" s="135">
        <v>8948.7123094150684</v>
      </c>
      <c r="L132" s="135">
        <v>850.26809953970519</v>
      </c>
      <c r="M132" s="135">
        <v>510.48279612357072</v>
      </c>
      <c r="N132" s="135">
        <v>7.238300606961519</v>
      </c>
      <c r="O132" s="135">
        <v>4.3618127284544013</v>
      </c>
      <c r="P132" s="135">
        <v>14.863726383768601</v>
      </c>
      <c r="Q132" s="135">
        <v>4.8906111801069851</v>
      </c>
      <c r="R132" s="135">
        <v>61.205837266175948</v>
      </c>
      <c r="S132" s="135">
        <v>27.81825780885428</v>
      </c>
      <c r="T132" s="135">
        <v>95.074596741998675</v>
      </c>
      <c r="U132" s="135">
        <v>82.614327379078347</v>
      </c>
      <c r="V132" s="135">
        <v>13.618027356437921</v>
      </c>
      <c r="W132" s="135">
        <v>248.1475855504253</v>
      </c>
      <c r="X132" s="135">
        <v>17.224391429610691</v>
      </c>
      <c r="Y132" s="135">
        <v>0.79762936894308745</v>
      </c>
    </row>
    <row r="133" spans="1:25" x14ac:dyDescent="0.25">
      <c r="A133" s="111">
        <v>44021</v>
      </c>
      <c r="B133" s="135">
        <v>274.83608062191678</v>
      </c>
      <c r="C133" s="135">
        <v>225.01822134438351</v>
      </c>
      <c r="D133" s="135">
        <v>165.38844754002361</v>
      </c>
      <c r="E133" s="135">
        <v>451.31171296425788</v>
      </c>
      <c r="F133" s="135">
        <v>1982.072753329071</v>
      </c>
      <c r="G133" s="135">
        <v>406.90812848160527</v>
      </c>
      <c r="H133" s="135">
        <v>8159.4191076545876</v>
      </c>
      <c r="I133" s="135">
        <v>1673.9498600942841</v>
      </c>
      <c r="J133" s="135">
        <v>378.8287610063685</v>
      </c>
      <c r="K133" s="135">
        <v>8763.041598240814</v>
      </c>
      <c r="L133" s="135">
        <v>879.55740611940439</v>
      </c>
      <c r="M133" s="135">
        <v>537.60219466763544</v>
      </c>
      <c r="N133" s="135">
        <v>10.41876602517209</v>
      </c>
      <c r="O133" s="135">
        <v>4.3618127284544013</v>
      </c>
      <c r="P133" s="135">
        <v>12.740336900373119</v>
      </c>
      <c r="Q133" s="135">
        <v>5.043442779485332</v>
      </c>
      <c r="R133" s="135">
        <v>65.476011959164993</v>
      </c>
      <c r="S133" s="135">
        <v>26.760529375057541</v>
      </c>
      <c r="T133" s="135">
        <v>101.06559872848079</v>
      </c>
      <c r="U133" s="135">
        <v>79.676929072266702</v>
      </c>
      <c r="V133" s="135">
        <v>10.523021139065619</v>
      </c>
      <c r="W133" s="135">
        <v>247.06456280934319</v>
      </c>
      <c r="X133" s="135">
        <v>17.72622498871316</v>
      </c>
      <c r="Y133" s="135">
        <v>0.79762936894308745</v>
      </c>
    </row>
    <row r="134" spans="1:25" x14ac:dyDescent="0.25">
      <c r="A134" s="111">
        <v>44022</v>
      </c>
      <c r="B134" s="135">
        <v>279.22292947462103</v>
      </c>
      <c r="C134" s="135">
        <v>218.26168790226779</v>
      </c>
      <c r="D134" s="135">
        <v>171.64064990779909</v>
      </c>
      <c r="E134" s="135">
        <v>513.97266870938017</v>
      </c>
      <c r="F134" s="135">
        <v>1752.906711471994</v>
      </c>
      <c r="G134" s="135">
        <v>407.96585691540213</v>
      </c>
      <c r="H134" s="135">
        <v>8473.7079401265964</v>
      </c>
      <c r="I134" s="135">
        <v>1625.4827880318919</v>
      </c>
      <c r="J134" s="135">
        <v>389.97078338890879</v>
      </c>
      <c r="K134" s="135">
        <v>8858.6521996019637</v>
      </c>
      <c r="L134" s="135">
        <v>902.26014723588366</v>
      </c>
      <c r="M134" s="135">
        <v>525.63775413348924</v>
      </c>
      <c r="N134" s="135">
        <v>10.967122131760121</v>
      </c>
      <c r="O134" s="135">
        <v>4.5328642080016337</v>
      </c>
      <c r="P134" s="135">
        <v>12.38643865314055</v>
      </c>
      <c r="Q134" s="135">
        <v>2.750968788810126</v>
      </c>
      <c r="R134" s="135">
        <v>62.629228830505632</v>
      </c>
      <c r="S134" s="135">
        <v>25.173936724362441</v>
      </c>
      <c r="T134" s="135">
        <v>104.62546947407159</v>
      </c>
      <c r="U134" s="135">
        <v>65.357112326559914</v>
      </c>
      <c r="V134" s="135">
        <v>9.9040198955911674</v>
      </c>
      <c r="W134" s="135">
        <v>244.4923837992734</v>
      </c>
      <c r="X134" s="135">
        <v>18.12873732257659</v>
      </c>
      <c r="Y134" s="135">
        <v>0.79762936894308745</v>
      </c>
    </row>
    <row r="135" spans="1:25" x14ac:dyDescent="0.25">
      <c r="A135" s="111">
        <v>44023</v>
      </c>
      <c r="B135" s="135">
        <v>290.95775015560491</v>
      </c>
      <c r="C135" s="135">
        <v>214.7551325715495</v>
      </c>
      <c r="D135" s="135">
        <v>166.09624403448871</v>
      </c>
      <c r="E135" s="135">
        <v>513.97266870938017</v>
      </c>
      <c r="F135" s="135">
        <v>1713.051747670763</v>
      </c>
      <c r="G135" s="135">
        <v>428.69733421781808</v>
      </c>
      <c r="H135" s="135">
        <v>8784.284956150459</v>
      </c>
      <c r="I135" s="135">
        <v>1626.951487185298</v>
      </c>
      <c r="J135" s="135">
        <v>390.58978463238333</v>
      </c>
      <c r="K135" s="135">
        <v>8895.8811063266603</v>
      </c>
      <c r="L135" s="135">
        <v>921.89438523576769</v>
      </c>
      <c r="M135" s="135">
        <v>492.93495000682282</v>
      </c>
      <c r="N135" s="135">
        <v>10.638108467807299</v>
      </c>
      <c r="O135" s="135">
        <v>4.2762869886807851</v>
      </c>
      <c r="P135" s="135">
        <v>10.73491349938851</v>
      </c>
      <c r="Q135" s="135">
        <v>2.750968788810126</v>
      </c>
      <c r="R135" s="135">
        <v>62.629228830505632</v>
      </c>
      <c r="S135" s="135">
        <v>23.587344073667332</v>
      </c>
      <c r="T135" s="135">
        <v>113.85074427209661</v>
      </c>
      <c r="U135" s="135">
        <v>65.357112326559914</v>
      </c>
      <c r="V135" s="135">
        <v>6.8090136782188777</v>
      </c>
      <c r="W135" s="135">
        <v>243.81549458609709</v>
      </c>
      <c r="X135" s="135">
        <v>17.799409049415601</v>
      </c>
      <c r="Y135" s="135">
        <v>0.79762936894308745</v>
      </c>
    </row>
    <row r="136" spans="1:25" x14ac:dyDescent="0.25">
      <c r="A136" s="111">
        <v>44024</v>
      </c>
      <c r="B136" s="135">
        <v>290.40939404901678</v>
      </c>
      <c r="C136" s="135">
        <v>204.9196724975836</v>
      </c>
      <c r="D136" s="135">
        <v>171.0508194957448</v>
      </c>
      <c r="E136" s="135">
        <v>513.97266870938017</v>
      </c>
      <c r="F136" s="135">
        <v>1564.307329198311</v>
      </c>
      <c r="G136" s="135">
        <v>442.87089523069437</v>
      </c>
      <c r="H136" s="135">
        <v>8982.5523914567184</v>
      </c>
      <c r="I136" s="135">
        <v>1679.8246567079079</v>
      </c>
      <c r="J136" s="135">
        <v>427.72985924085071</v>
      </c>
      <c r="K136" s="135">
        <v>8854.5908643229068</v>
      </c>
      <c r="L136" s="135">
        <v>945.33419439217869</v>
      </c>
      <c r="M136" s="135">
        <v>492.13732063787972</v>
      </c>
      <c r="N136" s="135">
        <v>10.5284372464897</v>
      </c>
      <c r="O136" s="135">
        <v>4.1052355091335517</v>
      </c>
      <c r="P136" s="135">
        <v>10.970845664210231</v>
      </c>
      <c r="Q136" s="135">
        <v>2.750968788810126</v>
      </c>
      <c r="R136" s="135">
        <v>61.205837266175948</v>
      </c>
      <c r="S136" s="135">
        <v>22.529615639870599</v>
      </c>
      <c r="T136" s="135">
        <v>117.5625607202431</v>
      </c>
      <c r="U136" s="135">
        <v>56.912092194476429</v>
      </c>
      <c r="V136" s="135">
        <v>6.8090136782188777</v>
      </c>
      <c r="W136" s="135">
        <v>244.7969839452027</v>
      </c>
      <c r="X136" s="135">
        <v>18.196693950371721</v>
      </c>
      <c r="Y136" s="135">
        <v>1.5952587378861689</v>
      </c>
    </row>
    <row r="137" spans="1:25" x14ac:dyDescent="0.25">
      <c r="A137" s="111">
        <v>44025</v>
      </c>
      <c r="B137" s="135">
        <v>309.60185777959788</v>
      </c>
      <c r="C137" s="135">
        <v>180.972465360971</v>
      </c>
      <c r="D137" s="135">
        <v>166.4501422817213</v>
      </c>
      <c r="E137" s="135">
        <v>636.39077981143623</v>
      </c>
      <c r="F137" s="135">
        <v>1506.6599708429601</v>
      </c>
      <c r="G137" s="135">
        <v>461.6984613522763</v>
      </c>
      <c r="H137" s="135">
        <v>9292.1309071495016</v>
      </c>
      <c r="I137" s="135">
        <v>1694.1444734536151</v>
      </c>
      <c r="J137" s="135">
        <v>401.7318070149235</v>
      </c>
      <c r="K137" s="135">
        <v>8856.5199985804611</v>
      </c>
      <c r="L137" s="135">
        <v>977.98996776419028</v>
      </c>
      <c r="M137" s="135">
        <v>465.01792209381489</v>
      </c>
      <c r="N137" s="135">
        <v>10.41876602517209</v>
      </c>
      <c r="O137" s="135">
        <v>4.4473384682280166</v>
      </c>
      <c r="P137" s="135">
        <v>11.56067607626453</v>
      </c>
      <c r="Q137" s="135">
        <v>2.750968788810126</v>
      </c>
      <c r="R137" s="135">
        <v>58.359054137516601</v>
      </c>
      <c r="S137" s="135">
        <v>22.42384279649092</v>
      </c>
      <c r="T137" s="135">
        <v>117.8230390674815</v>
      </c>
      <c r="U137" s="135">
        <v>57.279266982827878</v>
      </c>
      <c r="V137" s="135">
        <v>4.9520099477955046</v>
      </c>
      <c r="W137" s="135">
        <v>248.62140799964871</v>
      </c>
      <c r="X137" s="135">
        <v>18.65148061330833</v>
      </c>
      <c r="Y137" s="135">
        <v>1.5952587378861689</v>
      </c>
    </row>
    <row r="138" spans="1:25" x14ac:dyDescent="0.25">
      <c r="A138" s="111">
        <v>44026</v>
      </c>
      <c r="B138" s="135">
        <v>265.40435558860281</v>
      </c>
      <c r="C138" s="135">
        <v>180.7158881416502</v>
      </c>
      <c r="D138" s="135">
        <v>163.73692238627149</v>
      </c>
      <c r="E138" s="135">
        <v>686.06104960939899</v>
      </c>
      <c r="F138" s="135">
        <v>1532.992714783059</v>
      </c>
      <c r="G138" s="135">
        <v>531.40276513948118</v>
      </c>
      <c r="H138" s="135">
        <v>9452.6723951640724</v>
      </c>
      <c r="I138" s="135">
        <v>1813.109104879486</v>
      </c>
      <c r="J138" s="135">
        <v>447.53789903203341</v>
      </c>
      <c r="K138" s="135">
        <v>8739.8242982288702</v>
      </c>
      <c r="L138" s="135">
        <v>1012.888309853441</v>
      </c>
      <c r="M138" s="135">
        <v>478.57762136584739</v>
      </c>
      <c r="N138" s="135">
        <v>8.9930401480432156</v>
      </c>
      <c r="O138" s="135">
        <v>3.9341840295863189</v>
      </c>
      <c r="P138" s="135">
        <v>10.027117004923349</v>
      </c>
      <c r="Q138" s="135">
        <v>2.5981371894317791</v>
      </c>
      <c r="R138" s="135">
        <v>54.800575226692409</v>
      </c>
      <c r="S138" s="135">
        <v>21.366114362694191</v>
      </c>
      <c r="T138" s="135">
        <v>111.3979065022688</v>
      </c>
      <c r="U138" s="135">
        <v>53.240344310961873</v>
      </c>
      <c r="V138" s="135">
        <v>8.0470161651677934</v>
      </c>
      <c r="W138" s="135">
        <v>250.17825318995421</v>
      </c>
      <c r="X138" s="135">
        <v>19.168996471132751</v>
      </c>
      <c r="Y138" s="135">
        <v>2.3928881068292509</v>
      </c>
    </row>
    <row r="139" spans="1:25" x14ac:dyDescent="0.25">
      <c r="A139" s="111">
        <v>44027</v>
      </c>
      <c r="B139" s="135">
        <v>388.45546590695659</v>
      </c>
      <c r="C139" s="135">
        <v>187.38689584399231</v>
      </c>
      <c r="D139" s="135">
        <v>160.0799738315348</v>
      </c>
      <c r="E139" s="135">
        <v>761.25419650354593</v>
      </c>
      <c r="F139" s="135">
        <v>1363.609118627827</v>
      </c>
      <c r="G139" s="135">
        <v>521.67166354855124</v>
      </c>
      <c r="H139" s="135">
        <v>9642.105273193165</v>
      </c>
      <c r="I139" s="135">
        <v>1864.146400460339</v>
      </c>
      <c r="J139" s="135">
        <v>463.6319313623693</v>
      </c>
      <c r="K139" s="135">
        <v>8582.5490895473613</v>
      </c>
      <c r="L139" s="135">
        <v>1053.646604231795</v>
      </c>
      <c r="M139" s="135">
        <v>511.28042549251381</v>
      </c>
      <c r="N139" s="135">
        <v>18.863450066627749</v>
      </c>
      <c r="O139" s="135">
        <v>2.9078751523029238</v>
      </c>
      <c r="P139" s="135">
        <v>9.7911848401016321</v>
      </c>
      <c r="Q139" s="135">
        <v>2.5981371894317791</v>
      </c>
      <c r="R139" s="135">
        <v>49.81870475153854</v>
      </c>
      <c r="S139" s="135">
        <v>18.08715621792431</v>
      </c>
      <c r="T139" s="135">
        <v>113.67709204060441</v>
      </c>
      <c r="U139" s="135">
        <v>51.404470369204589</v>
      </c>
      <c r="V139" s="135">
        <v>7.4280149216933351</v>
      </c>
      <c r="W139" s="135">
        <v>250.5166977965423</v>
      </c>
      <c r="X139" s="135">
        <v>19.785833554196191</v>
      </c>
      <c r="Y139" s="135">
        <v>3.190517475772332</v>
      </c>
    </row>
    <row r="140" spans="1:25" x14ac:dyDescent="0.25">
      <c r="A140" s="111">
        <v>44028</v>
      </c>
      <c r="B140" s="135">
        <v>304.33763915635291</v>
      </c>
      <c r="C140" s="135">
        <v>209.45253670558529</v>
      </c>
      <c r="D140" s="135">
        <v>161.96743115010861</v>
      </c>
      <c r="E140" s="135">
        <v>886.27044479503377</v>
      </c>
      <c r="F140" s="135">
        <v>1319.483980133607</v>
      </c>
      <c r="G140" s="135">
        <v>521.56589070517157</v>
      </c>
      <c r="H140" s="135">
        <v>9946.1703305360679</v>
      </c>
      <c r="I140" s="135">
        <v>1932.0737363053579</v>
      </c>
      <c r="J140" s="135">
        <v>636.33327829174311</v>
      </c>
      <c r="K140" s="135">
        <v>8676.7720680214989</v>
      </c>
      <c r="L140" s="135">
        <v>1097.9177335238651</v>
      </c>
      <c r="M140" s="135">
        <v>522.44723665771687</v>
      </c>
      <c r="N140" s="135">
        <v>16.01199831237</v>
      </c>
      <c r="O140" s="135">
        <v>2.565772193208459</v>
      </c>
      <c r="P140" s="135">
        <v>10.73491349938851</v>
      </c>
      <c r="Q140" s="135">
        <v>2.292473990675084</v>
      </c>
      <c r="R140" s="135">
        <v>45.54853005854951</v>
      </c>
      <c r="S140" s="135">
        <v>17.346746314266589</v>
      </c>
      <c r="T140" s="135">
        <v>112.3747003044126</v>
      </c>
      <c r="U140" s="135">
        <v>47.36554769733857</v>
      </c>
      <c r="V140" s="135">
        <v>10.523021139065619</v>
      </c>
      <c r="W140" s="135">
        <v>253.96883278374131</v>
      </c>
      <c r="X140" s="135">
        <v>20.89927676345479</v>
      </c>
      <c r="Y140" s="135">
        <v>3.988146844715414</v>
      </c>
    </row>
    <row r="141" spans="1:25" x14ac:dyDescent="0.25">
      <c r="A141" s="111">
        <v>44029</v>
      </c>
      <c r="B141" s="135">
        <v>328.79432151017897</v>
      </c>
      <c r="C141" s="135">
        <v>232.03133200581999</v>
      </c>
      <c r="D141" s="135">
        <v>156.65895744161989</v>
      </c>
      <c r="E141" s="135">
        <v>970.02216125436803</v>
      </c>
      <c r="F141" s="135">
        <v>1263.9717091247501</v>
      </c>
      <c r="G141" s="135">
        <v>540.07613829661454</v>
      </c>
      <c r="H141" s="135">
        <v>10027.938825039981</v>
      </c>
      <c r="I141" s="135">
        <v>1928.401988421843</v>
      </c>
      <c r="J141" s="135">
        <v>706.89942004783131</v>
      </c>
      <c r="K141" s="135">
        <v>8308.8489361995307</v>
      </c>
      <c r="L141" s="135">
        <v>1140.458582523614</v>
      </c>
      <c r="M141" s="135">
        <v>582.26943932844802</v>
      </c>
      <c r="N141" s="135">
        <v>15.02495732051154</v>
      </c>
      <c r="O141" s="135">
        <v>2.138143494340377</v>
      </c>
      <c r="P141" s="135">
        <v>10.61694741697765</v>
      </c>
      <c r="Q141" s="135">
        <v>2.5981371894317791</v>
      </c>
      <c r="R141" s="135">
        <v>45.54853005854951</v>
      </c>
      <c r="S141" s="135">
        <v>16.5005635672292</v>
      </c>
      <c r="T141" s="135">
        <v>114.6755923716847</v>
      </c>
      <c r="U141" s="135">
        <v>41.85792587206673</v>
      </c>
      <c r="V141" s="135">
        <v>11.76102362601454</v>
      </c>
      <c r="W141" s="135">
        <v>252.24276529014179</v>
      </c>
      <c r="X141" s="135">
        <v>21.693846565367028</v>
      </c>
      <c r="Y141" s="135">
        <v>3.988146844715414</v>
      </c>
    </row>
    <row r="142" spans="1:25" x14ac:dyDescent="0.25">
      <c r="A142" s="111">
        <v>44030</v>
      </c>
      <c r="B142" s="135">
        <v>338.44538898612831</v>
      </c>
      <c r="C142" s="135">
        <v>232.37343496491451</v>
      </c>
      <c r="D142" s="135">
        <v>163.8548884686823</v>
      </c>
      <c r="E142" s="135">
        <v>970.02216125436803</v>
      </c>
      <c r="F142" s="135">
        <v>1182.838389957958</v>
      </c>
      <c r="G142" s="135">
        <v>540.81654820027222</v>
      </c>
      <c r="H142" s="135">
        <v>10104.12874160719</v>
      </c>
      <c r="I142" s="135">
        <v>1937.2141833422791</v>
      </c>
      <c r="J142" s="135">
        <v>765.70453817790496</v>
      </c>
      <c r="K142" s="135">
        <v>7953.7866994279111</v>
      </c>
      <c r="L142" s="135">
        <v>1193.2086079913529</v>
      </c>
      <c r="M142" s="135">
        <v>630.12720146503284</v>
      </c>
      <c r="N142" s="135">
        <v>15.02495732051154</v>
      </c>
      <c r="O142" s="135">
        <v>1.796040535245911</v>
      </c>
      <c r="P142" s="135">
        <v>11.44270999385367</v>
      </c>
      <c r="Q142" s="135">
        <v>2.5981371894317791</v>
      </c>
      <c r="R142" s="135">
        <v>46.260225840714348</v>
      </c>
      <c r="S142" s="135">
        <v>15.654380820191809</v>
      </c>
      <c r="T142" s="135">
        <v>118.539354522387</v>
      </c>
      <c r="U142" s="135">
        <v>42.225100660418192</v>
      </c>
      <c r="V142" s="135">
        <v>11.14202238254008</v>
      </c>
      <c r="W142" s="135">
        <v>247.1660961913197</v>
      </c>
      <c r="X142" s="135">
        <v>21.657254535015809</v>
      </c>
      <c r="Y142" s="135">
        <v>3.988146844715414</v>
      </c>
    </row>
    <row r="143" spans="1:25" x14ac:dyDescent="0.25">
      <c r="A143" s="111">
        <v>44031</v>
      </c>
      <c r="B143" s="135">
        <v>339.76144364193948</v>
      </c>
      <c r="C143" s="135">
        <v>240.84048320250241</v>
      </c>
      <c r="D143" s="135">
        <v>161.96743115010861</v>
      </c>
      <c r="E143" s="135">
        <v>970.02216125436803</v>
      </c>
      <c r="F143" s="135">
        <v>1185.6851730866181</v>
      </c>
      <c r="G143" s="135">
        <v>548.85528429712735</v>
      </c>
      <c r="H143" s="135">
        <v>10165.55821849757</v>
      </c>
      <c r="I143" s="135">
        <v>1872.9585953807741</v>
      </c>
      <c r="J143" s="135">
        <v>618.38224223098393</v>
      </c>
      <c r="K143" s="135">
        <v>7909.7212116501341</v>
      </c>
      <c r="L143" s="135">
        <v>1254.3329809766151</v>
      </c>
      <c r="M143" s="135">
        <v>604.60306165885424</v>
      </c>
      <c r="N143" s="135">
        <v>15.02495732051154</v>
      </c>
      <c r="O143" s="135">
        <v>1.796040535245911</v>
      </c>
      <c r="P143" s="135">
        <v>10.73491349938851</v>
      </c>
      <c r="Q143" s="135">
        <v>2.5981371894317791</v>
      </c>
      <c r="R143" s="135">
        <v>41.278355365560479</v>
      </c>
      <c r="S143" s="135">
        <v>15.86592650695116</v>
      </c>
      <c r="T143" s="135">
        <v>118.2788761751486</v>
      </c>
      <c r="U143" s="135">
        <v>42.959450237121089</v>
      </c>
      <c r="V143" s="135">
        <v>11.14202238254008</v>
      </c>
      <c r="W143" s="135">
        <v>250.0428753473189</v>
      </c>
      <c r="X143" s="135">
        <v>22.598192458332939</v>
      </c>
      <c r="Y143" s="135">
        <v>2.3928881068292509</v>
      </c>
    </row>
    <row r="144" spans="1:25" x14ac:dyDescent="0.25">
      <c r="A144" s="111">
        <v>44032</v>
      </c>
      <c r="B144" s="135">
        <v>402.60305345692768</v>
      </c>
      <c r="C144" s="135">
        <v>268.97845158802221</v>
      </c>
      <c r="D144" s="135">
        <v>164.44471888073659</v>
      </c>
      <c r="E144" s="135">
        <v>1357.603097277856</v>
      </c>
      <c r="F144" s="135">
        <v>1157.929037582189</v>
      </c>
      <c r="G144" s="135">
        <v>554.143926466111</v>
      </c>
      <c r="H144" s="135">
        <v>10213.35599521581</v>
      </c>
      <c r="I144" s="135">
        <v>1859.0059534234181</v>
      </c>
      <c r="J144" s="135">
        <v>858.55472469907363</v>
      </c>
      <c r="K144" s="135">
        <v>7908.7397222910286</v>
      </c>
      <c r="L144" s="135">
        <v>1299.4666366983929</v>
      </c>
      <c r="M144" s="135">
        <v>634.11534830974836</v>
      </c>
      <c r="N144" s="135">
        <v>15.13462854182915</v>
      </c>
      <c r="O144" s="135">
        <v>1.710514795472295</v>
      </c>
      <c r="P144" s="135">
        <v>10.73491349938851</v>
      </c>
      <c r="Q144" s="135">
        <v>2.4453055900534322</v>
      </c>
      <c r="R144" s="135">
        <v>40.566659583395641</v>
      </c>
      <c r="S144" s="135">
        <v>15.86592650695116</v>
      </c>
      <c r="T144" s="135">
        <v>121.46973592881839</v>
      </c>
      <c r="U144" s="135">
        <v>40.022051930309438</v>
      </c>
      <c r="V144" s="135">
        <v>14.237028599912369</v>
      </c>
      <c r="W144" s="135">
        <v>246.62458482077869</v>
      </c>
      <c r="X144" s="135">
        <v>22.765470311367089</v>
      </c>
      <c r="Y144" s="135">
        <v>2.3928881068292509</v>
      </c>
    </row>
    <row r="145" spans="1:25" x14ac:dyDescent="0.25">
      <c r="A145" s="111">
        <v>44033</v>
      </c>
      <c r="B145" s="135">
        <v>459.19340365681239</v>
      </c>
      <c r="C145" s="135">
        <v>278.8994374017617</v>
      </c>
      <c r="D145" s="135">
        <v>166.09624403448859</v>
      </c>
      <c r="E145" s="135">
        <v>1463.3625640476721</v>
      </c>
      <c r="F145" s="135">
        <v>1094.5881129695181</v>
      </c>
      <c r="G145" s="135">
        <v>470.05451597927038</v>
      </c>
      <c r="H145" s="135">
        <v>10150.77607229179</v>
      </c>
      <c r="I145" s="135">
        <v>1838.076990487385</v>
      </c>
      <c r="J145" s="135">
        <v>914.26483661177485</v>
      </c>
      <c r="K145" s="135">
        <v>7880.0057751916966</v>
      </c>
      <c r="L145" s="135">
        <v>1342.911831591108</v>
      </c>
      <c r="M145" s="135">
        <v>642.88927136812219</v>
      </c>
      <c r="N145" s="135">
        <v>13.92824510733548</v>
      </c>
      <c r="O145" s="135">
        <v>1.796040535245911</v>
      </c>
      <c r="P145" s="135">
        <v>10.498981334566791</v>
      </c>
      <c r="Q145" s="135">
        <v>2.292473990675084</v>
      </c>
      <c r="R145" s="135">
        <v>41.278355365560479</v>
      </c>
      <c r="S145" s="135">
        <v>13.856242482737359</v>
      </c>
      <c r="T145" s="135">
        <v>125.3986176663302</v>
      </c>
      <c r="U145" s="135">
        <v>41.123576295363812</v>
      </c>
      <c r="V145" s="135">
        <v>11.14202238254008</v>
      </c>
      <c r="W145" s="135">
        <v>248.8921636849193</v>
      </c>
      <c r="X145" s="135">
        <v>23.120935749064671</v>
      </c>
      <c r="Y145" s="135">
        <v>0.79762936894308756</v>
      </c>
    </row>
    <row r="146" spans="1:25" x14ac:dyDescent="0.25">
      <c r="A146" s="111">
        <v>44034</v>
      </c>
      <c r="B146" s="135">
        <v>471.91526532965469</v>
      </c>
      <c r="C146" s="135">
        <v>289.5901548734638</v>
      </c>
      <c r="D146" s="135">
        <v>180.0162417589701</v>
      </c>
      <c r="E146" s="135">
        <v>1537.0273949480361</v>
      </c>
      <c r="F146" s="135">
        <v>1093.1647214051891</v>
      </c>
      <c r="G146" s="135">
        <v>472.38151853362331</v>
      </c>
      <c r="H146" s="135">
        <v>10228.52885894244</v>
      </c>
      <c r="I146" s="135">
        <v>1791.8129671551019</v>
      </c>
      <c r="J146" s="135">
        <v>1086.347182297674</v>
      </c>
      <c r="K146" s="135">
        <v>8825.4846281563277</v>
      </c>
      <c r="L146" s="135">
        <v>1411.0984664341549</v>
      </c>
      <c r="M146" s="135">
        <v>618.16276093088675</v>
      </c>
      <c r="N146" s="135">
        <v>4.935204959291795</v>
      </c>
      <c r="O146" s="135">
        <v>1.8815662750195279</v>
      </c>
      <c r="P146" s="135">
        <v>10.027117004923349</v>
      </c>
      <c r="Q146" s="135">
        <v>1.9868107919183899</v>
      </c>
      <c r="R146" s="135">
        <v>39.854963801230802</v>
      </c>
      <c r="S146" s="135">
        <v>12.9042868923203</v>
      </c>
      <c r="T146" s="135">
        <v>130.78183684258951</v>
      </c>
      <c r="U146" s="135">
        <v>49.568596427447297</v>
      </c>
      <c r="V146" s="135">
        <v>12.380024869489</v>
      </c>
      <c r="W146" s="135">
        <v>250.61823117851881</v>
      </c>
      <c r="X146" s="135">
        <v>25.86011059249897</v>
      </c>
      <c r="Y146" s="135">
        <v>0.79762936894308756</v>
      </c>
    </row>
    <row r="147" spans="1:25" x14ac:dyDescent="0.25">
      <c r="A147" s="111">
        <v>44035</v>
      </c>
      <c r="B147" s="135">
        <v>519.51257538149571</v>
      </c>
      <c r="C147" s="135">
        <v>293.43881316327651</v>
      </c>
      <c r="D147" s="135">
        <v>188.98166402219539</v>
      </c>
      <c r="E147" s="135">
        <v>1728.6782205684831</v>
      </c>
      <c r="F147" s="135">
        <v>1055.4448449504521</v>
      </c>
      <c r="G147" s="135">
        <v>485.92044248622148</v>
      </c>
      <c r="H147" s="135">
        <v>10042.72097124575</v>
      </c>
      <c r="I147" s="135">
        <v>1807.2343082658631</v>
      </c>
      <c r="J147" s="135">
        <v>995.97300075040334</v>
      </c>
      <c r="K147" s="135">
        <v>9318.1922864273456</v>
      </c>
      <c r="L147" s="135">
        <v>1486.0337171605499</v>
      </c>
      <c r="M147" s="135">
        <v>661.23474685381302</v>
      </c>
      <c r="N147" s="135">
        <v>4.0578351887509481</v>
      </c>
      <c r="O147" s="135">
        <v>1.9670920147931441</v>
      </c>
      <c r="P147" s="135">
        <v>8.8474561808147492</v>
      </c>
      <c r="Q147" s="135">
        <v>1.9868107919183899</v>
      </c>
      <c r="R147" s="135">
        <v>37.008180672571449</v>
      </c>
      <c r="S147" s="135">
        <v>11.317694241625199</v>
      </c>
      <c r="T147" s="135">
        <v>134.05952271200539</v>
      </c>
      <c r="U147" s="135">
        <v>49.568596427447297</v>
      </c>
      <c r="V147" s="135">
        <v>10.523021139065619</v>
      </c>
      <c r="W147" s="135">
        <v>250.24594211127189</v>
      </c>
      <c r="X147" s="135">
        <v>26.131937103679469</v>
      </c>
      <c r="Y147" s="135">
        <v>5.8366010437436799E-15</v>
      </c>
    </row>
    <row r="148" spans="1:25" x14ac:dyDescent="0.25">
      <c r="A148" s="111">
        <v>44036</v>
      </c>
      <c r="B148" s="135">
        <v>545.06596994849792</v>
      </c>
      <c r="C148" s="135">
        <v>306.01109690999817</v>
      </c>
      <c r="D148" s="135">
        <v>191.45895175282351</v>
      </c>
      <c r="E148" s="135">
        <v>1859.3492380369701</v>
      </c>
      <c r="F148" s="135">
        <v>1029.1121010103529</v>
      </c>
      <c r="G148" s="135">
        <v>494.48804279997512</v>
      </c>
      <c r="H148" s="135">
        <v>10089.54195416185</v>
      </c>
      <c r="I148" s="135">
        <v>1798.78928813378</v>
      </c>
      <c r="J148" s="135">
        <v>1052.3021139065791</v>
      </c>
      <c r="K148" s="135">
        <v>10053.09090517283</v>
      </c>
      <c r="L148" s="135">
        <v>1557.461360406134</v>
      </c>
      <c r="M148" s="135">
        <v>618.16276093088675</v>
      </c>
      <c r="N148" s="135">
        <v>3.509479082162918</v>
      </c>
      <c r="O148" s="135">
        <v>2.7368236727556901</v>
      </c>
      <c r="P148" s="135">
        <v>8.1396596863495922</v>
      </c>
      <c r="Q148" s="135">
        <v>1.833979192540043</v>
      </c>
      <c r="R148" s="135">
        <v>29.891222850923072</v>
      </c>
      <c r="S148" s="135">
        <v>11.952331301903239</v>
      </c>
      <c r="T148" s="135">
        <v>138.4442415571844</v>
      </c>
      <c r="U148" s="135">
        <v>41.85792587206673</v>
      </c>
      <c r="V148" s="135">
        <v>10.523021139065619</v>
      </c>
      <c r="W148" s="135">
        <v>250.00903088666021</v>
      </c>
      <c r="X148" s="135">
        <v>26.58149633370877</v>
      </c>
      <c r="Y148" s="135">
        <v>5.8366010437436799E-15</v>
      </c>
    </row>
    <row r="149" spans="1:25" x14ac:dyDescent="0.25">
      <c r="A149" s="111">
        <v>44037</v>
      </c>
      <c r="B149" s="135">
        <v>553.72999643258879</v>
      </c>
      <c r="C149" s="135">
        <v>329.44514960796897</v>
      </c>
      <c r="D149" s="135">
        <v>194.40810381309501</v>
      </c>
      <c r="E149" s="135">
        <v>1859.3492380369701</v>
      </c>
      <c r="F149" s="135">
        <v>984.98696251613308</v>
      </c>
      <c r="G149" s="135">
        <v>488.14167219719468</v>
      </c>
      <c r="H149" s="135">
        <v>10149.039549976869</v>
      </c>
      <c r="I149" s="135">
        <v>1797.3205889803739</v>
      </c>
      <c r="J149" s="135">
        <v>1251.0015130618799</v>
      </c>
      <c r="K149" s="135">
        <v>10818.483382971919</v>
      </c>
      <c r="L149" s="135">
        <v>1609.286130249279</v>
      </c>
      <c r="M149" s="135">
        <v>610.18646724145594</v>
      </c>
      <c r="N149" s="135">
        <v>3.8384927461157359</v>
      </c>
      <c r="O149" s="135">
        <v>2.8223494125293072</v>
      </c>
      <c r="P149" s="135">
        <v>7.0779649446518533</v>
      </c>
      <c r="Q149" s="135">
        <v>1.833979192540043</v>
      </c>
      <c r="R149" s="135">
        <v>24.197656593604371</v>
      </c>
      <c r="S149" s="135">
        <v>12.586968362181279</v>
      </c>
      <c r="T149" s="135">
        <v>139.1171439542168</v>
      </c>
      <c r="U149" s="135">
        <v>40.022051930309438</v>
      </c>
      <c r="V149" s="135">
        <v>12.99902611296346</v>
      </c>
      <c r="W149" s="135">
        <v>259.82392447771622</v>
      </c>
      <c r="X149" s="135">
        <v>27.412658165972228</v>
      </c>
      <c r="Y149" s="135">
        <v>0.79762936894308756</v>
      </c>
    </row>
    <row r="150" spans="1:25" x14ac:dyDescent="0.25">
      <c r="A150" s="111">
        <v>44038</v>
      </c>
      <c r="B150" s="135">
        <v>554.16868131785918</v>
      </c>
      <c r="C150" s="135">
        <v>336.28720878985831</v>
      </c>
      <c r="D150" s="135">
        <v>198.6548827798859</v>
      </c>
      <c r="E150" s="135">
        <v>1859.3492380369701</v>
      </c>
      <c r="F150" s="135">
        <v>936.59164932892418</v>
      </c>
      <c r="G150" s="135">
        <v>490.15135622140849</v>
      </c>
      <c r="H150" s="135">
        <v>9999.3947394884417</v>
      </c>
      <c r="I150" s="135">
        <v>1809.804531784323</v>
      </c>
      <c r="J150" s="135">
        <v>1436.082884860743</v>
      </c>
      <c r="K150" s="135">
        <v>10853.98622220301</v>
      </c>
      <c r="L150" s="135">
        <v>1659.239479111603</v>
      </c>
      <c r="M150" s="135">
        <v>651.66319442649615</v>
      </c>
      <c r="N150" s="135">
        <v>3.8384927461157359</v>
      </c>
      <c r="O150" s="135">
        <v>2.7368236727556901</v>
      </c>
      <c r="P150" s="135">
        <v>7.3138971094735732</v>
      </c>
      <c r="Q150" s="135">
        <v>1.833979192540043</v>
      </c>
      <c r="R150" s="135">
        <v>23.485960811439529</v>
      </c>
      <c r="S150" s="135">
        <v>12.26964983204226</v>
      </c>
      <c r="T150" s="135">
        <v>139.65980717763011</v>
      </c>
      <c r="U150" s="135">
        <v>42.592275448769627</v>
      </c>
      <c r="V150" s="135">
        <v>12.99902611296346</v>
      </c>
      <c r="W150" s="135">
        <v>254.37496631164711</v>
      </c>
      <c r="X150" s="135">
        <v>27.569481153191749</v>
      </c>
      <c r="Y150" s="135">
        <v>0.79762936894308756</v>
      </c>
    </row>
    <row r="151" spans="1:25" x14ac:dyDescent="0.25">
      <c r="A151" s="111">
        <v>44039</v>
      </c>
      <c r="B151" s="135">
        <v>594.74703320537344</v>
      </c>
      <c r="C151" s="135">
        <v>323.8859765226839</v>
      </c>
      <c r="D151" s="135">
        <v>196.05962896684699</v>
      </c>
      <c r="E151" s="135">
        <v>2131.389484930427</v>
      </c>
      <c r="F151" s="135">
        <v>893.88990239903376</v>
      </c>
      <c r="G151" s="135">
        <v>501.25750477627417</v>
      </c>
      <c r="H151" s="135">
        <v>9890.7969752189838</v>
      </c>
      <c r="I151" s="135">
        <v>1842.4830879476031</v>
      </c>
      <c r="J151" s="135">
        <v>1444.748902269386</v>
      </c>
      <c r="K151" s="135">
        <v>10956.433404617241</v>
      </c>
      <c r="L151" s="135">
        <v>1697.5304251577029</v>
      </c>
      <c r="M151" s="135">
        <v>650.06793568860996</v>
      </c>
      <c r="N151" s="135">
        <v>2.961122975574888</v>
      </c>
      <c r="O151" s="135">
        <v>2.6512979329820738</v>
      </c>
      <c r="P151" s="135">
        <v>6.3701684501866946</v>
      </c>
      <c r="Q151" s="135">
        <v>1.833979192540043</v>
      </c>
      <c r="R151" s="135">
        <v>21.35087346494501</v>
      </c>
      <c r="S151" s="135">
        <v>11.529239928384539</v>
      </c>
      <c r="T151" s="135">
        <v>152.81396371316691</v>
      </c>
      <c r="U151" s="135">
        <v>40.756401507012363</v>
      </c>
      <c r="V151" s="135">
        <v>10.523021139065619</v>
      </c>
      <c r="W151" s="135">
        <v>253.76576601978849</v>
      </c>
      <c r="X151" s="135">
        <v>27.841307664372248</v>
      </c>
      <c r="Y151" s="135">
        <v>1.5952587378861689</v>
      </c>
    </row>
    <row r="152" spans="1:25" x14ac:dyDescent="0.25">
      <c r="A152" s="111">
        <v>44040</v>
      </c>
      <c r="B152" s="135">
        <v>619.20371555919962</v>
      </c>
      <c r="C152" s="135">
        <v>341.24770169672797</v>
      </c>
      <c r="D152" s="135">
        <v>204.78911906525059</v>
      </c>
      <c r="E152" s="135">
        <v>2203.220336638251</v>
      </c>
      <c r="F152" s="135">
        <v>934.45656198242955</v>
      </c>
      <c r="G152" s="135">
        <v>512.04633480100085</v>
      </c>
      <c r="H152" s="135">
        <v>9919.7751913492502</v>
      </c>
      <c r="I152" s="135">
        <v>1724.619980886785</v>
      </c>
      <c r="J152" s="135">
        <v>1488.078989312598</v>
      </c>
      <c r="K152" s="135">
        <v>10949.93526817075</v>
      </c>
      <c r="L152" s="135">
        <v>1769.961735521493</v>
      </c>
      <c r="M152" s="135">
        <v>677.98496360161778</v>
      </c>
      <c r="N152" s="135">
        <v>5.8125747298326429</v>
      </c>
      <c r="O152" s="135">
        <v>2.7368236727556901</v>
      </c>
      <c r="P152" s="135">
        <v>5.898304120543254</v>
      </c>
      <c r="Q152" s="135">
        <v>1.833979192540043</v>
      </c>
      <c r="R152" s="135">
        <v>17.080698771955991</v>
      </c>
      <c r="S152" s="135">
        <v>11.10614855486585</v>
      </c>
      <c r="T152" s="135">
        <v>158.60960693922021</v>
      </c>
      <c r="U152" s="135">
        <v>40.389226718660893</v>
      </c>
      <c r="V152" s="135">
        <v>17.332034817284661</v>
      </c>
      <c r="W152" s="135">
        <v>238.6711365659574</v>
      </c>
      <c r="X152" s="135">
        <v>28.54701110686009</v>
      </c>
      <c r="Y152" s="135">
        <v>2.3928881068292509</v>
      </c>
    </row>
    <row r="153" spans="1:25" x14ac:dyDescent="0.25">
      <c r="A153" s="111">
        <v>44041</v>
      </c>
      <c r="B153" s="135">
        <v>501.19748142145562</v>
      </c>
      <c r="C153" s="135">
        <v>365.19490883334049</v>
      </c>
      <c r="D153" s="135">
        <v>205.73284772453749</v>
      </c>
      <c r="E153" s="135">
        <v>2306.2288346192572</v>
      </c>
      <c r="F153" s="135">
        <v>937.30334511108879</v>
      </c>
      <c r="G153" s="135">
        <v>537.11449868198349</v>
      </c>
      <c r="H153" s="135">
        <v>9916.8665164717531</v>
      </c>
      <c r="I153" s="135">
        <v>1728.2917287703001</v>
      </c>
      <c r="J153" s="135">
        <v>1676.255367328833</v>
      </c>
      <c r="K153" s="135">
        <v>10991.022443410549</v>
      </c>
      <c r="L153" s="135">
        <v>1793.8720136395621</v>
      </c>
      <c r="M153" s="135">
        <v>734.61664879657656</v>
      </c>
      <c r="N153" s="135">
        <v>4.9352049592917959</v>
      </c>
      <c r="O153" s="135">
        <v>2.8223494125293072</v>
      </c>
      <c r="P153" s="135">
        <v>5.5444058733106747</v>
      </c>
      <c r="Q153" s="135">
        <v>2.292473990675084</v>
      </c>
      <c r="R153" s="135">
        <v>12.81052407896696</v>
      </c>
      <c r="S153" s="135">
        <v>12.9042868923203</v>
      </c>
      <c r="T153" s="135">
        <v>163.29821718951061</v>
      </c>
      <c r="U153" s="135">
        <v>26.803759549657009</v>
      </c>
      <c r="V153" s="135">
        <v>17.332034817284661</v>
      </c>
      <c r="W153" s="135">
        <v>249.1967638308486</v>
      </c>
      <c r="X153" s="135">
        <v>26.628543229874619</v>
      </c>
      <c r="Y153" s="135">
        <v>3.988146844715414</v>
      </c>
    </row>
    <row r="154" spans="1:25" x14ac:dyDescent="0.25">
      <c r="A154" s="111">
        <v>44042</v>
      </c>
      <c r="B154" s="135">
        <v>547.14972315353259</v>
      </c>
      <c r="C154" s="135">
        <v>398.03679290640918</v>
      </c>
      <c r="D154" s="135">
        <v>214.6982699877629</v>
      </c>
      <c r="E154" s="135">
        <v>2332.821532911089</v>
      </c>
      <c r="F154" s="135">
        <v>995.66239924860554</v>
      </c>
      <c r="G154" s="135">
        <v>545.25900762221829</v>
      </c>
      <c r="H154" s="135">
        <v>9902.4967943157699</v>
      </c>
      <c r="I154" s="135">
        <v>1715.8077859663499</v>
      </c>
      <c r="J154" s="135">
        <v>1955.4249281358141</v>
      </c>
      <c r="K154" s="135">
        <v>10919.13680897123</v>
      </c>
      <c r="L154" s="135">
        <v>1812.026888126675</v>
      </c>
      <c r="M154" s="135">
        <v>682.77073981527622</v>
      </c>
      <c r="N154" s="135">
        <v>5.5932322871974316</v>
      </c>
      <c r="O154" s="135">
        <v>2.9078751523029229</v>
      </c>
      <c r="P154" s="135">
        <v>4.7186432964346574</v>
      </c>
      <c r="Q154" s="135">
        <v>2.1396423912967379</v>
      </c>
      <c r="R154" s="135">
        <v>12.09882829680212</v>
      </c>
      <c r="S154" s="135">
        <v>11.952331301903239</v>
      </c>
      <c r="T154" s="135">
        <v>165.7944680172115</v>
      </c>
      <c r="U154" s="135">
        <v>29.00680827976575</v>
      </c>
      <c r="V154" s="135">
        <v>17.332034817284661</v>
      </c>
      <c r="W154" s="135">
        <v>243.03707199094441</v>
      </c>
      <c r="X154" s="135">
        <v>26.74877418674291</v>
      </c>
      <c r="Y154" s="135">
        <v>5.5834055826015776</v>
      </c>
    </row>
    <row r="155" spans="1:25" x14ac:dyDescent="0.25">
      <c r="A155" s="111">
        <v>44043</v>
      </c>
      <c r="B155" s="135">
        <v>732.05540229501617</v>
      </c>
      <c r="C155" s="135">
        <v>408.47093315879039</v>
      </c>
      <c r="D155" s="135">
        <v>229.6799624539421</v>
      </c>
      <c r="E155" s="135">
        <v>2460.7415815907648</v>
      </c>
      <c r="F155" s="135">
        <v>992.81561611994618</v>
      </c>
      <c r="G155" s="135">
        <v>557.10556608074182</v>
      </c>
      <c r="H155" s="135">
        <v>9758.734453169136</v>
      </c>
      <c r="I155" s="135">
        <v>1675.785734036042</v>
      </c>
      <c r="J155" s="135">
        <v>2198.6924168212749</v>
      </c>
      <c r="K155" s="135">
        <v>10800.410440980109</v>
      </c>
      <c r="L155" s="135">
        <v>1876.460226142269</v>
      </c>
      <c r="M155" s="135">
        <v>730.62850195186104</v>
      </c>
      <c r="N155" s="135">
        <v>7.5673142709143386</v>
      </c>
      <c r="O155" s="135">
        <v>2.309194973887609</v>
      </c>
      <c r="P155" s="135">
        <v>5.1905076260780953</v>
      </c>
      <c r="Q155" s="135">
        <v>1.9868107919183899</v>
      </c>
      <c r="R155" s="135">
        <v>13.5222198611318</v>
      </c>
      <c r="S155" s="135">
        <v>10.68305718134715</v>
      </c>
      <c r="T155" s="135">
        <v>168.2038927291662</v>
      </c>
      <c r="U155" s="135">
        <v>29.373983068117209</v>
      </c>
      <c r="V155" s="135">
        <v>14.85602984338683</v>
      </c>
      <c r="W155" s="135">
        <v>244.932361787838</v>
      </c>
      <c r="X155" s="135">
        <v>26.936961771406342</v>
      </c>
      <c r="Y155" s="135">
        <v>5.5834055826015776</v>
      </c>
    </row>
    <row r="156" spans="1:25" x14ac:dyDescent="0.25">
      <c r="A156" s="111">
        <v>44044</v>
      </c>
      <c r="B156" s="135">
        <v>734.46816916400348</v>
      </c>
      <c r="C156" s="135">
        <v>404.28017190988328</v>
      </c>
      <c r="D156" s="135">
        <v>232.1572501845701</v>
      </c>
      <c r="E156" s="135">
        <v>2460.7415815907648</v>
      </c>
      <c r="F156" s="135">
        <v>1110.245420177145</v>
      </c>
      <c r="G156" s="135">
        <v>556.47092902046381</v>
      </c>
      <c r="H156" s="135">
        <v>9586.0807220079823</v>
      </c>
      <c r="I156" s="135">
        <v>1676.887258401096</v>
      </c>
      <c r="J156" s="135">
        <v>2274.829569768634</v>
      </c>
      <c r="K156" s="135">
        <v>10605.635569888629</v>
      </c>
      <c r="L156" s="135">
        <v>1908.47302526668</v>
      </c>
      <c r="M156" s="135">
        <v>697.12806845625164</v>
      </c>
      <c r="N156" s="135">
        <v>7.5673142709143386</v>
      </c>
      <c r="O156" s="135">
        <v>2.5657721932084581</v>
      </c>
      <c r="P156" s="135">
        <v>5.1905076260780953</v>
      </c>
      <c r="Q156" s="135">
        <v>1.9868107919183899</v>
      </c>
      <c r="R156" s="135">
        <v>12.81052407896696</v>
      </c>
      <c r="S156" s="135">
        <v>10.4715114945878</v>
      </c>
      <c r="T156" s="135">
        <v>172.89250297945659</v>
      </c>
      <c r="U156" s="135">
        <v>27.905283914711379</v>
      </c>
      <c r="V156" s="135">
        <v>14.85602984338683</v>
      </c>
      <c r="W156" s="135">
        <v>240.76949312680389</v>
      </c>
      <c r="X156" s="135">
        <v>27.726304140411258</v>
      </c>
      <c r="Y156" s="135">
        <v>4.7857762136584956</v>
      </c>
    </row>
    <row r="157" spans="1:25" x14ac:dyDescent="0.25">
      <c r="A157" s="111">
        <v>44045</v>
      </c>
      <c r="B157" s="135">
        <v>734.13915550005072</v>
      </c>
      <c r="C157" s="135">
        <v>389.39869318927413</v>
      </c>
      <c r="D157" s="135">
        <v>230.26979286599641</v>
      </c>
      <c r="E157" s="135">
        <v>2460.7415815907648</v>
      </c>
      <c r="F157" s="135">
        <v>1107.3986370484849</v>
      </c>
      <c r="G157" s="135">
        <v>556.25938333370448</v>
      </c>
      <c r="H157" s="135">
        <v>9426.0384841589512</v>
      </c>
      <c r="I157" s="135">
        <v>1675.051384459339</v>
      </c>
      <c r="J157" s="135">
        <v>2366.4417538028529</v>
      </c>
      <c r="K157" s="135">
        <v>10646.993500813711</v>
      </c>
      <c r="L157" s="135">
        <v>1924.1082770924661</v>
      </c>
      <c r="M157" s="135">
        <v>663.62763496064224</v>
      </c>
      <c r="N157" s="135">
        <v>7.5673142709143386</v>
      </c>
      <c r="O157" s="135">
        <v>2.5657721932084581</v>
      </c>
      <c r="P157" s="135">
        <v>5.5444058733106738</v>
      </c>
      <c r="Q157" s="135">
        <v>1.9868107919183899</v>
      </c>
      <c r="R157" s="135">
        <v>12.09882829680212</v>
      </c>
      <c r="S157" s="135">
        <v>10.154192964448781</v>
      </c>
      <c r="T157" s="135">
        <v>171.394752482836</v>
      </c>
      <c r="U157" s="135">
        <v>25.702235184602639</v>
      </c>
      <c r="V157" s="135">
        <v>14.85602984338683</v>
      </c>
      <c r="W157" s="135">
        <v>240.29567067758049</v>
      </c>
      <c r="X157" s="135">
        <v>28.039950114850299</v>
      </c>
      <c r="Y157" s="135">
        <v>4.7857762136584956</v>
      </c>
    </row>
    <row r="158" spans="1:25" x14ac:dyDescent="0.25">
      <c r="A158" s="111">
        <v>44046</v>
      </c>
      <c r="B158" s="135">
        <v>462.70288273897592</v>
      </c>
      <c r="C158" s="135">
        <v>427.54317312830688</v>
      </c>
      <c r="D158" s="135">
        <v>229.2080981242986</v>
      </c>
      <c r="E158" s="135">
        <v>2792.538983841157</v>
      </c>
      <c r="F158" s="135">
        <v>1174.29804057198</v>
      </c>
      <c r="G158" s="135">
        <v>583.01991270876192</v>
      </c>
      <c r="H158" s="135">
        <v>9186.2681655260476</v>
      </c>
      <c r="I158" s="135">
        <v>1651.919372793197</v>
      </c>
      <c r="J158" s="135">
        <v>2405.4388321417441</v>
      </c>
      <c r="K158" s="135">
        <v>10422.1647486572</v>
      </c>
      <c r="L158" s="135">
        <v>1963.8001751577269</v>
      </c>
      <c r="M158" s="135">
        <v>659.63948811592684</v>
      </c>
      <c r="N158" s="135">
        <v>5.8125747298326429</v>
      </c>
      <c r="O158" s="135">
        <v>2.480246453434841</v>
      </c>
      <c r="P158" s="135">
        <v>6.370168450186692</v>
      </c>
      <c r="Q158" s="135">
        <v>5.8076007763770674</v>
      </c>
      <c r="R158" s="135">
        <v>10.67543673247245</v>
      </c>
      <c r="S158" s="135">
        <v>9.9426472776894368</v>
      </c>
      <c r="T158" s="135">
        <v>158.58790041028371</v>
      </c>
      <c r="U158" s="135">
        <v>24.23353603119682</v>
      </c>
      <c r="V158" s="135">
        <v>17.332034817284661</v>
      </c>
      <c r="W158" s="135">
        <v>238.50191426266329</v>
      </c>
      <c r="X158" s="135">
        <v>28.90770397746498</v>
      </c>
      <c r="Y158" s="135">
        <v>3.988146844715414</v>
      </c>
    </row>
    <row r="159" spans="1:25" x14ac:dyDescent="0.25">
      <c r="A159" s="111">
        <v>44047</v>
      </c>
      <c r="B159" s="135">
        <v>751.35753724691472</v>
      </c>
      <c r="C159" s="135">
        <v>437.97731338068809</v>
      </c>
      <c r="D159" s="135">
        <v>227.79250513536829</v>
      </c>
      <c r="E159" s="135">
        <v>3393.4728325968172</v>
      </c>
      <c r="F159" s="135">
        <v>1210.5945254623859</v>
      </c>
      <c r="G159" s="135">
        <v>596.02997244446181</v>
      </c>
      <c r="H159" s="135">
        <v>9005.4744860136943</v>
      </c>
      <c r="I159" s="135">
        <v>1729.760427923705</v>
      </c>
      <c r="J159" s="135">
        <v>2467.33895648919</v>
      </c>
      <c r="K159" s="135">
        <v>10787.24494578383</v>
      </c>
      <c r="L159" s="135">
        <v>1968.572821402108</v>
      </c>
      <c r="M159" s="135">
        <v>641.29401263023613</v>
      </c>
      <c r="N159" s="135">
        <v>7.4576430495967321</v>
      </c>
      <c r="O159" s="135">
        <v>2.7368236727556901</v>
      </c>
      <c r="P159" s="135">
        <v>5.6623719557215342</v>
      </c>
      <c r="Q159" s="135">
        <v>9.4755591614573973</v>
      </c>
      <c r="R159" s="135">
        <v>10.67543673247245</v>
      </c>
      <c r="S159" s="135">
        <v>9.6253287475504159</v>
      </c>
      <c r="T159" s="135">
        <v>158.67472652602979</v>
      </c>
      <c r="U159" s="135">
        <v>21.663312512736631</v>
      </c>
      <c r="V159" s="135">
        <v>11.76102362601454</v>
      </c>
      <c r="W159" s="135">
        <v>246.38767359616699</v>
      </c>
      <c r="X159" s="135">
        <v>29.284079146791829</v>
      </c>
      <c r="Y159" s="135">
        <v>4.7857762136584956</v>
      </c>
    </row>
    <row r="160" spans="1:25" x14ac:dyDescent="0.25">
      <c r="A160" s="111">
        <v>44048</v>
      </c>
      <c r="B160" s="135">
        <v>756.18307098488924</v>
      </c>
      <c r="C160" s="135">
        <v>476.12179331972101</v>
      </c>
      <c r="D160" s="135">
        <v>239.11724904681091</v>
      </c>
      <c r="E160" s="135">
        <v>3534.3835672236528</v>
      </c>
      <c r="F160" s="135">
        <v>1298.844802450827</v>
      </c>
      <c r="G160" s="135">
        <v>605.97261972215108</v>
      </c>
      <c r="H160" s="135">
        <v>8615.4949871400077</v>
      </c>
      <c r="I160" s="135">
        <v>1700.7536196439401</v>
      </c>
      <c r="J160" s="135">
        <v>2366.4417538028538</v>
      </c>
      <c r="K160" s="135">
        <v>10383.751285809451</v>
      </c>
      <c r="L160" s="135">
        <v>1999.8746896511241</v>
      </c>
      <c r="M160" s="135">
        <v>571.10262816324484</v>
      </c>
      <c r="N160" s="135">
        <v>7.238300606961519</v>
      </c>
      <c r="O160" s="135">
        <v>3.763132550039086</v>
      </c>
      <c r="P160" s="135">
        <v>6.134236285364973</v>
      </c>
      <c r="Q160" s="135">
        <v>8.8642327639440079</v>
      </c>
      <c r="R160" s="135">
        <v>14.23391564329664</v>
      </c>
      <c r="S160" s="135">
        <v>7.5098718799569451</v>
      </c>
      <c r="T160" s="135">
        <v>157.45916090558421</v>
      </c>
      <c r="U160" s="135">
        <v>30.842682221523031</v>
      </c>
      <c r="V160" s="135">
        <v>14.237028599912369</v>
      </c>
      <c r="W160" s="135">
        <v>241.0402488120744</v>
      </c>
      <c r="X160" s="135">
        <v>30.0263746196309</v>
      </c>
      <c r="Y160" s="135">
        <v>2.39288810682925</v>
      </c>
    </row>
    <row r="161" spans="1:25" x14ac:dyDescent="0.25">
      <c r="A161" s="111">
        <v>44049</v>
      </c>
      <c r="B161" s="135">
        <v>910.05179449349055</v>
      </c>
      <c r="C161" s="135">
        <v>470.7336717139832</v>
      </c>
      <c r="D161" s="135">
        <v>241.3586046126172</v>
      </c>
      <c r="E161" s="135">
        <v>3732.911814816126</v>
      </c>
      <c r="F161" s="135">
        <v>1352.9336818953541</v>
      </c>
      <c r="G161" s="135">
        <v>616.97299543363727</v>
      </c>
      <c r="H161" s="135">
        <v>8434.4408292804146</v>
      </c>
      <c r="I161" s="135">
        <v>1673.582685305933</v>
      </c>
      <c r="J161" s="135">
        <v>2482.1949863325781</v>
      </c>
      <c r="K161" s="135">
        <v>10224.750009634339</v>
      </c>
      <c r="L161" s="135">
        <v>2050.8682976620048</v>
      </c>
      <c r="M161" s="135">
        <v>591.04336238682197</v>
      </c>
      <c r="N161" s="135">
        <v>6.7996157216910964</v>
      </c>
      <c r="O161" s="135">
        <v>3.164452371623772</v>
      </c>
      <c r="P161" s="135">
        <v>6.4881345325975532</v>
      </c>
      <c r="Q161" s="135">
        <v>8.711401164565661</v>
      </c>
      <c r="R161" s="135">
        <v>14.23391564329664</v>
      </c>
      <c r="S161" s="135">
        <v>9.4137830607910704</v>
      </c>
      <c r="T161" s="135">
        <v>158.41424817879141</v>
      </c>
      <c r="U161" s="135">
        <v>27.170934338008468</v>
      </c>
      <c r="V161" s="135">
        <v>12.99902611296346</v>
      </c>
      <c r="W161" s="135">
        <v>244.6954505632263</v>
      </c>
      <c r="X161" s="135">
        <v>30.66934886723093</v>
      </c>
      <c r="Y161" s="135">
        <v>0.797629368943087</v>
      </c>
    </row>
    <row r="162" spans="1:25" x14ac:dyDescent="0.25">
      <c r="A162" s="111">
        <v>44050</v>
      </c>
      <c r="B162" s="135">
        <v>1029.154740844411</v>
      </c>
      <c r="C162" s="135">
        <v>495.79271346765279</v>
      </c>
      <c r="D162" s="135">
        <v>261.76673686969599</v>
      </c>
      <c r="E162" s="135">
        <v>3949.168527936487</v>
      </c>
      <c r="F162" s="135">
        <v>1439.7605673194651</v>
      </c>
      <c r="G162" s="135">
        <v>616.02103984322014</v>
      </c>
      <c r="H162" s="135">
        <v>8240.8402976955094</v>
      </c>
      <c r="I162" s="135">
        <v>1699.284920490534</v>
      </c>
      <c r="J162" s="135">
        <v>2496.4320149324899</v>
      </c>
      <c r="K162" s="135">
        <v>10151.882885835919</v>
      </c>
      <c r="L162" s="135">
        <v>2052.4103903696632</v>
      </c>
      <c r="M162" s="135">
        <v>563.92396384275719</v>
      </c>
      <c r="N162" s="135">
        <v>5.812574729832642</v>
      </c>
      <c r="O162" s="135">
        <v>4.1052355091335517</v>
      </c>
      <c r="P162" s="135">
        <v>5.7803380381323937</v>
      </c>
      <c r="Q162" s="135">
        <v>8.8642327639440079</v>
      </c>
      <c r="R162" s="135">
        <v>13.5222198611318</v>
      </c>
      <c r="S162" s="135">
        <v>8.5676003137536796</v>
      </c>
      <c r="T162" s="135">
        <v>158.39254164985491</v>
      </c>
      <c r="U162" s="135">
        <v>26.069409972954102</v>
      </c>
      <c r="V162" s="135">
        <v>15.475031086861289</v>
      </c>
      <c r="W162" s="135">
        <v>240.19413729560409</v>
      </c>
      <c r="X162" s="135">
        <v>31.401189474255361</v>
      </c>
      <c r="Y162" s="135">
        <v>1.5952587378861689</v>
      </c>
    </row>
    <row r="163" spans="1:25" x14ac:dyDescent="0.25">
      <c r="A163" s="111">
        <v>44051</v>
      </c>
      <c r="B163" s="135">
        <v>1028.387042295187</v>
      </c>
      <c r="C163" s="135">
        <v>504.43081318478801</v>
      </c>
      <c r="D163" s="135">
        <v>267.90097315506068</v>
      </c>
      <c r="E163" s="135">
        <v>3949.168527936487</v>
      </c>
      <c r="F163" s="135">
        <v>1409.157648686376</v>
      </c>
      <c r="G163" s="135">
        <v>615.70372131308125</v>
      </c>
      <c r="H163" s="135">
        <v>8190.6765093231907</v>
      </c>
      <c r="I163" s="135">
        <v>1680.926181072962</v>
      </c>
      <c r="J163" s="135">
        <v>2475.3859726543592</v>
      </c>
      <c r="K163" s="135">
        <v>10306.82282673197</v>
      </c>
      <c r="L163" s="135">
        <v>2102.9283019859781</v>
      </c>
      <c r="M163" s="135">
        <v>563.92396384275719</v>
      </c>
      <c r="N163" s="135">
        <v>5.7029035085150364</v>
      </c>
      <c r="O163" s="135">
        <v>4.0197097693599346</v>
      </c>
      <c r="P163" s="135">
        <v>6.7240666974192731</v>
      </c>
      <c r="Q163" s="135">
        <v>8.8642327639440079</v>
      </c>
      <c r="R163" s="135">
        <v>15.657307207626319</v>
      </c>
      <c r="S163" s="135">
        <v>7.5098718799569442</v>
      </c>
      <c r="T163" s="135">
        <v>157.5676935502668</v>
      </c>
      <c r="U163" s="135">
        <v>26.436584761305561</v>
      </c>
      <c r="V163" s="135">
        <v>15.475031086861289</v>
      </c>
      <c r="W163" s="135">
        <v>234.00060099504111</v>
      </c>
      <c r="X163" s="135">
        <v>31.443008937513898</v>
      </c>
      <c r="Y163" s="135">
        <v>2.39288810682925</v>
      </c>
    </row>
    <row r="164" spans="1:25" x14ac:dyDescent="0.25">
      <c r="A164" s="111">
        <v>44052</v>
      </c>
      <c r="B164" s="135">
        <v>1028.058028631234</v>
      </c>
      <c r="C164" s="135">
        <v>518.97018894630276</v>
      </c>
      <c r="D164" s="135">
        <v>294.44334169750408</v>
      </c>
      <c r="E164" s="135">
        <v>3949.168527936487</v>
      </c>
      <c r="F164" s="135">
        <v>1434.0670010621459</v>
      </c>
      <c r="G164" s="135">
        <v>649.44525835119714</v>
      </c>
      <c r="H164" s="135">
        <v>8176.675798159129</v>
      </c>
      <c r="I164" s="135">
        <v>1675.051384459339</v>
      </c>
      <c r="J164" s="135">
        <v>2663.5623506705938</v>
      </c>
      <c r="K164" s="135">
        <v>10212.396781493881</v>
      </c>
      <c r="L164" s="135">
        <v>2150.4561219793081</v>
      </c>
      <c r="M164" s="135">
        <v>581.47180995950498</v>
      </c>
      <c r="N164" s="135">
        <v>5.7029035085150364</v>
      </c>
      <c r="O164" s="135">
        <v>4.1052355091335508</v>
      </c>
      <c r="P164" s="135">
        <v>6.0162702029541153</v>
      </c>
      <c r="Q164" s="135">
        <v>8.8642327639440079</v>
      </c>
      <c r="R164" s="135">
        <v>13.5222198611318</v>
      </c>
      <c r="S164" s="135">
        <v>7.5098718799569442</v>
      </c>
      <c r="T164" s="135">
        <v>159.91199867541201</v>
      </c>
      <c r="U164" s="135">
        <v>22.03048730108808</v>
      </c>
      <c r="V164" s="135">
        <v>16.7130335738102</v>
      </c>
      <c r="W164" s="135">
        <v>235.04977927546429</v>
      </c>
      <c r="X164" s="135">
        <v>32.676683103640798</v>
      </c>
      <c r="Y164" s="135">
        <v>2.39288810682925</v>
      </c>
    </row>
    <row r="165" spans="1:25" x14ac:dyDescent="0.25">
      <c r="A165" s="111">
        <v>44053</v>
      </c>
      <c r="B165" s="135">
        <v>1480.5614877876769</v>
      </c>
      <c r="C165" s="135">
        <v>547.10815733182255</v>
      </c>
      <c r="D165" s="135">
        <v>306.23994993859009</v>
      </c>
      <c r="E165" s="135">
        <v>3962.312045483025</v>
      </c>
      <c r="F165" s="135">
        <v>1456.129570309256</v>
      </c>
      <c r="G165" s="135">
        <v>636.54097145887681</v>
      </c>
      <c r="H165" s="135">
        <v>8267.1486107665824</v>
      </c>
      <c r="I165" s="135">
        <v>1649.716324063088</v>
      </c>
      <c r="J165" s="135">
        <v>2665.4193544010168</v>
      </c>
      <c r="K165" s="135">
        <v>10395.393780276079</v>
      </c>
      <c r="L165" s="135">
        <v>2158.5638704185571</v>
      </c>
      <c r="M165" s="135">
        <v>575.09077500796036</v>
      </c>
      <c r="N165" s="135">
        <v>5.7029035085150364</v>
      </c>
      <c r="O165" s="135">
        <v>4.1907612489071671</v>
      </c>
      <c r="P165" s="135">
        <v>5.0725415436672359</v>
      </c>
      <c r="Q165" s="135">
        <v>15.89448633534797</v>
      </c>
      <c r="R165" s="135">
        <v>14.945611425461481</v>
      </c>
      <c r="S165" s="135">
        <v>9.308010217411395</v>
      </c>
      <c r="T165" s="135">
        <v>159.84687908860241</v>
      </c>
      <c r="U165" s="135">
        <v>24.23353603119682</v>
      </c>
      <c r="V165" s="135">
        <v>17.951036060759119</v>
      </c>
      <c r="W165" s="135">
        <v>239.85569268901591</v>
      </c>
      <c r="X165" s="135">
        <v>33.03214854133838</v>
      </c>
      <c r="Y165" s="135">
        <v>3.988146844715414</v>
      </c>
    </row>
    <row r="166" spans="1:25" x14ac:dyDescent="0.25">
      <c r="A166" s="111">
        <v>44054</v>
      </c>
      <c r="B166" s="135">
        <v>1109.872759734169</v>
      </c>
      <c r="C166" s="135">
        <v>574.04876536051154</v>
      </c>
      <c r="D166" s="135">
        <v>332.42842023380092</v>
      </c>
      <c r="E166" s="135">
        <v>3637.086402005903</v>
      </c>
      <c r="F166" s="135">
        <v>1515.200320228937</v>
      </c>
      <c r="G166" s="135">
        <v>687.10039059436076</v>
      </c>
      <c r="H166" s="135">
        <v>8034.1941422197497</v>
      </c>
      <c r="I166" s="135">
        <v>1620.709515783323</v>
      </c>
      <c r="J166" s="135">
        <v>2698.8454215486381</v>
      </c>
      <c r="K166" s="135">
        <v>10414.24514486304</v>
      </c>
      <c r="L166" s="135">
        <v>2202.7565882170179</v>
      </c>
      <c r="M166" s="135">
        <v>609.38883787251291</v>
      </c>
      <c r="N166" s="135">
        <v>2.6321093116220702</v>
      </c>
      <c r="O166" s="135">
        <v>3.8486582898127022</v>
      </c>
      <c r="P166" s="135">
        <v>5.1905076260780953</v>
      </c>
      <c r="Q166" s="135">
        <v>12.685022748402689</v>
      </c>
      <c r="R166" s="135">
        <v>16.369002989791149</v>
      </c>
      <c r="S166" s="135">
        <v>8.7791460005130268</v>
      </c>
      <c r="T166" s="135">
        <v>153.03102900253219</v>
      </c>
      <c r="U166" s="135">
        <v>24.600710819548279</v>
      </c>
      <c r="V166" s="135">
        <v>20.427041034656948</v>
      </c>
      <c r="W166" s="135">
        <v>243.91702796807371</v>
      </c>
      <c r="X166" s="135">
        <v>32.911917584470082</v>
      </c>
      <c r="Y166" s="135">
        <v>3.190517475772332</v>
      </c>
    </row>
    <row r="167" spans="1:25" x14ac:dyDescent="0.25">
      <c r="A167" s="111">
        <v>44055</v>
      </c>
      <c r="B167" s="135">
        <v>1619.6245964184011</v>
      </c>
      <c r="C167" s="135">
        <v>576.95664051281449</v>
      </c>
      <c r="D167" s="135">
        <v>343.28129981560011</v>
      </c>
      <c r="E167" s="135">
        <v>3670.556522269761</v>
      </c>
      <c r="F167" s="135">
        <v>1528.7225400900691</v>
      </c>
      <c r="G167" s="135">
        <v>699.58158611316219</v>
      </c>
      <c r="H167" s="135">
        <v>8107.8443949013936</v>
      </c>
      <c r="I167" s="135">
        <v>1644.2087022378159</v>
      </c>
      <c r="J167" s="135">
        <v>2778.6965819568431</v>
      </c>
      <c r="K167" s="135">
        <v>10346.65775692739</v>
      </c>
      <c r="L167" s="135">
        <v>2258.7789866847379</v>
      </c>
      <c r="M167" s="135">
        <v>696.33043908730883</v>
      </c>
      <c r="N167" s="135">
        <v>8.0059991561847621</v>
      </c>
      <c r="O167" s="135">
        <v>2.907875152302922</v>
      </c>
      <c r="P167" s="135">
        <v>5.1905076260780953</v>
      </c>
      <c r="Q167" s="135">
        <v>12.22652795026764</v>
      </c>
      <c r="R167" s="135">
        <v>16.369002989791149</v>
      </c>
      <c r="S167" s="135">
        <v>9.4137830607910669</v>
      </c>
      <c r="T167" s="135">
        <v>155.83117123534441</v>
      </c>
      <c r="U167" s="135">
        <v>14.319816745707501</v>
      </c>
      <c r="V167" s="135">
        <v>25.379050982452611</v>
      </c>
      <c r="W167" s="135">
        <v>235.04977927546429</v>
      </c>
      <c r="X167" s="135">
        <v>33.110560034948143</v>
      </c>
      <c r="Y167" s="135">
        <v>3.988146844715414</v>
      </c>
    </row>
    <row r="168" spans="1:25" x14ac:dyDescent="0.25">
      <c r="A168" s="111">
        <v>44056</v>
      </c>
      <c r="B168" s="135">
        <v>1317.6997241310321</v>
      </c>
      <c r="C168" s="135">
        <v>619.37740744052826</v>
      </c>
      <c r="D168" s="135">
        <v>357.55519578731412</v>
      </c>
      <c r="E168" s="135">
        <v>4199.6595193175981</v>
      </c>
      <c r="F168" s="135">
        <v>1517.3354075754321</v>
      </c>
      <c r="G168" s="135">
        <v>718.51492507812361</v>
      </c>
      <c r="H168" s="135">
        <v>7931.0447167133616</v>
      </c>
      <c r="I168" s="135">
        <v>1656.6926450417659</v>
      </c>
      <c r="J168" s="135">
        <v>2584.3301915058628</v>
      </c>
      <c r="K168" s="135">
        <v>10581.94444742747</v>
      </c>
      <c r="L168" s="135">
        <v>2269.3122639929829</v>
      </c>
      <c r="M168" s="135">
        <v>716.27117331088573</v>
      </c>
      <c r="N168" s="135">
        <v>8.554355262772793</v>
      </c>
      <c r="O168" s="135">
        <v>3.0789266318501549</v>
      </c>
      <c r="P168" s="135">
        <v>5.1905076260780953</v>
      </c>
      <c r="Q168" s="135">
        <v>16.047317934726319</v>
      </c>
      <c r="R168" s="135">
        <v>14.23391564329664</v>
      </c>
      <c r="S168" s="135">
        <v>9.4137830607910669</v>
      </c>
      <c r="T168" s="135">
        <v>151.8588764399596</v>
      </c>
      <c r="U168" s="135">
        <v>13.95264195735605</v>
      </c>
      <c r="V168" s="135">
        <v>34.045068391095029</v>
      </c>
      <c r="W168" s="135">
        <v>235.89589079193459</v>
      </c>
      <c r="X168" s="135">
        <v>33.743079416733551</v>
      </c>
      <c r="Y168" s="135">
        <v>4.7857762136584956</v>
      </c>
    </row>
    <row r="169" spans="1:25" x14ac:dyDescent="0.25">
      <c r="A169" s="111">
        <v>44057</v>
      </c>
      <c r="B169" s="135">
        <v>1495.5864451081891</v>
      </c>
      <c r="C169" s="135">
        <v>649.56799358061483</v>
      </c>
      <c r="D169" s="135">
        <v>360.150449600353</v>
      </c>
      <c r="E169" s="135">
        <v>4348.2118339133522</v>
      </c>
      <c r="F169" s="135">
        <v>1491.714359417497</v>
      </c>
      <c r="G169" s="135">
        <v>778.69967296115806</v>
      </c>
      <c r="H169" s="135">
        <v>8063.9103803338576</v>
      </c>
      <c r="I169" s="135">
        <v>1661.465917290335</v>
      </c>
      <c r="J169" s="135">
        <v>2679.65638300093</v>
      </c>
      <c r="K169" s="135">
        <v>10595.956054140221</v>
      </c>
      <c r="L169" s="135">
        <v>2286.0139121318621</v>
      </c>
      <c r="M169" s="135">
        <v>828.73691433186025</v>
      </c>
      <c r="N169" s="135">
        <v>8.3350128201375799</v>
      </c>
      <c r="O169" s="135">
        <v>2.9934008920765391</v>
      </c>
      <c r="P169" s="135">
        <v>5.1905076260780953</v>
      </c>
      <c r="Q169" s="135">
        <v>17.42280232913145</v>
      </c>
      <c r="R169" s="135">
        <v>13.5222198611318</v>
      </c>
      <c r="S169" s="135">
        <v>9.308010217411395</v>
      </c>
      <c r="T169" s="135">
        <v>153.94270321786641</v>
      </c>
      <c r="U169" s="135">
        <v>20.561788147682261</v>
      </c>
      <c r="V169" s="135">
        <v>35.902072121518401</v>
      </c>
      <c r="W169" s="135">
        <v>235.25284603941719</v>
      </c>
      <c r="X169" s="135">
        <v>34.07240768989454</v>
      </c>
      <c r="Y169" s="135">
        <v>3.988146844715414</v>
      </c>
    </row>
    <row r="170" spans="1:25" x14ac:dyDescent="0.25">
      <c r="A170" s="111">
        <v>44058</v>
      </c>
      <c r="B170" s="135">
        <v>1857.501475456289</v>
      </c>
      <c r="C170" s="135">
        <v>648.71273618287876</v>
      </c>
      <c r="D170" s="135">
        <v>393.41688484021552</v>
      </c>
      <c r="E170" s="135">
        <v>4348.2118339133522</v>
      </c>
      <c r="F170" s="135">
        <v>1467.516702823893</v>
      </c>
      <c r="G170" s="135">
        <v>805.56597517959506</v>
      </c>
      <c r="H170" s="135">
        <v>7884.5927447891891</v>
      </c>
      <c r="I170" s="135">
        <v>1672.84833572923</v>
      </c>
      <c r="J170" s="135">
        <v>2765.6975558438789</v>
      </c>
      <c r="K170" s="135">
        <v>10311.86565137013</v>
      </c>
      <c r="L170" s="135">
        <v>2284.0849893890618</v>
      </c>
      <c r="M170" s="135">
        <v>1005.013004868281</v>
      </c>
      <c r="N170" s="135">
        <v>8.4446840414551865</v>
      </c>
      <c r="O170" s="135">
        <v>2.907875152302922</v>
      </c>
      <c r="P170" s="135">
        <v>22.29558957565277</v>
      </c>
      <c r="Q170" s="135">
        <v>17.42280232913145</v>
      </c>
      <c r="R170" s="135">
        <v>10.67543673247245</v>
      </c>
      <c r="S170" s="135">
        <v>9.308010217411395</v>
      </c>
      <c r="T170" s="135">
        <v>153.0093224735956</v>
      </c>
      <c r="U170" s="135">
        <v>20.928962936033709</v>
      </c>
      <c r="V170" s="135">
        <v>40.235080825839603</v>
      </c>
      <c r="W170" s="135">
        <v>228.6193317502896</v>
      </c>
      <c r="X170" s="135">
        <v>34.506284621201893</v>
      </c>
      <c r="Y170" s="135">
        <v>5.5834055826015776</v>
      </c>
    </row>
    <row r="171" spans="1:25" x14ac:dyDescent="0.25">
      <c r="A171" s="111">
        <v>44059</v>
      </c>
      <c r="B171" s="135">
        <v>1853.8823251528081</v>
      </c>
      <c r="C171" s="135">
        <v>660.17318531254318</v>
      </c>
      <c r="D171" s="135">
        <v>395.06840999396752</v>
      </c>
      <c r="E171" s="135">
        <v>4348.2118339133522</v>
      </c>
      <c r="F171" s="135">
        <v>1460.399745002245</v>
      </c>
      <c r="G171" s="135">
        <v>810.11420744492102</v>
      </c>
      <c r="H171" s="135">
        <v>7778.5129378763704</v>
      </c>
      <c r="I171" s="135">
        <v>1706.6284162575639</v>
      </c>
      <c r="J171" s="135">
        <v>2581.8541865319648</v>
      </c>
      <c r="K171" s="135">
        <v>10314.94549729008</v>
      </c>
      <c r="L171" s="135">
        <v>2261.3299739435088</v>
      </c>
      <c r="M171" s="135">
        <v>1066.4304662768991</v>
      </c>
      <c r="N171" s="135">
        <v>8.4446840414551865</v>
      </c>
      <c r="O171" s="135">
        <v>2.8223494125293058</v>
      </c>
      <c r="P171" s="135">
        <v>22.531521740474489</v>
      </c>
      <c r="Q171" s="135">
        <v>17.42280232913145</v>
      </c>
      <c r="R171" s="135">
        <v>10.67543673247245</v>
      </c>
      <c r="S171" s="135">
        <v>9.308010217411395</v>
      </c>
      <c r="T171" s="135">
        <v>154.3117142097874</v>
      </c>
      <c r="U171" s="135">
        <v>21.663312512736621</v>
      </c>
      <c r="V171" s="135">
        <v>41.473083312788518</v>
      </c>
      <c r="W171" s="135">
        <v>230.2438658619127</v>
      </c>
      <c r="X171" s="135">
        <v>34.161274049318941</v>
      </c>
      <c r="Y171" s="135">
        <v>5.5834055826015776</v>
      </c>
    </row>
    <row r="172" spans="1:25" x14ac:dyDescent="0.25">
      <c r="A172" s="111">
        <v>44060</v>
      </c>
      <c r="B172" s="135">
        <v>1783.9120859521749</v>
      </c>
      <c r="C172" s="135">
        <v>700.6268602254637</v>
      </c>
      <c r="D172" s="135">
        <v>402.26434102102991</v>
      </c>
      <c r="E172" s="135">
        <v>5517.5264007570859</v>
      </c>
      <c r="F172" s="135">
        <v>1444.7424377946179</v>
      </c>
      <c r="G172" s="135">
        <v>799.21960457681473</v>
      </c>
      <c r="H172" s="135">
        <v>7465.4179644958704</v>
      </c>
      <c r="I172" s="135">
        <v>1681.6605306496649</v>
      </c>
      <c r="J172" s="135">
        <v>2422.7708669590302</v>
      </c>
      <c r="K172" s="135">
        <v>10224.411565027751</v>
      </c>
      <c r="L172" s="135">
        <v>2268.7372463731781</v>
      </c>
      <c r="M172" s="135">
        <v>1139.0147388507189</v>
      </c>
      <c r="N172" s="135">
        <v>11.076793353077729</v>
      </c>
      <c r="O172" s="135">
        <v>2.8223494125293058</v>
      </c>
      <c r="P172" s="135">
        <v>22.531521740474489</v>
      </c>
      <c r="Q172" s="135">
        <v>10.698211956484171</v>
      </c>
      <c r="R172" s="135">
        <v>12.09882829680212</v>
      </c>
      <c r="S172" s="135">
        <v>7.7214175667162914</v>
      </c>
      <c r="T172" s="135">
        <v>152.55348536592851</v>
      </c>
      <c r="U172" s="135">
        <v>20.56178814768225</v>
      </c>
      <c r="V172" s="135">
        <v>40.235080825839603</v>
      </c>
      <c r="W172" s="135">
        <v>229.60082110939521</v>
      </c>
      <c r="X172" s="135">
        <v>34.187411213855533</v>
      </c>
      <c r="Y172" s="135">
        <v>4.7857762136584956</v>
      </c>
    </row>
    <row r="173" spans="1:25" x14ac:dyDescent="0.25">
      <c r="A173" s="111">
        <v>44061</v>
      </c>
      <c r="B173" s="135">
        <v>1785.337811829304</v>
      </c>
      <c r="C173" s="135">
        <v>733.81084725762673</v>
      </c>
      <c r="D173" s="135">
        <v>400.96671411451052</v>
      </c>
      <c r="E173" s="135">
        <v>5744.0228310357952</v>
      </c>
      <c r="F173" s="135">
        <v>1371.4377722316401</v>
      </c>
      <c r="G173" s="135">
        <v>792.97900681741396</v>
      </c>
      <c r="H173" s="135">
        <v>7427.5400715016276</v>
      </c>
      <c r="I173" s="135">
        <v>1677.2544331894469</v>
      </c>
      <c r="J173" s="135">
        <v>2407.2958358721689</v>
      </c>
      <c r="K173" s="135">
        <v>10076.30820518478</v>
      </c>
      <c r="L173" s="135">
        <v>2287.6030517356862</v>
      </c>
      <c r="M173" s="135">
        <v>1263.4449204058401</v>
      </c>
      <c r="N173" s="135">
        <v>10.967122131760121</v>
      </c>
      <c r="O173" s="135">
        <v>2.8223494125293058</v>
      </c>
      <c r="P173" s="135">
        <v>22.413555658063629</v>
      </c>
      <c r="Q173" s="135">
        <v>13.602012344672771</v>
      </c>
      <c r="R173" s="135">
        <v>10.67543673247245</v>
      </c>
      <c r="S173" s="135">
        <v>7.6156447233366178</v>
      </c>
      <c r="T173" s="135">
        <v>158.21888941836261</v>
      </c>
      <c r="U173" s="135">
        <v>20.928962936033709</v>
      </c>
      <c r="V173" s="135">
        <v>45.806092017109727</v>
      </c>
      <c r="W173" s="135">
        <v>232.24068904078271</v>
      </c>
      <c r="X173" s="135">
        <v>35.53086147103609</v>
      </c>
      <c r="Y173" s="135">
        <v>4.7857762136584956</v>
      </c>
    </row>
    <row r="174" spans="1:25" x14ac:dyDescent="0.25">
      <c r="A174" s="111">
        <v>44062</v>
      </c>
      <c r="B174" s="135">
        <v>1279.2051254485521</v>
      </c>
      <c r="C174" s="135">
        <v>756.6462197771823</v>
      </c>
      <c r="D174" s="135">
        <v>420.54908379471323</v>
      </c>
      <c r="E174" s="135">
        <v>6278.780597260632</v>
      </c>
      <c r="F174" s="135">
        <v>1305.25006449031</v>
      </c>
      <c r="G174" s="135">
        <v>772.14175667161828</v>
      </c>
      <c r="H174" s="135">
        <v>7215.5324033785446</v>
      </c>
      <c r="I174" s="135">
        <v>1651.919372793197</v>
      </c>
      <c r="J174" s="135">
        <v>2372.0127649941251</v>
      </c>
      <c r="K174" s="135">
        <v>9878.0811991061055</v>
      </c>
      <c r="L174" s="135">
        <v>2301.5759798969461</v>
      </c>
      <c r="M174" s="135">
        <v>1312.100311911368</v>
      </c>
      <c r="N174" s="135">
        <v>5.812574729832642</v>
      </c>
      <c r="O174" s="135">
        <v>3.0789266318501549</v>
      </c>
      <c r="P174" s="135">
        <v>22.059657410831051</v>
      </c>
      <c r="Q174" s="135">
        <v>33.317288664479541</v>
      </c>
      <c r="R174" s="135">
        <v>7.8286536038130938</v>
      </c>
      <c r="S174" s="135">
        <v>7.1925533498179224</v>
      </c>
      <c r="T174" s="135">
        <v>154.9194970200102</v>
      </c>
      <c r="U174" s="135">
        <v>23.866361242845361</v>
      </c>
      <c r="V174" s="135">
        <v>42.71108579973744</v>
      </c>
      <c r="W174" s="135">
        <v>233.49293408515891</v>
      </c>
      <c r="X174" s="135">
        <v>35.719049055699521</v>
      </c>
      <c r="Y174" s="135">
        <v>3.988146844715414</v>
      </c>
    </row>
    <row r="175" spans="1:25" x14ac:dyDescent="0.25">
      <c r="A175" s="111">
        <v>44063</v>
      </c>
      <c r="B175" s="135">
        <v>1276.0246600303419</v>
      </c>
      <c r="C175" s="135">
        <v>770.67244110005527</v>
      </c>
      <c r="D175" s="135">
        <v>458.06229800136651</v>
      </c>
      <c r="E175" s="135">
        <v>6200.6836499782967</v>
      </c>
      <c r="F175" s="135">
        <v>1284.6108868075289</v>
      </c>
      <c r="G175" s="135">
        <v>777.74771737074104</v>
      </c>
      <c r="H175" s="135">
        <v>7052.2124796600983</v>
      </c>
      <c r="I175" s="135">
        <v>1601.983601577399</v>
      </c>
      <c r="J175" s="135">
        <v>2467.9579577326649</v>
      </c>
      <c r="K175" s="135">
        <v>9378.2662040967389</v>
      </c>
      <c r="L175" s="135">
        <v>2324.2996307450539</v>
      </c>
      <c r="M175" s="135">
        <v>1465.24515074844</v>
      </c>
      <c r="N175" s="135">
        <v>4.0578351887509472</v>
      </c>
      <c r="O175" s="135">
        <v>3.934184029586318</v>
      </c>
      <c r="P175" s="135">
        <v>22.059657410831051</v>
      </c>
      <c r="Q175" s="135">
        <v>31.788972670696069</v>
      </c>
      <c r="R175" s="135">
        <v>8.5403493859779314</v>
      </c>
      <c r="S175" s="135">
        <v>5.9232792292618388</v>
      </c>
      <c r="T175" s="135">
        <v>155.114855780439</v>
      </c>
      <c r="U175" s="135">
        <v>23.13201166614245</v>
      </c>
      <c r="V175" s="135">
        <v>37.140074608467323</v>
      </c>
      <c r="W175" s="135">
        <v>231.52995536694769</v>
      </c>
      <c r="X175" s="135">
        <v>35.593590665923912</v>
      </c>
      <c r="Y175" s="135">
        <v>3.190517475772332</v>
      </c>
    </row>
    <row r="176" spans="1:25" x14ac:dyDescent="0.25">
      <c r="A176" s="111">
        <v>44064</v>
      </c>
      <c r="B176" s="135">
        <v>2327.1136451382772</v>
      </c>
      <c r="C176" s="135">
        <v>790.08678402866622</v>
      </c>
      <c r="D176" s="135">
        <v>502.06364674061717</v>
      </c>
      <c r="E176" s="135">
        <v>6608.591188719105</v>
      </c>
      <c r="F176" s="135">
        <v>1251.872880827947</v>
      </c>
      <c r="G176" s="135">
        <v>734.69817011521377</v>
      </c>
      <c r="H176" s="135">
        <v>6712.0494646957459</v>
      </c>
      <c r="I176" s="135">
        <v>1595.374455387072</v>
      </c>
      <c r="J176" s="135">
        <v>2340.4437015769272</v>
      </c>
      <c r="K176" s="135">
        <v>8691.5959417900594</v>
      </c>
      <c r="L176" s="135">
        <v>2351.1895456202951</v>
      </c>
      <c r="M176" s="135">
        <v>1504.328989826651</v>
      </c>
      <c r="N176" s="135">
        <v>10.309094803854491</v>
      </c>
      <c r="O176" s="135">
        <v>3.0789266318501549</v>
      </c>
      <c r="P176" s="135">
        <v>22.767453905296211</v>
      </c>
      <c r="Q176" s="135">
        <v>33.775783462614577</v>
      </c>
      <c r="R176" s="135">
        <v>8.5403493859779314</v>
      </c>
      <c r="S176" s="135">
        <v>4.9713236388447752</v>
      </c>
      <c r="T176" s="135">
        <v>150.05723453822759</v>
      </c>
      <c r="U176" s="135">
        <v>16.522865475816239</v>
      </c>
      <c r="V176" s="135">
        <v>37.75907585194178</v>
      </c>
      <c r="W176" s="135">
        <v>231.32688860299481</v>
      </c>
      <c r="X176" s="135">
        <v>35.326991587650717</v>
      </c>
      <c r="Y176" s="135">
        <v>3.988146844715414</v>
      </c>
    </row>
    <row r="177" spans="1:25" x14ac:dyDescent="0.25">
      <c r="A177" s="111">
        <v>44065</v>
      </c>
      <c r="B177" s="135">
        <v>2361.0020525254172</v>
      </c>
      <c r="C177" s="135">
        <v>801.63275889810427</v>
      </c>
      <c r="D177" s="135">
        <v>554.20465516621721</v>
      </c>
      <c r="E177" s="135">
        <v>6608.591188719105</v>
      </c>
      <c r="F177" s="135">
        <v>1204.9009592050679</v>
      </c>
      <c r="G177" s="135">
        <v>763.8914748880037</v>
      </c>
      <c r="H177" s="135">
        <v>6640.1357343290238</v>
      </c>
      <c r="I177" s="135">
        <v>1565.633297530605</v>
      </c>
      <c r="J177" s="135">
        <v>2227.7854752645749</v>
      </c>
      <c r="K177" s="135">
        <v>8977.7847011209924</v>
      </c>
      <c r="L177" s="135">
        <v>2378.4192436345111</v>
      </c>
      <c r="M177" s="135">
        <v>1501.936101719821</v>
      </c>
      <c r="N177" s="135">
        <v>11.186464574395339</v>
      </c>
      <c r="O177" s="135">
        <v>3.1644523716237711</v>
      </c>
      <c r="P177" s="135">
        <v>4.4827111316129402</v>
      </c>
      <c r="Q177" s="135">
        <v>33.775783462614577</v>
      </c>
      <c r="R177" s="135">
        <v>8.5403493859779314</v>
      </c>
      <c r="S177" s="135">
        <v>6.5579162895398797</v>
      </c>
      <c r="T177" s="135">
        <v>148.92849503352809</v>
      </c>
      <c r="U177" s="135">
        <v>15.421341110761871</v>
      </c>
      <c r="V177" s="135">
        <v>32.807065904146121</v>
      </c>
      <c r="W177" s="135">
        <v>237.5204249035578</v>
      </c>
      <c r="X177" s="135">
        <v>35.15971373461656</v>
      </c>
      <c r="Y177" s="135">
        <v>3.190517475772332</v>
      </c>
    </row>
    <row r="178" spans="1:25" x14ac:dyDescent="0.25">
      <c r="A178" s="111">
        <v>44066</v>
      </c>
      <c r="B178" s="135">
        <v>2878.2115322592472</v>
      </c>
      <c r="C178" s="135">
        <v>811.38269323229656</v>
      </c>
      <c r="D178" s="135">
        <v>640.55582749096652</v>
      </c>
      <c r="E178" s="135">
        <v>6608.591188719105</v>
      </c>
      <c r="F178" s="135">
        <v>1200.6307845120789</v>
      </c>
      <c r="G178" s="135">
        <v>757.1220129117047</v>
      </c>
      <c r="H178" s="135">
        <v>6477.9228435863406</v>
      </c>
      <c r="I178" s="135">
        <v>1552.782179938303</v>
      </c>
      <c r="J178" s="135">
        <v>2236.4514926732181</v>
      </c>
      <c r="K178" s="135">
        <v>8988.6149285318133</v>
      </c>
      <c r="L178" s="135">
        <v>2397.7450630928629</v>
      </c>
      <c r="M178" s="135">
        <v>1501.936101719821</v>
      </c>
      <c r="N178" s="135">
        <v>11.29613579571294</v>
      </c>
      <c r="O178" s="135">
        <v>3.4210295909446198</v>
      </c>
      <c r="P178" s="135">
        <v>4.8366093788455196</v>
      </c>
      <c r="Q178" s="135">
        <v>33.775783462614577</v>
      </c>
      <c r="R178" s="135">
        <v>7.1169578216482554</v>
      </c>
      <c r="S178" s="135">
        <v>6.6636891329195516</v>
      </c>
      <c r="T178" s="135">
        <v>146.302005032208</v>
      </c>
      <c r="U178" s="135">
        <v>16.15569068746478</v>
      </c>
      <c r="V178" s="135">
        <v>32.807065904146121</v>
      </c>
      <c r="W178" s="135">
        <v>233.2560228605472</v>
      </c>
      <c r="X178" s="135">
        <v>34.610833279348242</v>
      </c>
      <c r="Y178" s="135">
        <v>3.190517475772332</v>
      </c>
    </row>
    <row r="179" spans="1:25" x14ac:dyDescent="0.25">
      <c r="A179" s="111">
        <v>44067</v>
      </c>
      <c r="B179" s="135">
        <v>2713.4853578402031</v>
      </c>
      <c r="C179" s="135">
        <v>805.82352014701155</v>
      </c>
      <c r="D179" s="135">
        <v>715.22835765704076</v>
      </c>
      <c r="E179" s="135">
        <v>7084.3559575838981</v>
      </c>
      <c r="F179" s="135">
        <v>1206.3243507693969</v>
      </c>
      <c r="G179" s="135">
        <v>784.51717934704016</v>
      </c>
      <c r="H179" s="135">
        <v>6538.2452875009558</v>
      </c>
      <c r="I179" s="135">
        <v>1552.782179938303</v>
      </c>
      <c r="J179" s="135">
        <v>2202.4064242821232</v>
      </c>
      <c r="K179" s="135">
        <v>8910.9418913198351</v>
      </c>
      <c r="L179" s="135">
        <v>2428.884880921752</v>
      </c>
      <c r="M179" s="135">
        <v>1564.151192497382</v>
      </c>
      <c r="N179" s="135">
        <v>10.309094803854491</v>
      </c>
      <c r="O179" s="135">
        <v>3.4210295909446198</v>
      </c>
      <c r="P179" s="135">
        <v>4.8366093788455196</v>
      </c>
      <c r="Q179" s="135">
        <v>34.539941459506323</v>
      </c>
      <c r="R179" s="135">
        <v>2.8467831286592249</v>
      </c>
      <c r="S179" s="135">
        <v>6.7694619762992261</v>
      </c>
      <c r="T179" s="135">
        <v>146.21517891646189</v>
      </c>
      <c r="U179" s="135">
        <v>15.421341110761871</v>
      </c>
      <c r="V179" s="135">
        <v>32.188064660671657</v>
      </c>
      <c r="W179" s="135">
        <v>229.22853204214829</v>
      </c>
      <c r="X179" s="135">
        <v>34.464465157943359</v>
      </c>
      <c r="Y179" s="135">
        <v>3.190517475772332</v>
      </c>
    </row>
    <row r="180" spans="1:25" x14ac:dyDescent="0.25">
      <c r="A180" s="111">
        <v>44068</v>
      </c>
      <c r="B180" s="135">
        <v>3055.7692395724512</v>
      </c>
      <c r="C180" s="135">
        <v>809.33007547772991</v>
      </c>
      <c r="D180" s="135">
        <v>771.26224680219912</v>
      </c>
      <c r="E180" s="135">
        <v>7390.4776511387272</v>
      </c>
      <c r="F180" s="135">
        <v>1142.9834261567271</v>
      </c>
      <c r="G180" s="135">
        <v>794.5655994681091</v>
      </c>
      <c r="H180" s="135">
        <v>6388.7090096572047</v>
      </c>
      <c r="I180" s="135">
        <v>1543.2356354411661</v>
      </c>
      <c r="J180" s="135">
        <v>2197.4544143343269</v>
      </c>
      <c r="K180" s="135">
        <v>8888.9429918916067</v>
      </c>
      <c r="L180" s="135">
        <v>2390.4737039187848</v>
      </c>
      <c r="M180" s="135">
        <v>1497.150325506163</v>
      </c>
      <c r="N180" s="135">
        <v>12.173505566253789</v>
      </c>
      <c r="O180" s="135">
        <v>3.4210295909446198</v>
      </c>
      <c r="P180" s="135">
        <v>4.7186432964346592</v>
      </c>
      <c r="Q180" s="135">
        <v>38.819226242100036</v>
      </c>
      <c r="R180" s="135">
        <v>2.1350873464943869</v>
      </c>
      <c r="S180" s="135">
        <v>7.1925533498179206</v>
      </c>
      <c r="T180" s="135">
        <v>144.3484174279204</v>
      </c>
      <c r="U180" s="135">
        <v>23.499186454493909</v>
      </c>
      <c r="V180" s="135">
        <v>22.903046008554789</v>
      </c>
      <c r="W180" s="135">
        <v>226.48713072878439</v>
      </c>
      <c r="X180" s="135">
        <v>33.816263477436003</v>
      </c>
      <c r="Y180" s="135">
        <v>3.190517475772332</v>
      </c>
    </row>
    <row r="181" spans="1:25" x14ac:dyDescent="0.25">
      <c r="A181" s="111">
        <v>44069</v>
      </c>
      <c r="B181" s="135">
        <v>3630.3367680553879</v>
      </c>
      <c r="C181" s="135">
        <v>795.73148285372486</v>
      </c>
      <c r="D181" s="135">
        <v>856.66969046766167</v>
      </c>
      <c r="E181" s="135">
        <v>7485.9974007501942</v>
      </c>
      <c r="F181" s="135">
        <v>1068.2553690294189</v>
      </c>
      <c r="G181" s="135">
        <v>819.52799050571207</v>
      </c>
      <c r="H181" s="135">
        <v>6338.1979168219004</v>
      </c>
      <c r="I181" s="135">
        <v>1519.3692741983209</v>
      </c>
      <c r="J181" s="135">
        <v>2198.0734155778009</v>
      </c>
      <c r="K181" s="135">
        <v>8816.6173794637216</v>
      </c>
      <c r="L181" s="135">
        <v>2474.1910419294718</v>
      </c>
      <c r="M181" s="135">
        <v>1554.579640070064</v>
      </c>
      <c r="N181" s="135">
        <v>12.283176787571399</v>
      </c>
      <c r="O181" s="135">
        <v>3.0789266318501549</v>
      </c>
      <c r="P181" s="135">
        <v>5.4264397908998188</v>
      </c>
      <c r="Q181" s="135">
        <v>26.592698291832271</v>
      </c>
      <c r="R181" s="135">
        <v>1.4233915643295489</v>
      </c>
      <c r="S181" s="135">
        <v>7.1925533498179206</v>
      </c>
      <c r="T181" s="135">
        <v>141.5699817240446</v>
      </c>
      <c r="U181" s="135">
        <v>21.663312512736631</v>
      </c>
      <c r="V181" s="135">
        <v>-55.710111912701372</v>
      </c>
      <c r="W181" s="135">
        <v>222.18888422511489</v>
      </c>
      <c r="X181" s="135">
        <v>34.532421785738492</v>
      </c>
      <c r="Y181" s="135">
        <v>3.190517475772332</v>
      </c>
    </row>
    <row r="182" spans="1:25" x14ac:dyDescent="0.25">
      <c r="A182" s="111">
        <v>44070</v>
      </c>
      <c r="B182" s="135">
        <v>4298.015163436974</v>
      </c>
      <c r="C182" s="135">
        <v>793.59333935938446</v>
      </c>
      <c r="D182" s="135">
        <v>923.79239135944078</v>
      </c>
      <c r="E182" s="135">
        <v>7886.2633595220841</v>
      </c>
      <c r="F182" s="135">
        <v>926.62790837861633</v>
      </c>
      <c r="G182" s="135">
        <v>855.490757254801</v>
      </c>
      <c r="H182" s="135">
        <v>6380.3737025455766</v>
      </c>
      <c r="I182" s="135">
        <v>1589.132483985097</v>
      </c>
      <c r="J182" s="135">
        <v>2056.32213082215</v>
      </c>
      <c r="K182" s="135">
        <v>8779.7946062669325</v>
      </c>
      <c r="L182" s="135">
        <v>2517.9237456320889</v>
      </c>
      <c r="M182" s="135">
        <v>1539.4246820601461</v>
      </c>
      <c r="N182" s="135">
        <v>15.463642205781969</v>
      </c>
      <c r="O182" s="135">
        <v>2.3091949738876081</v>
      </c>
      <c r="P182" s="135">
        <v>5.3084737084889593</v>
      </c>
      <c r="Q182" s="135">
        <v>27.968182686237391</v>
      </c>
      <c r="R182" s="135">
        <v>3.5584789108240629</v>
      </c>
      <c r="S182" s="135">
        <v>7.8271904100959633</v>
      </c>
      <c r="T182" s="135">
        <v>142.26459065001359</v>
      </c>
      <c r="U182" s="135">
        <v>20.56178814768225</v>
      </c>
      <c r="V182" s="135">
        <v>-56.948114399650287</v>
      </c>
      <c r="W182" s="135">
        <v>214.74310288017591</v>
      </c>
      <c r="X182" s="135">
        <v>34.919251820879971</v>
      </c>
      <c r="Y182" s="135">
        <v>3.190517475772332</v>
      </c>
    </row>
    <row r="183" spans="1:25" x14ac:dyDescent="0.25">
      <c r="A183" s="111">
        <v>44071</v>
      </c>
      <c r="B183" s="135">
        <v>3435.1219941100499</v>
      </c>
      <c r="C183" s="135">
        <v>778.02765472058638</v>
      </c>
      <c r="D183" s="135">
        <v>984.308991636212</v>
      </c>
      <c r="E183" s="135">
        <v>8135.5316981081687</v>
      </c>
      <c r="F183" s="135">
        <v>714.54256529349448</v>
      </c>
      <c r="G183" s="135">
        <v>881.19355819606176</v>
      </c>
      <c r="H183" s="135">
        <v>6326.8236956591581</v>
      </c>
      <c r="I183" s="135">
        <v>1562.328724435441</v>
      </c>
      <c r="J183" s="135">
        <v>1892.905802544893</v>
      </c>
      <c r="K183" s="135">
        <v>9221.701729089069</v>
      </c>
      <c r="L183" s="135">
        <v>2552.403893088755</v>
      </c>
      <c r="M183" s="135">
        <v>1458.066486427952</v>
      </c>
      <c r="N183" s="135">
        <v>9.5413962546312483</v>
      </c>
      <c r="O183" s="135">
        <v>2.052617754566759</v>
      </c>
      <c r="P183" s="135">
        <v>5.3084737084889593</v>
      </c>
      <c r="Q183" s="135">
        <v>26.439866692453911</v>
      </c>
      <c r="R183" s="135">
        <v>3.5584789108240629</v>
      </c>
      <c r="S183" s="135">
        <v>8.5676003137536778</v>
      </c>
      <c r="T183" s="135">
        <v>139.35591577251861</v>
      </c>
      <c r="U183" s="135">
        <v>20.56178814768225</v>
      </c>
      <c r="V183" s="135">
        <v>-61.281123103971488</v>
      </c>
      <c r="W183" s="135">
        <v>208.0080552090719</v>
      </c>
      <c r="X183" s="135">
        <v>35.316536721836087</v>
      </c>
      <c r="Y183" s="135">
        <v>2.39288810682925</v>
      </c>
    </row>
    <row r="184" spans="1:25" x14ac:dyDescent="0.25">
      <c r="A184" s="111">
        <v>44072</v>
      </c>
      <c r="B184" s="135">
        <v>3033.286639202342</v>
      </c>
      <c r="C184" s="135">
        <v>767.50798872843166</v>
      </c>
      <c r="D184" s="135">
        <v>1028.3103403754631</v>
      </c>
      <c r="E184" s="135">
        <v>8135.5316981081687</v>
      </c>
      <c r="F184" s="135">
        <v>600.67124014712033</v>
      </c>
      <c r="G184" s="135">
        <v>862.15444638772055</v>
      </c>
      <c r="H184" s="135">
        <v>6382.2404640341183</v>
      </c>
      <c r="I184" s="135">
        <v>1555.7195782451149</v>
      </c>
      <c r="J184" s="135">
        <v>1938.0928933185289</v>
      </c>
      <c r="K184" s="135">
        <v>8927.8641216492433</v>
      </c>
      <c r="L184" s="135">
        <v>2602.17950923223</v>
      </c>
      <c r="M184" s="135">
        <v>1533.8412764775439</v>
      </c>
      <c r="N184" s="135">
        <v>8.6640264840903995</v>
      </c>
      <c r="O184" s="135">
        <v>2.3091949738876081</v>
      </c>
      <c r="P184" s="135">
        <v>5.0725415436672394</v>
      </c>
      <c r="Q184" s="135">
        <v>26.439866692453911</v>
      </c>
      <c r="R184" s="135">
        <v>3.5584789108240629</v>
      </c>
      <c r="S184" s="135">
        <v>7.932963253475636</v>
      </c>
      <c r="T184" s="135">
        <v>138.83495907804189</v>
      </c>
      <c r="U184" s="135">
        <v>18.725914205924969</v>
      </c>
      <c r="V184" s="135">
        <v>-60.043120617022574</v>
      </c>
      <c r="W184" s="135">
        <v>203.47289748079081</v>
      </c>
      <c r="X184" s="135">
        <v>35.504724306499519</v>
      </c>
      <c r="Y184" s="135">
        <v>0.797629368943087</v>
      </c>
    </row>
    <row r="185" spans="1:25" x14ac:dyDescent="0.25">
      <c r="A185" s="111">
        <v>44073</v>
      </c>
      <c r="B185" s="135">
        <v>3703.5971438955498</v>
      </c>
      <c r="C185" s="135">
        <v>753.5672931453322</v>
      </c>
      <c r="D185" s="135">
        <v>1046.7130492315571</v>
      </c>
      <c r="E185" s="135">
        <v>8135.5316981081687</v>
      </c>
      <c r="F185" s="135">
        <v>560.10458056372454</v>
      </c>
      <c r="G185" s="135">
        <v>933.44534282562051</v>
      </c>
      <c r="H185" s="135">
        <v>6398.7808390837527</v>
      </c>
      <c r="I185" s="135">
        <v>1601.9836015773981</v>
      </c>
      <c r="J185" s="135">
        <v>1922.617862231667</v>
      </c>
      <c r="K185" s="135">
        <v>8682.0518038842765</v>
      </c>
      <c r="L185" s="135">
        <v>2691.5895216789859</v>
      </c>
      <c r="M185" s="135">
        <v>1525.8649827881129</v>
      </c>
      <c r="N185" s="135">
        <v>9.6510674759488531</v>
      </c>
      <c r="O185" s="135">
        <v>2.1381434943403752</v>
      </c>
      <c r="P185" s="135">
        <v>4.7186432964346592</v>
      </c>
      <c r="Q185" s="135">
        <v>26.439866692453911</v>
      </c>
      <c r="R185" s="135">
        <v>3.5584789108240629</v>
      </c>
      <c r="S185" s="135">
        <v>7.4040990365772688</v>
      </c>
      <c r="T185" s="135">
        <v>135.7960450269278</v>
      </c>
      <c r="U185" s="135">
        <v>22.03048730108808</v>
      </c>
      <c r="V185" s="135">
        <v>-60.662121860497031</v>
      </c>
      <c r="W185" s="135">
        <v>205.9096986482254</v>
      </c>
      <c r="X185" s="135">
        <v>36.210427748987357</v>
      </c>
      <c r="Y185" s="135">
        <v>0.797629368943087</v>
      </c>
    </row>
    <row r="186" spans="1:25" x14ac:dyDescent="0.25">
      <c r="A186" s="111">
        <v>44074</v>
      </c>
      <c r="B186" s="135">
        <v>3814.6940910902849</v>
      </c>
      <c r="C186" s="135">
        <v>742.36342123498855</v>
      </c>
      <c r="D186" s="135">
        <v>1051.7855907752239</v>
      </c>
      <c r="E186" s="135">
        <v>8775.8960995034431</v>
      </c>
      <c r="F186" s="135">
        <v>730.19987250112092</v>
      </c>
      <c r="G186" s="135">
        <v>979.35075685239894</v>
      </c>
      <c r="H186" s="135">
        <v>6317.7069535058154</v>
      </c>
      <c r="I186" s="135">
        <v>1693.0429490885599</v>
      </c>
      <c r="J186" s="135">
        <v>1946.139909483697</v>
      </c>
      <c r="K186" s="135">
        <v>9659.5813610928053</v>
      </c>
      <c r="L186" s="135">
        <v>2738.3541364678472</v>
      </c>
      <c r="M186" s="135">
        <v>1549.793863856406</v>
      </c>
      <c r="N186" s="135">
        <v>10.85745091044252</v>
      </c>
      <c r="O186" s="135">
        <v>2.3091949738876081</v>
      </c>
      <c r="P186" s="135">
        <v>4.9545754612563799</v>
      </c>
      <c r="Q186" s="135">
        <v>33.928615061992922</v>
      </c>
      <c r="R186" s="135">
        <v>-5.6935662573188326</v>
      </c>
      <c r="S186" s="135">
        <v>7.1925533498179206</v>
      </c>
      <c r="T186" s="135">
        <v>138.63960031761309</v>
      </c>
      <c r="U186" s="135">
        <v>38.553352776903601</v>
      </c>
      <c r="V186" s="135">
        <v>-62.519125590920403</v>
      </c>
      <c r="W186" s="135">
        <v>205.50356512031959</v>
      </c>
      <c r="X186" s="135">
        <v>36.058832194675162</v>
      </c>
      <c r="Y186" s="135">
        <v>5.2021878868150189E-15</v>
      </c>
    </row>
    <row r="187" spans="1:25" x14ac:dyDescent="0.25">
      <c r="A187" s="111">
        <v>44075</v>
      </c>
      <c r="B187" s="135">
        <v>4002.5608932073442</v>
      </c>
      <c r="C187" s="135">
        <v>721.15303777113161</v>
      </c>
      <c r="D187" s="135">
        <v>1063.464232933899</v>
      </c>
      <c r="E187" s="135">
        <v>8928.4220356830319</v>
      </c>
      <c r="F187" s="135">
        <v>671.12912258143933</v>
      </c>
      <c r="G187" s="135">
        <v>991.09154246754281</v>
      </c>
      <c r="H187" s="135">
        <v>6427.9544139744476</v>
      </c>
      <c r="I187" s="135">
        <v>1738.9397976324919</v>
      </c>
      <c r="J187" s="135">
        <v>1881.763780162353</v>
      </c>
      <c r="K187" s="135">
        <v>9508.1273996446125</v>
      </c>
      <c r="L187" s="135">
        <v>2848.8254760981849</v>
      </c>
      <c r="M187" s="135">
        <v>1544.210458273805</v>
      </c>
      <c r="N187" s="135">
        <v>11.62514945966576</v>
      </c>
      <c r="O187" s="135">
        <v>2.223669234113991</v>
      </c>
      <c r="P187" s="135">
        <v>5.4264397908998188</v>
      </c>
      <c r="Q187" s="135">
        <v>34.845604658263007</v>
      </c>
      <c r="R187" s="135">
        <v>-2.1350873464946409</v>
      </c>
      <c r="S187" s="135">
        <v>5.8175063858821634</v>
      </c>
      <c r="T187" s="135">
        <v>134.90607734053009</v>
      </c>
      <c r="U187" s="135">
        <v>30.108332644820109</v>
      </c>
      <c r="V187" s="135">
        <v>-61.281123103971481</v>
      </c>
      <c r="W187" s="135">
        <v>203.60827532342611</v>
      </c>
      <c r="X187" s="135">
        <v>36.466571961445908</v>
      </c>
      <c r="Y187" s="135">
        <v>0.797629368943087</v>
      </c>
    </row>
    <row r="188" spans="1:25" x14ac:dyDescent="0.25">
      <c r="A188" s="111">
        <v>44076</v>
      </c>
      <c r="B188" s="135">
        <v>4177.3768199876076</v>
      </c>
      <c r="C188" s="135">
        <v>718.50173983814955</v>
      </c>
      <c r="D188" s="135">
        <v>1058.7455896374649</v>
      </c>
      <c r="E188" s="135">
        <v>9124.8106408842104</v>
      </c>
      <c r="F188" s="135">
        <v>503.88061377270242</v>
      </c>
      <c r="G188" s="135">
        <v>1039.7470504221931</v>
      </c>
      <c r="H188" s="135">
        <v>6331.5991320251942</v>
      </c>
      <c r="I188" s="135">
        <v>1791.078617578399</v>
      </c>
      <c r="J188" s="135">
        <v>1783.3425824499141</v>
      </c>
      <c r="K188" s="135">
        <v>9500.444707075063</v>
      </c>
      <c r="L188" s="135">
        <v>2839.3951871333852</v>
      </c>
      <c r="M188" s="135">
        <v>1544.210458273805</v>
      </c>
      <c r="N188" s="135">
        <v>13.92824510733549</v>
      </c>
      <c r="O188" s="135">
        <v>3.1644523716237711</v>
      </c>
      <c r="P188" s="135">
        <v>4.6006772140237997</v>
      </c>
      <c r="Q188" s="135">
        <v>34.081446661371267</v>
      </c>
      <c r="R188" s="135">
        <v>2.8467831286592258</v>
      </c>
      <c r="S188" s="135">
        <v>5.1828693256041216</v>
      </c>
      <c r="T188" s="135">
        <v>131.23767395025661</v>
      </c>
      <c r="U188" s="135">
        <v>30.475507433171561</v>
      </c>
      <c r="V188" s="135">
        <v>11.761023626014561</v>
      </c>
      <c r="W188" s="135">
        <v>206.95887692864861</v>
      </c>
      <c r="X188" s="135">
        <v>36.090196792119073</v>
      </c>
      <c r="Y188" s="135">
        <v>0.797629368943087</v>
      </c>
    </row>
    <row r="189" spans="1:25" x14ac:dyDescent="0.25">
      <c r="A189" s="111">
        <v>44077</v>
      </c>
      <c r="B189" s="135">
        <v>4282.9902061164621</v>
      </c>
      <c r="C189" s="135">
        <v>707.21234218803215</v>
      </c>
      <c r="D189" s="135">
        <v>1057.329996648534</v>
      </c>
      <c r="E189" s="135">
        <v>9017.9813529187468</v>
      </c>
      <c r="F189" s="135">
        <v>548.71744804908724</v>
      </c>
      <c r="G189" s="135">
        <v>1062.276666062063</v>
      </c>
      <c r="H189" s="135">
        <v>6126.255368285626</v>
      </c>
      <c r="I189" s="135">
        <v>1827.0617468368409</v>
      </c>
      <c r="J189" s="135">
        <v>1884.2397851362509</v>
      </c>
      <c r="K189" s="135">
        <v>9484.808566250691</v>
      </c>
      <c r="L189" s="135">
        <v>2871.1518420453381</v>
      </c>
      <c r="M189" s="135">
        <v>1604.032660944536</v>
      </c>
      <c r="N189" s="135">
        <v>12.94120411547703</v>
      </c>
      <c r="O189" s="135">
        <v>2.7368236727556892</v>
      </c>
      <c r="P189" s="135">
        <v>5.1905076260780998</v>
      </c>
      <c r="Q189" s="135">
        <v>36.373920652046493</v>
      </c>
      <c r="R189" s="135">
        <v>8.5403493859779314</v>
      </c>
      <c r="S189" s="135">
        <v>5.2886421689837944</v>
      </c>
      <c r="T189" s="135">
        <v>130.3477062638589</v>
      </c>
      <c r="U189" s="135">
        <v>33.045730951631761</v>
      </c>
      <c r="V189" s="135">
        <v>9.2850186521167242</v>
      </c>
      <c r="W189" s="135">
        <v>201.88220782982651</v>
      </c>
      <c r="X189" s="135">
        <v>36.294066675504432</v>
      </c>
      <c r="Y189" s="135">
        <v>1.5952587378861689</v>
      </c>
    </row>
    <row r="190" spans="1:25" x14ac:dyDescent="0.25">
      <c r="A190" s="111">
        <v>44078</v>
      </c>
      <c r="B190" s="135">
        <v>4480.8370893734227</v>
      </c>
      <c r="C190" s="135">
        <v>697.63345933338701</v>
      </c>
      <c r="D190" s="135">
        <v>1089.416771064288</v>
      </c>
      <c r="E190" s="135">
        <v>9124.5049776854539</v>
      </c>
      <c r="F190" s="135">
        <v>730.91156828328587</v>
      </c>
      <c r="G190" s="135">
        <v>1132.5098340661659</v>
      </c>
      <c r="H190" s="135">
        <v>6220.5919430437834</v>
      </c>
      <c r="I190" s="135">
        <v>1910.7775985809731</v>
      </c>
      <c r="J190" s="135">
        <v>1994.4220064747039</v>
      </c>
      <c r="K190" s="135">
        <v>9713.2925201583439</v>
      </c>
      <c r="L190" s="135">
        <v>2923.2170738022191</v>
      </c>
      <c r="M190" s="135">
        <v>1706.1292201692499</v>
      </c>
      <c r="N190" s="135">
        <v>12.72186167284182</v>
      </c>
      <c r="O190" s="135">
        <v>3.1644523716237711</v>
      </c>
      <c r="P190" s="135">
        <v>5.4264397908998188</v>
      </c>
      <c r="Q190" s="135">
        <v>62.202460946987138</v>
      </c>
      <c r="R190" s="135">
        <v>9.9637409503076082</v>
      </c>
      <c r="S190" s="135">
        <v>5.394415012363468</v>
      </c>
      <c r="T190" s="135">
        <v>130.21746709023969</v>
      </c>
      <c r="U190" s="135">
        <v>33.780080528334672</v>
      </c>
      <c r="V190" s="135">
        <v>9.2850186521167277</v>
      </c>
      <c r="W190" s="135">
        <v>202.9990750315674</v>
      </c>
      <c r="X190" s="135">
        <v>36.649532113202021</v>
      </c>
      <c r="Y190" s="135">
        <v>1.5952587378861689</v>
      </c>
    </row>
    <row r="191" spans="1:25" x14ac:dyDescent="0.25">
      <c r="A191" s="111">
        <v>44079</v>
      </c>
      <c r="B191" s="135">
        <v>4476.9985966273071</v>
      </c>
      <c r="C191" s="135">
        <v>703.27815815844565</v>
      </c>
      <c r="D191" s="135">
        <v>1118.9082916670029</v>
      </c>
      <c r="E191" s="135">
        <v>9124.5049776854539</v>
      </c>
      <c r="F191" s="135">
        <v>730.91156828328587</v>
      </c>
      <c r="G191" s="135">
        <v>1207.0796886488361</v>
      </c>
      <c r="H191" s="135">
        <v>6161.9626083862167</v>
      </c>
      <c r="I191" s="135">
        <v>1971.728613447315</v>
      </c>
      <c r="J191" s="135">
        <v>1996.8980114486019</v>
      </c>
      <c r="K191" s="135">
        <v>9369.7374000107211</v>
      </c>
      <c r="L191" s="135">
        <v>2985.2719298449829</v>
      </c>
      <c r="M191" s="135">
        <v>1676.6169335183561</v>
      </c>
      <c r="N191" s="135">
        <v>12.612190451524221</v>
      </c>
      <c r="O191" s="135">
        <v>2.5657721932084572</v>
      </c>
      <c r="P191" s="135">
        <v>7.1959310270627146</v>
      </c>
      <c r="Q191" s="135">
        <v>62.202460946987138</v>
      </c>
      <c r="R191" s="135">
        <v>9.9637409503076082</v>
      </c>
      <c r="S191" s="135">
        <v>5.394415012363468</v>
      </c>
      <c r="T191" s="135">
        <v>126.41882452634709</v>
      </c>
      <c r="U191" s="135">
        <v>35.61595447009195</v>
      </c>
      <c r="V191" s="135">
        <v>9.2850186521167277</v>
      </c>
      <c r="W191" s="135">
        <v>201.06994077401501</v>
      </c>
      <c r="X191" s="135">
        <v>37.261141763358147</v>
      </c>
      <c r="Y191" s="135">
        <v>1.5952587378861689</v>
      </c>
    </row>
    <row r="192" spans="1:25" x14ac:dyDescent="0.25">
      <c r="A192" s="111">
        <v>44080</v>
      </c>
      <c r="B192" s="135">
        <v>3282.020969150672</v>
      </c>
      <c r="C192" s="135">
        <v>720.38330611316883</v>
      </c>
      <c r="D192" s="135">
        <v>1110.7686319806539</v>
      </c>
      <c r="E192" s="135">
        <v>9124.5049776854539</v>
      </c>
      <c r="F192" s="135">
        <v>730.91156828328587</v>
      </c>
      <c r="G192" s="135">
        <v>1341.728518271161</v>
      </c>
      <c r="H192" s="135">
        <v>6076.3954713184166</v>
      </c>
      <c r="I192" s="135">
        <v>1983.11103188621</v>
      </c>
      <c r="J192" s="135">
        <v>2058.1791345525739</v>
      </c>
      <c r="K192" s="135">
        <v>9314.3340179122406</v>
      </c>
      <c r="L192" s="135">
        <v>3049.517080275913</v>
      </c>
      <c r="M192" s="135">
        <v>1679.0098216251849</v>
      </c>
      <c r="N192" s="135">
        <v>11.29613579571294</v>
      </c>
      <c r="O192" s="135">
        <v>2.5657721932084572</v>
      </c>
      <c r="P192" s="135">
        <v>7.5498292742952957</v>
      </c>
      <c r="Q192" s="135">
        <v>62.202460946987138</v>
      </c>
      <c r="R192" s="135">
        <v>9.9637409503076082</v>
      </c>
      <c r="S192" s="135">
        <v>5.5001878557431416</v>
      </c>
      <c r="T192" s="135">
        <v>128.4375317174443</v>
      </c>
      <c r="U192" s="135">
        <v>29.373983068117191</v>
      </c>
      <c r="V192" s="135">
        <v>8.0470161651678094</v>
      </c>
      <c r="W192" s="135">
        <v>197.04244995561609</v>
      </c>
      <c r="X192" s="135">
        <v>37.496376244187438</v>
      </c>
      <c r="Y192" s="135">
        <v>2.39288810682925</v>
      </c>
    </row>
    <row r="193" spans="1:25" x14ac:dyDescent="0.25">
      <c r="A193" s="111">
        <v>44081</v>
      </c>
      <c r="B193" s="135">
        <v>5133.380856213179</v>
      </c>
      <c r="C193" s="135">
        <v>754.67912776238893</v>
      </c>
      <c r="D193" s="135">
        <v>1128.9354086719261</v>
      </c>
      <c r="E193" s="135">
        <v>9581.1657966279563</v>
      </c>
      <c r="F193" s="135">
        <v>839.08932717234109</v>
      </c>
      <c r="G193" s="135">
        <v>1504.830242762617</v>
      </c>
      <c r="H193" s="135">
        <v>5861.5225413757134</v>
      </c>
      <c r="I193" s="135">
        <v>1933.1752606704119</v>
      </c>
      <c r="J193" s="135">
        <v>2186.9313931952611</v>
      </c>
      <c r="K193" s="135">
        <v>8106.4929059204806</v>
      </c>
      <c r="L193" s="135">
        <v>3080.2962052341982</v>
      </c>
      <c r="M193" s="135">
        <v>1693.3671502661609</v>
      </c>
      <c r="N193" s="135">
        <v>8.7736977054080079</v>
      </c>
      <c r="O193" s="135">
        <v>2.3947207136612239</v>
      </c>
      <c r="P193" s="135">
        <v>8.2576257687604535</v>
      </c>
      <c r="Q193" s="135">
        <v>64.49493493766235</v>
      </c>
      <c r="R193" s="135">
        <v>20.639177682780179</v>
      </c>
      <c r="S193" s="135">
        <v>5.6059606991228161</v>
      </c>
      <c r="T193" s="135">
        <v>121.7953338628663</v>
      </c>
      <c r="U193" s="135">
        <v>15.788515899113319</v>
      </c>
      <c r="V193" s="135">
        <v>8.6660174086422703</v>
      </c>
      <c r="W193" s="135">
        <v>188.81824601552421</v>
      </c>
      <c r="X193" s="135">
        <v>39.137790177085087</v>
      </c>
      <c r="Y193" s="135">
        <v>10.369181796260071</v>
      </c>
    </row>
    <row r="194" spans="1:25" x14ac:dyDescent="0.25">
      <c r="A194" s="111">
        <v>44082</v>
      </c>
      <c r="B194" s="135">
        <v>5296.3522910911406</v>
      </c>
      <c r="C194" s="135">
        <v>764.77116505567574</v>
      </c>
      <c r="D194" s="135">
        <v>1175.414045141805</v>
      </c>
      <c r="E194" s="135">
        <v>9710.9198245001735</v>
      </c>
      <c r="F194" s="135">
        <v>844.07119764749507</v>
      </c>
      <c r="G194" s="135">
        <v>1628.055605299937</v>
      </c>
      <c r="H194" s="135">
        <v>5495.4202243322088</v>
      </c>
      <c r="I194" s="135">
        <v>1860.841827365175</v>
      </c>
      <c r="J194" s="135">
        <v>2261.8305436556711</v>
      </c>
      <c r="K194" s="135">
        <v>7145.9871124233368</v>
      </c>
      <c r="L194" s="135">
        <v>3139.6223412993431</v>
      </c>
      <c r="M194" s="135">
        <v>1945.418030852175</v>
      </c>
      <c r="N194" s="135">
        <v>10.418766025172101</v>
      </c>
      <c r="O194" s="135">
        <v>2.480246453434841</v>
      </c>
      <c r="P194" s="135">
        <v>8.4935579335821725</v>
      </c>
      <c r="Q194" s="135">
        <v>67.551566925229295</v>
      </c>
      <c r="R194" s="135">
        <v>17.792394554120829</v>
      </c>
      <c r="S194" s="135">
        <v>8.6733731571333514</v>
      </c>
      <c r="T194" s="135">
        <v>108.293872864345</v>
      </c>
      <c r="U194" s="135">
        <v>18.35873941757351</v>
      </c>
      <c r="V194" s="135">
        <v>9.2850186521167277</v>
      </c>
      <c r="W194" s="135">
        <v>164.75483448710739</v>
      </c>
      <c r="X194" s="135">
        <v>39.503710480597313</v>
      </c>
      <c r="Y194" s="135">
        <v>10.369181796260071</v>
      </c>
    </row>
    <row r="195" spans="1:25" x14ac:dyDescent="0.25">
      <c r="A195" s="111">
        <v>44083</v>
      </c>
      <c r="B195" s="135">
        <v>5485.864161527963</v>
      </c>
      <c r="C195" s="135">
        <v>771.61322423756508</v>
      </c>
      <c r="D195" s="135">
        <v>1187.682517712534</v>
      </c>
      <c r="E195" s="135">
        <v>9754.476830323003</v>
      </c>
      <c r="F195" s="135">
        <v>959.36591435819889</v>
      </c>
      <c r="G195" s="135">
        <v>1749.8001480299411</v>
      </c>
      <c r="H195" s="135">
        <v>5377.9010766698393</v>
      </c>
      <c r="I195" s="135">
        <v>1812.3747553027829</v>
      </c>
      <c r="J195" s="135">
        <v>2339.8247003334518</v>
      </c>
      <c r="K195" s="135">
        <v>6769.7043988186406</v>
      </c>
      <c r="L195" s="135">
        <v>3201.5778761168681</v>
      </c>
      <c r="M195" s="135">
        <v>2085.0031704172138</v>
      </c>
      <c r="N195" s="135">
        <v>11.405807017030551</v>
      </c>
      <c r="O195" s="135">
        <v>1.7105147954722939</v>
      </c>
      <c r="P195" s="135">
        <v>9.4372865928690519</v>
      </c>
      <c r="Q195" s="135">
        <v>66.328914130202506</v>
      </c>
      <c r="R195" s="135">
        <v>15.65730720762631</v>
      </c>
      <c r="S195" s="135">
        <v>8.4618274703740042</v>
      </c>
      <c r="T195" s="135">
        <v>111.5498522048244</v>
      </c>
      <c r="U195" s="135">
        <v>18.35873941757351</v>
      </c>
      <c r="V195" s="135">
        <v>11.761023626014561</v>
      </c>
      <c r="W195" s="135">
        <v>161.06578827529671</v>
      </c>
      <c r="X195" s="135">
        <v>40.178049325641247</v>
      </c>
      <c r="Y195" s="135">
        <v>10.369181796260071</v>
      </c>
    </row>
    <row r="196" spans="1:25" x14ac:dyDescent="0.25">
      <c r="A196" s="111">
        <v>44084</v>
      </c>
      <c r="B196" s="135">
        <v>5685.9044692112784</v>
      </c>
      <c r="C196" s="135">
        <v>796.15911155259289</v>
      </c>
      <c r="D196" s="135">
        <v>1211.275734194706</v>
      </c>
      <c r="E196" s="135">
        <v>10030.33786720092</v>
      </c>
      <c r="F196" s="135">
        <v>1042.634320871485</v>
      </c>
      <c r="G196" s="135">
        <v>1875.0351945914749</v>
      </c>
      <c r="H196" s="135">
        <v>5351.4191113672723</v>
      </c>
      <c r="I196" s="135">
        <v>1763.90768324039</v>
      </c>
      <c r="J196" s="135">
        <v>2490.86100374122</v>
      </c>
      <c r="K196" s="135">
        <v>6660.8606133398953</v>
      </c>
      <c r="L196" s="135">
        <v>3270.63226482253</v>
      </c>
      <c r="M196" s="135">
        <v>2293.1844357113582</v>
      </c>
      <c r="N196" s="135">
        <v>10.63810846780731</v>
      </c>
      <c r="O196" s="135">
        <v>1.967092014793143</v>
      </c>
      <c r="P196" s="135">
        <v>9.4372865928690519</v>
      </c>
      <c r="Q196" s="135">
        <v>71.066693710931276</v>
      </c>
      <c r="R196" s="135">
        <v>7.8286536038130938</v>
      </c>
      <c r="S196" s="135">
        <v>8.5676003137536778</v>
      </c>
      <c r="T196" s="135">
        <v>108.0116879881701</v>
      </c>
      <c r="U196" s="135">
        <v>16.522865475816239</v>
      </c>
      <c r="V196" s="135">
        <v>11.1420223825401</v>
      </c>
      <c r="W196" s="135">
        <v>166.10861291346001</v>
      </c>
      <c r="X196" s="135">
        <v>40.768749244168099</v>
      </c>
      <c r="Y196" s="135">
        <v>10.369181796260071</v>
      </c>
    </row>
    <row r="197" spans="1:25" x14ac:dyDescent="0.25">
      <c r="A197" s="111">
        <v>44085</v>
      </c>
      <c r="B197" s="135">
        <v>5746.2236409359612</v>
      </c>
      <c r="C197" s="135">
        <v>808.38929234022009</v>
      </c>
      <c r="D197" s="135">
        <v>1197.5916686350461</v>
      </c>
      <c r="E197" s="135">
        <v>10291.221407339761</v>
      </c>
      <c r="F197" s="135">
        <v>1081.777588890551</v>
      </c>
      <c r="G197" s="135">
        <v>2044.1659711555731</v>
      </c>
      <c r="H197" s="135">
        <v>5277.595206454137</v>
      </c>
      <c r="I197" s="135">
        <v>1769.7824798540139</v>
      </c>
      <c r="J197" s="135">
        <v>2700.702425279062</v>
      </c>
      <c r="K197" s="135">
        <v>6442.7330643938394</v>
      </c>
      <c r="L197" s="135">
        <v>3328.8554125442311</v>
      </c>
      <c r="M197" s="135">
        <v>2471.055784985665</v>
      </c>
      <c r="N197" s="135">
        <v>17.43772418949888</v>
      </c>
      <c r="O197" s="135">
        <v>1.7960405352459099</v>
      </c>
      <c r="P197" s="135">
        <v>9.3193205104581924</v>
      </c>
      <c r="Q197" s="135">
        <v>50.281596195476077</v>
      </c>
      <c r="R197" s="135">
        <v>7.8286536038130938</v>
      </c>
      <c r="S197" s="135">
        <v>8.1445089402349851</v>
      </c>
      <c r="T197" s="135">
        <v>113.3949071644294</v>
      </c>
      <c r="U197" s="135">
        <v>15.788515899113319</v>
      </c>
      <c r="V197" s="135">
        <v>11.1420223825401</v>
      </c>
      <c r="W197" s="135">
        <v>165.6347904642366</v>
      </c>
      <c r="X197" s="135">
        <v>41.354221729787653</v>
      </c>
      <c r="Y197" s="135">
        <v>11.964440534146229</v>
      </c>
    </row>
    <row r="198" spans="1:25" x14ac:dyDescent="0.25">
      <c r="A198" s="111">
        <v>44086</v>
      </c>
      <c r="B198" s="135">
        <v>5763.6613651254602</v>
      </c>
      <c r="C198" s="135">
        <v>834.64569445072027</v>
      </c>
      <c r="D198" s="135">
        <v>1174.8242147297501</v>
      </c>
      <c r="E198" s="135">
        <v>10291.221407339761</v>
      </c>
      <c r="F198" s="135">
        <v>1081.777588890551</v>
      </c>
      <c r="G198" s="135">
        <v>2222.287439406944</v>
      </c>
      <c r="H198" s="135">
        <v>5212.8880436943437</v>
      </c>
      <c r="I198" s="135">
        <v>1787.4068696948841</v>
      </c>
      <c r="J198" s="135">
        <v>2880.2127858866538</v>
      </c>
      <c r="K198" s="135">
        <v>6521.3875909649214</v>
      </c>
      <c r="L198" s="135">
        <v>3348.4060116175979</v>
      </c>
      <c r="M198" s="135">
        <v>2878.64439251558</v>
      </c>
      <c r="N198" s="135">
        <v>17.547395410816481</v>
      </c>
      <c r="O198" s="135">
        <v>1.967092014793143</v>
      </c>
      <c r="P198" s="135">
        <v>8.139659686349594</v>
      </c>
      <c r="Q198" s="135">
        <v>50.281596195476077</v>
      </c>
      <c r="R198" s="135">
        <v>7.8286536038130938</v>
      </c>
      <c r="S198" s="135">
        <v>7.8271904100959642</v>
      </c>
      <c r="T198" s="135">
        <v>111.8971566678089</v>
      </c>
      <c r="U198" s="135">
        <v>14.686991534058951</v>
      </c>
      <c r="V198" s="135">
        <v>10.52302113906565</v>
      </c>
      <c r="W198" s="135">
        <v>169.45921451868259</v>
      </c>
      <c r="X198" s="135">
        <v>41.610365942246197</v>
      </c>
      <c r="Y198" s="135">
        <v>15.154958009918561</v>
      </c>
    </row>
    <row r="199" spans="1:25" x14ac:dyDescent="0.25">
      <c r="A199" s="111">
        <v>44087</v>
      </c>
      <c r="B199" s="135">
        <v>5775.396185806444</v>
      </c>
      <c r="C199" s="135">
        <v>856.02712939412436</v>
      </c>
      <c r="D199" s="135">
        <v>1193.6987879154881</v>
      </c>
      <c r="E199" s="135">
        <v>10291.221407339761</v>
      </c>
      <c r="F199" s="135">
        <v>1081.777588890551</v>
      </c>
      <c r="G199" s="135">
        <v>2258.4617518427922</v>
      </c>
      <c r="H199" s="135">
        <v>5279.2014895954417</v>
      </c>
      <c r="I199" s="135">
        <v>1785.938170541478</v>
      </c>
      <c r="J199" s="135">
        <v>3149.4783267980429</v>
      </c>
      <c r="K199" s="135">
        <v>6529.7471727476486</v>
      </c>
      <c r="L199" s="135">
        <v>2873.7446487673669</v>
      </c>
      <c r="M199" s="135">
        <v>3101.1829864506999</v>
      </c>
      <c r="N199" s="135">
        <v>17.766737853451701</v>
      </c>
      <c r="O199" s="135">
        <v>2.052617754566759</v>
      </c>
      <c r="P199" s="135">
        <v>8.139659686349594</v>
      </c>
      <c r="Q199" s="135">
        <v>50.281596195476077</v>
      </c>
      <c r="R199" s="135">
        <v>7.8286536038130938</v>
      </c>
      <c r="S199" s="135">
        <v>8.1445089402349851</v>
      </c>
      <c r="T199" s="135">
        <v>111.3544934443956</v>
      </c>
      <c r="U199" s="135">
        <v>14.686991534058951</v>
      </c>
      <c r="V199" s="135">
        <v>11.1420223825401</v>
      </c>
      <c r="W199" s="135">
        <v>168.3761917776005</v>
      </c>
      <c r="X199" s="135">
        <v>36.299294108411758</v>
      </c>
      <c r="Y199" s="135">
        <v>15.95258737886164</v>
      </c>
    </row>
    <row r="200" spans="1:25" x14ac:dyDescent="0.25">
      <c r="A200" s="111">
        <v>44088</v>
      </c>
      <c r="B200" s="135">
        <v>6095.7458232751706</v>
      </c>
      <c r="C200" s="135">
        <v>820.70499886762093</v>
      </c>
      <c r="D200" s="135">
        <v>1176.947604213146</v>
      </c>
      <c r="E200" s="135">
        <v>10420.211277215079</v>
      </c>
      <c r="F200" s="135">
        <v>673.97590571009846</v>
      </c>
      <c r="G200" s="135">
        <v>2223.8740320576389</v>
      </c>
      <c r="H200" s="135">
        <v>5492.4030168100326</v>
      </c>
      <c r="I200" s="135">
        <v>1809.0701822076201</v>
      </c>
      <c r="J200" s="135">
        <v>3427.4098851180752</v>
      </c>
      <c r="K200" s="135">
        <v>6694.9758296839791</v>
      </c>
      <c r="L200" s="135">
        <v>2958.7531627061621</v>
      </c>
      <c r="M200" s="135">
        <v>3174.5648883934641</v>
      </c>
      <c r="N200" s="135">
        <v>23.579312583284811</v>
      </c>
      <c r="O200" s="135">
        <v>2.1381434943403761</v>
      </c>
      <c r="P200" s="135">
        <v>8.375591851171313</v>
      </c>
      <c r="Q200" s="135">
        <v>50.740090993611112</v>
      </c>
      <c r="R200" s="135">
        <v>6.4052620394834179</v>
      </c>
      <c r="S200" s="135">
        <v>8.7791460005130268</v>
      </c>
      <c r="T200" s="135">
        <v>114.7190054295577</v>
      </c>
      <c r="U200" s="135">
        <v>12.851117592301669</v>
      </c>
      <c r="V200" s="135">
        <v>11.1420223825401</v>
      </c>
      <c r="W200" s="135">
        <v>170.77914848437629</v>
      </c>
      <c r="X200" s="135">
        <v>36.31497640713372</v>
      </c>
      <c r="Y200" s="135">
        <v>8.773923058373903</v>
      </c>
    </row>
    <row r="201" spans="1:25" x14ac:dyDescent="0.25">
      <c r="A201" s="111">
        <v>44089</v>
      </c>
      <c r="B201" s="135">
        <v>6263.9814767763792</v>
      </c>
      <c r="C201" s="135">
        <v>860.13236490325801</v>
      </c>
      <c r="D201" s="135">
        <v>1160.432352675625</v>
      </c>
      <c r="E201" s="135">
        <v>10492.50062372104</v>
      </c>
      <c r="F201" s="135">
        <v>1165.7576911860019</v>
      </c>
      <c r="G201" s="135">
        <v>2291.8859703507692</v>
      </c>
      <c r="H201" s="135">
        <v>5759.4584423161523</v>
      </c>
      <c r="I201" s="135">
        <v>1885.8097129730741</v>
      </c>
      <c r="J201" s="135">
        <v>3499.8330306045859</v>
      </c>
      <c r="K201" s="135">
        <v>7452.2117924642862</v>
      </c>
      <c r="L201" s="135">
        <v>3399.0389267578739</v>
      </c>
      <c r="M201" s="135">
        <v>3369.186454415576</v>
      </c>
      <c r="N201" s="135">
        <v>24.676024796460869</v>
      </c>
      <c r="O201" s="135">
        <v>2.6512979329820729</v>
      </c>
      <c r="P201" s="135">
        <v>8.2576257687604535</v>
      </c>
      <c r="Q201" s="135">
        <v>62.660955745122187</v>
      </c>
      <c r="R201" s="135">
        <v>9.2520451681427698</v>
      </c>
      <c r="S201" s="135">
        <v>8.2502817836146569</v>
      </c>
      <c r="T201" s="135">
        <v>133.017609323052</v>
      </c>
      <c r="U201" s="135">
        <v>10.648068862192931</v>
      </c>
      <c r="V201" s="135">
        <v>11.1420223825401</v>
      </c>
      <c r="W201" s="135">
        <v>191.39042502559411</v>
      </c>
      <c r="X201" s="135">
        <v>42.739491450226751</v>
      </c>
      <c r="Y201" s="135">
        <v>7.976293689430821</v>
      </c>
    </row>
    <row r="202" spans="1:25" x14ac:dyDescent="0.25">
      <c r="A202" s="111">
        <v>44090</v>
      </c>
      <c r="B202" s="135">
        <v>6372.9946707660793</v>
      </c>
      <c r="C202" s="135">
        <v>892.5466202774586</v>
      </c>
      <c r="D202" s="135">
        <v>1163.027606488665</v>
      </c>
      <c r="E202" s="135">
        <v>10848.139755474451</v>
      </c>
      <c r="F202" s="135">
        <v>1206.3243507693981</v>
      </c>
      <c r="G202" s="135">
        <v>2432.7753977324942</v>
      </c>
      <c r="H202" s="135">
        <v>5857.2680617041542</v>
      </c>
      <c r="I202" s="135">
        <v>1913.714996887785</v>
      </c>
      <c r="J202" s="135">
        <v>3873.0907804196841</v>
      </c>
      <c r="K202" s="135">
        <v>7486.1916309657336</v>
      </c>
      <c r="L202" s="135">
        <v>3410.3249544047731</v>
      </c>
      <c r="M202" s="135">
        <v>3581.355866554436</v>
      </c>
      <c r="N202" s="135">
        <v>26.43076433754257</v>
      </c>
      <c r="O202" s="135">
        <v>2.6512979329820729</v>
      </c>
      <c r="P202" s="135">
        <v>8.0216936039387328</v>
      </c>
      <c r="Q202" s="135">
        <v>93.991433617683342</v>
      </c>
      <c r="R202" s="135">
        <v>12.81052407896696</v>
      </c>
      <c r="S202" s="135">
        <v>9.5195559041707405</v>
      </c>
      <c r="T202" s="135">
        <v>128.15534684126939</v>
      </c>
      <c r="U202" s="135">
        <v>9.9137192854900196</v>
      </c>
      <c r="V202" s="135">
        <v>11.1420223825401</v>
      </c>
      <c r="W202" s="135">
        <v>188.41211248761849</v>
      </c>
      <c r="X202" s="135">
        <v>42.53039413393406</v>
      </c>
      <c r="Y202" s="135">
        <v>8.773923058373903</v>
      </c>
    </row>
    <row r="203" spans="1:25" x14ac:dyDescent="0.25">
      <c r="A203" s="111">
        <v>44091</v>
      </c>
      <c r="B203" s="135">
        <v>6521.599175651435</v>
      </c>
      <c r="C203" s="135">
        <v>932.14503779264305</v>
      </c>
      <c r="D203" s="135">
        <v>1161.376081334912</v>
      </c>
      <c r="E203" s="135">
        <v>10928.682008346839</v>
      </c>
      <c r="F203" s="135">
        <v>1203.477567640738</v>
      </c>
      <c r="G203" s="135">
        <v>2483.123271181219</v>
      </c>
      <c r="H203" s="135">
        <v>6041.1657748544303</v>
      </c>
      <c r="I203" s="135">
        <v>1964.7522924686371</v>
      </c>
      <c r="J203" s="135">
        <v>4585.5612116587854</v>
      </c>
      <c r="K203" s="135">
        <v>7342.2172953231402</v>
      </c>
      <c r="L203" s="135">
        <v>3409.6610704255431</v>
      </c>
      <c r="M203" s="135">
        <v>3673.8808733518331</v>
      </c>
      <c r="N203" s="135">
        <v>30.159585862341171</v>
      </c>
      <c r="O203" s="135">
        <v>2.6512979329820729</v>
      </c>
      <c r="P203" s="135">
        <v>8.375591851171313</v>
      </c>
      <c r="Q203" s="135">
        <v>107.8991091611129</v>
      </c>
      <c r="R203" s="135">
        <v>14.945611425461481</v>
      </c>
      <c r="S203" s="135">
        <v>10.259965807828451</v>
      </c>
      <c r="T203" s="135">
        <v>127.3522052706178</v>
      </c>
      <c r="U203" s="135">
        <v>19.093088994276432</v>
      </c>
      <c r="V203" s="135">
        <v>11.761023626014561</v>
      </c>
      <c r="W203" s="135">
        <v>183.20006554616111</v>
      </c>
      <c r="X203" s="135">
        <v>42.347433982177947</v>
      </c>
      <c r="Y203" s="135">
        <v>7.976293689430821</v>
      </c>
    </row>
    <row r="204" spans="1:25" x14ac:dyDescent="0.25">
      <c r="A204" s="111">
        <v>44092</v>
      </c>
      <c r="B204" s="135">
        <v>6917.073599722723</v>
      </c>
      <c r="C204" s="135">
        <v>984.57231627386989</v>
      </c>
      <c r="D204" s="135">
        <v>1195.704211316473</v>
      </c>
      <c r="E204" s="135">
        <v>11265.828516575481</v>
      </c>
      <c r="F204" s="135">
        <v>1232.657094709497</v>
      </c>
      <c r="G204" s="135">
        <v>2565.9434075475028</v>
      </c>
      <c r="H204" s="135">
        <v>6083.9276368593937</v>
      </c>
      <c r="I204" s="135">
        <v>1931.7065615170061</v>
      </c>
      <c r="J204" s="135">
        <v>5021.3380870648043</v>
      </c>
      <c r="K204" s="135">
        <v>7209.5131650799294</v>
      </c>
      <c r="L204" s="135">
        <v>3387.533346928868</v>
      </c>
      <c r="M204" s="135">
        <v>3855.740369470856</v>
      </c>
      <c r="N204" s="135">
        <v>38.384927461161617</v>
      </c>
      <c r="O204" s="135">
        <v>3.2499781113973869</v>
      </c>
      <c r="P204" s="135">
        <v>8.375591851171313</v>
      </c>
      <c r="Q204" s="135">
        <v>114.3180363350035</v>
      </c>
      <c r="R204" s="135">
        <v>13.5222198611318</v>
      </c>
      <c r="S204" s="135">
        <v>12.4811955188016</v>
      </c>
      <c r="T204" s="135">
        <v>121.3612032841357</v>
      </c>
      <c r="U204" s="135">
        <v>22.764836877790991</v>
      </c>
      <c r="V204" s="135">
        <v>11.1420223825401</v>
      </c>
      <c r="W204" s="135">
        <v>182.65855417562011</v>
      </c>
      <c r="X204" s="135">
        <v>42.587895895914542</v>
      </c>
      <c r="Y204" s="135">
        <v>10.369181796260071</v>
      </c>
    </row>
    <row r="205" spans="1:25" x14ac:dyDescent="0.25">
      <c r="A205" s="111">
        <v>44093</v>
      </c>
      <c r="B205" s="135">
        <v>6917.073599722723</v>
      </c>
      <c r="C205" s="135">
        <v>1036.1443373573611</v>
      </c>
      <c r="D205" s="135">
        <v>1211.74759852435</v>
      </c>
      <c r="E205" s="135">
        <v>11265.828516575481</v>
      </c>
      <c r="F205" s="135">
        <v>1232.657094709497</v>
      </c>
      <c r="G205" s="135">
        <v>2663.7832876737011</v>
      </c>
      <c r="H205" s="135">
        <v>6272.9915038965646</v>
      </c>
      <c r="I205" s="135">
        <v>1982.009507521155</v>
      </c>
      <c r="J205" s="135">
        <v>5119.1402835337694</v>
      </c>
      <c r="K205" s="135">
        <v>7193.7416464129219</v>
      </c>
      <c r="L205" s="135">
        <v>3378.296472981639</v>
      </c>
      <c r="M205" s="135">
        <v>3811.0731248100419</v>
      </c>
      <c r="N205" s="135">
        <v>38.384927461161617</v>
      </c>
      <c r="O205" s="135">
        <v>3.0789266318501549</v>
      </c>
      <c r="P205" s="135">
        <v>10.498981334566791</v>
      </c>
      <c r="Q205" s="135">
        <v>114.3180363350035</v>
      </c>
      <c r="R205" s="135">
        <v>13.5222198611318</v>
      </c>
      <c r="S205" s="135">
        <v>14.385106699635729</v>
      </c>
      <c r="T205" s="135">
        <v>121.3177902262627</v>
      </c>
      <c r="U205" s="135">
        <v>20.928962936033709</v>
      </c>
      <c r="V205" s="135">
        <v>12.999026112963479</v>
      </c>
      <c r="W205" s="135">
        <v>180.12021962620901</v>
      </c>
      <c r="X205" s="135">
        <v>42.687217121153573</v>
      </c>
      <c r="Y205" s="135">
        <v>8.7739230583739047</v>
      </c>
    </row>
    <row r="206" spans="1:25" x14ac:dyDescent="0.25">
      <c r="A206" s="111">
        <v>44094</v>
      </c>
      <c r="B206" s="135">
        <v>6917.073599722723</v>
      </c>
      <c r="C206" s="135">
        <v>1045.808745951779</v>
      </c>
      <c r="D206" s="135">
        <v>1227.2011553201719</v>
      </c>
      <c r="E206" s="135">
        <v>11265.828516575481</v>
      </c>
      <c r="F206" s="135">
        <v>1232.657094709497</v>
      </c>
      <c r="G206" s="135">
        <v>2723.9680355567361</v>
      </c>
      <c r="H206" s="135">
        <v>6311.3252339984756</v>
      </c>
      <c r="I206" s="135">
        <v>2032.312453525305</v>
      </c>
      <c r="J206" s="135">
        <v>5471.97099231421</v>
      </c>
      <c r="K206" s="135">
        <v>7248.6035171408603</v>
      </c>
      <c r="L206" s="135">
        <v>2897.001497772023</v>
      </c>
      <c r="M206" s="135">
        <v>3937.0985651030492</v>
      </c>
      <c r="N206" s="135">
        <v>38.384927461161617</v>
      </c>
      <c r="O206" s="135">
        <v>3.0789266318501549</v>
      </c>
      <c r="P206" s="135">
        <v>11.44270999385367</v>
      </c>
      <c r="Q206" s="135">
        <v>114.3180363350035</v>
      </c>
      <c r="R206" s="135">
        <v>13.5222198611318</v>
      </c>
      <c r="S206" s="135">
        <v>15.760153663571479</v>
      </c>
      <c r="T206" s="135">
        <v>118.0401043568467</v>
      </c>
      <c r="U206" s="135">
        <v>23.132011666142439</v>
      </c>
      <c r="V206" s="135">
        <v>14.23702859991239</v>
      </c>
      <c r="W206" s="135">
        <v>178.36030767195069</v>
      </c>
      <c r="X206" s="135">
        <v>36.748853338441052</v>
      </c>
      <c r="Y206" s="135">
        <v>7.9762936894308227</v>
      </c>
    </row>
    <row r="207" spans="1:25" x14ac:dyDescent="0.25">
      <c r="A207" s="111">
        <v>44095</v>
      </c>
      <c r="B207" s="135">
        <v>7612.2794716550279</v>
      </c>
      <c r="C207" s="135">
        <v>1055.2165773268771</v>
      </c>
      <c r="D207" s="135">
        <v>1267.545555504686</v>
      </c>
      <c r="E207" s="135">
        <v>11880.822872473949</v>
      </c>
      <c r="F207" s="135">
        <v>1232.657094709497</v>
      </c>
      <c r="G207" s="135">
        <v>2908.7531929410252</v>
      </c>
      <c r="H207" s="135">
        <v>6582.1141824816796</v>
      </c>
      <c r="I207" s="135">
        <v>2028.64070564179</v>
      </c>
      <c r="J207" s="135">
        <v>5624.2452982089262</v>
      </c>
      <c r="K207" s="135">
        <v>7189.5787777518881</v>
      </c>
      <c r="L207" s="135">
        <v>2913.4783662958871</v>
      </c>
      <c r="M207" s="135">
        <v>4081.4694808817471</v>
      </c>
      <c r="N207" s="135">
        <v>42.113748985960228</v>
      </c>
      <c r="O207" s="135">
        <v>2.907875152302922</v>
      </c>
      <c r="P207" s="135">
        <v>11.796608241086251</v>
      </c>
      <c r="Q207" s="135">
        <v>124.55775349335271</v>
      </c>
      <c r="R207" s="135">
        <v>13.5222198611318</v>
      </c>
      <c r="S207" s="135">
        <v>15.97169935033083</v>
      </c>
      <c r="T207" s="135">
        <v>116.6074734470358</v>
      </c>
      <c r="U207" s="135">
        <v>21.663312512736621</v>
      </c>
      <c r="V207" s="135">
        <v>14.23702859991239</v>
      </c>
      <c r="W207" s="135">
        <v>178.22492982931541</v>
      </c>
      <c r="X207" s="135">
        <v>37.146138239397182</v>
      </c>
      <c r="Y207" s="135">
        <v>7.9762936894308227</v>
      </c>
    </row>
    <row r="208" spans="1:25" x14ac:dyDescent="0.25">
      <c r="A208" s="111">
        <v>44096</v>
      </c>
      <c r="B208" s="135">
        <v>7852.0207614553146</v>
      </c>
      <c r="C208" s="135">
        <v>1060.3481217132939</v>
      </c>
      <c r="D208" s="135">
        <v>1286.656060855245</v>
      </c>
      <c r="E208" s="135">
        <v>12088.97951082725</v>
      </c>
      <c r="F208" s="135">
        <v>1488.1558805066741</v>
      </c>
      <c r="G208" s="135">
        <v>3101.5770864221699</v>
      </c>
      <c r="H208" s="135">
        <v>6596.0931871168068</v>
      </c>
      <c r="I208" s="135">
        <v>2024.2346081815731</v>
      </c>
      <c r="J208" s="135">
        <v>6456.8019706820724</v>
      </c>
      <c r="K208" s="135">
        <v>7076.9105682186964</v>
      </c>
      <c r="L208" s="135">
        <v>2834.8577753698341</v>
      </c>
      <c r="M208" s="135">
        <v>3986.5515859775201</v>
      </c>
      <c r="N208" s="135">
        <v>45.403885625488407</v>
      </c>
      <c r="O208" s="135">
        <v>3.2499781113973869</v>
      </c>
      <c r="P208" s="135">
        <v>12.386438653140541</v>
      </c>
      <c r="Q208" s="135">
        <v>137.54843944051231</v>
      </c>
      <c r="R208" s="135">
        <v>13.5222198611318</v>
      </c>
      <c r="S208" s="135">
        <v>17.02942778412757</v>
      </c>
      <c r="T208" s="135">
        <v>108.6411773273295</v>
      </c>
      <c r="U208" s="135">
        <v>19.46026378262788</v>
      </c>
      <c r="V208" s="135">
        <v>15.475031086861311</v>
      </c>
      <c r="W208" s="135">
        <v>168.74848084484751</v>
      </c>
      <c r="X208" s="135">
        <v>35.90723664036296</v>
      </c>
      <c r="Y208" s="135">
        <v>11.16681116520315</v>
      </c>
    </row>
    <row r="209" spans="1:25" x14ac:dyDescent="0.25">
      <c r="A209" s="111">
        <v>44097</v>
      </c>
      <c r="B209" s="135">
        <v>6810.0344877167399</v>
      </c>
      <c r="C209" s="135">
        <v>1039.650892688079</v>
      </c>
      <c r="D209" s="135">
        <v>1308.8336843484869</v>
      </c>
      <c r="E209" s="135">
        <v>12103.651344367579</v>
      </c>
      <c r="F209" s="135">
        <v>1552.2085009015091</v>
      </c>
      <c r="G209" s="135">
        <v>3332.9022948935158</v>
      </c>
      <c r="H209" s="135">
        <v>6587.8664126498616</v>
      </c>
      <c r="I209" s="135">
        <v>2029.007880430142</v>
      </c>
      <c r="J209" s="135">
        <v>6771.2546023670966</v>
      </c>
      <c r="K209" s="135">
        <v>5830.7575267611601</v>
      </c>
      <c r="L209" s="135">
        <v>2758.8143088670881</v>
      </c>
      <c r="M209" s="135">
        <v>3917.1578308794719</v>
      </c>
      <c r="N209" s="135">
        <v>40.359009444878538</v>
      </c>
      <c r="O209" s="135">
        <v>4.2762869886807824</v>
      </c>
      <c r="P209" s="135">
        <v>13.33016731242742</v>
      </c>
      <c r="Q209" s="135">
        <v>120.88979510827239</v>
      </c>
      <c r="R209" s="135">
        <v>11.38713251463729</v>
      </c>
      <c r="S209" s="135">
        <v>18.82756612158202</v>
      </c>
      <c r="T209" s="135">
        <v>111.1591346839669</v>
      </c>
      <c r="U209" s="135">
        <v>17.991564629222061</v>
      </c>
      <c r="V209" s="135">
        <v>14.85602984338685</v>
      </c>
      <c r="W209" s="135">
        <v>135.343998174598</v>
      </c>
      <c r="X209" s="135">
        <v>35.661547293719039</v>
      </c>
      <c r="Y209" s="135">
        <v>15.154958009918561</v>
      </c>
    </row>
    <row r="210" spans="1:25" x14ac:dyDescent="0.25">
      <c r="A210" s="111">
        <v>44098</v>
      </c>
      <c r="B210" s="135">
        <v>8750.7764201530954</v>
      </c>
      <c r="C210" s="135">
        <v>1051.7955477359319</v>
      </c>
      <c r="D210" s="135">
        <v>1332.780799077892</v>
      </c>
      <c r="E210" s="135">
        <v>12006.14478396419</v>
      </c>
      <c r="F210" s="135">
        <v>1710.9166603242679</v>
      </c>
      <c r="G210" s="135">
        <v>3675.500534600279</v>
      </c>
      <c r="H210" s="135">
        <v>6582.4397804157297</v>
      </c>
      <c r="I210" s="135">
        <v>2050.671192942878</v>
      </c>
      <c r="J210" s="135">
        <v>6680.2614195763517</v>
      </c>
      <c r="K210" s="135">
        <v>6847.275902648641</v>
      </c>
      <c r="L210" s="135">
        <v>2706.9790841581289</v>
      </c>
      <c r="M210" s="135">
        <v>3958.634558064512</v>
      </c>
      <c r="N210" s="135">
        <v>44.087830969677142</v>
      </c>
      <c r="O210" s="135">
        <v>5.1315443864169463</v>
      </c>
      <c r="P210" s="135">
        <v>14.50982813653602</v>
      </c>
      <c r="Q210" s="135">
        <v>108.96893035676131</v>
      </c>
      <c r="R210" s="135">
        <v>9.9637409503076082</v>
      </c>
      <c r="S210" s="135">
        <v>20.837250145795821</v>
      </c>
      <c r="T210" s="135">
        <v>112.11422195717419</v>
      </c>
      <c r="U210" s="135">
        <v>9.9137192854900213</v>
      </c>
      <c r="V210" s="135">
        <v>17.95103606075914</v>
      </c>
      <c r="W210" s="135">
        <v>164.92405679040149</v>
      </c>
      <c r="X210" s="135">
        <v>35.426312812889762</v>
      </c>
      <c r="Y210" s="135">
        <v>19.940734223577049</v>
      </c>
    </row>
    <row r="211" spans="1:25" x14ac:dyDescent="0.25">
      <c r="A211" s="111">
        <v>44099</v>
      </c>
      <c r="B211" s="135">
        <v>9056.2107715226284</v>
      </c>
      <c r="C211" s="135">
        <v>1066.078346278126</v>
      </c>
      <c r="D211" s="135">
        <v>1333.3706294899459</v>
      </c>
      <c r="E211" s="135">
        <v>11682.60028808023</v>
      </c>
      <c r="F211" s="135">
        <v>1911.6148708947519</v>
      </c>
      <c r="G211" s="135">
        <v>3945.3270580618259</v>
      </c>
      <c r="H211" s="135">
        <v>6702.5202984926091</v>
      </c>
      <c r="I211" s="135">
        <v>2093.9978179683499</v>
      </c>
      <c r="J211" s="135">
        <v>7011.4270848351871</v>
      </c>
      <c r="K211" s="135">
        <v>6580.378485893234</v>
      </c>
      <c r="L211" s="135">
        <v>2668.8972354283219</v>
      </c>
      <c r="M211" s="135">
        <v>3859.7285163155698</v>
      </c>
      <c r="N211" s="135">
        <v>43.649146084406723</v>
      </c>
      <c r="O211" s="135">
        <v>5.5591730852850274</v>
      </c>
      <c r="P211" s="135">
        <v>15.689488960644621</v>
      </c>
      <c r="Q211" s="135">
        <v>112.6368887418417</v>
      </c>
      <c r="R211" s="135">
        <v>10.67543673247245</v>
      </c>
      <c r="S211" s="135">
        <v>21.577660049453531</v>
      </c>
      <c r="T211" s="135">
        <v>112.4398198912221</v>
      </c>
      <c r="U211" s="135">
        <v>14.686991534058951</v>
      </c>
      <c r="V211" s="135">
        <v>19.808039791182519</v>
      </c>
      <c r="W211" s="135">
        <v>160.55812136541451</v>
      </c>
      <c r="X211" s="135">
        <v>34.872204924714119</v>
      </c>
      <c r="Y211" s="135">
        <v>18.345475485690891</v>
      </c>
    </row>
    <row r="212" spans="1:25" x14ac:dyDescent="0.25">
      <c r="A212" s="111">
        <v>44100</v>
      </c>
      <c r="B212" s="135">
        <v>9056.2107715226284</v>
      </c>
      <c r="C212" s="135">
        <v>1034.3482968221149</v>
      </c>
      <c r="D212" s="135">
        <v>1360.738760609265</v>
      </c>
      <c r="E212" s="135">
        <v>11682.60028808023</v>
      </c>
      <c r="F212" s="135">
        <v>1911.6148708947519</v>
      </c>
      <c r="G212" s="135">
        <v>4116.5732914935179</v>
      </c>
      <c r="H212" s="135">
        <v>6728.3727744560156</v>
      </c>
      <c r="I212" s="135">
        <v>2100.9741389470282</v>
      </c>
      <c r="J212" s="135">
        <v>7462.0599900845928</v>
      </c>
      <c r="K212" s="135">
        <v>6422.0202544706426</v>
      </c>
      <c r="L212" s="135">
        <v>2631.0349388806221</v>
      </c>
      <c r="M212" s="135">
        <v>3780.7632087902052</v>
      </c>
      <c r="N212" s="135">
        <v>43.649146084406723</v>
      </c>
      <c r="O212" s="135">
        <v>6.0723275239267247</v>
      </c>
      <c r="P212" s="135">
        <v>14.863726383768601</v>
      </c>
      <c r="Q212" s="135">
        <v>112.6368887418417</v>
      </c>
      <c r="R212" s="135">
        <v>10.67543673247245</v>
      </c>
      <c r="S212" s="135">
        <v>22.42384279649092</v>
      </c>
      <c r="T212" s="135">
        <v>113.047602701445</v>
      </c>
      <c r="U212" s="135">
        <v>15.788515899113319</v>
      </c>
      <c r="V212" s="135">
        <v>18.570037304233601</v>
      </c>
      <c r="W212" s="135">
        <v>164.95790125106029</v>
      </c>
      <c r="X212" s="135">
        <v>34.642197876792153</v>
      </c>
      <c r="Y212" s="135">
        <v>17.547846116747809</v>
      </c>
    </row>
    <row r="213" spans="1:25" x14ac:dyDescent="0.25">
      <c r="A213" s="111">
        <v>44101</v>
      </c>
      <c r="B213" s="135">
        <v>9056.2107715226284</v>
      </c>
      <c r="C213" s="135">
        <v>1058.2955039587271</v>
      </c>
      <c r="D213" s="135">
        <v>1381.8546893608091</v>
      </c>
      <c r="E213" s="135">
        <v>11682.60028808023</v>
      </c>
      <c r="F213" s="135">
        <v>1911.6148708947519</v>
      </c>
      <c r="G213" s="135">
        <v>4306.2239996732724</v>
      </c>
      <c r="H213" s="135">
        <v>6639.4411254030456</v>
      </c>
      <c r="I213" s="135">
        <v>2102.4428381004332</v>
      </c>
      <c r="J213" s="135">
        <v>7356.2107774504611</v>
      </c>
      <c r="K213" s="135">
        <v>6351.9283764462389</v>
      </c>
      <c r="L213" s="135">
        <v>3069.140863409983</v>
      </c>
      <c r="M213" s="135">
        <v>3813.4660129168719</v>
      </c>
      <c r="N213" s="135">
        <v>43.649146084406723</v>
      </c>
      <c r="O213" s="135">
        <v>6.3289047432475742</v>
      </c>
      <c r="P213" s="135">
        <v>15.09965854859032</v>
      </c>
      <c r="Q213" s="135">
        <v>112.6368887418417</v>
      </c>
      <c r="R213" s="135">
        <v>10.67543673247245</v>
      </c>
      <c r="S213" s="135">
        <v>22.318069953111241</v>
      </c>
      <c r="T213" s="135">
        <v>113.8941573299696</v>
      </c>
      <c r="U213" s="135">
        <v>15.421341110761871</v>
      </c>
      <c r="V213" s="135">
        <v>19.808039791182519</v>
      </c>
      <c r="W213" s="135">
        <v>164.01025635261351</v>
      </c>
      <c r="X213" s="135">
        <v>40.042136070050972</v>
      </c>
      <c r="Y213" s="135">
        <v>16.750216747804721</v>
      </c>
    </row>
    <row r="214" spans="1:25" x14ac:dyDescent="0.25">
      <c r="A214" s="111">
        <v>44102</v>
      </c>
      <c r="B214" s="135">
        <v>8648.4531706637699</v>
      </c>
      <c r="C214" s="135">
        <v>1117.906944580938</v>
      </c>
      <c r="D214" s="135">
        <v>1398.8418052279731</v>
      </c>
      <c r="E214" s="135">
        <v>11737.161169058299</v>
      </c>
      <c r="F214" s="135">
        <v>1911.6148708947519</v>
      </c>
      <c r="G214" s="135">
        <v>4271.9535984182576</v>
      </c>
      <c r="H214" s="135">
        <v>6223.7176832106352</v>
      </c>
      <c r="I214" s="135">
        <v>2198.275457860163</v>
      </c>
      <c r="J214" s="135">
        <v>7403.8738731979929</v>
      </c>
      <c r="K214" s="135">
        <v>6343.2641945175828</v>
      </c>
      <c r="L214" s="135">
        <v>3045.6487799244978</v>
      </c>
      <c r="M214" s="135">
        <v>3807.8826073342711</v>
      </c>
      <c r="N214" s="135">
        <v>41.126707994101771</v>
      </c>
      <c r="O214" s="135">
        <v>6.6710077023420391</v>
      </c>
      <c r="P214" s="135">
        <v>14.98169246617946</v>
      </c>
      <c r="Q214" s="135">
        <v>114.3180363350035</v>
      </c>
      <c r="R214" s="135">
        <v>10.67543673247245</v>
      </c>
      <c r="S214" s="135">
        <v>22.529615639870599</v>
      </c>
      <c r="T214" s="135">
        <v>113.0258961725084</v>
      </c>
      <c r="U214" s="135">
        <v>17.624389840870599</v>
      </c>
      <c r="V214" s="135">
        <v>22.90304600855481</v>
      </c>
      <c r="W214" s="135">
        <v>161.97958871308469</v>
      </c>
      <c r="X214" s="135">
        <v>38.594137154724073</v>
      </c>
      <c r="Y214" s="135">
        <v>18.345475485690891</v>
      </c>
    </row>
    <row r="215" spans="1:25" x14ac:dyDescent="0.25">
      <c r="A215" s="111">
        <v>44103</v>
      </c>
      <c r="B215" s="135">
        <v>8854.1963818555978</v>
      </c>
      <c r="C215" s="135">
        <v>1116.880635703654</v>
      </c>
      <c r="D215" s="135">
        <v>1429.0411223251531</v>
      </c>
      <c r="E215" s="135">
        <v>10086.732727371529</v>
      </c>
      <c r="F215" s="135">
        <v>2156.438219959457</v>
      </c>
      <c r="G215" s="135">
        <v>4506.451992190995</v>
      </c>
      <c r="H215" s="135">
        <v>6291.767651426655</v>
      </c>
      <c r="I215" s="135">
        <v>2357.9964907930471</v>
      </c>
      <c r="J215" s="135">
        <v>7359.3057836678327</v>
      </c>
      <c r="K215" s="135">
        <v>6300.4171073235248</v>
      </c>
      <c r="L215" s="135">
        <v>3030.6199103159611</v>
      </c>
      <c r="M215" s="135">
        <v>3779.1679500523201</v>
      </c>
      <c r="N215" s="135">
        <v>50.339090584780671</v>
      </c>
      <c r="O215" s="135">
        <v>6.67100770234204</v>
      </c>
      <c r="P215" s="135">
        <v>16.161353290288059</v>
      </c>
      <c r="Q215" s="135">
        <v>77.485620884821856</v>
      </c>
      <c r="R215" s="135">
        <v>14.23391564329664</v>
      </c>
      <c r="S215" s="135">
        <v>26.125892314779499</v>
      </c>
      <c r="T215" s="135">
        <v>112.8739504699527</v>
      </c>
      <c r="U215" s="135">
        <v>18.725914205924969</v>
      </c>
      <c r="V215" s="135">
        <v>28.47405719982493</v>
      </c>
      <c r="W215" s="135">
        <v>162.9949225328491</v>
      </c>
      <c r="X215" s="135">
        <v>39.085515848011887</v>
      </c>
      <c r="Y215" s="135">
        <v>19.940734223577049</v>
      </c>
    </row>
    <row r="216" spans="1:25" x14ac:dyDescent="0.25">
      <c r="A216" s="111">
        <v>44104</v>
      </c>
      <c r="B216" s="135">
        <v>10194.04969269279</v>
      </c>
      <c r="C216" s="135">
        <v>1187.781473975982</v>
      </c>
      <c r="D216" s="135">
        <v>1453.813999631433</v>
      </c>
      <c r="E216" s="135">
        <v>11558.959524183139</v>
      </c>
      <c r="F216" s="135">
        <v>2211.2387951861492</v>
      </c>
      <c r="G216" s="135">
        <v>4604.8207365340913</v>
      </c>
      <c r="H216" s="135">
        <v>6356.2794554260199</v>
      </c>
      <c r="I216" s="135">
        <v>2481.000044890784</v>
      </c>
      <c r="J216" s="135">
        <v>7158.7493807821083</v>
      </c>
      <c r="K216" s="135">
        <v>7431.2620713164806</v>
      </c>
      <c r="L216" s="135">
        <v>3032.256096815951</v>
      </c>
      <c r="M216" s="135">
        <v>3851.7522226261399</v>
      </c>
      <c r="N216" s="135">
        <v>56.700021421201818</v>
      </c>
      <c r="O216" s="135">
        <v>6.1578532637003418</v>
      </c>
      <c r="P216" s="135">
        <v>16.043387207877199</v>
      </c>
      <c r="Q216" s="135">
        <v>115.6935207294086</v>
      </c>
      <c r="R216" s="135">
        <v>12.098828296802131</v>
      </c>
      <c r="S216" s="135">
        <v>29.722168989688409</v>
      </c>
      <c r="T216" s="135">
        <v>109.57455807160029</v>
      </c>
      <c r="U216" s="135">
        <v>20.194613359330798</v>
      </c>
      <c r="V216" s="135">
        <v>35.283070878043972</v>
      </c>
      <c r="W216" s="135">
        <v>197.88856147208651</v>
      </c>
      <c r="X216" s="135">
        <v>39.357342359192401</v>
      </c>
      <c r="Y216" s="135">
        <v>17.547846116747809</v>
      </c>
    </row>
    <row r="217" spans="1:25" x14ac:dyDescent="0.25">
      <c r="A217" s="111">
        <v>44105</v>
      </c>
      <c r="B217" s="135">
        <v>8561.8129058228606</v>
      </c>
      <c r="C217" s="135">
        <v>1213.8668246069351</v>
      </c>
      <c r="D217" s="135">
        <v>1543.704154428508</v>
      </c>
      <c r="E217" s="135">
        <v>11370.365330550259</v>
      </c>
      <c r="F217" s="135">
        <v>2367.1001714802492</v>
      </c>
      <c r="G217" s="135">
        <v>4634.4371326803994</v>
      </c>
      <c r="H217" s="135">
        <v>6369.672383779859</v>
      </c>
      <c r="I217" s="135">
        <v>2637.783679516856</v>
      </c>
      <c r="J217" s="135">
        <v>7608.144283544565</v>
      </c>
      <c r="K217" s="135">
        <v>6409.8024041728122</v>
      </c>
      <c r="L217" s="135">
        <v>3008.3771832953248</v>
      </c>
      <c r="M217" s="135">
        <v>3884.455026752807</v>
      </c>
      <c r="N217" s="135">
        <v>52.97119989640322</v>
      </c>
      <c r="O217" s="135">
        <v>6.2433790034739589</v>
      </c>
      <c r="P217" s="135">
        <v>16.161353290288059</v>
      </c>
      <c r="Q217" s="135">
        <v>130.67101746848661</v>
      </c>
      <c r="R217" s="135">
        <v>10.67543673247245</v>
      </c>
      <c r="S217" s="135">
        <v>31.731853013902199</v>
      </c>
      <c r="T217" s="135">
        <v>108.35899245115461</v>
      </c>
      <c r="U217" s="135">
        <v>20.928962936033709</v>
      </c>
      <c r="V217" s="135">
        <v>35.90207212151843</v>
      </c>
      <c r="W217" s="135">
        <v>164.8902123297427</v>
      </c>
      <c r="X217" s="135">
        <v>39.116880445455813</v>
      </c>
      <c r="Y217" s="135">
        <v>15.154958009918561</v>
      </c>
    </row>
    <row r="218" spans="1:25" x14ac:dyDescent="0.25">
      <c r="A218" s="111">
        <v>44106</v>
      </c>
      <c r="B218" s="135">
        <v>8161.4032767922808</v>
      </c>
      <c r="C218" s="135">
        <v>1253.978396560761</v>
      </c>
      <c r="D218" s="135">
        <v>1612.9502448036831</v>
      </c>
      <c r="E218" s="135">
        <v>11225.633805938971</v>
      </c>
      <c r="F218" s="135">
        <v>2391.297828073853</v>
      </c>
      <c r="G218" s="135">
        <v>4644.4855528014687</v>
      </c>
      <c r="H218" s="135">
        <v>6454.78368373999</v>
      </c>
      <c r="I218" s="135">
        <v>2891.1342834793609</v>
      </c>
      <c r="J218" s="135">
        <v>8206.7184859843655</v>
      </c>
      <c r="K218" s="135">
        <v>5329.7918200893937</v>
      </c>
      <c r="L218" s="135">
        <v>2977.6085132028552</v>
      </c>
      <c r="M218" s="135">
        <v>3887.6455442285792</v>
      </c>
      <c r="N218" s="135">
        <v>51.43580279795674</v>
      </c>
      <c r="O218" s="135">
        <v>5.7302245648322616</v>
      </c>
      <c r="P218" s="135">
        <v>16.515251537520641</v>
      </c>
      <c r="Q218" s="135">
        <v>130.51818586910829</v>
      </c>
      <c r="R218" s="135">
        <v>10.67543673247245</v>
      </c>
      <c r="S218" s="135">
        <v>35.116584002051759</v>
      </c>
      <c r="T218" s="135">
        <v>107.3821986490108</v>
      </c>
      <c r="U218" s="135">
        <v>25.70223518460265</v>
      </c>
      <c r="V218" s="135">
        <v>42.092084556263003</v>
      </c>
      <c r="W218" s="135">
        <v>140.21760050946719</v>
      </c>
      <c r="X218" s="135">
        <v>39.012331787309463</v>
      </c>
      <c r="Y218" s="135">
        <v>13.5596992720324</v>
      </c>
    </row>
    <row r="219" spans="1:25" x14ac:dyDescent="0.25">
      <c r="A219" s="111">
        <v>44107</v>
      </c>
      <c r="B219" s="135">
        <v>8161.4032767922808</v>
      </c>
      <c r="C219" s="135">
        <v>1282.9716223440171</v>
      </c>
      <c r="D219" s="135">
        <v>1727.849209071861</v>
      </c>
      <c r="E219" s="135">
        <v>11225.633805938971</v>
      </c>
      <c r="F219" s="135">
        <v>2391.297828073853</v>
      </c>
      <c r="G219" s="135">
        <v>5366.9140730846393</v>
      </c>
      <c r="H219" s="135">
        <v>6567.0498513997209</v>
      </c>
      <c r="I219" s="135">
        <v>3157.703179822518</v>
      </c>
      <c r="J219" s="135">
        <v>9173.5984282914687</v>
      </c>
      <c r="K219" s="135">
        <v>6391.2556397317812</v>
      </c>
      <c r="L219" s="135">
        <v>2910.8489675435048</v>
      </c>
      <c r="M219" s="135">
        <v>4162.0300471449991</v>
      </c>
      <c r="N219" s="135">
        <v>51.43580279795674</v>
      </c>
      <c r="O219" s="135">
        <v>6.1578532637003436</v>
      </c>
      <c r="P219" s="135">
        <v>17.694912361629239</v>
      </c>
      <c r="Q219" s="135">
        <v>130.51818586910829</v>
      </c>
      <c r="R219" s="135">
        <v>10.67543673247245</v>
      </c>
      <c r="S219" s="135">
        <v>36.597403809367187</v>
      </c>
      <c r="T219" s="135">
        <v>106.2317526153747</v>
      </c>
      <c r="U219" s="135">
        <v>24.967885607899731</v>
      </c>
      <c r="V219" s="135">
        <v>43.330087043211918</v>
      </c>
      <c r="W219" s="135">
        <v>155.04147427802781</v>
      </c>
      <c r="X219" s="135">
        <v>38.05048413236306</v>
      </c>
      <c r="Y219" s="135">
        <v>17.547846116747809</v>
      </c>
    </row>
    <row r="220" spans="1:25" x14ac:dyDescent="0.25">
      <c r="A220" s="111">
        <v>44108</v>
      </c>
      <c r="B220" s="135">
        <v>8161.4032767922808</v>
      </c>
      <c r="C220" s="135">
        <v>1302.89911971127</v>
      </c>
      <c r="D220" s="135">
        <v>1823.637667989479</v>
      </c>
      <c r="E220" s="135">
        <v>11225.633805938971</v>
      </c>
      <c r="F220" s="135">
        <v>2391.297828073853</v>
      </c>
      <c r="G220" s="135">
        <v>7193.5053054082227</v>
      </c>
      <c r="H220" s="135">
        <v>6547.1232578359859</v>
      </c>
      <c r="I220" s="135">
        <v>3288.417404475636</v>
      </c>
      <c r="J220" s="135">
        <v>9938.6839652258986</v>
      </c>
      <c r="K220" s="135">
        <v>6192.8594113498129</v>
      </c>
      <c r="L220" s="135">
        <v>2481.310805549238</v>
      </c>
      <c r="M220" s="135">
        <v>4203.5067743300397</v>
      </c>
      <c r="N220" s="135">
        <v>51.43580279795674</v>
      </c>
      <c r="O220" s="135">
        <v>5.901276044379494</v>
      </c>
      <c r="P220" s="135">
        <v>17.812878444040091</v>
      </c>
      <c r="Q220" s="135">
        <v>130.51818586910829</v>
      </c>
      <c r="R220" s="135">
        <v>10.67543673247245</v>
      </c>
      <c r="S220" s="135">
        <v>38.289769303441972</v>
      </c>
      <c r="T220" s="135">
        <v>107.7729161698683</v>
      </c>
      <c r="U220" s="135">
        <v>24.967885607899731</v>
      </c>
      <c r="V220" s="135">
        <v>51.996104451854329</v>
      </c>
      <c r="W220" s="135">
        <v>156.05680809779221</v>
      </c>
      <c r="X220" s="135">
        <v>32.619181341660322</v>
      </c>
      <c r="Y220" s="135">
        <v>20.738363592520141</v>
      </c>
    </row>
    <row r="221" spans="1:25" x14ac:dyDescent="0.25">
      <c r="A221" s="111">
        <v>44109</v>
      </c>
      <c r="B221" s="135">
        <v>9142.6316939209009</v>
      </c>
      <c r="C221" s="135">
        <v>1372.003917448352</v>
      </c>
      <c r="D221" s="135">
        <v>1913.6457888689649</v>
      </c>
      <c r="E221" s="135">
        <v>9956.3673731017952</v>
      </c>
      <c r="F221" s="135">
        <v>2391.297828073853</v>
      </c>
      <c r="G221" s="135">
        <v>8097.7573434610522</v>
      </c>
      <c r="H221" s="135">
        <v>6682.6805310446134</v>
      </c>
      <c r="I221" s="135">
        <v>3324.76770852243</v>
      </c>
      <c r="J221" s="135">
        <v>10430.17095254462</v>
      </c>
      <c r="K221" s="135">
        <v>6151.9414584133056</v>
      </c>
      <c r="L221" s="135">
        <v>2501.4521045411311</v>
      </c>
      <c r="M221" s="135">
        <v>4358.2468719049966</v>
      </c>
      <c r="N221" s="135">
        <v>59.990158060730018</v>
      </c>
      <c r="O221" s="135">
        <v>7.3552136205309706</v>
      </c>
      <c r="P221" s="135">
        <v>17.812878444040091</v>
      </c>
      <c r="Q221" s="135">
        <v>124.4049218939744</v>
      </c>
      <c r="R221" s="135">
        <v>10.67543673247245</v>
      </c>
      <c r="S221" s="135">
        <v>38.924406363720017</v>
      </c>
      <c r="T221" s="135">
        <v>110.89865633672849</v>
      </c>
      <c r="U221" s="135">
        <v>24.23353603119682</v>
      </c>
      <c r="V221" s="135">
        <v>56.329113156175538</v>
      </c>
      <c r="W221" s="135">
        <v>156.259874861745</v>
      </c>
      <c r="X221" s="135">
        <v>33.283065320889627</v>
      </c>
      <c r="Y221" s="135">
        <v>22.3336223304063</v>
      </c>
    </row>
    <row r="222" spans="1:25" x14ac:dyDescent="0.25">
      <c r="A222" s="111">
        <v>44110</v>
      </c>
      <c r="B222" s="135">
        <v>8975.6024238541868</v>
      </c>
      <c r="C222" s="135">
        <v>1424.5167216693519</v>
      </c>
      <c r="D222" s="135">
        <v>2035.1508537521499</v>
      </c>
      <c r="E222" s="135">
        <v>11790.040902443199</v>
      </c>
      <c r="F222" s="135">
        <v>2618.3287825844368</v>
      </c>
      <c r="G222" s="135">
        <v>8880.3706116272569</v>
      </c>
      <c r="H222" s="135">
        <v>6714.4154763498182</v>
      </c>
      <c r="I222" s="135">
        <v>3399.671365346127</v>
      </c>
      <c r="J222" s="135">
        <v>10631.96535791729</v>
      </c>
      <c r="K222" s="135">
        <v>6485.2417069813082</v>
      </c>
      <c r="L222" s="135">
        <v>2777.69056909541</v>
      </c>
      <c r="M222" s="135">
        <v>4608.7024937531241</v>
      </c>
      <c r="N222" s="135">
        <v>47.048953945252507</v>
      </c>
      <c r="O222" s="135">
        <v>7.0986364012101228</v>
      </c>
      <c r="P222" s="135">
        <v>18.284742773683529</v>
      </c>
      <c r="Q222" s="135">
        <v>164.29396933172299</v>
      </c>
      <c r="R222" s="135">
        <v>-4.9818704751539924</v>
      </c>
      <c r="S222" s="135">
        <v>39.453270580618387</v>
      </c>
      <c r="T222" s="135">
        <v>106.3619917889939</v>
      </c>
      <c r="U222" s="135">
        <v>24.600710819548279</v>
      </c>
      <c r="V222" s="135">
        <v>56.329113156175538</v>
      </c>
      <c r="W222" s="135">
        <v>154.77071859275719</v>
      </c>
      <c r="X222" s="135">
        <v>36.895221459845921</v>
      </c>
      <c r="Y222" s="135">
        <v>20.738363592520141</v>
      </c>
    </row>
    <row r="223" spans="1:25" x14ac:dyDescent="0.25">
      <c r="A223" s="111">
        <v>44111</v>
      </c>
      <c r="B223" s="135">
        <v>9571.1171556087884</v>
      </c>
      <c r="C223" s="135">
        <v>1558.621081634383</v>
      </c>
      <c r="D223" s="135">
        <v>2250.6748863167909</v>
      </c>
      <c r="E223" s="135">
        <v>10195.85448932767</v>
      </c>
      <c r="F223" s="135">
        <v>2714.4077131766899</v>
      </c>
      <c r="G223" s="135">
        <v>9626.4922488274733</v>
      </c>
      <c r="H223" s="135">
        <v>6873.1553224626596</v>
      </c>
      <c r="I223" s="135">
        <v>3531.8542891526522</v>
      </c>
      <c r="J223" s="135">
        <v>12018.52814330008</v>
      </c>
      <c r="K223" s="135">
        <v>6422.2910101559146</v>
      </c>
      <c r="L223" s="135">
        <v>2734.3185582633969</v>
      </c>
      <c r="M223" s="135">
        <v>4813.6932415714964</v>
      </c>
      <c r="N223" s="135">
        <v>49.352049592922228</v>
      </c>
      <c r="O223" s="135">
        <v>7.4407393603045886</v>
      </c>
      <c r="P223" s="135">
        <v>19.70033576261385</v>
      </c>
      <c r="Q223" s="135">
        <v>117.83316312070551</v>
      </c>
      <c r="R223" s="135">
        <v>-0.71169578216496254</v>
      </c>
      <c r="S223" s="135">
        <v>39.347497737238719</v>
      </c>
      <c r="T223" s="135">
        <v>105.6890893919615</v>
      </c>
      <c r="U223" s="135">
        <v>27.905283914711379</v>
      </c>
      <c r="V223" s="135">
        <v>56.948114399650002</v>
      </c>
      <c r="W223" s="135">
        <v>144.7189137770894</v>
      </c>
      <c r="X223" s="135">
        <v>35.797460549309271</v>
      </c>
      <c r="Y223" s="135">
        <v>24.72651043723554</v>
      </c>
    </row>
    <row r="224" spans="1:25" x14ac:dyDescent="0.25">
      <c r="A224" s="111">
        <v>44112</v>
      </c>
      <c r="B224" s="135">
        <v>10130.00169944331</v>
      </c>
      <c r="C224" s="135">
        <v>1744.896142861319</v>
      </c>
      <c r="D224" s="135">
        <v>2475.9901037215341</v>
      </c>
      <c r="E224" s="135">
        <v>10654.960613860219</v>
      </c>
      <c r="F224" s="135">
        <v>2787.712378739669</v>
      </c>
      <c r="G224" s="135">
        <v>10750.434482579891</v>
      </c>
      <c r="H224" s="135">
        <v>7121.5214265544282</v>
      </c>
      <c r="I224" s="135">
        <v>3698.5516430642128</v>
      </c>
      <c r="J224" s="135">
        <v>13950.431024183859</v>
      </c>
      <c r="K224" s="135">
        <v>6137.760629397264</v>
      </c>
      <c r="L224" s="135">
        <v>2676.8795254777938</v>
      </c>
      <c r="M224" s="135">
        <v>5081.6967095363716</v>
      </c>
      <c r="N224" s="135">
        <v>52.532515011132809</v>
      </c>
      <c r="O224" s="135">
        <v>3.0789266318501558</v>
      </c>
      <c r="P224" s="135">
        <v>19.464403597792131</v>
      </c>
      <c r="Q224" s="135">
        <v>109.274593555518</v>
      </c>
      <c r="R224" s="135">
        <v>-0.71169578216496254</v>
      </c>
      <c r="S224" s="135">
        <v>41.25140891807284</v>
      </c>
      <c r="T224" s="135">
        <v>107.924861872424</v>
      </c>
      <c r="U224" s="135">
        <v>26.069409972954102</v>
      </c>
      <c r="V224" s="135">
        <v>63.757128077869027</v>
      </c>
      <c r="W224" s="135">
        <v>144.7527582377482</v>
      </c>
      <c r="X224" s="135">
        <v>35.112666838450693</v>
      </c>
      <c r="Y224" s="135">
        <v>28.714657281950949</v>
      </c>
    </row>
    <row r="225" spans="1:25" x14ac:dyDescent="0.25">
      <c r="A225" s="111">
        <v>44113</v>
      </c>
      <c r="B225" s="135">
        <v>10986.533937933809</v>
      </c>
      <c r="C225" s="135">
        <v>1891.914889532165</v>
      </c>
      <c r="D225" s="135">
        <v>2814.9066584879338</v>
      </c>
      <c r="E225" s="135">
        <v>10878.553243750741</v>
      </c>
      <c r="F225" s="135">
        <v>2966.3480200630429</v>
      </c>
      <c r="G225" s="135">
        <v>11479.844010526111</v>
      </c>
      <c r="H225" s="135">
        <v>7184.7742518754758</v>
      </c>
      <c r="I225" s="135">
        <v>3696.3485943341038</v>
      </c>
      <c r="J225" s="135">
        <v>15318.423772262409</v>
      </c>
      <c r="K225" s="135">
        <v>7066.588007717759</v>
      </c>
      <c r="L225" s="135">
        <v>2644.4485317207968</v>
      </c>
      <c r="M225" s="135">
        <v>5435.0465199781574</v>
      </c>
      <c r="N225" s="135">
        <v>44.307173412312359</v>
      </c>
      <c r="O225" s="135">
        <v>6.9275849216628904</v>
      </c>
      <c r="P225" s="135">
        <v>20.054234009846429</v>
      </c>
      <c r="Q225" s="135">
        <v>128.83703827594641</v>
      </c>
      <c r="R225" s="135">
        <v>-0.71169578216496254</v>
      </c>
      <c r="S225" s="135">
        <v>43.472638629045989</v>
      </c>
      <c r="T225" s="135">
        <v>109.7265037741564</v>
      </c>
      <c r="U225" s="135">
        <v>34.51443010503759</v>
      </c>
      <c r="V225" s="135">
        <v>70.566141756088072</v>
      </c>
      <c r="W225" s="135">
        <v>167.83468040705949</v>
      </c>
      <c r="X225" s="135">
        <v>34.365143932704306</v>
      </c>
      <c r="Y225" s="135">
        <v>31.107545388780188</v>
      </c>
    </row>
    <row r="226" spans="1:25" x14ac:dyDescent="0.25">
      <c r="A226" s="111">
        <v>44114</v>
      </c>
      <c r="B226" s="135">
        <v>10986.533937933809</v>
      </c>
      <c r="C226" s="135">
        <v>2004.3812373344711</v>
      </c>
      <c r="D226" s="135">
        <v>3154.7669419136209</v>
      </c>
      <c r="E226" s="135">
        <v>10878.553243750741</v>
      </c>
      <c r="F226" s="135">
        <v>2966.3480200630429</v>
      </c>
      <c r="G226" s="135">
        <v>11722.48691323909</v>
      </c>
      <c r="H226" s="135">
        <v>7284.515752338828</v>
      </c>
      <c r="I226" s="135">
        <v>3592.0709544422912</v>
      </c>
      <c r="J226" s="135">
        <v>18141.688443749419</v>
      </c>
      <c r="K226" s="135">
        <v>5949.9915616621629</v>
      </c>
      <c r="L226" s="135">
        <v>2636.8896637368171</v>
      </c>
      <c r="M226" s="135">
        <v>5576.2269182810833</v>
      </c>
      <c r="N226" s="135">
        <v>44.307173412312359</v>
      </c>
      <c r="O226" s="135">
        <v>7.6117908398518193</v>
      </c>
      <c r="P226" s="135">
        <v>20.290166174668151</v>
      </c>
      <c r="Q226" s="135">
        <v>128.83703827594641</v>
      </c>
      <c r="R226" s="135">
        <v>-0.71169578216496254</v>
      </c>
      <c r="S226" s="135">
        <v>46.857369617195538</v>
      </c>
      <c r="T226" s="135">
        <v>108.2287532775359</v>
      </c>
      <c r="U226" s="135">
        <v>35.248779681740501</v>
      </c>
      <c r="V226" s="135">
        <v>81.089162895153862</v>
      </c>
      <c r="W226" s="135">
        <v>142.51902383426651</v>
      </c>
      <c r="X226" s="135">
        <v>34.250140408743327</v>
      </c>
      <c r="Y226" s="135">
        <v>34.29806286455252</v>
      </c>
    </row>
    <row r="227" spans="1:25" x14ac:dyDescent="0.25">
      <c r="A227" s="111">
        <v>44115</v>
      </c>
      <c r="B227" s="135">
        <v>10986.533937933809</v>
      </c>
      <c r="C227" s="135">
        <v>2115.5646990401719</v>
      </c>
      <c r="D227" s="135">
        <v>3494.2733270920749</v>
      </c>
      <c r="E227" s="135">
        <v>10878.553243750741</v>
      </c>
      <c r="F227" s="135">
        <v>2966.3480200630429</v>
      </c>
      <c r="G227" s="135">
        <v>10655.34469638156</v>
      </c>
      <c r="H227" s="135">
        <v>7482.2622309506114</v>
      </c>
      <c r="I227" s="135">
        <v>3563.064146162526</v>
      </c>
      <c r="J227" s="135">
        <v>19822.276819782572</v>
      </c>
      <c r="K227" s="135">
        <v>6081.5111357823134</v>
      </c>
      <c r="L227" s="135">
        <v>2596.5861560213998</v>
      </c>
      <c r="M227" s="135">
        <v>5721.3954634287229</v>
      </c>
      <c r="N227" s="135">
        <v>44.307173412312359</v>
      </c>
      <c r="O227" s="135">
        <v>7.9538937989462841</v>
      </c>
      <c r="P227" s="135">
        <v>21.233894833955031</v>
      </c>
      <c r="Q227" s="135">
        <v>128.83703827594641</v>
      </c>
      <c r="R227" s="135">
        <v>-0.71169578216496254</v>
      </c>
      <c r="S227" s="135">
        <v>50.242100605345087</v>
      </c>
      <c r="T227" s="135">
        <v>109.5528515426642</v>
      </c>
      <c r="U227" s="135">
        <v>34.881604893389053</v>
      </c>
      <c r="V227" s="135">
        <v>78.613157921256033</v>
      </c>
      <c r="W227" s="135">
        <v>139.9806892848554</v>
      </c>
      <c r="X227" s="135">
        <v>33.795353745806722</v>
      </c>
      <c r="Y227" s="135">
        <v>30.309916019837111</v>
      </c>
    </row>
    <row r="228" spans="1:25" x14ac:dyDescent="0.25">
      <c r="A228" s="111">
        <v>44116</v>
      </c>
      <c r="B228" s="135">
        <v>11944.073371257829</v>
      </c>
      <c r="C228" s="135">
        <v>2409.8587696011859</v>
      </c>
      <c r="D228" s="135">
        <v>3772.9092137465259</v>
      </c>
      <c r="E228" s="135">
        <v>11547.34432263039</v>
      </c>
      <c r="F228" s="135">
        <v>2966.3480200630429</v>
      </c>
      <c r="G228" s="135">
        <v>10801.20544740213</v>
      </c>
      <c r="H228" s="135">
        <v>7527.7591156015769</v>
      </c>
      <c r="I228" s="135">
        <v>3598.312925844265</v>
      </c>
      <c r="J228" s="135">
        <v>20846.10487648932</v>
      </c>
      <c r="K228" s="135">
        <v>5962.4801676452644</v>
      </c>
      <c r="L228" s="135">
        <v>2565.6136160455449</v>
      </c>
      <c r="M228" s="135">
        <v>5904.0525889166884</v>
      </c>
      <c r="N228" s="135">
        <v>39.481639674337693</v>
      </c>
      <c r="O228" s="135">
        <v>7.3552136205309706</v>
      </c>
      <c r="P228" s="135">
        <v>23.947114729404809</v>
      </c>
      <c r="Q228" s="135">
        <v>137.39560784113391</v>
      </c>
      <c r="R228" s="135">
        <v>-0.71169578216496254</v>
      </c>
      <c r="S228" s="135">
        <v>53.521058750114982</v>
      </c>
      <c r="T228" s="135">
        <v>106.44881790474049</v>
      </c>
      <c r="U228" s="135">
        <v>34.147255316686127</v>
      </c>
      <c r="V228" s="135">
        <v>82.327165382102777</v>
      </c>
      <c r="W228" s="135">
        <v>135.85166508448009</v>
      </c>
      <c r="X228" s="135">
        <v>32.864870688304237</v>
      </c>
      <c r="Y228" s="135">
        <v>29.51228665089403</v>
      </c>
    </row>
    <row r="229" spans="1:25" x14ac:dyDescent="0.25">
      <c r="A229" s="111">
        <v>44117</v>
      </c>
      <c r="B229" s="135">
        <v>13148.48272376778</v>
      </c>
      <c r="C229" s="135">
        <v>2581.765506546154</v>
      </c>
      <c r="D229" s="135">
        <v>4152.8779651919058</v>
      </c>
      <c r="E229" s="135">
        <v>10801.52611766406</v>
      </c>
      <c r="F229" s="135">
        <v>3209.0362817812529</v>
      </c>
      <c r="G229" s="135">
        <v>11085.73439609345</v>
      </c>
      <c r="H229" s="135">
        <v>7754.9613539802294</v>
      </c>
      <c r="I229" s="135">
        <v>3598.312925844265</v>
      </c>
      <c r="J229" s="135">
        <v>24109.47943208666</v>
      </c>
      <c r="K229" s="135">
        <v>4890.0845872100808</v>
      </c>
      <c r="L229" s="135">
        <v>2520.9713390170541</v>
      </c>
      <c r="M229" s="135">
        <v>5987.803672655712</v>
      </c>
      <c r="N229" s="135">
        <v>62.951281036305367</v>
      </c>
      <c r="O229" s="135">
        <v>9.9209858137394598</v>
      </c>
      <c r="P229" s="135">
        <v>25.480673800745979</v>
      </c>
      <c r="Q229" s="135">
        <v>109.7330883536531</v>
      </c>
      <c r="R229" s="135">
        <v>11.38713251463729</v>
      </c>
      <c r="S229" s="135">
        <v>60.607839256553113</v>
      </c>
      <c r="T229" s="135">
        <v>108.55435121158381</v>
      </c>
      <c r="U229" s="135">
        <v>34.881604893389053</v>
      </c>
      <c r="V229" s="135">
        <v>94.088189008117482</v>
      </c>
      <c r="W229" s="135">
        <v>118.59099014848491</v>
      </c>
      <c r="X229" s="135">
        <v>31.526647864030991</v>
      </c>
      <c r="Y229" s="135">
        <v>31.107545388780188</v>
      </c>
    </row>
    <row r="230" spans="1:25" x14ac:dyDescent="0.25">
      <c r="A230" s="111">
        <v>44118</v>
      </c>
      <c r="B230" s="135">
        <v>13592.54149888276</v>
      </c>
      <c r="C230" s="135">
        <v>2852.2834214501031</v>
      </c>
      <c r="D230" s="135">
        <v>4584.0439964035977</v>
      </c>
      <c r="E230" s="135">
        <v>11027.564053144641</v>
      </c>
      <c r="F230" s="135">
        <v>3312.94386597732</v>
      </c>
      <c r="G230" s="135">
        <v>11674.04295097119</v>
      </c>
      <c r="H230" s="135">
        <v>7953.6412133362828</v>
      </c>
      <c r="I230" s="135">
        <v>3551.3145529352792</v>
      </c>
      <c r="J230" s="135">
        <v>27015.071268955769</v>
      </c>
      <c r="K230" s="135">
        <v>4743.9442060853207</v>
      </c>
      <c r="L230" s="135">
        <v>2464.4314246915101</v>
      </c>
      <c r="M230" s="135">
        <v>6240.65218261067</v>
      </c>
      <c r="N230" s="135">
        <v>62.402924929717337</v>
      </c>
      <c r="O230" s="135">
        <v>11.46044912966455</v>
      </c>
      <c r="P230" s="135">
        <v>26.8962667896763</v>
      </c>
      <c r="Q230" s="135">
        <v>130.0596910709732</v>
      </c>
      <c r="R230" s="135">
        <v>10.67543673247245</v>
      </c>
      <c r="S230" s="135">
        <v>67.694619762991238</v>
      </c>
      <c r="T230" s="135">
        <v>110.0738082371409</v>
      </c>
      <c r="U230" s="135">
        <v>32.678556163280312</v>
      </c>
      <c r="V230" s="135">
        <v>105.2302113906577</v>
      </c>
      <c r="W230" s="135">
        <v>119.0986570583671</v>
      </c>
      <c r="X230" s="135">
        <v>30.00546488800164</v>
      </c>
      <c r="Y230" s="135">
        <v>33.500433495609443</v>
      </c>
    </row>
    <row r="231" spans="1:25" x14ac:dyDescent="0.25">
      <c r="A231" s="111">
        <v>44119</v>
      </c>
      <c r="B231" s="135">
        <v>14971.766778172971</v>
      </c>
      <c r="C231" s="135">
        <v>3093.1239046526071</v>
      </c>
      <c r="D231" s="135">
        <v>5096.6066244787826</v>
      </c>
      <c r="E231" s="135">
        <v>11164.34833458826</v>
      </c>
      <c r="F231" s="135">
        <v>3469.516938053584</v>
      </c>
      <c r="G231" s="135">
        <v>11826.14429975116</v>
      </c>
      <c r="H231" s="135">
        <v>8114.6819515163943</v>
      </c>
      <c r="I231" s="135">
        <v>3413.2568325151319</v>
      </c>
      <c r="J231" s="135">
        <v>29936.757138155212</v>
      </c>
      <c r="K231" s="135">
        <v>4770.1059741745839</v>
      </c>
      <c r="L231" s="135">
        <v>2427.1859652268731</v>
      </c>
      <c r="M231" s="135">
        <v>6514.2390561581478</v>
      </c>
      <c r="N231" s="135">
        <v>63.718979585528608</v>
      </c>
      <c r="O231" s="135">
        <v>12.401232267174329</v>
      </c>
      <c r="P231" s="135">
        <v>34.092197816738739</v>
      </c>
      <c r="Q231" s="135">
        <v>132.19933346227009</v>
      </c>
      <c r="R231" s="135">
        <v>12.81052407896696</v>
      </c>
      <c r="S231" s="135">
        <v>74.146763209151331</v>
      </c>
      <c r="T231" s="135">
        <v>107.0131876570902</v>
      </c>
      <c r="U231" s="135">
        <v>39.654877141957968</v>
      </c>
      <c r="V231" s="135">
        <v>124.41924993836589</v>
      </c>
      <c r="W231" s="135">
        <v>118.55714568782609</v>
      </c>
      <c r="X231" s="135">
        <v>29.64477201739674</v>
      </c>
      <c r="Y231" s="135">
        <v>31.107545388780188</v>
      </c>
    </row>
    <row r="232" spans="1:25" x14ac:dyDescent="0.25">
      <c r="A232" s="111">
        <v>44120</v>
      </c>
      <c r="B232" s="135">
        <v>15499.5046951533</v>
      </c>
      <c r="C232" s="135">
        <v>3361.7602532815358</v>
      </c>
      <c r="D232" s="135">
        <v>5643.6153486179401</v>
      </c>
      <c r="E232" s="135">
        <v>11530.83850989753</v>
      </c>
      <c r="F232" s="135">
        <v>3379.843269500815</v>
      </c>
      <c r="G232" s="135">
        <v>12013.46800537657</v>
      </c>
      <c r="H232" s="135">
        <v>8369.4297751155045</v>
      </c>
      <c r="I232" s="135">
        <v>3455.4819331755489</v>
      </c>
      <c r="J232" s="135">
        <v>32912.296115536927</v>
      </c>
      <c r="K232" s="135">
        <v>4887.5462526606689</v>
      </c>
      <c r="L232" s="135">
        <v>2369.3705572719432</v>
      </c>
      <c r="M232" s="135">
        <v>6539.7631959643259</v>
      </c>
      <c r="N232" s="135">
        <v>76.550512479688521</v>
      </c>
      <c r="O232" s="135">
        <v>14.8814787206092</v>
      </c>
      <c r="P232" s="135">
        <v>37.277282041831953</v>
      </c>
      <c r="Q232" s="135">
        <v>129.2955330740815</v>
      </c>
      <c r="R232" s="135">
        <v>17.080698771955991</v>
      </c>
      <c r="S232" s="135">
        <v>79.329632534755319</v>
      </c>
      <c r="T232" s="135">
        <v>104.69058906088161</v>
      </c>
      <c r="U232" s="135">
        <v>17.991564629222061</v>
      </c>
      <c r="V232" s="135">
        <v>128.75225864268711</v>
      </c>
      <c r="W232" s="135">
        <v>120.9939468552607</v>
      </c>
      <c r="X232" s="135">
        <v>29.17953048864549</v>
      </c>
      <c r="Y232" s="135">
        <v>31.90517475772327</v>
      </c>
    </row>
    <row r="233" spans="1:25" x14ac:dyDescent="0.25">
      <c r="A233" s="111">
        <v>44121</v>
      </c>
      <c r="B233" s="135">
        <v>15499.06601026803</v>
      </c>
      <c r="C233" s="135">
        <v>3523.7460044127652</v>
      </c>
      <c r="D233" s="135">
        <v>6257.1569432368206</v>
      </c>
      <c r="E233" s="135">
        <v>11530.83850989753</v>
      </c>
      <c r="F233" s="135">
        <v>3379.843269500815</v>
      </c>
      <c r="G233" s="135">
        <v>12119.875485816519</v>
      </c>
      <c r="H233" s="135">
        <v>8431.9445784527088</v>
      </c>
      <c r="I233" s="135">
        <v>3579.2198368499899</v>
      </c>
      <c r="J233" s="135">
        <v>34777.965863368947</v>
      </c>
      <c r="K233" s="135">
        <v>4796.6061868704364</v>
      </c>
      <c r="L233" s="135">
        <v>2303.9649167355878</v>
      </c>
      <c r="M233" s="135">
        <v>6948.1494328631834</v>
      </c>
      <c r="N233" s="135">
        <v>76.550512479688521</v>
      </c>
      <c r="O233" s="135">
        <v>14.111747062646661</v>
      </c>
      <c r="P233" s="135">
        <v>39.400671525227438</v>
      </c>
      <c r="Q233" s="135">
        <v>129.2955330740815</v>
      </c>
      <c r="R233" s="135">
        <v>17.080698771955991</v>
      </c>
      <c r="S233" s="135">
        <v>86.627958727952802</v>
      </c>
      <c r="T233" s="135">
        <v>106.7092962519788</v>
      </c>
      <c r="U233" s="135">
        <v>19.46026378262788</v>
      </c>
      <c r="V233" s="135">
        <v>134.3232698339572</v>
      </c>
      <c r="W233" s="135">
        <v>117.67718971069689</v>
      </c>
      <c r="X233" s="135">
        <v>29.78068527298699</v>
      </c>
      <c r="Y233" s="135">
        <v>29.51228665089403</v>
      </c>
    </row>
    <row r="234" spans="1:25" x14ac:dyDescent="0.25">
      <c r="A234" s="111">
        <v>44122</v>
      </c>
      <c r="B234" s="135">
        <v>15499.06601026803</v>
      </c>
      <c r="C234" s="135">
        <v>3623.0413882899338</v>
      </c>
      <c r="D234" s="135">
        <v>6994.3269922222826</v>
      </c>
      <c r="E234" s="135">
        <v>11530.83850989753</v>
      </c>
      <c r="F234" s="135">
        <v>3379.843269500815</v>
      </c>
      <c r="G234" s="135">
        <v>12554.496099263601</v>
      </c>
      <c r="H234" s="135">
        <v>8510.0012565084671</v>
      </c>
      <c r="I234" s="135">
        <v>3669.9120095727999</v>
      </c>
      <c r="J234" s="135">
        <v>37136.979602250103</v>
      </c>
      <c r="K234" s="135">
        <v>4378.8978534193511</v>
      </c>
      <c r="L234" s="135">
        <v>2246.4108804260241</v>
      </c>
      <c r="M234" s="135">
        <v>7567.1098231630158</v>
      </c>
      <c r="N234" s="135">
        <v>76.550512479688521</v>
      </c>
      <c r="O234" s="135">
        <v>14.71042724106197</v>
      </c>
      <c r="P234" s="135">
        <v>44.473213068894417</v>
      </c>
      <c r="Q234" s="135">
        <v>129.2955330740815</v>
      </c>
      <c r="R234" s="135">
        <v>17.080698771955991</v>
      </c>
      <c r="S234" s="135">
        <v>86.839504414712152</v>
      </c>
      <c r="T234" s="135">
        <v>106.4922309626135</v>
      </c>
      <c r="U234" s="135">
        <v>22.397662089439532</v>
      </c>
      <c r="V234" s="135">
        <v>137.41827605132951</v>
      </c>
      <c r="W234" s="135">
        <v>107.8622961196408</v>
      </c>
      <c r="X234" s="135">
        <v>28.541783673952779</v>
      </c>
      <c r="Y234" s="135">
        <v>33.500433495609443</v>
      </c>
    </row>
    <row r="235" spans="1:25" x14ac:dyDescent="0.25">
      <c r="A235" s="111">
        <v>44123</v>
      </c>
      <c r="B235" s="135">
        <v>19036.18224020346</v>
      </c>
      <c r="C235" s="135">
        <v>3781.7771613097661</v>
      </c>
      <c r="D235" s="135">
        <v>7550.8909690367209</v>
      </c>
      <c r="E235" s="135">
        <v>13064.19794646049</v>
      </c>
      <c r="F235" s="135">
        <v>3379.843269500815</v>
      </c>
      <c r="G235" s="135">
        <v>13065.484705630801</v>
      </c>
      <c r="H235" s="135">
        <v>8873.2383117323516</v>
      </c>
      <c r="I235" s="135">
        <v>3658.5295911339049</v>
      </c>
      <c r="J235" s="135">
        <v>39987.480328449979</v>
      </c>
      <c r="K235" s="135">
        <v>4985.9320997958421</v>
      </c>
      <c r="L235" s="135">
        <v>2201.7058742026461</v>
      </c>
      <c r="M235" s="135">
        <v>7680.373193552934</v>
      </c>
      <c r="N235" s="135">
        <v>100.6781811695618</v>
      </c>
      <c r="O235" s="135">
        <v>17.27619943427046</v>
      </c>
      <c r="P235" s="135">
        <v>48.484059870863653</v>
      </c>
      <c r="Q235" s="135">
        <v>132.65782826040521</v>
      </c>
      <c r="R235" s="135">
        <v>17.080698771955991</v>
      </c>
      <c r="S235" s="135">
        <v>90.012689716102372</v>
      </c>
      <c r="T235" s="135">
        <v>109.2706666664893</v>
      </c>
      <c r="U235" s="135">
        <v>23.499186454493891</v>
      </c>
      <c r="V235" s="135">
        <v>143.60828848607409</v>
      </c>
      <c r="W235" s="135">
        <v>118.01563431728501</v>
      </c>
      <c r="X235" s="135">
        <v>27.919719157982009</v>
      </c>
      <c r="Y235" s="135">
        <v>39.083839078211007</v>
      </c>
    </row>
    <row r="236" spans="1:25" x14ac:dyDescent="0.25">
      <c r="A236" s="111">
        <v>44124</v>
      </c>
      <c r="B236" s="135">
        <v>18943.071373304811</v>
      </c>
      <c r="C236" s="135">
        <v>4128.9261390508746</v>
      </c>
      <c r="D236" s="135">
        <v>8137.5362968659256</v>
      </c>
      <c r="E236" s="135">
        <v>14096.575400261219</v>
      </c>
      <c r="F236" s="135">
        <v>4075.1700486758609</v>
      </c>
      <c r="G236" s="135">
        <v>13498.9418178007</v>
      </c>
      <c r="H236" s="135">
        <v>9044.9152490913639</v>
      </c>
      <c r="I236" s="135">
        <v>3588.032031770425</v>
      </c>
      <c r="J236" s="135">
        <v>41422.944212067247</v>
      </c>
      <c r="K236" s="135">
        <v>5426.1469995850366</v>
      </c>
      <c r="L236" s="135">
        <v>2152.228221734887</v>
      </c>
      <c r="M236" s="135">
        <v>8075.997360548703</v>
      </c>
      <c r="N236" s="135">
        <v>101.1168660548323</v>
      </c>
      <c r="O236" s="135">
        <v>17.105147954723229</v>
      </c>
      <c r="P236" s="135">
        <v>54.146431826584923</v>
      </c>
      <c r="Q236" s="135">
        <v>153.74858897461701</v>
      </c>
      <c r="R236" s="135">
        <v>16.369002989791149</v>
      </c>
      <c r="S236" s="135">
        <v>100.37842836731041</v>
      </c>
      <c r="T236" s="135">
        <v>112.11422195717461</v>
      </c>
      <c r="U236" s="135">
        <v>21.66331251273661</v>
      </c>
      <c r="V236" s="135">
        <v>151.65530465124201</v>
      </c>
      <c r="W236" s="135">
        <v>129.92888446918761</v>
      </c>
      <c r="X236" s="135">
        <v>27.851762530186878</v>
      </c>
      <c r="Y236" s="135">
        <v>42.274356553983338</v>
      </c>
    </row>
    <row r="237" spans="1:25" x14ac:dyDescent="0.25">
      <c r="A237" s="111">
        <v>44125</v>
      </c>
      <c r="B237" s="135">
        <v>19448.43636113633</v>
      </c>
      <c r="C237" s="135">
        <v>4570.067904803188</v>
      </c>
      <c r="D237" s="135">
        <v>9065.5754671921604</v>
      </c>
      <c r="E237" s="135">
        <v>14861.19189195109</v>
      </c>
      <c r="F237" s="135">
        <v>4286.5436959788194</v>
      </c>
      <c r="G237" s="135">
        <v>14235.43812625337</v>
      </c>
      <c r="H237" s="135">
        <v>9115.2661093746538</v>
      </c>
      <c r="I237" s="135">
        <v>3879.568813721482</v>
      </c>
      <c r="J237" s="135">
        <v>44490.71437472666</v>
      </c>
      <c r="K237" s="135">
        <v>5344.3449381726823</v>
      </c>
      <c r="L237" s="135">
        <v>2090.183820557937</v>
      </c>
      <c r="M237" s="135">
        <v>8564.1465343418677</v>
      </c>
      <c r="N237" s="135">
        <v>108.4648378831119</v>
      </c>
      <c r="O237" s="135">
        <v>16.677519255855149</v>
      </c>
      <c r="P237" s="135">
        <v>64.055582749097141</v>
      </c>
      <c r="Q237" s="135">
        <v>145.64851420756469</v>
      </c>
      <c r="R237" s="135">
        <v>15.657307207626319</v>
      </c>
      <c r="S237" s="135">
        <v>106.09016190981269</v>
      </c>
      <c r="T237" s="135">
        <v>115.13142947935221</v>
      </c>
      <c r="U237" s="135">
        <v>19.827438570979329</v>
      </c>
      <c r="V237" s="135">
        <v>161.5593245468333</v>
      </c>
      <c r="W237" s="135">
        <v>123.7353481686246</v>
      </c>
      <c r="X237" s="135">
        <v>27.966766054147861</v>
      </c>
      <c r="Y237" s="135">
        <v>42.274356553983338</v>
      </c>
    </row>
    <row r="238" spans="1:25" x14ac:dyDescent="0.25">
      <c r="A238" s="111">
        <v>44126</v>
      </c>
      <c r="B238" s="135">
        <v>20653.17472731023</v>
      </c>
      <c r="C238" s="135">
        <v>4427.4109708607957</v>
      </c>
      <c r="D238" s="135">
        <v>9923.7787167311635</v>
      </c>
      <c r="E238" s="135">
        <v>16033.10459598426</v>
      </c>
      <c r="F238" s="135">
        <v>4670.1477225656663</v>
      </c>
      <c r="G238" s="135">
        <v>14474.48475229143</v>
      </c>
      <c r="H238" s="135">
        <v>9290.2424391320183</v>
      </c>
      <c r="I238" s="135">
        <v>3941.2541781645259</v>
      </c>
      <c r="J238" s="135">
        <v>48389.184206128797</v>
      </c>
      <c r="K238" s="135">
        <v>5220.3049898581294</v>
      </c>
      <c r="L238" s="135">
        <v>2043.110787227545</v>
      </c>
      <c r="M238" s="135">
        <v>9268.4532671186098</v>
      </c>
      <c r="N238" s="135">
        <v>116.58050826061471</v>
      </c>
      <c r="O238" s="135">
        <v>18.901188489969169</v>
      </c>
      <c r="P238" s="135">
        <v>70.307785116872708</v>
      </c>
      <c r="Q238" s="135">
        <v>147.94098819823989</v>
      </c>
      <c r="R238" s="135">
        <v>14.23391564329664</v>
      </c>
      <c r="S238" s="135">
        <v>111.4845769221761</v>
      </c>
      <c r="T238" s="135">
        <v>115.91286452106731</v>
      </c>
      <c r="U238" s="135">
        <v>20.928962936033699</v>
      </c>
      <c r="V238" s="135">
        <v>161.5593245468333</v>
      </c>
      <c r="W238" s="135">
        <v>116.4249446663208</v>
      </c>
      <c r="X238" s="135">
        <v>26.8951423081478</v>
      </c>
      <c r="Y238" s="135">
        <v>51.048279612357227</v>
      </c>
    </row>
    <row r="239" spans="1:25" x14ac:dyDescent="0.25">
      <c r="A239" s="111">
        <v>44127</v>
      </c>
      <c r="B239" s="135">
        <v>22522.849708332778</v>
      </c>
      <c r="C239" s="135">
        <v>5671.0407529089498</v>
      </c>
      <c r="D239" s="135">
        <v>11001.280913471959</v>
      </c>
      <c r="E239" s="135">
        <v>16746.064007084249</v>
      </c>
      <c r="F239" s="135">
        <v>5262.2786133268119</v>
      </c>
      <c r="G239" s="135">
        <v>14992.348593478309</v>
      </c>
      <c r="H239" s="135">
        <v>9607.1794681342835</v>
      </c>
      <c r="I239" s="135">
        <v>3915.5519429799242</v>
      </c>
      <c r="J239" s="135">
        <v>52954.937377996393</v>
      </c>
      <c r="K239" s="135">
        <v>5190.2511087931034</v>
      </c>
      <c r="L239" s="135">
        <v>1996.8898254610449</v>
      </c>
      <c r="M239" s="135">
        <v>10391.51541859047</v>
      </c>
      <c r="N239" s="135">
        <v>129.63138359740981</v>
      </c>
      <c r="O239" s="135">
        <v>20.098548846799801</v>
      </c>
      <c r="P239" s="135">
        <v>74.554564083663664</v>
      </c>
      <c r="Q239" s="135">
        <v>149.316472592645</v>
      </c>
      <c r="R239" s="135">
        <v>10.67543673247245</v>
      </c>
      <c r="S239" s="135">
        <v>120.7925871395874</v>
      </c>
      <c r="T239" s="135">
        <v>117.215256257259</v>
      </c>
      <c r="U239" s="135">
        <v>28.63963349141428</v>
      </c>
      <c r="V239" s="135">
        <v>185.08137179886279</v>
      </c>
      <c r="W239" s="135">
        <v>110.2314083657578</v>
      </c>
      <c r="X239" s="135">
        <v>25.917612354479459</v>
      </c>
      <c r="Y239" s="135">
        <v>57.429314563901883</v>
      </c>
    </row>
    <row r="240" spans="1:25" x14ac:dyDescent="0.25">
      <c r="A240" s="111">
        <v>44128</v>
      </c>
      <c r="B240" s="135">
        <v>22520.54661268511</v>
      </c>
      <c r="C240" s="135">
        <v>5998.2622332828059</v>
      </c>
      <c r="D240" s="135">
        <v>12029.3553216826</v>
      </c>
      <c r="E240" s="135">
        <v>16746.064007084249</v>
      </c>
      <c r="F240" s="135">
        <v>5262.2786133268119</v>
      </c>
      <c r="G240" s="135">
        <v>15715.94061503866</v>
      </c>
      <c r="H240" s="135">
        <v>10175.86881974242</v>
      </c>
      <c r="I240" s="135">
        <v>4017.259359353277</v>
      </c>
      <c r="J240" s="135">
        <v>57130.100765231597</v>
      </c>
      <c r="K240" s="135">
        <v>5288.9754005348632</v>
      </c>
      <c r="L240" s="135">
        <v>1935.509308263325</v>
      </c>
      <c r="M240" s="135">
        <v>11880.689450407201</v>
      </c>
      <c r="N240" s="135">
        <v>129.63138359740981</v>
      </c>
      <c r="O240" s="135">
        <v>21.381434943404049</v>
      </c>
      <c r="P240" s="135">
        <v>86.823036654393078</v>
      </c>
      <c r="Q240" s="135">
        <v>149.316472592645</v>
      </c>
      <c r="R240" s="135">
        <v>10.67543673247245</v>
      </c>
      <c r="S240" s="135">
        <v>123.33113538069949</v>
      </c>
      <c r="T240" s="135">
        <v>121.6216816313745</v>
      </c>
      <c r="U240" s="135">
        <v>26.803759549656998</v>
      </c>
      <c r="V240" s="135">
        <v>213.5554289986878</v>
      </c>
      <c r="W240" s="135">
        <v>109.24991900665221</v>
      </c>
      <c r="X240" s="135">
        <v>23.539130381650061</v>
      </c>
      <c r="Y240" s="135">
        <v>60.619832039674208</v>
      </c>
    </row>
    <row r="241" spans="1:25" x14ac:dyDescent="0.25">
      <c r="A241" s="111">
        <v>44129</v>
      </c>
      <c r="B241" s="135">
        <v>27502.032827373409</v>
      </c>
      <c r="C241" s="135">
        <v>5903.5852393534133</v>
      </c>
      <c r="D241" s="135">
        <v>13158.0547981897</v>
      </c>
      <c r="E241" s="135">
        <v>16746.064007084249</v>
      </c>
      <c r="F241" s="135">
        <v>5262.2786133268119</v>
      </c>
      <c r="G241" s="135">
        <v>16013.05653209216</v>
      </c>
      <c r="H241" s="135">
        <v>10448.91524723502</v>
      </c>
      <c r="I241" s="135">
        <v>4106.1156581343303</v>
      </c>
      <c r="J241" s="135">
        <v>61143.704827920003</v>
      </c>
      <c r="K241" s="135">
        <v>5288.9754005348632</v>
      </c>
      <c r="L241" s="135">
        <v>1880.2344327013509</v>
      </c>
      <c r="M241" s="135">
        <v>12766.058049934019</v>
      </c>
      <c r="N241" s="135">
        <v>144.6563409179218</v>
      </c>
      <c r="O241" s="135">
        <v>22.57879530023467</v>
      </c>
      <c r="P241" s="135">
        <v>93.783035516633817</v>
      </c>
      <c r="Q241" s="135">
        <v>149.316472592645</v>
      </c>
      <c r="R241" s="135">
        <v>10.67543673247245</v>
      </c>
      <c r="S241" s="135">
        <v>132.21605422459211</v>
      </c>
      <c r="T241" s="135">
        <v>120.5797682424211</v>
      </c>
      <c r="U241" s="135">
        <v>23.499186454493891</v>
      </c>
      <c r="V241" s="135">
        <v>245.74349365935959</v>
      </c>
      <c r="W241" s="135">
        <v>109.24991900665221</v>
      </c>
      <c r="X241" s="135">
        <v>23.02161452382564</v>
      </c>
      <c r="Y241" s="135">
        <v>68.596125729105026</v>
      </c>
    </row>
    <row r="242" spans="1:25" x14ac:dyDescent="0.25">
      <c r="A242" s="111">
        <v>44130</v>
      </c>
      <c r="B242" s="135">
        <v>27864.71555627073</v>
      </c>
      <c r="C242" s="135">
        <v>6259.6288940309778</v>
      </c>
      <c r="D242" s="135">
        <v>14062.854650281</v>
      </c>
      <c r="E242" s="135">
        <v>18931.403046595231</v>
      </c>
      <c r="F242" s="135">
        <v>5262.2786133268119</v>
      </c>
      <c r="G242" s="135">
        <v>16233.80445622554</v>
      </c>
      <c r="H242" s="135">
        <v>10631.18497071506</v>
      </c>
      <c r="I242" s="135">
        <v>4176.9803922861611</v>
      </c>
      <c r="J242" s="135">
        <v>56051.181597855633</v>
      </c>
      <c r="K242" s="135">
        <v>5385.5674912551194</v>
      </c>
      <c r="L242" s="135">
        <v>1826.2873250978359</v>
      </c>
      <c r="M242" s="135">
        <v>13830.893257473041</v>
      </c>
      <c r="N242" s="135">
        <v>150.46891564775501</v>
      </c>
      <c r="O242" s="135">
        <v>21.29590920363043</v>
      </c>
      <c r="P242" s="135">
        <v>101.8047291205723</v>
      </c>
      <c r="Q242" s="135">
        <v>158.79203175410251</v>
      </c>
      <c r="R242" s="135">
        <v>10.67543673247245</v>
      </c>
      <c r="S242" s="135">
        <v>134.5430567789449</v>
      </c>
      <c r="T242" s="135">
        <v>121.27437716839</v>
      </c>
      <c r="U242" s="135">
        <v>22.397662089439532</v>
      </c>
      <c r="V242" s="135">
        <v>227.17345635512589</v>
      </c>
      <c r="W242" s="135">
        <v>109.0130077820405</v>
      </c>
      <c r="X242" s="135">
        <v>22.504098666001219</v>
      </c>
      <c r="Y242" s="135">
        <v>70.191384466991209</v>
      </c>
    </row>
    <row r="243" spans="1:25" x14ac:dyDescent="0.25">
      <c r="A243" s="111">
        <v>44131</v>
      </c>
      <c r="B243" s="135">
        <v>29267.629819365549</v>
      </c>
      <c r="C243" s="135">
        <v>6656.2972751010102</v>
      </c>
      <c r="D243" s="135">
        <v>15374.40155452494</v>
      </c>
      <c r="E243" s="135">
        <v>19626.022665769819</v>
      </c>
      <c r="F243" s="135">
        <v>6693.4988312603018</v>
      </c>
      <c r="G243" s="135">
        <v>16398.281227680931</v>
      </c>
      <c r="H243" s="135">
        <v>10914.650532097199</v>
      </c>
      <c r="I243" s="135">
        <v>4467.0484750838123</v>
      </c>
      <c r="J243" s="135">
        <v>57913.137338226792</v>
      </c>
      <c r="K243" s="135">
        <v>5607.587153176939</v>
      </c>
      <c r="L243" s="135">
        <v>1773.223653655657</v>
      </c>
      <c r="M243" s="135">
        <v>14876.58536015742</v>
      </c>
      <c r="N243" s="135">
        <v>178.98343319033251</v>
      </c>
      <c r="O243" s="135">
        <v>20.440651805894269</v>
      </c>
      <c r="P243" s="135">
        <v>117.3762519988058</v>
      </c>
      <c r="Q243" s="135">
        <v>166.28078012364151</v>
      </c>
      <c r="R243" s="135">
        <v>-2.846783128659474</v>
      </c>
      <c r="S243" s="135">
        <v>147.87043504478379</v>
      </c>
      <c r="T243" s="135">
        <v>122.4031166730896</v>
      </c>
      <c r="U243" s="135">
        <v>24.23353603119681</v>
      </c>
      <c r="V243" s="135">
        <v>253.79050982452759</v>
      </c>
      <c r="W243" s="135">
        <v>105.2224281882533</v>
      </c>
      <c r="X243" s="135">
        <v>21.411565188371899</v>
      </c>
      <c r="Y243" s="135">
        <v>72.584272573820456</v>
      </c>
    </row>
    <row r="244" spans="1:25" x14ac:dyDescent="0.25">
      <c r="A244" s="111">
        <v>44132</v>
      </c>
      <c r="B244" s="135">
        <v>30204.660734303168</v>
      </c>
      <c r="C244" s="135">
        <v>7616.0671268405331</v>
      </c>
      <c r="D244" s="135">
        <v>16529.171535244841</v>
      </c>
      <c r="E244" s="135">
        <v>20052.72849123416</v>
      </c>
      <c r="F244" s="135">
        <v>7514.0840680963602</v>
      </c>
      <c r="G244" s="135">
        <v>16188.11058788552</v>
      </c>
      <c r="H244" s="135">
        <v>11271.874878805669</v>
      </c>
      <c r="I244" s="135">
        <v>4468.8843490255686</v>
      </c>
      <c r="J244" s="135">
        <v>71154.811938632381</v>
      </c>
      <c r="K244" s="135">
        <v>5736.5683927476803</v>
      </c>
      <c r="L244" s="135">
        <v>1742.0786083938599</v>
      </c>
      <c r="M244" s="135">
        <v>16021.98113395968</v>
      </c>
      <c r="N244" s="135">
        <v>188.19581578101139</v>
      </c>
      <c r="O244" s="135">
        <v>29.76295744121844</v>
      </c>
      <c r="P244" s="135">
        <v>126.5776064268528</v>
      </c>
      <c r="Q244" s="135">
        <v>168.11475931618159</v>
      </c>
      <c r="R244" s="135">
        <v>-1.4233915643297981</v>
      </c>
      <c r="S244" s="135">
        <v>160.45740340696489</v>
      </c>
      <c r="T244" s="135">
        <v>119.5812679113407</v>
      </c>
      <c r="U244" s="135">
        <v>24.967885607899721</v>
      </c>
      <c r="V244" s="135">
        <v>390.58978463238282</v>
      </c>
      <c r="W244" s="135">
        <v>103.3271383913597</v>
      </c>
      <c r="X244" s="135">
        <v>20.44449010051818</v>
      </c>
      <c r="Y244" s="135">
        <v>81.358195632194338</v>
      </c>
    </row>
    <row r="245" spans="1:25" x14ac:dyDescent="0.25">
      <c r="A245" s="111">
        <v>44133</v>
      </c>
      <c r="B245" s="135">
        <v>30867.184582282829</v>
      </c>
      <c r="C245" s="135">
        <v>8080.4718938112701</v>
      </c>
      <c r="D245" s="135">
        <v>17797.424887244</v>
      </c>
      <c r="E245" s="135">
        <v>20449.173660021599</v>
      </c>
      <c r="F245" s="135">
        <v>8681.2651508466952</v>
      </c>
      <c r="G245" s="135">
        <v>16381.357572740189</v>
      </c>
      <c r="H245" s="135">
        <v>11637.54306527044</v>
      </c>
      <c r="I245" s="135">
        <v>4788.6935896796867</v>
      </c>
      <c r="J245" s="135">
        <v>75596.145860561635</v>
      </c>
      <c r="K245" s="135">
        <v>5778.8062796498798</v>
      </c>
      <c r="L245" s="135">
        <v>1712.1881470298199</v>
      </c>
      <c r="M245" s="135">
        <v>17631.597200486831</v>
      </c>
      <c r="N245" s="135">
        <v>196.20181493719659</v>
      </c>
      <c r="O245" s="135">
        <v>29.50638022189759</v>
      </c>
      <c r="P245" s="135">
        <v>136.1328591021325</v>
      </c>
      <c r="Q245" s="135">
        <v>170.86572810499189</v>
      </c>
      <c r="R245" s="135">
        <v>2.8467831286592311</v>
      </c>
      <c r="S245" s="135">
        <v>170.0827321545153</v>
      </c>
      <c r="T245" s="135">
        <v>122.07751873904159</v>
      </c>
      <c r="U245" s="135">
        <v>19.827438570979329</v>
      </c>
      <c r="V245" s="135">
        <v>445.6808953016095</v>
      </c>
      <c r="W245" s="135">
        <v>103.8686497619007</v>
      </c>
      <c r="X245" s="135">
        <v>19.78060612128888</v>
      </c>
      <c r="Y245" s="135">
        <v>91.727377428454403</v>
      </c>
    </row>
    <row r="246" spans="1:25" x14ac:dyDescent="0.25">
      <c r="A246" s="111">
        <v>44134</v>
      </c>
      <c r="B246" s="135">
        <v>31678.641948811801</v>
      </c>
      <c r="C246" s="135">
        <v>7836.3814324973673</v>
      </c>
      <c r="D246" s="135">
        <v>19205.46804690002</v>
      </c>
      <c r="E246" s="135">
        <v>21327.038366850818</v>
      </c>
      <c r="F246" s="135">
        <v>9793.6456583703366</v>
      </c>
      <c r="G246" s="135">
        <v>16791.121567993039</v>
      </c>
      <c r="H246" s="135">
        <v>11963.922434360111</v>
      </c>
      <c r="I246" s="135">
        <v>5015.6076088808859</v>
      </c>
      <c r="J246" s="135">
        <v>77136.220954326083</v>
      </c>
      <c r="K246" s="135">
        <v>5516.7147763080229</v>
      </c>
      <c r="L246" s="135">
        <v>1685.5177843366871</v>
      </c>
      <c r="M246" s="135">
        <v>20069.15255197688</v>
      </c>
      <c r="N246" s="135">
        <v>223.40027782396291</v>
      </c>
      <c r="O246" s="135">
        <v>32.756358333295012</v>
      </c>
      <c r="P246" s="135">
        <v>148.87319600250541</v>
      </c>
      <c r="Q246" s="135">
        <v>172.08838090001871</v>
      </c>
      <c r="R246" s="135">
        <v>3.5584789108240691</v>
      </c>
      <c r="S246" s="135">
        <v>175.37137432349891</v>
      </c>
      <c r="T246" s="135">
        <v>123.87916064077361</v>
      </c>
      <c r="U246" s="135">
        <v>33.780080528334672</v>
      </c>
      <c r="V246" s="135">
        <v>491.4869873187194</v>
      </c>
      <c r="W246" s="135">
        <v>101.7364487403954</v>
      </c>
      <c r="X246" s="135">
        <v>19.263090263464459</v>
      </c>
      <c r="Y246" s="135">
        <v>102.0965592247145</v>
      </c>
    </row>
    <row r="247" spans="1:25" x14ac:dyDescent="0.25">
      <c r="A247" s="111">
        <v>44136</v>
      </c>
      <c r="B247" s="135">
        <v>40631.432758631927</v>
      </c>
      <c r="C247" s="135">
        <v>9780.8946519903075</v>
      </c>
      <c r="D247" s="135">
        <v>21653.02832476054</v>
      </c>
      <c r="E247" s="135">
        <v>21327.038366850818</v>
      </c>
      <c r="F247" s="135">
        <v>9793.6456583703366</v>
      </c>
      <c r="G247" s="135">
        <v>17041.485888272731</v>
      </c>
      <c r="H247" s="135">
        <v>12358.61225001302</v>
      </c>
      <c r="I247" s="135">
        <v>5239.9514045636261</v>
      </c>
      <c r="J247" s="135">
        <v>74272.102200769776</v>
      </c>
      <c r="K247" s="135">
        <v>5130.041813281071</v>
      </c>
      <c r="L247" s="135">
        <v>1669.401608683427</v>
      </c>
      <c r="M247" s="135">
        <v>23187.085755175391</v>
      </c>
      <c r="N247" s="135">
        <v>272.97166985952077</v>
      </c>
      <c r="O247" s="135">
        <v>40.966829351562183</v>
      </c>
      <c r="P247" s="135">
        <v>175.53353062735971</v>
      </c>
      <c r="Q247" s="135">
        <v>172.08838090001871</v>
      </c>
      <c r="R247" s="135">
        <v>3.5584789108240691</v>
      </c>
      <c r="S247" s="135">
        <v>192.61234779438581</v>
      </c>
      <c r="T247" s="135">
        <v>125.0730197322827</v>
      </c>
      <c r="U247" s="135">
        <v>41.490751083715253</v>
      </c>
      <c r="V247" s="135">
        <v>573.81415270082232</v>
      </c>
      <c r="W247" s="135">
        <v>99.502714336913684</v>
      </c>
      <c r="X247" s="135">
        <v>18.782166435991261</v>
      </c>
      <c r="Y247" s="135">
        <v>120.44203471040539</v>
      </c>
    </row>
    <row r="248" spans="1:25" x14ac:dyDescent="0.25">
      <c r="A248" s="111">
        <v>44137</v>
      </c>
      <c r="B248" s="135">
        <v>27038.452574863892</v>
      </c>
      <c r="C248" s="135">
        <v>10206.641784583369</v>
      </c>
      <c r="D248" s="135">
        <v>22271.878393087911</v>
      </c>
      <c r="E248" s="135">
        <v>21759.704624690919</v>
      </c>
      <c r="F248" s="135">
        <v>9793.6456583703366</v>
      </c>
      <c r="G248" s="135">
        <v>16836.286572116169</v>
      </c>
      <c r="H248" s="135">
        <v>12733.93984185455</v>
      </c>
      <c r="I248" s="135">
        <v>5402.2426610149714</v>
      </c>
      <c r="J248" s="135">
        <v>70341.444304706965</v>
      </c>
      <c r="K248" s="135">
        <v>4885.5155850211386</v>
      </c>
      <c r="L248" s="135">
        <v>1679.020085232891</v>
      </c>
      <c r="M248" s="135">
        <v>24526.30546563082</v>
      </c>
      <c r="N248" s="135">
        <v>262.6625750556658</v>
      </c>
      <c r="O248" s="135">
        <v>49.4338775891502</v>
      </c>
      <c r="P248" s="135">
        <v>186.38641020915881</v>
      </c>
      <c r="Q248" s="135">
        <v>187.37154083785339</v>
      </c>
      <c r="R248" s="135">
        <v>3.5584789108240691</v>
      </c>
      <c r="S248" s="135">
        <v>196.20862446929459</v>
      </c>
      <c r="T248" s="135">
        <v>126.809542047205</v>
      </c>
      <c r="U248" s="135">
        <v>41.857925872066701</v>
      </c>
      <c r="V248" s="135">
        <v>593.62219249200496</v>
      </c>
      <c r="W248" s="135">
        <v>96.659779641573294</v>
      </c>
      <c r="X248" s="135">
        <v>18.792621301805902</v>
      </c>
      <c r="Y248" s="135">
        <v>133.20410461349459</v>
      </c>
    </row>
    <row r="249" spans="1:25" x14ac:dyDescent="0.25">
      <c r="A249" s="111">
        <v>44138</v>
      </c>
      <c r="B249" s="135">
        <v>23390.787753840319</v>
      </c>
      <c r="C249" s="135">
        <v>9725.302921137456</v>
      </c>
      <c r="D249" s="135">
        <v>23009.402340320601</v>
      </c>
      <c r="E249" s="135">
        <v>21798.065356134892</v>
      </c>
      <c r="F249" s="135">
        <v>13342.160828244219</v>
      </c>
      <c r="G249" s="135">
        <v>16533.03583014664</v>
      </c>
      <c r="H249" s="135">
        <v>13122.44329676055</v>
      </c>
      <c r="I249" s="135">
        <v>5523.4103411709511</v>
      </c>
      <c r="J249" s="135">
        <v>65151.118878173627</v>
      </c>
      <c r="K249" s="135">
        <v>4278.2105829593784</v>
      </c>
      <c r="L249" s="135">
        <v>1691.3568268941599</v>
      </c>
      <c r="M249" s="135">
        <v>25600.712225597152</v>
      </c>
      <c r="N249" s="135">
        <v>205.4141975278755</v>
      </c>
      <c r="O249" s="135">
        <v>50.973340905075297</v>
      </c>
      <c r="P249" s="135">
        <v>201.95793308739221</v>
      </c>
      <c r="Q249" s="135">
        <v>182.93942445588141</v>
      </c>
      <c r="R249" s="135">
        <v>36.296484890406617</v>
      </c>
      <c r="S249" s="135">
        <v>199.3818097706849</v>
      </c>
      <c r="T249" s="135">
        <v>128.5026513042543</v>
      </c>
      <c r="U249" s="135">
        <v>40.756401507012342</v>
      </c>
      <c r="V249" s="135">
        <v>673.47335290021022</v>
      </c>
      <c r="W249" s="135">
        <v>86.303374679976159</v>
      </c>
      <c r="X249" s="135">
        <v>18.823985899249809</v>
      </c>
      <c r="Y249" s="135">
        <v>149.15669199235629</v>
      </c>
    </row>
    <row r="250" spans="1:25" x14ac:dyDescent="0.25">
      <c r="A250" s="111">
        <v>44139</v>
      </c>
      <c r="B250" s="135">
        <v>33665.665136644187</v>
      </c>
      <c r="C250" s="135">
        <v>11031.96517339877</v>
      </c>
      <c r="D250" s="135">
        <v>23665.293758524978</v>
      </c>
      <c r="E250" s="135">
        <v>22604.55770605442</v>
      </c>
      <c r="F250" s="135">
        <v>14103.675315160601</v>
      </c>
      <c r="G250" s="135">
        <v>16583.48947643875</v>
      </c>
      <c r="H250" s="135">
        <v>13653.667179424239</v>
      </c>
      <c r="I250" s="135">
        <v>5558.2919460643398</v>
      </c>
      <c r="J250" s="135">
        <v>61823.368193254937</v>
      </c>
      <c r="K250" s="135">
        <v>4120.7323075139157</v>
      </c>
      <c r="L250" s="135">
        <v>1693.0766523206671</v>
      </c>
      <c r="M250" s="135">
        <v>28397.998422480541</v>
      </c>
      <c r="N250" s="135">
        <v>315.5241037307519</v>
      </c>
      <c r="O250" s="135">
        <v>62.519315774513487</v>
      </c>
      <c r="P250" s="135">
        <v>219.29894720178859</v>
      </c>
      <c r="Q250" s="135">
        <v>405.30940155137642</v>
      </c>
      <c r="R250" s="135">
        <v>49.81870475153854</v>
      </c>
      <c r="S250" s="135">
        <v>218.63246726578541</v>
      </c>
      <c r="T250" s="135">
        <v>130.84695642939951</v>
      </c>
      <c r="U250" s="135">
        <v>43.326625025472531</v>
      </c>
      <c r="V250" s="135">
        <v>718.66044367384552</v>
      </c>
      <c r="W250" s="135">
        <v>89.687820745857564</v>
      </c>
      <c r="X250" s="135">
        <v>19.801515852918151</v>
      </c>
      <c r="Y250" s="135">
        <v>159.52587378861631</v>
      </c>
    </row>
    <row r="251" spans="1:25" x14ac:dyDescent="0.25">
      <c r="B251" s="135"/>
      <c r="C251" s="135"/>
      <c r="D251" s="135"/>
      <c r="E251" s="135"/>
      <c r="F251" s="135"/>
      <c r="G251" s="135"/>
      <c r="H251" s="135"/>
      <c r="I251" s="135"/>
      <c r="J251" s="135"/>
      <c r="K251" s="135"/>
      <c r="L251" s="135"/>
      <c r="M251" s="135"/>
      <c r="N251" s="135"/>
      <c r="O251" s="135"/>
      <c r="P251" s="135"/>
      <c r="Q251" s="135"/>
      <c r="R251" s="135"/>
      <c r="S251" s="135"/>
      <c r="T251" s="135"/>
      <c r="U251" s="135"/>
      <c r="V251" s="135"/>
      <c r="W251" s="135"/>
      <c r="X251" s="135"/>
      <c r="Y251" s="135"/>
    </row>
    <row r="252" spans="1:25" x14ac:dyDescent="0.25">
      <c r="B252" s="135"/>
      <c r="C252" s="135"/>
      <c r="D252" s="135"/>
      <c r="E252" s="135"/>
      <c r="F252" s="135"/>
      <c r="G252" s="135"/>
      <c r="H252" s="135"/>
      <c r="I252" s="135"/>
      <c r="J252" s="135"/>
      <c r="K252" s="135"/>
      <c r="L252" s="135"/>
      <c r="M252" s="135"/>
      <c r="N252" s="135"/>
      <c r="O252" s="135"/>
      <c r="P252" s="135"/>
      <c r="Q252" s="135"/>
      <c r="R252" s="135"/>
      <c r="S252" s="135"/>
      <c r="T252" s="135"/>
      <c r="U252" s="135"/>
      <c r="V252" s="135"/>
      <c r="W252" s="135"/>
      <c r="X252" s="135"/>
      <c r="Y252" s="135"/>
    </row>
    <row r="253" spans="1:25" x14ac:dyDescent="0.25">
      <c r="B253" s="135"/>
      <c r="C253" s="135"/>
      <c r="D253" s="135"/>
      <c r="E253" s="135"/>
      <c r="F253" s="135"/>
      <c r="G253" s="135"/>
      <c r="H253" s="135"/>
      <c r="I253" s="135"/>
      <c r="J253" s="135"/>
      <c r="K253" s="135"/>
      <c r="L253" s="135"/>
      <c r="M253" s="135"/>
      <c r="N253" s="135"/>
      <c r="O253" s="135"/>
      <c r="P253" s="135"/>
      <c r="Q253" s="135"/>
      <c r="R253" s="135"/>
      <c r="S253" s="135"/>
      <c r="T253" s="135"/>
      <c r="U253" s="135"/>
      <c r="V253" s="135"/>
      <c r="W253" s="135"/>
      <c r="X253" s="135"/>
      <c r="Y253" s="135"/>
    </row>
    <row r="254" spans="1:25" x14ac:dyDescent="0.25">
      <c r="B254" s="135"/>
      <c r="C254" s="135"/>
      <c r="D254" s="135"/>
      <c r="E254" s="135"/>
      <c r="F254" s="135"/>
      <c r="G254" s="135"/>
      <c r="H254" s="135"/>
      <c r="I254" s="135"/>
      <c r="J254" s="135"/>
      <c r="K254" s="135"/>
      <c r="L254" s="135"/>
      <c r="M254" s="135"/>
      <c r="N254" s="135"/>
      <c r="O254" s="135"/>
      <c r="P254" s="135"/>
      <c r="Q254" s="135"/>
      <c r="R254" s="135"/>
      <c r="S254" s="135"/>
      <c r="T254" s="135"/>
      <c r="U254" s="135"/>
      <c r="V254" s="135"/>
      <c r="W254" s="135"/>
      <c r="X254" s="135"/>
      <c r="Y254" s="135"/>
    </row>
    <row r="255" spans="1:25" x14ac:dyDescent="0.25">
      <c r="B255" s="135"/>
      <c r="C255" s="135"/>
      <c r="D255" s="135"/>
      <c r="E255" s="135"/>
      <c r="F255" s="135"/>
      <c r="G255" s="135"/>
      <c r="H255" s="135"/>
      <c r="I255" s="135"/>
      <c r="J255" s="135"/>
      <c r="K255" s="135"/>
      <c r="L255" s="135"/>
      <c r="M255" s="135"/>
      <c r="N255" s="135"/>
      <c r="O255" s="135"/>
      <c r="P255" s="135"/>
      <c r="Q255" s="135"/>
      <c r="R255" s="135"/>
      <c r="S255" s="135"/>
      <c r="T255" s="135"/>
      <c r="U255" s="135"/>
      <c r="V255" s="135"/>
      <c r="W255" s="135"/>
      <c r="X255" s="135"/>
      <c r="Y255" s="135"/>
    </row>
    <row r="256" spans="1:25" x14ac:dyDescent="0.25">
      <c r="B256" s="135"/>
      <c r="C256" s="135"/>
      <c r="D256" s="135"/>
      <c r="E256" s="135"/>
      <c r="F256" s="135"/>
      <c r="G256" s="135"/>
      <c r="H256" s="135"/>
      <c r="I256" s="135"/>
      <c r="J256" s="135"/>
      <c r="K256" s="135"/>
      <c r="L256" s="135"/>
      <c r="M256" s="135"/>
      <c r="N256" s="135"/>
      <c r="O256" s="135"/>
      <c r="P256" s="135"/>
      <c r="Q256" s="135"/>
      <c r="R256" s="135"/>
      <c r="S256" s="135"/>
      <c r="T256" s="135"/>
      <c r="U256" s="135"/>
      <c r="V256" s="135"/>
      <c r="W256" s="135"/>
      <c r="X256" s="135"/>
      <c r="Y256" s="135"/>
    </row>
    <row r="257" spans="2:25" x14ac:dyDescent="0.25">
      <c r="B257" s="135"/>
      <c r="C257" s="135"/>
      <c r="D257" s="135"/>
      <c r="E257" s="135"/>
      <c r="F257" s="135"/>
      <c r="G257" s="135"/>
      <c r="H257" s="135"/>
      <c r="I257" s="135"/>
      <c r="J257" s="135"/>
      <c r="K257" s="135"/>
      <c r="L257" s="135"/>
      <c r="M257" s="135"/>
      <c r="N257" s="135"/>
      <c r="O257" s="135"/>
      <c r="P257" s="135"/>
      <c r="Q257" s="135"/>
      <c r="R257" s="135"/>
      <c r="S257" s="135"/>
      <c r="T257" s="135"/>
      <c r="U257" s="135"/>
      <c r="V257" s="135"/>
      <c r="W257" s="135"/>
      <c r="X257" s="135"/>
      <c r="Y257" s="135"/>
    </row>
    <row r="258" spans="2:25" x14ac:dyDescent="0.25">
      <c r="B258" s="135"/>
      <c r="C258" s="135"/>
      <c r="D258" s="135"/>
      <c r="E258" s="135"/>
      <c r="F258" s="135"/>
      <c r="G258" s="135"/>
      <c r="H258" s="135"/>
      <c r="I258" s="135"/>
      <c r="J258" s="135"/>
      <c r="K258" s="135"/>
      <c r="L258" s="135"/>
      <c r="M258" s="135"/>
      <c r="N258" s="135"/>
      <c r="O258" s="135"/>
      <c r="P258" s="135"/>
      <c r="Q258" s="135"/>
      <c r="R258" s="135"/>
      <c r="S258" s="135"/>
      <c r="T258" s="135"/>
      <c r="U258" s="135"/>
      <c r="V258" s="135"/>
      <c r="W258" s="135"/>
      <c r="X258" s="135"/>
      <c r="Y258" s="135"/>
    </row>
    <row r="259" spans="2:25" x14ac:dyDescent="0.25">
      <c r="B259" s="135"/>
      <c r="C259" s="135"/>
      <c r="D259" s="135"/>
      <c r="E259" s="135"/>
      <c r="F259" s="135"/>
      <c r="G259" s="135"/>
      <c r="H259" s="135"/>
      <c r="I259" s="135"/>
      <c r="J259" s="135"/>
      <c r="K259" s="135"/>
      <c r="L259" s="135"/>
      <c r="M259" s="135"/>
      <c r="N259" s="135"/>
      <c r="O259" s="135"/>
      <c r="P259" s="135"/>
      <c r="Q259" s="135"/>
      <c r="R259" s="135"/>
      <c r="S259" s="135"/>
      <c r="T259" s="135"/>
      <c r="U259" s="135"/>
      <c r="V259" s="135"/>
      <c r="W259" s="135"/>
      <c r="X259" s="135"/>
      <c r="Y259" s="135"/>
    </row>
    <row r="260" spans="2:25" x14ac:dyDescent="0.25">
      <c r="B260" s="135"/>
      <c r="C260" s="135"/>
      <c r="D260" s="135"/>
      <c r="E260" s="135"/>
      <c r="F260" s="135"/>
      <c r="G260" s="135"/>
      <c r="H260" s="135"/>
      <c r="I260" s="135"/>
      <c r="J260" s="135"/>
      <c r="K260" s="135"/>
      <c r="L260" s="135"/>
      <c r="M260" s="135"/>
      <c r="N260" s="135"/>
      <c r="O260" s="135"/>
      <c r="P260" s="135"/>
      <c r="Q260" s="135"/>
      <c r="R260" s="135"/>
      <c r="S260" s="135"/>
      <c r="T260" s="135"/>
      <c r="U260" s="135"/>
      <c r="V260" s="135"/>
      <c r="W260" s="135"/>
      <c r="X260" s="135"/>
      <c r="Y260" s="135"/>
    </row>
    <row r="261" spans="2:25" x14ac:dyDescent="0.25">
      <c r="B261" s="135"/>
      <c r="C261" s="135"/>
      <c r="D261" s="135"/>
      <c r="E261" s="135"/>
      <c r="F261" s="135"/>
      <c r="G261" s="135"/>
      <c r="H261" s="135"/>
      <c r="I261" s="135"/>
      <c r="J261" s="135"/>
      <c r="K261" s="135"/>
      <c r="L261" s="135"/>
      <c r="M261" s="135"/>
      <c r="N261" s="135"/>
      <c r="O261" s="135"/>
      <c r="P261" s="135"/>
      <c r="Q261" s="135"/>
      <c r="R261" s="135"/>
      <c r="S261" s="135"/>
      <c r="T261" s="135"/>
      <c r="U261" s="135"/>
      <c r="V261" s="135"/>
      <c r="W261" s="135"/>
      <c r="X261" s="135"/>
      <c r="Y261" s="135"/>
    </row>
    <row r="262" spans="2:25" x14ac:dyDescent="0.25">
      <c r="B262" s="135"/>
      <c r="C262" s="135"/>
      <c r="D262" s="135"/>
      <c r="E262" s="135"/>
      <c r="F262" s="135"/>
      <c r="G262" s="135"/>
      <c r="H262" s="135"/>
      <c r="I262" s="135"/>
      <c r="J262" s="135"/>
      <c r="K262" s="135"/>
      <c r="L262" s="135"/>
      <c r="M262" s="135"/>
      <c r="N262" s="135"/>
      <c r="O262" s="135"/>
      <c r="P262" s="135"/>
      <c r="Q262" s="135"/>
      <c r="R262" s="135"/>
      <c r="S262" s="135"/>
      <c r="T262" s="135"/>
      <c r="U262" s="135"/>
      <c r="V262" s="135"/>
      <c r="W262" s="135"/>
      <c r="X262" s="135"/>
      <c r="Y262" s="135"/>
    </row>
    <row r="263" spans="2:25" x14ac:dyDescent="0.25">
      <c r="B263" s="135"/>
      <c r="C263" s="135"/>
      <c r="D263" s="135"/>
      <c r="E263" s="135"/>
      <c r="F263" s="135"/>
      <c r="G263" s="135"/>
      <c r="H263" s="135"/>
      <c r="I263" s="135"/>
      <c r="J263" s="135"/>
      <c r="K263" s="135"/>
      <c r="L263" s="135"/>
      <c r="M263" s="135"/>
      <c r="N263" s="135"/>
      <c r="O263" s="135"/>
      <c r="P263" s="135"/>
      <c r="Q263" s="135"/>
      <c r="R263" s="135"/>
      <c r="S263" s="135"/>
      <c r="T263" s="135"/>
      <c r="U263" s="135"/>
      <c r="V263" s="135"/>
      <c r="W263" s="135"/>
      <c r="X263" s="135"/>
      <c r="Y263" s="135"/>
    </row>
    <row r="264" spans="2:25" x14ac:dyDescent="0.25">
      <c r="B264" s="135"/>
      <c r="C264" s="135"/>
      <c r="D264" s="135"/>
      <c r="E264" s="135"/>
      <c r="F264" s="135"/>
      <c r="G264" s="135"/>
      <c r="H264" s="135"/>
      <c r="I264" s="135"/>
      <c r="J264" s="135"/>
      <c r="K264" s="135"/>
      <c r="L264" s="135"/>
      <c r="M264" s="135"/>
      <c r="N264" s="135"/>
      <c r="O264" s="135"/>
      <c r="P264" s="135"/>
      <c r="Q264" s="135"/>
      <c r="R264" s="135"/>
      <c r="S264" s="135"/>
      <c r="T264" s="135"/>
      <c r="U264" s="135"/>
      <c r="V264" s="135"/>
      <c r="W264" s="135"/>
      <c r="X264" s="135"/>
      <c r="Y264" s="135"/>
    </row>
    <row r="265" spans="2:25" x14ac:dyDescent="0.25">
      <c r="B265" s="135"/>
      <c r="C265" s="135"/>
      <c r="D265" s="135"/>
      <c r="E265" s="135"/>
      <c r="F265" s="135"/>
      <c r="G265" s="135"/>
      <c r="H265" s="135"/>
      <c r="I265" s="135"/>
      <c r="J265" s="135"/>
      <c r="K265" s="135"/>
      <c r="L265" s="135"/>
      <c r="M265" s="135"/>
      <c r="N265" s="135"/>
      <c r="O265" s="135"/>
      <c r="P265" s="135"/>
      <c r="Q265" s="135"/>
      <c r="R265" s="135"/>
      <c r="S265" s="135"/>
      <c r="T265" s="135"/>
      <c r="U265" s="135"/>
      <c r="V265" s="135"/>
      <c r="W265" s="135"/>
      <c r="X265" s="135"/>
      <c r="Y265" s="135"/>
    </row>
    <row r="266" spans="2:25" x14ac:dyDescent="0.25">
      <c r="B266" s="135"/>
      <c r="C266" s="135"/>
      <c r="D266" s="135"/>
      <c r="E266" s="135"/>
      <c r="F266" s="135"/>
      <c r="G266" s="135"/>
      <c r="H266" s="135"/>
      <c r="I266" s="135"/>
      <c r="J266" s="135"/>
      <c r="K266" s="135"/>
      <c r="L266" s="135"/>
      <c r="M266" s="135"/>
      <c r="N266" s="135"/>
      <c r="O266" s="135"/>
      <c r="P266" s="135"/>
      <c r="Q266" s="135"/>
      <c r="R266" s="135"/>
      <c r="S266" s="135"/>
      <c r="T266" s="135"/>
      <c r="U266" s="135"/>
      <c r="V266" s="135"/>
      <c r="W266" s="135"/>
      <c r="X266" s="135"/>
      <c r="Y266" s="135"/>
    </row>
    <row r="267" spans="2:25" x14ac:dyDescent="0.25">
      <c r="B267" s="135"/>
      <c r="C267" s="135"/>
      <c r="D267" s="135"/>
      <c r="E267" s="135"/>
      <c r="F267" s="135"/>
      <c r="G267" s="135"/>
      <c r="H267" s="135"/>
      <c r="I267" s="135"/>
      <c r="J267" s="135"/>
      <c r="K267" s="135"/>
      <c r="L267" s="135"/>
      <c r="M267" s="135"/>
      <c r="N267" s="135"/>
      <c r="O267" s="135"/>
      <c r="P267" s="135"/>
      <c r="Q267" s="135"/>
      <c r="R267" s="135"/>
      <c r="S267" s="135"/>
      <c r="T267" s="135"/>
      <c r="U267" s="135"/>
      <c r="V267" s="135"/>
      <c r="W267" s="135"/>
      <c r="X267" s="135"/>
      <c r="Y267" s="135"/>
    </row>
    <row r="268" spans="2:25" x14ac:dyDescent="0.25">
      <c r="B268" s="135"/>
      <c r="C268" s="135"/>
      <c r="D268" s="135"/>
      <c r="E268" s="135"/>
      <c r="F268" s="135"/>
      <c r="G268" s="135"/>
      <c r="H268" s="135"/>
      <c r="I268" s="135"/>
      <c r="J268" s="135"/>
      <c r="K268" s="135"/>
      <c r="L268" s="135"/>
      <c r="M268" s="135"/>
      <c r="N268" s="135"/>
      <c r="O268" s="135"/>
      <c r="P268" s="135"/>
      <c r="Q268" s="135"/>
      <c r="R268" s="135"/>
      <c r="S268" s="135"/>
      <c r="T268" s="135"/>
      <c r="U268" s="135"/>
      <c r="V268" s="135"/>
      <c r="W268" s="135"/>
      <c r="X268" s="135"/>
      <c r="Y268" s="135"/>
    </row>
    <row r="269" spans="2:25" x14ac:dyDescent="0.25">
      <c r="B269" s="135"/>
      <c r="C269" s="135"/>
      <c r="D269" s="135"/>
      <c r="E269" s="135"/>
      <c r="F269" s="135"/>
      <c r="G269" s="135"/>
      <c r="H269" s="135"/>
      <c r="I269" s="135"/>
      <c r="J269" s="135"/>
      <c r="K269" s="135"/>
      <c r="L269" s="135"/>
      <c r="M269" s="135"/>
      <c r="N269" s="135"/>
      <c r="O269" s="135"/>
      <c r="P269" s="135"/>
      <c r="Q269" s="135"/>
      <c r="R269" s="135"/>
      <c r="S269" s="135"/>
      <c r="T269" s="135"/>
      <c r="U269" s="135"/>
      <c r="V269" s="135"/>
      <c r="W269" s="135"/>
      <c r="X269" s="135"/>
      <c r="Y269" s="135"/>
    </row>
    <row r="270" spans="2:25" x14ac:dyDescent="0.25">
      <c r="B270" s="135"/>
      <c r="C270" s="135"/>
      <c r="D270" s="135"/>
      <c r="E270" s="135"/>
      <c r="F270" s="135"/>
      <c r="G270" s="135"/>
      <c r="H270" s="135"/>
      <c r="I270" s="135"/>
      <c r="J270" s="135"/>
      <c r="K270" s="135"/>
      <c r="L270" s="135"/>
      <c r="M270" s="135"/>
      <c r="N270" s="135"/>
      <c r="O270" s="135"/>
      <c r="P270" s="135"/>
      <c r="Q270" s="135"/>
      <c r="R270" s="135"/>
      <c r="S270" s="135"/>
      <c r="T270" s="135"/>
      <c r="U270" s="135"/>
      <c r="V270" s="135"/>
      <c r="W270" s="135"/>
      <c r="X270" s="135"/>
      <c r="Y270" s="135"/>
    </row>
    <row r="271" spans="2:25" x14ac:dyDescent="0.25">
      <c r="B271" s="135"/>
      <c r="C271" s="135"/>
      <c r="D271" s="135"/>
      <c r="E271" s="135"/>
      <c r="F271" s="135"/>
      <c r="G271" s="135"/>
      <c r="H271" s="135"/>
      <c r="I271" s="135"/>
      <c r="J271" s="135"/>
      <c r="K271" s="135"/>
      <c r="L271" s="135"/>
      <c r="M271" s="135"/>
      <c r="N271" s="135"/>
      <c r="O271" s="135"/>
      <c r="P271" s="135"/>
      <c r="Q271" s="135"/>
      <c r="R271" s="135"/>
      <c r="S271" s="135"/>
      <c r="T271" s="135"/>
      <c r="U271" s="135"/>
      <c r="V271" s="135"/>
      <c r="W271" s="135"/>
      <c r="X271" s="135"/>
      <c r="Y271" s="135"/>
    </row>
    <row r="272" spans="2:25" x14ac:dyDescent="0.25">
      <c r="B272" s="135"/>
      <c r="C272" s="135"/>
      <c r="D272" s="135"/>
      <c r="E272" s="135"/>
      <c r="F272" s="135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5"/>
      <c r="U272" s="135"/>
      <c r="V272" s="135"/>
      <c r="W272" s="135"/>
      <c r="X272" s="135"/>
      <c r="Y272" s="135"/>
    </row>
    <row r="273" spans="2:25" x14ac:dyDescent="0.25">
      <c r="B273" s="135"/>
      <c r="C273" s="135"/>
      <c r="D273" s="135"/>
      <c r="E273" s="135"/>
      <c r="F273" s="135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5"/>
      <c r="U273" s="135"/>
      <c r="V273" s="135"/>
      <c r="W273" s="135"/>
      <c r="X273" s="135"/>
      <c r="Y273" s="135"/>
    </row>
    <row r="274" spans="2:25" x14ac:dyDescent="0.25">
      <c r="B274" s="135"/>
      <c r="C274" s="135"/>
      <c r="D274" s="135"/>
      <c r="E274" s="135"/>
      <c r="F274" s="135"/>
      <c r="G274" s="135"/>
      <c r="H274" s="135"/>
      <c r="I274" s="135"/>
      <c r="J274" s="135"/>
      <c r="K274" s="135"/>
      <c r="L274" s="135"/>
      <c r="M274" s="135"/>
      <c r="N274" s="135"/>
      <c r="O274" s="135"/>
      <c r="P274" s="135"/>
      <c r="Q274" s="135"/>
      <c r="R274" s="135"/>
      <c r="S274" s="135"/>
      <c r="T274" s="135"/>
      <c r="U274" s="135"/>
      <c r="V274" s="135"/>
      <c r="W274" s="135"/>
      <c r="X274" s="135"/>
      <c r="Y274" s="135"/>
    </row>
    <row r="275" spans="2:25" x14ac:dyDescent="0.25">
      <c r="B275" s="135"/>
      <c r="C275" s="135"/>
      <c r="D275" s="135"/>
      <c r="E275" s="135"/>
      <c r="F275" s="135"/>
      <c r="G275" s="135"/>
      <c r="H275" s="135"/>
      <c r="I275" s="135"/>
      <c r="J275" s="135"/>
      <c r="K275" s="135"/>
      <c r="L275" s="135"/>
      <c r="M275" s="135"/>
      <c r="N275" s="135"/>
      <c r="O275" s="135"/>
      <c r="P275" s="135"/>
      <c r="Q275" s="135"/>
      <c r="R275" s="135"/>
      <c r="S275" s="135"/>
      <c r="T275" s="135"/>
      <c r="U275" s="135"/>
      <c r="V275" s="135"/>
      <c r="W275" s="135"/>
      <c r="X275" s="135"/>
      <c r="Y275" s="135"/>
    </row>
    <row r="276" spans="2:25" x14ac:dyDescent="0.25">
      <c r="B276" s="135"/>
      <c r="C276" s="135"/>
      <c r="D276" s="135"/>
      <c r="E276" s="135"/>
      <c r="F276" s="135"/>
      <c r="G276" s="135"/>
      <c r="H276" s="135"/>
      <c r="I276" s="135"/>
      <c r="J276" s="135"/>
      <c r="K276" s="135"/>
      <c r="L276" s="135"/>
      <c r="M276" s="135"/>
      <c r="N276" s="135"/>
      <c r="O276" s="135"/>
      <c r="P276" s="135"/>
      <c r="Q276" s="135"/>
      <c r="R276" s="135"/>
      <c r="S276" s="135"/>
      <c r="T276" s="135"/>
      <c r="U276" s="135"/>
      <c r="V276" s="135"/>
      <c r="W276" s="135"/>
      <c r="X276" s="135"/>
      <c r="Y276" s="135"/>
    </row>
    <row r="277" spans="2:25" x14ac:dyDescent="0.25">
      <c r="B277" s="135"/>
      <c r="C277" s="135"/>
      <c r="D277" s="135"/>
      <c r="E277" s="135"/>
      <c r="F277" s="135"/>
      <c r="G277" s="135"/>
      <c r="H277" s="135"/>
      <c r="I277" s="135"/>
      <c r="J277" s="135"/>
      <c r="K277" s="135"/>
      <c r="L277" s="135"/>
      <c r="M277" s="135"/>
      <c r="N277" s="135"/>
      <c r="O277" s="135"/>
      <c r="P277" s="135"/>
      <c r="Q277" s="135"/>
      <c r="R277" s="135"/>
      <c r="S277" s="135"/>
      <c r="T277" s="135"/>
      <c r="U277" s="135"/>
      <c r="V277" s="135"/>
      <c r="W277" s="135"/>
      <c r="X277" s="135"/>
      <c r="Y277" s="135"/>
    </row>
    <row r="278" spans="2:25" x14ac:dyDescent="0.25">
      <c r="B278" s="135"/>
      <c r="C278" s="135"/>
      <c r="D278" s="135"/>
      <c r="E278" s="135"/>
      <c r="F278" s="135"/>
      <c r="G278" s="135"/>
      <c r="H278" s="135"/>
      <c r="I278" s="135"/>
      <c r="J278" s="135"/>
      <c r="K278" s="135"/>
      <c r="L278" s="135"/>
      <c r="M278" s="135"/>
      <c r="N278" s="135"/>
      <c r="O278" s="135"/>
      <c r="P278" s="135"/>
      <c r="Q278" s="135"/>
      <c r="R278" s="135"/>
      <c r="S278" s="135"/>
      <c r="T278" s="135"/>
      <c r="U278" s="135"/>
      <c r="V278" s="135"/>
      <c r="W278" s="135"/>
      <c r="X278" s="135"/>
      <c r="Y278" s="135"/>
    </row>
    <row r="279" spans="2:25" x14ac:dyDescent="0.25">
      <c r="B279" s="135"/>
      <c r="C279" s="135"/>
      <c r="D279" s="135"/>
      <c r="E279" s="135"/>
      <c r="F279" s="135"/>
      <c r="G279" s="135"/>
      <c r="H279" s="135"/>
      <c r="I279" s="135"/>
      <c r="J279" s="135"/>
      <c r="K279" s="135"/>
      <c r="L279" s="135"/>
      <c r="M279" s="135"/>
      <c r="N279" s="135"/>
      <c r="O279" s="135"/>
      <c r="P279" s="135"/>
      <c r="Q279" s="135"/>
      <c r="R279" s="135"/>
      <c r="S279" s="135"/>
      <c r="T279" s="135"/>
      <c r="U279" s="135"/>
      <c r="V279" s="135"/>
      <c r="W279" s="135"/>
      <c r="X279" s="135"/>
      <c r="Y279" s="135"/>
    </row>
    <row r="280" spans="2:25" x14ac:dyDescent="0.25">
      <c r="B280" s="135"/>
      <c r="C280" s="135"/>
      <c r="D280" s="135"/>
      <c r="E280" s="135"/>
      <c r="F280" s="135"/>
      <c r="G280" s="135"/>
      <c r="H280" s="135"/>
      <c r="I280" s="135"/>
      <c r="J280" s="135"/>
      <c r="K280" s="135"/>
      <c r="L280" s="135"/>
      <c r="M280" s="135"/>
      <c r="N280" s="135"/>
      <c r="O280" s="135"/>
      <c r="P280" s="135"/>
      <c r="Q280" s="135"/>
      <c r="R280" s="135"/>
      <c r="S280" s="135"/>
      <c r="T280" s="135"/>
      <c r="U280" s="135"/>
      <c r="V280" s="135"/>
      <c r="W280" s="135"/>
      <c r="X280" s="135"/>
      <c r="Y280" s="135"/>
    </row>
    <row r="281" spans="2:25" x14ac:dyDescent="0.25">
      <c r="B281" s="135"/>
      <c r="C281" s="135"/>
      <c r="D281" s="135"/>
      <c r="E281" s="135"/>
      <c r="F281" s="135"/>
      <c r="G281" s="135"/>
      <c r="H281" s="135"/>
      <c r="I281" s="135"/>
      <c r="J281" s="135"/>
      <c r="K281" s="135"/>
      <c r="L281" s="135"/>
      <c r="M281" s="135"/>
      <c r="N281" s="135"/>
      <c r="O281" s="135"/>
      <c r="P281" s="135"/>
      <c r="Q281" s="135"/>
      <c r="R281" s="135"/>
      <c r="S281" s="135"/>
      <c r="T281" s="135"/>
      <c r="U281" s="135"/>
      <c r="V281" s="135"/>
      <c r="W281" s="135"/>
      <c r="X281" s="135"/>
      <c r="Y281" s="135"/>
    </row>
    <row r="282" spans="2:25" x14ac:dyDescent="0.25">
      <c r="B282" s="135"/>
      <c r="C282" s="135"/>
      <c r="D282" s="135"/>
      <c r="E282" s="135"/>
      <c r="F282" s="135"/>
      <c r="G282" s="135"/>
      <c r="H282" s="135"/>
      <c r="I282" s="135"/>
      <c r="J282" s="135"/>
      <c r="K282" s="135"/>
      <c r="L282" s="135"/>
      <c r="M282" s="135"/>
      <c r="N282" s="135"/>
      <c r="O282" s="135"/>
      <c r="P282" s="135"/>
      <c r="Q282" s="135"/>
      <c r="R282" s="135"/>
      <c r="S282" s="135"/>
      <c r="T282" s="135"/>
      <c r="U282" s="135"/>
      <c r="V282" s="135"/>
      <c r="W282" s="135"/>
      <c r="X282" s="135"/>
      <c r="Y282" s="135"/>
    </row>
    <row r="283" spans="2:25" x14ac:dyDescent="0.25">
      <c r="B283" s="135"/>
      <c r="C283" s="135"/>
      <c r="D283" s="135"/>
      <c r="E283" s="135"/>
      <c r="F283" s="135"/>
      <c r="G283" s="135"/>
      <c r="H283" s="135"/>
      <c r="I283" s="135"/>
      <c r="J283" s="135"/>
      <c r="K283" s="135"/>
      <c r="L283" s="135"/>
      <c r="M283" s="135"/>
      <c r="N283" s="135"/>
      <c r="O283" s="135"/>
      <c r="P283" s="135"/>
      <c r="Q283" s="135"/>
      <c r="R283" s="135"/>
      <c r="S283" s="135"/>
      <c r="T283" s="135"/>
      <c r="U283" s="135"/>
      <c r="V283" s="135"/>
      <c r="W283" s="135"/>
      <c r="X283" s="135"/>
      <c r="Y283" s="135"/>
    </row>
    <row r="284" spans="2:25" x14ac:dyDescent="0.25">
      <c r="B284" s="135"/>
      <c r="C284" s="135"/>
      <c r="D284" s="135"/>
      <c r="E284" s="135"/>
      <c r="F284" s="135"/>
      <c r="G284" s="135"/>
      <c r="H284" s="135"/>
      <c r="I284" s="135"/>
      <c r="J284" s="135"/>
      <c r="K284" s="135"/>
      <c r="L284" s="135"/>
      <c r="M284" s="135"/>
      <c r="N284" s="135"/>
      <c r="O284" s="135"/>
      <c r="P284" s="135"/>
      <c r="Q284" s="135"/>
      <c r="R284" s="135"/>
      <c r="S284" s="135"/>
      <c r="T284" s="135"/>
      <c r="U284" s="135"/>
      <c r="V284" s="135"/>
      <c r="W284" s="135"/>
      <c r="X284" s="135"/>
      <c r="Y284" s="135"/>
    </row>
    <row r="285" spans="2:25" x14ac:dyDescent="0.25">
      <c r="B285" s="135"/>
      <c r="C285" s="135"/>
      <c r="D285" s="135"/>
      <c r="E285" s="135"/>
      <c r="F285" s="135"/>
      <c r="G285" s="135"/>
      <c r="H285" s="135"/>
      <c r="I285" s="135"/>
      <c r="J285" s="135"/>
      <c r="K285" s="135"/>
      <c r="L285" s="135"/>
      <c r="M285" s="135"/>
      <c r="N285" s="135"/>
      <c r="O285" s="135"/>
      <c r="P285" s="135"/>
      <c r="Q285" s="135"/>
      <c r="R285" s="135"/>
      <c r="S285" s="135"/>
      <c r="T285" s="135"/>
      <c r="U285" s="135"/>
      <c r="V285" s="135"/>
      <c r="W285" s="135"/>
      <c r="X285" s="135"/>
      <c r="Y285" s="135"/>
    </row>
    <row r="286" spans="2:25" x14ac:dyDescent="0.25">
      <c r="B286" s="135"/>
      <c r="C286" s="135"/>
      <c r="D286" s="135"/>
      <c r="E286" s="135"/>
      <c r="F286" s="135"/>
      <c r="G286" s="135"/>
      <c r="H286" s="135"/>
      <c r="I286" s="135"/>
      <c r="J286" s="135"/>
      <c r="K286" s="135"/>
      <c r="L286" s="135"/>
      <c r="M286" s="135"/>
      <c r="N286" s="135"/>
      <c r="O286" s="135"/>
      <c r="P286" s="135"/>
      <c r="Q286" s="135"/>
      <c r="R286" s="135"/>
      <c r="S286" s="135"/>
      <c r="T286" s="135"/>
      <c r="U286" s="135"/>
      <c r="V286" s="135"/>
      <c r="W286" s="135"/>
      <c r="X286" s="135"/>
      <c r="Y286" s="135"/>
    </row>
    <row r="287" spans="2:25" x14ac:dyDescent="0.25">
      <c r="B287" s="135"/>
      <c r="C287" s="135"/>
      <c r="D287" s="135"/>
      <c r="E287" s="135"/>
      <c r="F287" s="135"/>
      <c r="G287" s="135"/>
      <c r="H287" s="135"/>
      <c r="I287" s="135"/>
      <c r="J287" s="135"/>
      <c r="K287" s="135"/>
      <c r="L287" s="135"/>
      <c r="M287" s="135"/>
      <c r="N287" s="135"/>
      <c r="O287" s="135"/>
      <c r="P287" s="135"/>
      <c r="Q287" s="135"/>
      <c r="R287" s="135"/>
      <c r="S287" s="135"/>
      <c r="T287" s="135"/>
      <c r="U287" s="135"/>
      <c r="V287" s="135"/>
      <c r="W287" s="135"/>
      <c r="X287" s="135"/>
      <c r="Y287" s="135"/>
    </row>
    <row r="288" spans="2:25" x14ac:dyDescent="0.25">
      <c r="B288" s="135"/>
      <c r="C288" s="135"/>
      <c r="D288" s="135"/>
      <c r="E288" s="135"/>
      <c r="F288" s="135"/>
      <c r="G288" s="135"/>
      <c r="H288" s="135"/>
      <c r="I288" s="135"/>
      <c r="J288" s="135"/>
      <c r="K288" s="135"/>
      <c r="L288" s="135"/>
      <c r="M288" s="135"/>
      <c r="N288" s="135"/>
      <c r="O288" s="135"/>
      <c r="P288" s="135"/>
      <c r="Q288" s="135"/>
      <c r="R288" s="135"/>
      <c r="S288" s="135"/>
      <c r="T288" s="135"/>
      <c r="U288" s="135"/>
      <c r="V288" s="135"/>
      <c r="W288" s="135"/>
      <c r="X288" s="135"/>
      <c r="Y288" s="135"/>
    </row>
    <row r="289" spans="2:25" x14ac:dyDescent="0.25">
      <c r="B289" s="135"/>
      <c r="C289" s="135"/>
      <c r="D289" s="135"/>
      <c r="E289" s="135"/>
      <c r="F289" s="135"/>
      <c r="G289" s="135"/>
      <c r="H289" s="135"/>
      <c r="I289" s="135"/>
      <c r="J289" s="135"/>
      <c r="K289" s="135"/>
      <c r="L289" s="135"/>
      <c r="M289" s="135"/>
      <c r="N289" s="135"/>
      <c r="O289" s="135"/>
      <c r="P289" s="135"/>
      <c r="Q289" s="135"/>
      <c r="R289" s="135"/>
      <c r="S289" s="135"/>
      <c r="T289" s="135"/>
      <c r="U289" s="135"/>
      <c r="V289" s="135"/>
      <c r="W289" s="135"/>
      <c r="X289" s="135"/>
      <c r="Y289" s="135"/>
    </row>
    <row r="290" spans="2:25" x14ac:dyDescent="0.25">
      <c r="B290" s="135"/>
      <c r="C290" s="135"/>
      <c r="D290" s="135"/>
      <c r="E290" s="135"/>
      <c r="F290" s="135"/>
      <c r="G290" s="135"/>
      <c r="H290" s="135"/>
      <c r="I290" s="135"/>
      <c r="J290" s="135"/>
      <c r="K290" s="135"/>
      <c r="L290" s="135"/>
      <c r="M290" s="135"/>
      <c r="N290" s="135"/>
      <c r="O290" s="135"/>
      <c r="P290" s="135"/>
      <c r="Q290" s="135"/>
      <c r="R290" s="135"/>
      <c r="S290" s="135"/>
      <c r="T290" s="135"/>
      <c r="U290" s="135"/>
      <c r="V290" s="135"/>
      <c r="W290" s="135"/>
      <c r="X290" s="135"/>
      <c r="Y290" s="135"/>
    </row>
    <row r="291" spans="2:25" x14ac:dyDescent="0.25">
      <c r="B291" s="135"/>
      <c r="C291" s="135"/>
      <c r="D291" s="135"/>
      <c r="E291" s="135"/>
      <c r="F291" s="135"/>
      <c r="G291" s="135"/>
      <c r="H291" s="135"/>
      <c r="I291" s="135"/>
      <c r="J291" s="135"/>
      <c r="K291" s="135"/>
      <c r="L291" s="135"/>
      <c r="M291" s="135"/>
      <c r="N291" s="135"/>
      <c r="O291" s="135"/>
      <c r="P291" s="135"/>
      <c r="Q291" s="135"/>
      <c r="R291" s="135"/>
      <c r="S291" s="135"/>
      <c r="T291" s="135"/>
      <c r="U291" s="135"/>
      <c r="V291" s="135"/>
      <c r="W291" s="135"/>
      <c r="X291" s="135"/>
      <c r="Y291" s="135"/>
    </row>
    <row r="292" spans="2:25" x14ac:dyDescent="0.25">
      <c r="B292" s="135"/>
      <c r="C292" s="135"/>
      <c r="D292" s="135"/>
      <c r="E292" s="135"/>
      <c r="F292" s="135"/>
      <c r="G292" s="135"/>
      <c r="H292" s="135"/>
      <c r="I292" s="135"/>
      <c r="J292" s="135"/>
      <c r="K292" s="135"/>
      <c r="L292" s="135"/>
      <c r="M292" s="135"/>
      <c r="N292" s="135"/>
      <c r="O292" s="135"/>
      <c r="P292" s="135"/>
      <c r="Q292" s="135"/>
      <c r="R292" s="135"/>
      <c r="S292" s="135"/>
      <c r="T292" s="135"/>
      <c r="U292" s="135"/>
      <c r="V292" s="135"/>
      <c r="W292" s="135"/>
      <c r="X292" s="135"/>
      <c r="Y292" s="135"/>
    </row>
    <row r="293" spans="2:25" x14ac:dyDescent="0.25">
      <c r="B293" s="135"/>
      <c r="C293" s="135"/>
      <c r="D293" s="135"/>
      <c r="E293" s="135"/>
      <c r="F293" s="135"/>
      <c r="G293" s="135"/>
      <c r="H293" s="135"/>
      <c r="I293" s="135"/>
      <c r="J293" s="135"/>
      <c r="K293" s="135"/>
      <c r="L293" s="135"/>
      <c r="M293" s="135"/>
      <c r="N293" s="135"/>
      <c r="O293" s="135"/>
      <c r="P293" s="135"/>
      <c r="Q293" s="135"/>
      <c r="R293" s="135"/>
      <c r="S293" s="135"/>
      <c r="T293" s="135"/>
      <c r="U293" s="135"/>
      <c r="V293" s="135"/>
      <c r="W293" s="135"/>
      <c r="X293" s="135"/>
      <c r="Y293" s="135"/>
    </row>
    <row r="294" spans="2:25" x14ac:dyDescent="0.25">
      <c r="B294" s="135"/>
      <c r="C294" s="135"/>
      <c r="D294" s="135"/>
      <c r="E294" s="135"/>
      <c r="F294" s="135"/>
      <c r="G294" s="135"/>
      <c r="H294" s="135"/>
      <c r="I294" s="135"/>
      <c r="J294" s="135"/>
      <c r="K294" s="135"/>
      <c r="L294" s="135"/>
      <c r="M294" s="135"/>
      <c r="N294" s="135"/>
      <c r="O294" s="135"/>
      <c r="P294" s="135"/>
      <c r="Q294" s="135"/>
      <c r="R294" s="135"/>
      <c r="S294" s="135"/>
      <c r="T294" s="135"/>
      <c r="U294" s="135"/>
      <c r="V294" s="135"/>
      <c r="W294" s="135"/>
      <c r="X294" s="135"/>
      <c r="Y294" s="135"/>
    </row>
    <row r="295" spans="2:25" x14ac:dyDescent="0.25">
      <c r="B295" s="135"/>
      <c r="C295" s="135"/>
      <c r="D295" s="135"/>
      <c r="E295" s="135"/>
      <c r="F295" s="135"/>
      <c r="G295" s="135"/>
      <c r="H295" s="135"/>
      <c r="I295" s="135"/>
      <c r="J295" s="135"/>
      <c r="K295" s="135"/>
      <c r="L295" s="135"/>
      <c r="M295" s="135"/>
      <c r="N295" s="135"/>
      <c r="O295" s="135"/>
      <c r="P295" s="135"/>
      <c r="Q295" s="135"/>
      <c r="R295" s="135"/>
      <c r="S295" s="135"/>
      <c r="T295" s="135"/>
      <c r="U295" s="135"/>
      <c r="V295" s="135"/>
      <c r="W295" s="135"/>
      <c r="X295" s="135"/>
      <c r="Y295" s="135"/>
    </row>
    <row r="296" spans="2:25" x14ac:dyDescent="0.25">
      <c r="B296" s="135"/>
      <c r="C296" s="135"/>
      <c r="D296" s="135"/>
      <c r="E296" s="135"/>
      <c r="F296" s="135"/>
      <c r="G296" s="135"/>
      <c r="H296" s="135"/>
      <c r="I296" s="135"/>
      <c r="J296" s="135"/>
      <c r="K296" s="135"/>
      <c r="L296" s="135"/>
      <c r="M296" s="135"/>
      <c r="N296" s="135"/>
      <c r="O296" s="135"/>
      <c r="P296" s="135"/>
      <c r="Q296" s="135"/>
      <c r="R296" s="135"/>
      <c r="S296" s="135"/>
      <c r="T296" s="135"/>
      <c r="U296" s="135"/>
      <c r="V296" s="135"/>
      <c r="W296" s="135"/>
      <c r="X296" s="135"/>
      <c r="Y296" s="135"/>
    </row>
    <row r="297" spans="2:25" x14ac:dyDescent="0.25">
      <c r="B297" s="135"/>
      <c r="C297" s="135"/>
      <c r="D297" s="135"/>
      <c r="E297" s="135"/>
      <c r="F297" s="135"/>
      <c r="G297" s="135"/>
      <c r="H297" s="135"/>
      <c r="I297" s="135"/>
      <c r="J297" s="135"/>
      <c r="K297" s="135"/>
      <c r="L297" s="135"/>
      <c r="M297" s="135"/>
      <c r="N297" s="135"/>
      <c r="O297" s="135"/>
      <c r="P297" s="135"/>
      <c r="Q297" s="135"/>
      <c r="R297" s="135"/>
      <c r="S297" s="135"/>
      <c r="T297" s="135"/>
      <c r="U297" s="135"/>
      <c r="V297" s="135"/>
      <c r="W297" s="135"/>
      <c r="X297" s="135"/>
      <c r="Y297" s="135"/>
    </row>
    <row r="298" spans="2:25" x14ac:dyDescent="0.25">
      <c r="B298" s="135"/>
      <c r="C298" s="135"/>
      <c r="D298" s="135"/>
      <c r="E298" s="135"/>
      <c r="F298" s="135"/>
      <c r="G298" s="135"/>
      <c r="H298" s="135"/>
      <c r="I298" s="135"/>
      <c r="J298" s="135"/>
      <c r="K298" s="135"/>
      <c r="L298" s="135"/>
      <c r="M298" s="135"/>
      <c r="N298" s="135"/>
      <c r="O298" s="135"/>
      <c r="P298" s="135"/>
      <c r="Q298" s="135"/>
      <c r="R298" s="135"/>
      <c r="S298" s="135"/>
      <c r="T298" s="135"/>
      <c r="U298" s="135"/>
      <c r="V298" s="135"/>
      <c r="W298" s="135"/>
      <c r="X298" s="135"/>
      <c r="Y298" s="135"/>
    </row>
    <row r="299" spans="2:25" x14ac:dyDescent="0.25">
      <c r="B299" s="135"/>
      <c r="C299" s="135"/>
      <c r="D299" s="135"/>
      <c r="E299" s="135"/>
      <c r="F299" s="135"/>
      <c r="G299" s="135"/>
      <c r="H299" s="135"/>
      <c r="I299" s="135"/>
      <c r="J299" s="135"/>
      <c r="K299" s="135"/>
      <c r="L299" s="135"/>
      <c r="M299" s="135"/>
      <c r="N299" s="135"/>
      <c r="O299" s="135"/>
      <c r="P299" s="135"/>
      <c r="Q299" s="135"/>
      <c r="R299" s="135"/>
      <c r="S299" s="135"/>
      <c r="T299" s="135"/>
      <c r="U299" s="135"/>
      <c r="V299" s="135"/>
      <c r="W299" s="135"/>
      <c r="X299" s="135"/>
      <c r="Y299" s="135"/>
    </row>
    <row r="300" spans="2:25" x14ac:dyDescent="0.25">
      <c r="B300" s="135"/>
      <c r="C300" s="135"/>
      <c r="D300" s="135"/>
      <c r="E300" s="135"/>
      <c r="F300" s="135"/>
      <c r="G300" s="135"/>
      <c r="H300" s="135"/>
      <c r="I300" s="135"/>
      <c r="J300" s="135"/>
      <c r="K300" s="135"/>
      <c r="L300" s="135"/>
      <c r="M300" s="135"/>
      <c r="N300" s="135"/>
      <c r="O300" s="135"/>
      <c r="P300" s="135"/>
      <c r="Q300" s="135"/>
      <c r="R300" s="135"/>
      <c r="S300" s="135"/>
      <c r="T300" s="135"/>
      <c r="U300" s="135"/>
      <c r="V300" s="135"/>
      <c r="W300" s="135"/>
      <c r="X300" s="135"/>
      <c r="Y300" s="135"/>
    </row>
    <row r="301" spans="2:25" x14ac:dyDescent="0.25">
      <c r="B301" s="135"/>
      <c r="C301" s="135"/>
      <c r="D301" s="135"/>
      <c r="E301" s="135"/>
      <c r="F301" s="135"/>
      <c r="G301" s="135"/>
      <c r="H301" s="135"/>
      <c r="I301" s="135"/>
      <c r="J301" s="135"/>
      <c r="K301" s="135"/>
      <c r="L301" s="135"/>
      <c r="M301" s="135"/>
      <c r="N301" s="135"/>
      <c r="O301" s="135"/>
      <c r="P301" s="135"/>
      <c r="Q301" s="135"/>
      <c r="R301" s="135"/>
      <c r="S301" s="135"/>
      <c r="T301" s="135"/>
      <c r="U301" s="135"/>
      <c r="V301" s="135"/>
      <c r="W301" s="135"/>
      <c r="X301" s="135"/>
      <c r="Y301" s="135"/>
    </row>
    <row r="302" spans="2:25" x14ac:dyDescent="0.25">
      <c r="B302" s="135"/>
      <c r="C302" s="135"/>
      <c r="D302" s="135"/>
      <c r="E302" s="135"/>
      <c r="F302" s="135"/>
      <c r="G302" s="135"/>
      <c r="H302" s="135"/>
      <c r="I302" s="135"/>
      <c r="J302" s="135"/>
      <c r="K302" s="135"/>
      <c r="L302" s="135"/>
      <c r="M302" s="135"/>
      <c r="N302" s="135"/>
      <c r="O302" s="135"/>
      <c r="P302" s="135"/>
      <c r="Q302" s="135"/>
      <c r="R302" s="135"/>
      <c r="S302" s="135"/>
      <c r="T302" s="135"/>
      <c r="U302" s="135"/>
      <c r="V302" s="135"/>
      <c r="W302" s="135"/>
      <c r="X302" s="135"/>
      <c r="Y302" s="135"/>
    </row>
    <row r="303" spans="2:25" x14ac:dyDescent="0.25">
      <c r="B303" s="135"/>
      <c r="C303" s="135"/>
      <c r="D303" s="135"/>
      <c r="E303" s="135"/>
      <c r="F303" s="135"/>
      <c r="G303" s="135"/>
      <c r="H303" s="135"/>
      <c r="I303" s="135"/>
      <c r="J303" s="135"/>
      <c r="K303" s="135"/>
      <c r="L303" s="135"/>
      <c r="M303" s="135"/>
      <c r="N303" s="135"/>
      <c r="O303" s="135"/>
      <c r="P303" s="135"/>
      <c r="Q303" s="135"/>
      <c r="R303" s="135"/>
      <c r="S303" s="135"/>
      <c r="T303" s="135"/>
      <c r="U303" s="135"/>
      <c r="V303" s="135"/>
      <c r="W303" s="135"/>
      <c r="X303" s="135"/>
      <c r="Y303" s="135"/>
    </row>
    <row r="304" spans="2:25" x14ac:dyDescent="0.25">
      <c r="B304" s="135"/>
      <c r="C304" s="135"/>
      <c r="D304" s="135"/>
      <c r="E304" s="135"/>
      <c r="F304" s="135"/>
      <c r="G304" s="135"/>
      <c r="H304" s="135"/>
      <c r="I304" s="135"/>
      <c r="J304" s="135"/>
      <c r="K304" s="135"/>
      <c r="L304" s="135"/>
      <c r="M304" s="135"/>
      <c r="N304" s="135"/>
      <c r="O304" s="135"/>
      <c r="P304" s="135"/>
      <c r="Q304" s="135"/>
      <c r="R304" s="135"/>
      <c r="S304" s="135"/>
      <c r="T304" s="135"/>
      <c r="U304" s="135"/>
      <c r="V304" s="135"/>
      <c r="W304" s="135"/>
      <c r="X304" s="135"/>
      <c r="Y304" s="135"/>
    </row>
    <row r="305" spans="2:25" x14ac:dyDescent="0.25">
      <c r="B305" s="135"/>
      <c r="C305" s="135"/>
      <c r="D305" s="135"/>
      <c r="E305" s="135"/>
      <c r="F305" s="135"/>
      <c r="G305" s="135"/>
      <c r="H305" s="135"/>
      <c r="I305" s="135"/>
      <c r="J305" s="135"/>
      <c r="K305" s="135"/>
      <c r="L305" s="135"/>
      <c r="M305" s="135"/>
      <c r="N305" s="135"/>
      <c r="O305" s="135"/>
      <c r="P305" s="135"/>
      <c r="Q305" s="135"/>
      <c r="R305" s="135"/>
      <c r="S305" s="135"/>
      <c r="T305" s="135"/>
      <c r="U305" s="135"/>
      <c r="V305" s="135"/>
      <c r="W305" s="135"/>
      <c r="X305" s="135"/>
      <c r="Y305" s="135"/>
    </row>
    <row r="306" spans="2:25" x14ac:dyDescent="0.25">
      <c r="B306" s="135"/>
      <c r="C306" s="135"/>
      <c r="D306" s="135"/>
      <c r="E306" s="135"/>
      <c r="F306" s="135"/>
      <c r="G306" s="135"/>
      <c r="H306" s="135"/>
      <c r="I306" s="135"/>
      <c r="J306" s="135"/>
      <c r="K306" s="135"/>
      <c r="L306" s="135"/>
      <c r="M306" s="135"/>
      <c r="N306" s="135"/>
      <c r="O306" s="135"/>
      <c r="P306" s="135"/>
      <c r="Q306" s="135"/>
      <c r="R306" s="135"/>
      <c r="S306" s="135"/>
      <c r="T306" s="135"/>
      <c r="U306" s="135"/>
      <c r="V306" s="135"/>
      <c r="W306" s="135"/>
      <c r="X306" s="135"/>
      <c r="Y306" s="135"/>
    </row>
    <row r="307" spans="2:25" x14ac:dyDescent="0.25">
      <c r="B307" s="135"/>
      <c r="C307" s="135"/>
      <c r="D307" s="135"/>
      <c r="E307" s="135"/>
      <c r="F307" s="135"/>
      <c r="G307" s="135"/>
      <c r="H307" s="135"/>
      <c r="I307" s="135"/>
      <c r="J307" s="135"/>
      <c r="K307" s="135"/>
      <c r="L307" s="135"/>
      <c r="M307" s="135"/>
      <c r="N307" s="135"/>
      <c r="O307" s="135"/>
      <c r="P307" s="135"/>
      <c r="Q307" s="135"/>
      <c r="R307" s="135"/>
      <c r="S307" s="135"/>
      <c r="T307" s="135"/>
      <c r="U307" s="135"/>
      <c r="V307" s="135"/>
      <c r="W307" s="135"/>
      <c r="X307" s="135"/>
      <c r="Y307" s="135"/>
    </row>
    <row r="308" spans="2:25" x14ac:dyDescent="0.25">
      <c r="B308" s="135"/>
      <c r="C308" s="135"/>
      <c r="D308" s="135"/>
      <c r="E308" s="135"/>
      <c r="F308" s="135"/>
      <c r="G308" s="135"/>
      <c r="H308" s="135"/>
      <c r="I308" s="135"/>
      <c r="J308" s="135"/>
      <c r="K308" s="135"/>
      <c r="L308" s="135"/>
      <c r="M308" s="135"/>
      <c r="N308" s="135"/>
      <c r="O308" s="135"/>
      <c r="P308" s="135"/>
      <c r="Q308" s="135"/>
      <c r="R308" s="135"/>
      <c r="S308" s="135"/>
      <c r="T308" s="135"/>
      <c r="U308" s="135"/>
      <c r="V308" s="135"/>
      <c r="W308" s="135"/>
      <c r="X308" s="135"/>
      <c r="Y308" s="135"/>
    </row>
    <row r="309" spans="2:25" x14ac:dyDescent="0.25">
      <c r="B309" s="135"/>
      <c r="C309" s="135"/>
      <c r="D309" s="135"/>
      <c r="E309" s="135"/>
      <c r="F309" s="135"/>
      <c r="G309" s="135"/>
      <c r="H309" s="135"/>
      <c r="I309" s="135"/>
      <c r="J309" s="135"/>
      <c r="K309" s="135"/>
      <c r="L309" s="135"/>
      <c r="M309" s="135"/>
      <c r="N309" s="135"/>
      <c r="O309" s="135"/>
      <c r="P309" s="135"/>
      <c r="Q309" s="135"/>
      <c r="R309" s="135"/>
      <c r="S309" s="135"/>
      <c r="T309" s="135"/>
      <c r="U309" s="135"/>
      <c r="V309" s="135"/>
      <c r="W309" s="135"/>
      <c r="X309" s="135"/>
      <c r="Y309" s="135"/>
    </row>
    <row r="310" spans="2:25" x14ac:dyDescent="0.25">
      <c r="B310" s="135"/>
      <c r="C310" s="135"/>
      <c r="D310" s="135"/>
      <c r="E310" s="135"/>
      <c r="F310" s="135"/>
      <c r="G310" s="135"/>
      <c r="H310" s="135"/>
      <c r="I310" s="135"/>
      <c r="J310" s="135"/>
      <c r="K310" s="135"/>
      <c r="L310" s="135"/>
      <c r="M310" s="135"/>
      <c r="N310" s="135"/>
      <c r="O310" s="135"/>
      <c r="P310" s="135"/>
      <c r="Q310" s="135"/>
      <c r="R310" s="135"/>
      <c r="S310" s="135"/>
      <c r="T310" s="135"/>
      <c r="U310" s="135"/>
      <c r="V310" s="135"/>
      <c r="W310" s="135"/>
      <c r="X310" s="135"/>
      <c r="Y310" s="135"/>
    </row>
    <row r="311" spans="2:25" x14ac:dyDescent="0.25">
      <c r="B311" s="135"/>
      <c r="C311" s="135"/>
      <c r="D311" s="135"/>
      <c r="E311" s="135"/>
      <c r="F311" s="135"/>
      <c r="G311" s="135"/>
      <c r="H311" s="135"/>
      <c r="I311" s="135"/>
      <c r="J311" s="135"/>
      <c r="K311" s="135"/>
      <c r="L311" s="135"/>
      <c r="M311" s="135"/>
      <c r="N311" s="135"/>
      <c r="O311" s="135"/>
      <c r="P311" s="135"/>
      <c r="Q311" s="135"/>
      <c r="R311" s="135"/>
      <c r="S311" s="135"/>
      <c r="T311" s="135"/>
      <c r="U311" s="135"/>
      <c r="V311" s="135"/>
      <c r="W311" s="135"/>
      <c r="X311" s="135"/>
      <c r="Y311" s="135"/>
    </row>
    <row r="312" spans="2:25" x14ac:dyDescent="0.25">
      <c r="B312" s="135"/>
      <c r="C312" s="135"/>
      <c r="D312" s="135"/>
      <c r="E312" s="135"/>
      <c r="F312" s="135"/>
      <c r="G312" s="135"/>
      <c r="H312" s="135"/>
      <c r="I312" s="135"/>
      <c r="J312" s="135"/>
      <c r="K312" s="135"/>
      <c r="L312" s="135"/>
      <c r="M312" s="135"/>
      <c r="N312" s="135"/>
      <c r="O312" s="135"/>
      <c r="P312" s="135"/>
      <c r="Q312" s="135"/>
      <c r="R312" s="135"/>
      <c r="S312" s="135"/>
      <c r="T312" s="135"/>
      <c r="U312" s="135"/>
      <c r="V312" s="135"/>
      <c r="W312" s="135"/>
      <c r="X312" s="135"/>
      <c r="Y312" s="135"/>
    </row>
    <row r="313" spans="2:25" x14ac:dyDescent="0.25">
      <c r="B313" s="135"/>
      <c r="C313" s="135"/>
      <c r="D313" s="135"/>
      <c r="E313" s="135"/>
      <c r="F313" s="135"/>
      <c r="G313" s="135"/>
      <c r="H313" s="135"/>
      <c r="I313" s="135"/>
      <c r="J313" s="135"/>
      <c r="K313" s="135"/>
      <c r="L313" s="135"/>
      <c r="M313" s="135"/>
      <c r="N313" s="135"/>
      <c r="O313" s="135"/>
      <c r="P313" s="135"/>
      <c r="Q313" s="135"/>
      <c r="R313" s="135"/>
      <c r="S313" s="135"/>
      <c r="T313" s="135"/>
      <c r="U313" s="135"/>
      <c r="V313" s="135"/>
      <c r="W313" s="135"/>
      <c r="X313" s="135"/>
      <c r="Y313" s="135"/>
    </row>
    <row r="314" spans="2:25" x14ac:dyDescent="0.25">
      <c r="B314" s="135"/>
      <c r="C314" s="135"/>
      <c r="D314" s="135"/>
      <c r="E314" s="135"/>
      <c r="F314" s="135"/>
      <c r="G314" s="135"/>
      <c r="H314" s="135"/>
      <c r="I314" s="135"/>
      <c r="J314" s="135"/>
      <c r="K314" s="135"/>
      <c r="L314" s="135"/>
      <c r="M314" s="135"/>
      <c r="N314" s="135"/>
      <c r="O314" s="135"/>
      <c r="P314" s="135"/>
      <c r="Q314" s="135"/>
      <c r="R314" s="135"/>
      <c r="S314" s="135"/>
      <c r="T314" s="135"/>
      <c r="U314" s="135"/>
      <c r="V314" s="135"/>
      <c r="W314" s="135"/>
      <c r="X314" s="135"/>
      <c r="Y314" s="135"/>
    </row>
    <row r="315" spans="2:25" x14ac:dyDescent="0.25">
      <c r="B315" s="135"/>
      <c r="C315" s="135"/>
      <c r="D315" s="135"/>
      <c r="E315" s="135"/>
      <c r="F315" s="135"/>
      <c r="G315" s="135"/>
      <c r="H315" s="135"/>
      <c r="I315" s="135"/>
      <c r="J315" s="135"/>
      <c r="K315" s="135"/>
      <c r="L315" s="135"/>
      <c r="M315" s="135"/>
      <c r="N315" s="135"/>
      <c r="O315" s="135"/>
      <c r="P315" s="135"/>
      <c r="Q315" s="135"/>
      <c r="R315" s="135"/>
      <c r="S315" s="135"/>
      <c r="T315" s="135"/>
      <c r="U315" s="135"/>
      <c r="V315" s="135"/>
      <c r="W315" s="135"/>
      <c r="X315" s="135"/>
      <c r="Y315" s="135"/>
    </row>
    <row r="316" spans="2:25" x14ac:dyDescent="0.25">
      <c r="B316" s="135"/>
      <c r="C316" s="135"/>
      <c r="D316" s="135"/>
      <c r="E316" s="135"/>
      <c r="F316" s="135"/>
      <c r="G316" s="135"/>
      <c r="H316" s="135"/>
      <c r="I316" s="135"/>
      <c r="J316" s="135"/>
      <c r="K316" s="135"/>
      <c r="L316" s="135"/>
      <c r="M316" s="135"/>
      <c r="N316" s="135"/>
      <c r="O316" s="135"/>
      <c r="P316" s="135"/>
      <c r="Q316" s="135"/>
      <c r="R316" s="135"/>
      <c r="S316" s="135"/>
      <c r="T316" s="135"/>
      <c r="U316" s="135"/>
      <c r="V316" s="135"/>
      <c r="W316" s="135"/>
      <c r="X316" s="135"/>
      <c r="Y316" s="135"/>
    </row>
    <row r="317" spans="2:25" x14ac:dyDescent="0.25">
      <c r="B317" s="135"/>
      <c r="C317" s="135"/>
      <c r="D317" s="135"/>
      <c r="E317" s="135"/>
      <c r="F317" s="135"/>
      <c r="G317" s="135"/>
      <c r="H317" s="135"/>
      <c r="I317" s="135"/>
      <c r="J317" s="135"/>
      <c r="K317" s="135"/>
      <c r="L317" s="135"/>
      <c r="M317" s="135"/>
      <c r="N317" s="135"/>
      <c r="O317" s="135"/>
      <c r="P317" s="135"/>
      <c r="Q317" s="135"/>
      <c r="R317" s="135"/>
      <c r="S317" s="135"/>
      <c r="T317" s="135"/>
      <c r="U317" s="135"/>
      <c r="V317" s="135"/>
      <c r="W317" s="135"/>
      <c r="X317" s="135"/>
      <c r="Y317" s="135"/>
    </row>
    <row r="318" spans="2:25" x14ac:dyDescent="0.25">
      <c r="B318" s="135"/>
      <c r="C318" s="135"/>
      <c r="D318" s="135"/>
      <c r="E318" s="135"/>
      <c r="F318" s="135"/>
      <c r="G318" s="135"/>
      <c r="H318" s="135"/>
      <c r="I318" s="135"/>
      <c r="J318" s="135"/>
      <c r="K318" s="135"/>
      <c r="L318" s="135"/>
      <c r="M318" s="135"/>
      <c r="N318" s="135"/>
      <c r="O318" s="135"/>
      <c r="P318" s="135"/>
      <c r="Q318" s="135"/>
      <c r="R318" s="135"/>
      <c r="S318" s="135"/>
      <c r="T318" s="135"/>
      <c r="U318" s="135"/>
      <c r="V318" s="135"/>
      <c r="W318" s="135"/>
      <c r="X318" s="135"/>
      <c r="Y318" s="135"/>
    </row>
    <row r="319" spans="2:25" x14ac:dyDescent="0.25">
      <c r="B319" s="135"/>
      <c r="C319" s="135"/>
      <c r="D319" s="135"/>
      <c r="E319" s="135"/>
      <c r="F319" s="135"/>
      <c r="G319" s="135"/>
      <c r="H319" s="135"/>
      <c r="I319" s="135"/>
      <c r="J319" s="135"/>
      <c r="K319" s="135"/>
      <c r="L319" s="135"/>
      <c r="M319" s="135"/>
      <c r="N319" s="135"/>
      <c r="O319" s="135"/>
      <c r="P319" s="135"/>
      <c r="Q319" s="135"/>
      <c r="R319" s="135"/>
      <c r="S319" s="135"/>
      <c r="T319" s="135"/>
      <c r="U319" s="135"/>
      <c r="V319" s="135"/>
      <c r="W319" s="135"/>
      <c r="X319" s="135"/>
      <c r="Y319" s="135"/>
    </row>
    <row r="320" spans="2:25" x14ac:dyDescent="0.25">
      <c r="B320" s="135"/>
      <c r="C320" s="135"/>
      <c r="D320" s="135"/>
      <c r="E320" s="135"/>
      <c r="F320" s="135"/>
      <c r="G320" s="135"/>
      <c r="H320" s="135"/>
      <c r="I320" s="135"/>
      <c r="J320" s="135"/>
      <c r="K320" s="135"/>
      <c r="L320" s="135"/>
      <c r="M320" s="135"/>
      <c r="N320" s="135"/>
      <c r="O320" s="135"/>
      <c r="P320" s="135"/>
      <c r="Q320" s="135"/>
      <c r="R320" s="135"/>
      <c r="S320" s="135"/>
      <c r="T320" s="135"/>
      <c r="U320" s="135"/>
      <c r="V320" s="135"/>
      <c r="W320" s="135"/>
      <c r="X320" s="135"/>
      <c r="Y320" s="135"/>
    </row>
    <row r="321" spans="2:25" x14ac:dyDescent="0.25">
      <c r="B321" s="135"/>
      <c r="C321" s="135"/>
      <c r="D321" s="135"/>
      <c r="E321" s="135"/>
      <c r="F321" s="135"/>
      <c r="G321" s="135"/>
      <c r="H321" s="135"/>
      <c r="I321" s="135"/>
      <c r="J321" s="135"/>
      <c r="K321" s="135"/>
      <c r="L321" s="135"/>
      <c r="M321" s="135"/>
      <c r="N321" s="135"/>
      <c r="O321" s="135"/>
      <c r="P321" s="135"/>
      <c r="Q321" s="135"/>
      <c r="R321" s="135"/>
      <c r="S321" s="135"/>
      <c r="T321" s="135"/>
      <c r="U321" s="135"/>
      <c r="V321" s="135"/>
      <c r="W321" s="135"/>
      <c r="X321" s="135"/>
      <c r="Y321" s="135"/>
    </row>
    <row r="322" spans="2:25" x14ac:dyDescent="0.25">
      <c r="B322" s="135"/>
      <c r="C322" s="135"/>
      <c r="D322" s="135"/>
      <c r="E322" s="135"/>
      <c r="F322" s="135"/>
      <c r="G322" s="135"/>
      <c r="H322" s="135"/>
      <c r="I322" s="135"/>
      <c r="J322" s="135"/>
      <c r="K322" s="135"/>
      <c r="L322" s="135"/>
      <c r="M322" s="135"/>
      <c r="N322" s="135"/>
      <c r="O322" s="135"/>
      <c r="P322" s="135"/>
      <c r="Q322" s="135"/>
      <c r="R322" s="135"/>
      <c r="S322" s="135"/>
      <c r="T322" s="135"/>
      <c r="U322" s="135"/>
      <c r="V322" s="135"/>
      <c r="W322" s="135"/>
      <c r="X322" s="135"/>
      <c r="Y322" s="135"/>
    </row>
    <row r="323" spans="2:25" x14ac:dyDescent="0.25">
      <c r="B323" s="135"/>
      <c r="C323" s="135"/>
      <c r="D323" s="135"/>
      <c r="E323" s="135"/>
      <c r="F323" s="135"/>
      <c r="G323" s="135"/>
      <c r="H323" s="135"/>
      <c r="I323" s="135"/>
      <c r="J323" s="135"/>
      <c r="K323" s="135"/>
      <c r="L323" s="135"/>
      <c r="M323" s="135"/>
      <c r="N323" s="135"/>
      <c r="O323" s="135"/>
      <c r="P323" s="135"/>
      <c r="Q323" s="135"/>
      <c r="R323" s="135"/>
      <c r="S323" s="135"/>
      <c r="T323" s="135"/>
      <c r="U323" s="135"/>
      <c r="V323" s="135"/>
      <c r="W323" s="135"/>
      <c r="X323" s="135"/>
      <c r="Y323" s="135"/>
    </row>
    <row r="324" spans="2:25" x14ac:dyDescent="0.25">
      <c r="B324" s="135"/>
      <c r="C324" s="135"/>
      <c r="D324" s="135"/>
      <c r="E324" s="135"/>
      <c r="F324" s="135"/>
      <c r="G324" s="135"/>
      <c r="H324" s="135"/>
      <c r="I324" s="135"/>
      <c r="J324" s="135"/>
      <c r="K324" s="135"/>
      <c r="L324" s="135"/>
      <c r="M324" s="135"/>
      <c r="N324" s="135"/>
      <c r="O324" s="135"/>
      <c r="P324" s="135"/>
      <c r="Q324" s="135"/>
      <c r="R324" s="135"/>
      <c r="S324" s="135"/>
      <c r="T324" s="135"/>
      <c r="U324" s="135"/>
      <c r="V324" s="135"/>
      <c r="W324" s="135"/>
      <c r="X324" s="135"/>
      <c r="Y324" s="135"/>
    </row>
    <row r="325" spans="2:25" x14ac:dyDescent="0.25">
      <c r="B325" s="135"/>
      <c r="C325" s="135"/>
      <c r="D325" s="135"/>
      <c r="E325" s="135"/>
      <c r="F325" s="135"/>
      <c r="G325" s="135"/>
      <c r="H325" s="135"/>
      <c r="I325" s="135"/>
      <c r="J325" s="135"/>
      <c r="K325" s="135"/>
      <c r="L325" s="135"/>
      <c r="M325" s="135"/>
      <c r="N325" s="135"/>
      <c r="O325" s="135"/>
      <c r="P325" s="135"/>
      <c r="Q325" s="135"/>
      <c r="R325" s="135"/>
      <c r="S325" s="135"/>
      <c r="T325" s="135"/>
      <c r="U325" s="135"/>
      <c r="V325" s="135"/>
      <c r="W325" s="135"/>
      <c r="X325" s="135"/>
      <c r="Y325" s="135"/>
    </row>
    <row r="326" spans="2:25" x14ac:dyDescent="0.25">
      <c r="B326" s="135"/>
      <c r="C326" s="135"/>
      <c r="D326" s="135"/>
      <c r="E326" s="135"/>
      <c r="F326" s="135"/>
      <c r="G326" s="135"/>
      <c r="H326" s="135"/>
      <c r="I326" s="135"/>
      <c r="J326" s="135"/>
      <c r="K326" s="135"/>
      <c r="L326" s="135"/>
      <c r="M326" s="135"/>
      <c r="N326" s="135"/>
      <c r="O326" s="135"/>
      <c r="P326" s="135"/>
      <c r="Q326" s="135"/>
      <c r="R326" s="135"/>
      <c r="S326" s="135"/>
      <c r="T326" s="135"/>
      <c r="U326" s="135"/>
      <c r="V326" s="135"/>
      <c r="W326" s="135"/>
      <c r="X326" s="135"/>
      <c r="Y326" s="135"/>
    </row>
    <row r="327" spans="2:25" x14ac:dyDescent="0.25">
      <c r="B327" s="135"/>
      <c r="C327" s="135"/>
      <c r="D327" s="135"/>
      <c r="E327" s="135"/>
      <c r="F327" s="135"/>
      <c r="G327" s="135"/>
      <c r="H327" s="135"/>
      <c r="I327" s="135"/>
      <c r="J327" s="135"/>
      <c r="K327" s="135"/>
      <c r="L327" s="135"/>
      <c r="M327" s="135"/>
      <c r="N327" s="135"/>
      <c r="O327" s="135"/>
      <c r="P327" s="135"/>
      <c r="Q327" s="135"/>
      <c r="R327" s="135"/>
      <c r="S327" s="135"/>
      <c r="T327" s="135"/>
      <c r="U327" s="135"/>
      <c r="V327" s="135"/>
      <c r="W327" s="135"/>
      <c r="X327" s="135"/>
      <c r="Y327" s="135"/>
    </row>
    <row r="328" spans="2:25" x14ac:dyDescent="0.25">
      <c r="B328" s="135"/>
      <c r="C328" s="135"/>
      <c r="D328" s="135"/>
      <c r="E328" s="135"/>
      <c r="F328" s="135"/>
      <c r="G328" s="135"/>
      <c r="H328" s="135"/>
      <c r="I328" s="135"/>
      <c r="J328" s="135"/>
      <c r="K328" s="135"/>
      <c r="L328" s="135"/>
      <c r="M328" s="135"/>
      <c r="N328" s="135"/>
      <c r="O328" s="135"/>
      <c r="P328" s="135"/>
      <c r="Q328" s="135"/>
      <c r="R328" s="135"/>
      <c r="S328" s="135"/>
      <c r="T328" s="135"/>
      <c r="U328" s="135"/>
      <c r="V328" s="135"/>
      <c r="W328" s="135"/>
      <c r="X328" s="135"/>
      <c r="Y328" s="135"/>
    </row>
    <row r="329" spans="2:25" x14ac:dyDescent="0.25">
      <c r="B329" s="135"/>
      <c r="C329" s="135"/>
      <c r="D329" s="135"/>
      <c r="E329" s="135"/>
      <c r="F329" s="135"/>
      <c r="G329" s="135"/>
      <c r="H329" s="135"/>
      <c r="I329" s="135"/>
      <c r="J329" s="135"/>
      <c r="K329" s="135"/>
      <c r="L329" s="135"/>
      <c r="M329" s="135"/>
      <c r="N329" s="135"/>
      <c r="O329" s="135"/>
      <c r="P329" s="135"/>
      <c r="Q329" s="135"/>
      <c r="R329" s="135"/>
      <c r="S329" s="135"/>
      <c r="T329" s="135"/>
      <c r="U329" s="135"/>
      <c r="V329" s="135"/>
      <c r="W329" s="135"/>
      <c r="X329" s="135"/>
      <c r="Y329" s="135"/>
    </row>
    <row r="330" spans="2:25" x14ac:dyDescent="0.25">
      <c r="B330" s="135"/>
      <c r="C330" s="135"/>
      <c r="D330" s="135"/>
      <c r="E330" s="135"/>
      <c r="F330" s="135"/>
      <c r="G330" s="135"/>
      <c r="H330" s="135"/>
      <c r="I330" s="135"/>
      <c r="J330" s="135"/>
      <c r="K330" s="135"/>
      <c r="L330" s="135"/>
      <c r="M330" s="135"/>
      <c r="N330" s="135"/>
      <c r="O330" s="135"/>
      <c r="P330" s="135"/>
      <c r="Q330" s="135"/>
      <c r="R330" s="135"/>
      <c r="S330" s="135"/>
      <c r="T330" s="135"/>
      <c r="U330" s="135"/>
      <c r="V330" s="135"/>
      <c r="W330" s="135"/>
      <c r="X330" s="135"/>
      <c r="Y330" s="135"/>
    </row>
    <row r="331" spans="2:25" x14ac:dyDescent="0.25">
      <c r="B331" s="135"/>
      <c r="C331" s="135"/>
      <c r="D331" s="135"/>
      <c r="E331" s="135"/>
      <c r="F331" s="135"/>
      <c r="G331" s="135"/>
      <c r="H331" s="135"/>
      <c r="I331" s="135"/>
      <c r="J331" s="135"/>
      <c r="K331" s="135"/>
      <c r="L331" s="135"/>
      <c r="M331" s="135"/>
      <c r="N331" s="135"/>
      <c r="O331" s="135"/>
      <c r="P331" s="135"/>
      <c r="Q331" s="135"/>
      <c r="R331" s="135"/>
      <c r="S331" s="135"/>
      <c r="T331" s="135"/>
      <c r="U331" s="135"/>
      <c r="V331" s="135"/>
      <c r="W331" s="135"/>
      <c r="X331" s="135"/>
      <c r="Y331" s="135"/>
    </row>
    <row r="332" spans="2:25" x14ac:dyDescent="0.25">
      <c r="B332" s="135"/>
      <c r="C332" s="135"/>
      <c r="D332" s="135"/>
      <c r="E332" s="135"/>
      <c r="F332" s="135"/>
      <c r="G332" s="135"/>
      <c r="H332" s="135"/>
      <c r="I332" s="135"/>
      <c r="J332" s="135"/>
      <c r="K332" s="135"/>
      <c r="L332" s="135"/>
      <c r="M332" s="135"/>
      <c r="N332" s="135"/>
      <c r="O332" s="135"/>
      <c r="P332" s="135"/>
      <c r="Q332" s="135"/>
      <c r="R332" s="135"/>
      <c r="S332" s="135"/>
      <c r="T332" s="135"/>
      <c r="U332" s="135"/>
      <c r="V332" s="135"/>
      <c r="W332" s="135"/>
      <c r="X332" s="135"/>
      <c r="Y332" s="135"/>
    </row>
    <row r="333" spans="2:25" x14ac:dyDescent="0.25">
      <c r="B333" s="135"/>
      <c r="C333" s="135"/>
      <c r="D333" s="135"/>
      <c r="E333" s="135"/>
      <c r="F333" s="135"/>
      <c r="G333" s="135"/>
      <c r="H333" s="135"/>
      <c r="I333" s="135"/>
      <c r="J333" s="135"/>
      <c r="K333" s="135"/>
      <c r="L333" s="135"/>
      <c r="M333" s="135"/>
      <c r="N333" s="135"/>
      <c r="O333" s="135"/>
      <c r="P333" s="135"/>
      <c r="Q333" s="135"/>
      <c r="R333" s="135"/>
      <c r="S333" s="135"/>
      <c r="T333" s="135"/>
      <c r="U333" s="135"/>
      <c r="V333" s="135"/>
      <c r="W333" s="135"/>
      <c r="X333" s="135"/>
      <c r="Y333" s="135"/>
    </row>
    <row r="334" spans="2:25" x14ac:dyDescent="0.25">
      <c r="B334" s="135"/>
      <c r="C334" s="135"/>
      <c r="D334" s="135"/>
      <c r="E334" s="135"/>
      <c r="F334" s="135"/>
      <c r="G334" s="135"/>
      <c r="H334" s="135"/>
      <c r="I334" s="135"/>
      <c r="J334" s="135"/>
      <c r="K334" s="135"/>
      <c r="L334" s="135"/>
      <c r="M334" s="135"/>
      <c r="N334" s="135"/>
      <c r="O334" s="135"/>
      <c r="P334" s="135"/>
      <c r="Q334" s="135"/>
      <c r="R334" s="135"/>
      <c r="S334" s="135"/>
      <c r="T334" s="135"/>
      <c r="U334" s="135"/>
      <c r="V334" s="135"/>
      <c r="W334" s="135"/>
      <c r="X334" s="135"/>
      <c r="Y334" s="135"/>
    </row>
    <row r="335" spans="2:25" x14ac:dyDescent="0.25">
      <c r="B335" s="135"/>
      <c r="C335" s="135"/>
      <c r="D335" s="135"/>
      <c r="E335" s="135"/>
      <c r="F335" s="135"/>
      <c r="G335" s="135"/>
      <c r="H335" s="135"/>
      <c r="I335" s="135"/>
      <c r="J335" s="135"/>
      <c r="K335" s="135"/>
      <c r="L335" s="135"/>
      <c r="M335" s="135"/>
      <c r="N335" s="135"/>
      <c r="O335" s="135"/>
      <c r="P335" s="135"/>
      <c r="Q335" s="135"/>
      <c r="R335" s="135"/>
      <c r="S335" s="135"/>
      <c r="T335" s="135"/>
      <c r="U335" s="135"/>
      <c r="V335" s="135"/>
      <c r="W335" s="135"/>
      <c r="X335" s="135"/>
      <c r="Y335" s="135"/>
    </row>
    <row r="336" spans="2:25" x14ac:dyDescent="0.25">
      <c r="B336" s="135"/>
      <c r="C336" s="135"/>
      <c r="D336" s="135"/>
      <c r="E336" s="135"/>
      <c r="F336" s="135"/>
      <c r="G336" s="135"/>
      <c r="H336" s="135"/>
      <c r="I336" s="135"/>
      <c r="J336" s="135"/>
      <c r="K336" s="135"/>
      <c r="L336" s="135"/>
      <c r="M336" s="135"/>
      <c r="N336" s="135"/>
      <c r="O336" s="135"/>
      <c r="P336" s="135"/>
      <c r="Q336" s="135"/>
      <c r="R336" s="135"/>
      <c r="S336" s="135"/>
      <c r="T336" s="135"/>
      <c r="U336" s="135"/>
      <c r="V336" s="135"/>
      <c r="W336" s="135"/>
      <c r="X336" s="135"/>
      <c r="Y336" s="135"/>
    </row>
    <row r="337" spans="2:25" x14ac:dyDescent="0.25">
      <c r="B337" s="135"/>
      <c r="C337" s="135"/>
      <c r="D337" s="135"/>
      <c r="E337" s="135"/>
      <c r="F337" s="135"/>
      <c r="G337" s="135"/>
      <c r="H337" s="135"/>
      <c r="I337" s="135"/>
      <c r="J337" s="135"/>
      <c r="K337" s="135"/>
      <c r="L337" s="135"/>
      <c r="M337" s="135"/>
      <c r="N337" s="135"/>
      <c r="O337" s="135"/>
      <c r="P337" s="135"/>
      <c r="Q337" s="135"/>
      <c r="R337" s="135"/>
      <c r="S337" s="135"/>
      <c r="T337" s="135"/>
      <c r="U337" s="135"/>
      <c r="V337" s="135"/>
      <c r="W337" s="135"/>
      <c r="X337" s="135"/>
      <c r="Y337" s="135"/>
    </row>
    <row r="338" spans="2:25" x14ac:dyDescent="0.25">
      <c r="B338" s="135"/>
      <c r="C338" s="135"/>
      <c r="D338" s="135"/>
      <c r="E338" s="135"/>
      <c r="F338" s="135"/>
      <c r="G338" s="135"/>
      <c r="H338" s="135"/>
      <c r="I338" s="135"/>
      <c r="J338" s="135"/>
      <c r="K338" s="135"/>
      <c r="L338" s="135"/>
      <c r="M338" s="135"/>
      <c r="N338" s="135"/>
      <c r="O338" s="135"/>
      <c r="P338" s="135"/>
      <c r="Q338" s="135"/>
      <c r="R338" s="135"/>
      <c r="S338" s="135"/>
      <c r="T338" s="135"/>
      <c r="U338" s="135"/>
      <c r="V338" s="135"/>
      <c r="W338" s="135"/>
      <c r="X338" s="135"/>
      <c r="Y338" s="135"/>
    </row>
    <row r="339" spans="2:25" x14ac:dyDescent="0.25">
      <c r="B339" s="135"/>
      <c r="C339" s="135"/>
      <c r="D339" s="135"/>
      <c r="E339" s="135"/>
      <c r="F339" s="135"/>
      <c r="G339" s="135"/>
      <c r="H339" s="135"/>
      <c r="I339" s="135"/>
      <c r="J339" s="135"/>
      <c r="K339" s="135"/>
      <c r="L339" s="135"/>
      <c r="M339" s="135"/>
      <c r="N339" s="135"/>
      <c r="O339" s="135"/>
      <c r="P339" s="135"/>
      <c r="Q339" s="135"/>
      <c r="R339" s="135"/>
      <c r="S339" s="135"/>
      <c r="T339" s="135"/>
      <c r="U339" s="135"/>
      <c r="V339" s="135"/>
      <c r="W339" s="135"/>
      <c r="X339" s="135"/>
      <c r="Y339" s="135"/>
    </row>
    <row r="340" spans="2:25" x14ac:dyDescent="0.25">
      <c r="B340" s="135"/>
      <c r="C340" s="135"/>
      <c r="D340" s="135"/>
      <c r="E340" s="135"/>
      <c r="F340" s="135"/>
      <c r="G340" s="135"/>
      <c r="H340" s="135"/>
      <c r="I340" s="135"/>
      <c r="J340" s="135"/>
      <c r="K340" s="135"/>
      <c r="L340" s="135"/>
      <c r="M340" s="135"/>
      <c r="N340" s="135"/>
      <c r="O340" s="135"/>
      <c r="P340" s="135"/>
      <c r="Q340" s="135"/>
      <c r="R340" s="135"/>
      <c r="S340" s="135"/>
      <c r="T340" s="135"/>
      <c r="U340" s="135"/>
      <c r="V340" s="135"/>
      <c r="W340" s="135"/>
      <c r="X340" s="135"/>
      <c r="Y340" s="135"/>
    </row>
    <row r="341" spans="2:25" x14ac:dyDescent="0.25">
      <c r="B341" s="135"/>
      <c r="C341" s="135"/>
      <c r="D341" s="135"/>
      <c r="E341" s="135"/>
      <c r="F341" s="135"/>
      <c r="G341" s="135"/>
      <c r="H341" s="135"/>
      <c r="I341" s="135"/>
      <c r="J341" s="135"/>
      <c r="K341" s="135"/>
      <c r="L341" s="135"/>
      <c r="M341" s="135"/>
      <c r="N341" s="135"/>
      <c r="O341" s="135"/>
      <c r="P341" s="135"/>
      <c r="Q341" s="135"/>
      <c r="R341" s="135"/>
      <c r="S341" s="135"/>
      <c r="T341" s="135"/>
      <c r="U341" s="135"/>
      <c r="V341" s="135"/>
      <c r="W341" s="135"/>
      <c r="X341" s="135"/>
      <c r="Y341" s="135"/>
    </row>
    <row r="342" spans="2:25" x14ac:dyDescent="0.25">
      <c r="B342" s="135"/>
      <c r="C342" s="135"/>
      <c r="D342" s="135"/>
      <c r="E342" s="135"/>
      <c r="F342" s="135"/>
      <c r="G342" s="135"/>
      <c r="H342" s="135"/>
      <c r="I342" s="135"/>
      <c r="J342" s="135"/>
      <c r="K342" s="135"/>
      <c r="L342" s="135"/>
      <c r="M342" s="135"/>
      <c r="N342" s="135"/>
      <c r="O342" s="135"/>
      <c r="P342" s="135"/>
      <c r="Q342" s="135"/>
      <c r="R342" s="135"/>
      <c r="S342" s="135"/>
      <c r="T342" s="135"/>
      <c r="U342" s="135"/>
      <c r="V342" s="135"/>
      <c r="W342" s="135"/>
      <c r="X342" s="135"/>
      <c r="Y342" s="135"/>
    </row>
    <row r="343" spans="2:25" x14ac:dyDescent="0.25">
      <c r="B343" s="135"/>
      <c r="C343" s="135"/>
      <c r="D343" s="135"/>
      <c r="E343" s="135"/>
      <c r="F343" s="135"/>
      <c r="G343" s="135"/>
      <c r="H343" s="135"/>
      <c r="I343" s="135"/>
      <c r="J343" s="135"/>
      <c r="K343" s="135"/>
      <c r="L343" s="135"/>
      <c r="M343" s="135"/>
      <c r="N343" s="135"/>
      <c r="O343" s="135"/>
      <c r="P343" s="135"/>
      <c r="Q343" s="135"/>
      <c r="R343" s="135"/>
      <c r="S343" s="135"/>
      <c r="T343" s="135"/>
      <c r="U343" s="135"/>
      <c r="V343" s="135"/>
      <c r="W343" s="135"/>
      <c r="X343" s="135"/>
      <c r="Y343" s="135"/>
    </row>
    <row r="344" spans="2:25" x14ac:dyDescent="0.25">
      <c r="B344" s="135"/>
      <c r="C344" s="135"/>
      <c r="D344" s="135"/>
      <c r="E344" s="135"/>
      <c r="F344" s="135"/>
      <c r="G344" s="135"/>
      <c r="H344" s="135"/>
      <c r="I344" s="135"/>
      <c r="J344" s="135"/>
      <c r="K344" s="135"/>
      <c r="L344" s="135"/>
      <c r="M344" s="135"/>
      <c r="N344" s="135"/>
      <c r="O344" s="135"/>
      <c r="P344" s="135"/>
      <c r="Q344" s="135"/>
      <c r="R344" s="135"/>
      <c r="S344" s="135"/>
      <c r="T344" s="135"/>
      <c r="U344" s="135"/>
      <c r="V344" s="135"/>
      <c r="W344" s="135"/>
      <c r="X344" s="135"/>
      <c r="Y344" s="135"/>
    </row>
    <row r="345" spans="2:25" x14ac:dyDescent="0.25">
      <c r="B345" s="135"/>
      <c r="C345" s="135"/>
      <c r="D345" s="135"/>
      <c r="E345" s="135"/>
      <c r="F345" s="135"/>
      <c r="G345" s="135"/>
      <c r="H345" s="135"/>
      <c r="I345" s="135"/>
      <c r="J345" s="135"/>
      <c r="K345" s="135"/>
      <c r="L345" s="135"/>
      <c r="M345" s="135"/>
      <c r="N345" s="135"/>
      <c r="O345" s="135"/>
      <c r="P345" s="135"/>
      <c r="Q345" s="135"/>
      <c r="R345" s="135"/>
      <c r="S345" s="135"/>
      <c r="T345" s="135"/>
      <c r="U345" s="135"/>
      <c r="V345" s="135"/>
      <c r="W345" s="135"/>
      <c r="X345" s="135"/>
      <c r="Y345" s="135"/>
    </row>
    <row r="346" spans="2:25" x14ac:dyDescent="0.25">
      <c r="B346" s="135"/>
      <c r="C346" s="135"/>
      <c r="D346" s="135"/>
      <c r="E346" s="135"/>
      <c r="F346" s="135"/>
      <c r="G346" s="135"/>
      <c r="H346" s="135"/>
      <c r="I346" s="135"/>
      <c r="J346" s="135"/>
      <c r="K346" s="135"/>
      <c r="L346" s="135"/>
      <c r="M346" s="135"/>
      <c r="N346" s="135"/>
      <c r="O346" s="135"/>
      <c r="P346" s="135"/>
      <c r="Q346" s="135"/>
      <c r="R346" s="135"/>
      <c r="S346" s="135"/>
      <c r="T346" s="135"/>
      <c r="U346" s="135"/>
      <c r="V346" s="135"/>
      <c r="W346" s="135"/>
      <c r="X346" s="135"/>
      <c r="Y346" s="135"/>
    </row>
    <row r="347" spans="2:25" x14ac:dyDescent="0.25">
      <c r="B347" s="135"/>
      <c r="C347" s="135"/>
      <c r="D347" s="135"/>
      <c r="E347" s="135"/>
      <c r="F347" s="135"/>
      <c r="G347" s="135"/>
      <c r="H347" s="135"/>
      <c r="I347" s="135"/>
      <c r="J347" s="135"/>
      <c r="K347" s="135"/>
      <c r="L347" s="135"/>
      <c r="M347" s="135"/>
      <c r="N347" s="135"/>
      <c r="O347" s="135"/>
      <c r="P347" s="135"/>
      <c r="Q347" s="135"/>
      <c r="R347" s="135"/>
      <c r="S347" s="135"/>
      <c r="T347" s="135"/>
      <c r="U347" s="135"/>
      <c r="V347" s="135"/>
      <c r="W347" s="135"/>
      <c r="X347" s="135"/>
      <c r="Y347" s="135"/>
    </row>
    <row r="348" spans="2:25" x14ac:dyDescent="0.25">
      <c r="B348" s="135"/>
      <c r="C348" s="135"/>
      <c r="D348" s="135"/>
      <c r="E348" s="135"/>
      <c r="F348" s="135"/>
      <c r="G348" s="135"/>
      <c r="H348" s="135"/>
      <c r="I348" s="135"/>
      <c r="J348" s="135"/>
      <c r="K348" s="135"/>
      <c r="L348" s="135"/>
      <c r="M348" s="135"/>
      <c r="N348" s="135"/>
      <c r="O348" s="135"/>
      <c r="P348" s="135"/>
      <c r="Q348" s="135"/>
      <c r="R348" s="135"/>
      <c r="S348" s="135"/>
      <c r="T348" s="135"/>
      <c r="U348" s="135"/>
      <c r="V348" s="135"/>
      <c r="W348" s="135"/>
      <c r="X348" s="135"/>
      <c r="Y348" s="135"/>
    </row>
    <row r="349" spans="2:25" x14ac:dyDescent="0.25">
      <c r="B349" s="135"/>
      <c r="C349" s="135"/>
      <c r="D349" s="135"/>
      <c r="E349" s="135"/>
      <c r="F349" s="135"/>
      <c r="G349" s="135"/>
      <c r="H349" s="135"/>
      <c r="I349" s="135"/>
      <c r="J349" s="135"/>
      <c r="K349" s="135"/>
      <c r="L349" s="135"/>
      <c r="M349" s="135"/>
      <c r="N349" s="135"/>
      <c r="O349" s="135"/>
      <c r="P349" s="135"/>
      <c r="Q349" s="135"/>
      <c r="R349" s="135"/>
      <c r="S349" s="135"/>
      <c r="T349" s="135"/>
      <c r="U349" s="135"/>
      <c r="V349" s="135"/>
      <c r="W349" s="135"/>
      <c r="X349" s="135"/>
      <c r="Y349" s="135"/>
    </row>
    <row r="350" spans="2:25" x14ac:dyDescent="0.25">
      <c r="B350" s="135"/>
      <c r="C350" s="135"/>
      <c r="D350" s="135"/>
      <c r="E350" s="135"/>
      <c r="F350" s="135"/>
      <c r="G350" s="135"/>
      <c r="H350" s="135"/>
      <c r="I350" s="135"/>
      <c r="J350" s="135"/>
      <c r="K350" s="135"/>
      <c r="L350" s="135"/>
      <c r="M350" s="135"/>
      <c r="N350" s="135"/>
      <c r="O350" s="135"/>
      <c r="P350" s="135"/>
      <c r="Q350" s="135"/>
      <c r="R350" s="135"/>
      <c r="S350" s="135"/>
      <c r="T350" s="135"/>
      <c r="U350" s="135"/>
      <c r="V350" s="135"/>
      <c r="W350" s="135"/>
      <c r="X350" s="135"/>
      <c r="Y350" s="135"/>
    </row>
    <row r="351" spans="2:25" x14ac:dyDescent="0.25">
      <c r="B351" s="135"/>
      <c r="C351" s="135"/>
      <c r="D351" s="135"/>
      <c r="E351" s="135"/>
      <c r="F351" s="135"/>
      <c r="G351" s="135"/>
      <c r="H351" s="135"/>
      <c r="I351" s="135"/>
      <c r="J351" s="135"/>
      <c r="K351" s="135"/>
      <c r="L351" s="135"/>
      <c r="M351" s="135"/>
      <c r="N351" s="135"/>
      <c r="O351" s="135"/>
      <c r="P351" s="135"/>
      <c r="Q351" s="135"/>
      <c r="R351" s="135"/>
      <c r="S351" s="135"/>
      <c r="T351" s="135"/>
      <c r="U351" s="135"/>
      <c r="V351" s="135"/>
      <c r="W351" s="135"/>
      <c r="X351" s="135"/>
      <c r="Y351" s="135"/>
    </row>
    <row r="352" spans="2:25" x14ac:dyDescent="0.25">
      <c r="B352" s="135"/>
      <c r="C352" s="135"/>
      <c r="D352" s="135"/>
      <c r="E352" s="135"/>
      <c r="F352" s="135"/>
      <c r="G352" s="135"/>
      <c r="H352" s="135"/>
      <c r="I352" s="135"/>
      <c r="J352" s="135"/>
      <c r="K352" s="135"/>
      <c r="L352" s="135"/>
      <c r="M352" s="135"/>
      <c r="N352" s="135"/>
      <c r="O352" s="135"/>
      <c r="P352" s="135"/>
      <c r="Q352" s="135"/>
      <c r="R352" s="135"/>
      <c r="S352" s="135"/>
      <c r="T352" s="135"/>
      <c r="U352" s="135"/>
      <c r="V352" s="135"/>
      <c r="W352" s="135"/>
      <c r="X352" s="135"/>
      <c r="Y352" s="135"/>
    </row>
    <row r="353" spans="2:25" x14ac:dyDescent="0.25">
      <c r="B353" s="135"/>
      <c r="C353" s="135"/>
      <c r="D353" s="135"/>
      <c r="E353" s="135"/>
      <c r="F353" s="135"/>
      <c r="G353" s="135"/>
      <c r="H353" s="135"/>
      <c r="I353" s="135"/>
      <c r="J353" s="135"/>
      <c r="K353" s="135"/>
      <c r="L353" s="135"/>
      <c r="M353" s="135"/>
      <c r="N353" s="135"/>
      <c r="O353" s="135"/>
      <c r="P353" s="135"/>
      <c r="Q353" s="135"/>
      <c r="R353" s="135"/>
      <c r="S353" s="135"/>
      <c r="T353" s="135"/>
      <c r="U353" s="135"/>
      <c r="V353" s="135"/>
      <c r="W353" s="135"/>
      <c r="X353" s="135"/>
      <c r="Y353" s="135"/>
    </row>
    <row r="354" spans="2:25" x14ac:dyDescent="0.25">
      <c r="B354" s="135"/>
      <c r="C354" s="135"/>
      <c r="D354" s="135"/>
      <c r="E354" s="135"/>
      <c r="F354" s="135"/>
      <c r="G354" s="135"/>
      <c r="H354" s="135"/>
      <c r="I354" s="135"/>
      <c r="J354" s="135"/>
      <c r="K354" s="135"/>
      <c r="L354" s="135"/>
      <c r="M354" s="135"/>
      <c r="N354" s="135"/>
      <c r="O354" s="135"/>
      <c r="P354" s="135"/>
      <c r="Q354" s="135"/>
      <c r="R354" s="135"/>
      <c r="S354" s="135"/>
      <c r="T354" s="135"/>
      <c r="U354" s="135"/>
      <c r="V354" s="135"/>
      <c r="W354" s="135"/>
      <c r="X354" s="135"/>
      <c r="Y354" s="135"/>
    </row>
    <row r="355" spans="2:25" x14ac:dyDescent="0.25">
      <c r="B355" s="135"/>
      <c r="C355" s="135"/>
      <c r="D355" s="135"/>
      <c r="E355" s="135"/>
      <c r="F355" s="135"/>
      <c r="G355" s="135"/>
      <c r="H355" s="135"/>
      <c r="I355" s="135"/>
      <c r="J355" s="135"/>
      <c r="K355" s="135"/>
      <c r="L355" s="135"/>
      <c r="M355" s="135"/>
      <c r="N355" s="135"/>
      <c r="O355" s="135"/>
      <c r="P355" s="135"/>
      <c r="Q355" s="135"/>
      <c r="R355" s="135"/>
      <c r="S355" s="135"/>
      <c r="T355" s="135"/>
      <c r="U355" s="135"/>
      <c r="V355" s="135"/>
      <c r="W355" s="135"/>
      <c r="X355" s="135"/>
      <c r="Y355" s="135"/>
    </row>
    <row r="356" spans="2:25" x14ac:dyDescent="0.25">
      <c r="B356" s="135"/>
      <c r="C356" s="135"/>
      <c r="D356" s="135"/>
      <c r="E356" s="135"/>
      <c r="F356" s="135"/>
      <c r="G356" s="135"/>
      <c r="H356" s="135"/>
      <c r="I356" s="135"/>
      <c r="J356" s="135"/>
      <c r="K356" s="135"/>
      <c r="L356" s="135"/>
      <c r="M356" s="135"/>
      <c r="N356" s="135"/>
      <c r="O356" s="135"/>
      <c r="P356" s="135"/>
      <c r="Q356" s="135"/>
      <c r="R356" s="135"/>
      <c r="S356" s="135"/>
      <c r="T356" s="135"/>
      <c r="U356" s="135"/>
      <c r="V356" s="135"/>
      <c r="W356" s="135"/>
      <c r="X356" s="135"/>
      <c r="Y356" s="135"/>
    </row>
    <row r="357" spans="2:25" x14ac:dyDescent="0.25">
      <c r="B357" s="135"/>
      <c r="C357" s="135"/>
      <c r="D357" s="135"/>
      <c r="E357" s="135"/>
      <c r="F357" s="135"/>
      <c r="G357" s="135"/>
      <c r="H357" s="135"/>
      <c r="I357" s="135"/>
      <c r="J357" s="135"/>
      <c r="K357" s="135"/>
      <c r="L357" s="135"/>
      <c r="M357" s="135"/>
      <c r="N357" s="135"/>
      <c r="O357" s="135"/>
      <c r="P357" s="135"/>
      <c r="Q357" s="135"/>
      <c r="R357" s="135"/>
      <c r="S357" s="135"/>
      <c r="T357" s="135"/>
      <c r="U357" s="135"/>
      <c r="V357" s="135"/>
      <c r="W357" s="135"/>
      <c r="X357" s="135"/>
      <c r="Y357" s="135"/>
    </row>
    <row r="358" spans="2:25" x14ac:dyDescent="0.25">
      <c r="B358" s="135"/>
      <c r="C358" s="135"/>
      <c r="D358" s="135"/>
      <c r="E358" s="135"/>
      <c r="F358" s="135"/>
      <c r="G358" s="135"/>
      <c r="H358" s="135"/>
      <c r="I358" s="135"/>
      <c r="J358" s="135"/>
      <c r="K358" s="135"/>
      <c r="L358" s="135"/>
      <c r="M358" s="135"/>
      <c r="N358" s="135"/>
      <c r="O358" s="135"/>
      <c r="P358" s="135"/>
      <c r="Q358" s="135"/>
      <c r="R358" s="135"/>
      <c r="S358" s="135"/>
      <c r="T358" s="135"/>
      <c r="U358" s="135"/>
      <c r="V358" s="135"/>
      <c r="W358" s="135"/>
      <c r="X358" s="135"/>
      <c r="Y358" s="135"/>
    </row>
    <row r="359" spans="2:25" x14ac:dyDescent="0.25">
      <c r="B359" s="135"/>
      <c r="C359" s="135"/>
      <c r="D359" s="135"/>
      <c r="E359" s="135"/>
      <c r="F359" s="135"/>
      <c r="G359" s="135"/>
      <c r="H359" s="135"/>
      <c r="I359" s="135"/>
      <c r="J359" s="135"/>
      <c r="K359" s="135"/>
      <c r="L359" s="135"/>
      <c r="M359" s="135"/>
      <c r="N359" s="135"/>
      <c r="O359" s="135"/>
      <c r="P359" s="135"/>
      <c r="Q359" s="135"/>
      <c r="R359" s="135"/>
      <c r="S359" s="135"/>
      <c r="T359" s="135"/>
      <c r="U359" s="135"/>
      <c r="V359" s="135"/>
      <c r="W359" s="135"/>
      <c r="X359" s="135"/>
      <c r="Y359" s="135"/>
    </row>
    <row r="360" spans="2:25" x14ac:dyDescent="0.25">
      <c r="B360" s="135"/>
      <c r="C360" s="135"/>
      <c r="D360" s="135"/>
      <c r="E360" s="135"/>
      <c r="F360" s="135"/>
      <c r="G360" s="135"/>
      <c r="H360" s="135"/>
      <c r="I360" s="135"/>
      <c r="J360" s="135"/>
      <c r="K360" s="135"/>
      <c r="L360" s="135"/>
      <c r="M360" s="135"/>
      <c r="N360" s="135"/>
      <c r="O360" s="135"/>
      <c r="P360" s="135"/>
      <c r="Q360" s="135"/>
      <c r="R360" s="135"/>
      <c r="S360" s="135"/>
      <c r="T360" s="135"/>
      <c r="U360" s="135"/>
      <c r="V360" s="135"/>
      <c r="W360" s="135"/>
      <c r="X360" s="135"/>
      <c r="Y360" s="135"/>
    </row>
    <row r="361" spans="2:25" x14ac:dyDescent="0.25">
      <c r="B361" s="135"/>
      <c r="C361" s="135"/>
      <c r="D361" s="135"/>
      <c r="E361" s="135"/>
      <c r="F361" s="135"/>
      <c r="G361" s="135"/>
      <c r="H361" s="135"/>
      <c r="I361" s="135"/>
      <c r="J361" s="135"/>
      <c r="K361" s="135"/>
      <c r="L361" s="135"/>
      <c r="M361" s="135"/>
      <c r="N361" s="135"/>
      <c r="O361" s="135"/>
      <c r="P361" s="135"/>
      <c r="Q361" s="135"/>
      <c r="R361" s="135"/>
      <c r="S361" s="135"/>
      <c r="T361" s="135"/>
      <c r="U361" s="135"/>
      <c r="V361" s="135"/>
      <c r="W361" s="135"/>
      <c r="X361" s="135"/>
      <c r="Y361" s="135"/>
    </row>
    <row r="362" spans="2:25" x14ac:dyDescent="0.25">
      <c r="B362" s="135"/>
      <c r="C362" s="135"/>
      <c r="D362" s="135"/>
      <c r="E362" s="135"/>
      <c r="F362" s="135"/>
      <c r="G362" s="135"/>
      <c r="H362" s="135"/>
      <c r="I362" s="135"/>
      <c r="J362" s="135"/>
      <c r="K362" s="135"/>
      <c r="L362" s="135"/>
      <c r="M362" s="135"/>
      <c r="N362" s="135"/>
      <c r="O362" s="135"/>
      <c r="P362" s="135"/>
      <c r="Q362" s="135"/>
      <c r="R362" s="135"/>
      <c r="S362" s="135"/>
      <c r="T362" s="135"/>
      <c r="U362" s="135"/>
      <c r="V362" s="135"/>
      <c r="W362" s="135"/>
      <c r="X362" s="135"/>
      <c r="Y362" s="135"/>
    </row>
    <row r="363" spans="2:25" x14ac:dyDescent="0.25">
      <c r="B363" s="135"/>
      <c r="C363" s="135"/>
      <c r="D363" s="135"/>
      <c r="E363" s="135"/>
      <c r="F363" s="135"/>
      <c r="G363" s="135"/>
      <c r="H363" s="135"/>
      <c r="I363" s="135"/>
      <c r="J363" s="135"/>
      <c r="K363" s="135"/>
      <c r="L363" s="135"/>
      <c r="M363" s="135"/>
      <c r="N363" s="135"/>
      <c r="O363" s="135"/>
      <c r="P363" s="135"/>
      <c r="Q363" s="135"/>
      <c r="R363" s="135"/>
      <c r="S363" s="135"/>
      <c r="T363" s="135"/>
      <c r="U363" s="135"/>
      <c r="V363" s="135"/>
      <c r="W363" s="135"/>
      <c r="X363" s="135"/>
      <c r="Y363" s="135"/>
    </row>
    <row r="364" spans="2:25" x14ac:dyDescent="0.25">
      <c r="B364" s="135"/>
      <c r="C364" s="135"/>
      <c r="D364" s="135"/>
      <c r="E364" s="135"/>
      <c r="F364" s="135"/>
      <c r="G364" s="135"/>
      <c r="H364" s="135"/>
      <c r="I364" s="135"/>
      <c r="J364" s="135"/>
      <c r="K364" s="135"/>
      <c r="L364" s="135"/>
      <c r="M364" s="135"/>
      <c r="N364" s="135"/>
      <c r="O364" s="135"/>
      <c r="P364" s="135"/>
      <c r="Q364" s="135"/>
      <c r="R364" s="135"/>
      <c r="S364" s="135"/>
      <c r="T364" s="135"/>
      <c r="U364" s="135"/>
      <c r="V364" s="135"/>
      <c r="W364" s="135"/>
      <c r="X364" s="135"/>
      <c r="Y364" s="135"/>
    </row>
    <row r="365" spans="2:25" x14ac:dyDescent="0.25">
      <c r="B365" s="135"/>
      <c r="C365" s="135"/>
      <c r="D365" s="135"/>
      <c r="E365" s="135"/>
      <c r="F365" s="135"/>
      <c r="G365" s="135"/>
      <c r="H365" s="135"/>
      <c r="I365" s="135"/>
      <c r="J365" s="135"/>
      <c r="K365" s="135"/>
      <c r="L365" s="135"/>
      <c r="M365" s="135"/>
      <c r="N365" s="135"/>
      <c r="O365" s="135"/>
      <c r="P365" s="135"/>
      <c r="Q365" s="135"/>
      <c r="R365" s="135"/>
      <c r="S365" s="135"/>
      <c r="T365" s="135"/>
      <c r="U365" s="135"/>
      <c r="V365" s="135"/>
      <c r="W365" s="135"/>
      <c r="X365" s="135"/>
      <c r="Y365" s="135"/>
    </row>
    <row r="366" spans="2:25" x14ac:dyDescent="0.25">
      <c r="B366" s="135"/>
      <c r="C366" s="135"/>
      <c r="D366" s="135"/>
      <c r="E366" s="135"/>
      <c r="F366" s="135"/>
      <c r="G366" s="135"/>
      <c r="H366" s="135"/>
      <c r="I366" s="135"/>
      <c r="J366" s="135"/>
      <c r="K366" s="135"/>
      <c r="L366" s="135"/>
      <c r="M366" s="135"/>
      <c r="N366" s="135"/>
      <c r="O366" s="135"/>
      <c r="P366" s="135"/>
      <c r="Q366" s="135"/>
      <c r="R366" s="135"/>
      <c r="S366" s="135"/>
      <c r="T366" s="135"/>
      <c r="U366" s="135"/>
      <c r="V366" s="135"/>
      <c r="W366" s="135"/>
      <c r="X366" s="135"/>
      <c r="Y366" s="135"/>
    </row>
    <row r="367" spans="2:25" x14ac:dyDescent="0.25">
      <c r="B367" s="135"/>
      <c r="C367" s="135"/>
      <c r="D367" s="135"/>
      <c r="E367" s="135"/>
      <c r="F367" s="135"/>
      <c r="G367" s="135"/>
      <c r="H367" s="135"/>
      <c r="I367" s="135"/>
      <c r="J367" s="135"/>
      <c r="K367" s="135"/>
      <c r="L367" s="135"/>
      <c r="M367" s="135"/>
      <c r="N367" s="135"/>
      <c r="O367" s="135"/>
      <c r="P367" s="135"/>
      <c r="Q367" s="135"/>
      <c r="R367" s="135"/>
      <c r="S367" s="135"/>
      <c r="T367" s="135"/>
      <c r="U367" s="135"/>
      <c r="V367" s="135"/>
      <c r="W367" s="135"/>
      <c r="X367" s="135"/>
      <c r="Y367" s="135"/>
    </row>
    <row r="368" spans="2:25" x14ac:dyDescent="0.25">
      <c r="B368" s="135"/>
      <c r="C368" s="135"/>
      <c r="D368" s="135"/>
      <c r="E368" s="135"/>
      <c r="F368" s="135"/>
      <c r="G368" s="135"/>
      <c r="H368" s="135"/>
      <c r="I368" s="135"/>
      <c r="J368" s="135"/>
      <c r="K368" s="135"/>
      <c r="L368" s="135"/>
      <c r="M368" s="135"/>
      <c r="N368" s="135"/>
      <c r="O368" s="135"/>
      <c r="P368" s="135"/>
      <c r="Q368" s="135"/>
      <c r="R368" s="135"/>
      <c r="S368" s="135"/>
      <c r="T368" s="135"/>
      <c r="U368" s="135"/>
      <c r="V368" s="135"/>
      <c r="W368" s="135"/>
      <c r="X368" s="135"/>
      <c r="Y368" s="135"/>
    </row>
    <row r="369" spans="2:25" x14ac:dyDescent="0.25">
      <c r="B369" s="135"/>
      <c r="C369" s="135"/>
      <c r="D369" s="135"/>
      <c r="E369" s="135"/>
      <c r="F369" s="135"/>
      <c r="G369" s="135"/>
      <c r="H369" s="135"/>
      <c r="I369" s="135"/>
      <c r="J369" s="135"/>
      <c r="K369" s="135"/>
      <c r="L369" s="135"/>
      <c r="M369" s="135"/>
      <c r="N369" s="135"/>
      <c r="O369" s="135"/>
      <c r="P369" s="135"/>
      <c r="Q369" s="135"/>
      <c r="R369" s="135"/>
      <c r="S369" s="135"/>
      <c r="T369" s="135"/>
      <c r="U369" s="135"/>
      <c r="V369" s="135"/>
      <c r="W369" s="135"/>
      <c r="X369" s="135"/>
      <c r="Y369" s="135"/>
    </row>
    <row r="370" spans="2:25" x14ac:dyDescent="0.25">
      <c r="B370" s="135"/>
      <c r="C370" s="135"/>
      <c r="D370" s="135"/>
      <c r="E370" s="135"/>
      <c r="F370" s="135"/>
      <c r="G370" s="135"/>
      <c r="H370" s="135"/>
      <c r="I370" s="135"/>
      <c r="J370" s="135"/>
      <c r="K370" s="135"/>
      <c r="L370" s="135"/>
      <c r="M370" s="135"/>
      <c r="N370" s="135"/>
      <c r="O370" s="135"/>
      <c r="P370" s="135"/>
      <c r="Q370" s="135"/>
      <c r="R370" s="135"/>
      <c r="S370" s="135"/>
      <c r="T370" s="135"/>
      <c r="U370" s="135"/>
      <c r="V370" s="135"/>
      <c r="W370" s="135"/>
      <c r="X370" s="135"/>
      <c r="Y370" s="135"/>
    </row>
    <row r="371" spans="2:25" x14ac:dyDescent="0.25">
      <c r="B371" s="135"/>
      <c r="C371" s="135"/>
      <c r="D371" s="135"/>
      <c r="E371" s="135"/>
      <c r="F371" s="135"/>
      <c r="G371" s="135"/>
      <c r="H371" s="135"/>
      <c r="I371" s="135"/>
      <c r="J371" s="135"/>
      <c r="K371" s="135"/>
      <c r="L371" s="135"/>
      <c r="M371" s="135"/>
      <c r="N371" s="135"/>
      <c r="O371" s="135"/>
      <c r="P371" s="135"/>
      <c r="Q371" s="135"/>
      <c r="R371" s="135"/>
      <c r="S371" s="135"/>
      <c r="T371" s="135"/>
      <c r="U371" s="135"/>
      <c r="V371" s="135"/>
      <c r="W371" s="135"/>
      <c r="X371" s="135"/>
      <c r="Y371" s="135"/>
    </row>
    <row r="372" spans="2:25" x14ac:dyDescent="0.25">
      <c r="B372" s="135"/>
      <c r="C372" s="135"/>
      <c r="D372" s="135"/>
      <c r="E372" s="135"/>
      <c r="F372" s="135"/>
      <c r="G372" s="135"/>
      <c r="H372" s="135"/>
      <c r="I372" s="135"/>
      <c r="J372" s="135"/>
      <c r="K372" s="135"/>
      <c r="L372" s="135"/>
      <c r="M372" s="135"/>
      <c r="N372" s="135"/>
      <c r="O372" s="135"/>
      <c r="P372" s="135"/>
      <c r="Q372" s="135"/>
      <c r="R372" s="135"/>
      <c r="S372" s="135"/>
      <c r="T372" s="135"/>
      <c r="U372" s="135"/>
      <c r="V372" s="135"/>
      <c r="W372" s="135"/>
      <c r="X372" s="135"/>
      <c r="Y372" s="135"/>
    </row>
    <row r="373" spans="2:25" x14ac:dyDescent="0.25">
      <c r="B373" s="135"/>
      <c r="C373" s="135"/>
      <c r="D373" s="135"/>
      <c r="E373" s="135"/>
      <c r="F373" s="135"/>
      <c r="G373" s="135"/>
      <c r="H373" s="135"/>
      <c r="I373" s="135"/>
      <c r="J373" s="135"/>
      <c r="K373" s="135"/>
      <c r="L373" s="135"/>
      <c r="M373" s="135"/>
      <c r="N373" s="135"/>
      <c r="O373" s="135"/>
      <c r="P373" s="135"/>
      <c r="Q373" s="135"/>
      <c r="R373" s="135"/>
      <c r="S373" s="135"/>
      <c r="T373" s="135"/>
      <c r="U373" s="135"/>
      <c r="V373" s="135"/>
      <c r="W373" s="135"/>
      <c r="X373" s="135"/>
      <c r="Y373" s="135"/>
    </row>
    <row r="374" spans="2:25" x14ac:dyDescent="0.25">
      <c r="B374" s="135"/>
      <c r="C374" s="135"/>
      <c r="D374" s="135"/>
      <c r="E374" s="135"/>
      <c r="F374" s="135"/>
      <c r="G374" s="135"/>
      <c r="H374" s="135"/>
      <c r="I374" s="135"/>
      <c r="J374" s="135"/>
      <c r="K374" s="135"/>
      <c r="L374" s="135"/>
      <c r="M374" s="135"/>
      <c r="N374" s="135"/>
      <c r="O374" s="135"/>
      <c r="P374" s="135"/>
      <c r="Q374" s="135"/>
      <c r="R374" s="135"/>
      <c r="S374" s="135"/>
      <c r="T374" s="135"/>
      <c r="U374" s="135"/>
      <c r="V374" s="135"/>
      <c r="W374" s="135"/>
      <c r="X374" s="135"/>
      <c r="Y374" s="135"/>
    </row>
    <row r="375" spans="2:25" x14ac:dyDescent="0.25">
      <c r="B375" s="135"/>
      <c r="C375" s="135"/>
      <c r="D375" s="135"/>
      <c r="E375" s="135"/>
      <c r="F375" s="135"/>
      <c r="G375" s="135"/>
      <c r="H375" s="135"/>
      <c r="I375" s="135"/>
      <c r="J375" s="135"/>
      <c r="K375" s="135"/>
      <c r="L375" s="135"/>
      <c r="M375" s="135"/>
      <c r="N375" s="135"/>
      <c r="O375" s="135"/>
      <c r="P375" s="135"/>
      <c r="Q375" s="135"/>
      <c r="R375" s="135"/>
      <c r="S375" s="135"/>
      <c r="T375" s="135"/>
      <c r="U375" s="135"/>
      <c r="V375" s="135"/>
      <c r="W375" s="135"/>
      <c r="X375" s="135"/>
      <c r="Y375" s="135"/>
    </row>
    <row r="376" spans="2:25" x14ac:dyDescent="0.25">
      <c r="B376" s="135"/>
      <c r="C376" s="135"/>
      <c r="D376" s="135"/>
      <c r="E376" s="135"/>
      <c r="F376" s="135"/>
      <c r="G376" s="135"/>
      <c r="H376" s="135"/>
      <c r="I376" s="135"/>
      <c r="J376" s="135"/>
      <c r="K376" s="135"/>
      <c r="L376" s="135"/>
      <c r="M376" s="135"/>
      <c r="N376" s="135"/>
      <c r="O376" s="135"/>
      <c r="P376" s="135"/>
      <c r="Q376" s="135"/>
      <c r="R376" s="135"/>
      <c r="S376" s="135"/>
      <c r="T376" s="135"/>
      <c r="U376" s="135"/>
      <c r="V376" s="135"/>
      <c r="W376" s="135"/>
      <c r="X376" s="135"/>
      <c r="Y376" s="135"/>
    </row>
    <row r="377" spans="2:25" x14ac:dyDescent="0.25">
      <c r="B377" s="135"/>
      <c r="C377" s="135"/>
      <c r="D377" s="135"/>
      <c r="E377" s="135"/>
      <c r="F377" s="135"/>
      <c r="G377" s="135"/>
      <c r="H377" s="135"/>
      <c r="I377" s="135"/>
      <c r="J377" s="135"/>
      <c r="K377" s="135"/>
      <c r="L377" s="135"/>
      <c r="M377" s="135"/>
      <c r="N377" s="135"/>
      <c r="O377" s="135"/>
      <c r="P377" s="135"/>
      <c r="Q377" s="135"/>
      <c r="R377" s="135"/>
      <c r="S377" s="135"/>
      <c r="T377" s="135"/>
      <c r="U377" s="135"/>
      <c r="V377" s="135"/>
      <c r="W377" s="135"/>
      <c r="X377" s="135"/>
      <c r="Y377" s="135"/>
    </row>
    <row r="378" spans="2:25" x14ac:dyDescent="0.25">
      <c r="B378" s="135"/>
      <c r="C378" s="135"/>
      <c r="D378" s="135"/>
      <c r="E378" s="135"/>
      <c r="F378" s="135"/>
      <c r="G378" s="135"/>
      <c r="H378" s="135"/>
      <c r="I378" s="135"/>
      <c r="J378" s="135"/>
      <c r="K378" s="135"/>
      <c r="L378" s="135"/>
      <c r="M378" s="135"/>
      <c r="N378" s="135"/>
      <c r="O378" s="135"/>
      <c r="P378" s="135"/>
      <c r="Q378" s="135"/>
      <c r="R378" s="135"/>
      <c r="S378" s="135"/>
      <c r="T378" s="135"/>
      <c r="U378" s="135"/>
      <c r="V378" s="135"/>
      <c r="W378" s="135"/>
      <c r="X378" s="135"/>
      <c r="Y378" s="135"/>
    </row>
    <row r="379" spans="2:25" x14ac:dyDescent="0.25">
      <c r="B379" s="135"/>
      <c r="C379" s="135"/>
      <c r="D379" s="135"/>
      <c r="E379" s="135"/>
      <c r="F379" s="135"/>
      <c r="G379" s="135"/>
      <c r="H379" s="135"/>
      <c r="I379" s="135"/>
      <c r="J379" s="135"/>
      <c r="K379" s="135"/>
      <c r="L379" s="135"/>
      <c r="M379" s="135"/>
      <c r="N379" s="135"/>
      <c r="O379" s="135"/>
      <c r="P379" s="135"/>
      <c r="Q379" s="135"/>
      <c r="R379" s="135"/>
      <c r="S379" s="135"/>
      <c r="T379" s="135"/>
      <c r="U379" s="135"/>
      <c r="V379" s="135"/>
      <c r="W379" s="135"/>
      <c r="X379" s="135"/>
      <c r="Y379" s="135"/>
    </row>
    <row r="380" spans="2:25" x14ac:dyDescent="0.25">
      <c r="B380" s="135"/>
      <c r="C380" s="135"/>
      <c r="D380" s="135"/>
      <c r="E380" s="135"/>
      <c r="F380" s="135"/>
      <c r="G380" s="135"/>
      <c r="H380" s="135"/>
      <c r="I380" s="135"/>
      <c r="J380" s="135"/>
      <c r="K380" s="135"/>
      <c r="L380" s="135"/>
      <c r="M380" s="135"/>
      <c r="N380" s="135"/>
      <c r="O380" s="135"/>
      <c r="P380" s="135"/>
      <c r="Q380" s="135"/>
      <c r="R380" s="135"/>
      <c r="S380" s="135"/>
      <c r="T380" s="135"/>
      <c r="U380" s="135"/>
      <c r="V380" s="135"/>
      <c r="W380" s="135"/>
      <c r="X380" s="135"/>
      <c r="Y380" s="135"/>
    </row>
    <row r="381" spans="2:25" x14ac:dyDescent="0.25">
      <c r="B381" s="135"/>
      <c r="C381" s="135"/>
      <c r="D381" s="135"/>
      <c r="E381" s="135"/>
      <c r="F381" s="135"/>
      <c r="G381" s="135"/>
      <c r="H381" s="135"/>
      <c r="I381" s="135"/>
      <c r="J381" s="135"/>
      <c r="K381" s="135"/>
      <c r="L381" s="135"/>
      <c r="M381" s="135"/>
      <c r="N381" s="135"/>
      <c r="O381" s="135"/>
      <c r="P381" s="135"/>
      <c r="Q381" s="135"/>
      <c r="R381" s="135"/>
      <c r="S381" s="135"/>
      <c r="T381" s="135"/>
      <c r="U381" s="135"/>
      <c r="V381" s="135"/>
      <c r="W381" s="135"/>
      <c r="X381" s="135"/>
      <c r="Y381" s="135"/>
    </row>
    <row r="382" spans="2:25" x14ac:dyDescent="0.25">
      <c r="B382" s="135"/>
      <c r="C382" s="135"/>
      <c r="D382" s="135"/>
      <c r="E382" s="135"/>
      <c r="F382" s="135"/>
      <c r="G382" s="135"/>
      <c r="H382" s="135"/>
      <c r="I382" s="135"/>
      <c r="J382" s="135"/>
      <c r="K382" s="135"/>
      <c r="L382" s="135"/>
      <c r="M382" s="135"/>
      <c r="N382" s="135"/>
      <c r="O382" s="135"/>
      <c r="P382" s="135"/>
      <c r="Q382" s="135"/>
      <c r="R382" s="135"/>
      <c r="S382" s="135"/>
      <c r="T382" s="135"/>
      <c r="U382" s="135"/>
      <c r="V382" s="135"/>
      <c r="W382" s="135"/>
      <c r="X382" s="135"/>
      <c r="Y382" s="135"/>
    </row>
    <row r="383" spans="2:25" x14ac:dyDescent="0.25">
      <c r="B383" s="135"/>
      <c r="C383" s="135"/>
      <c r="D383" s="135"/>
      <c r="E383" s="135"/>
      <c r="F383" s="135"/>
      <c r="G383" s="135"/>
      <c r="H383" s="135"/>
      <c r="I383" s="135"/>
      <c r="J383" s="135"/>
      <c r="K383" s="135"/>
      <c r="L383" s="135"/>
      <c r="M383" s="135"/>
      <c r="N383" s="135"/>
      <c r="O383" s="135"/>
      <c r="P383" s="135"/>
      <c r="Q383" s="135"/>
      <c r="R383" s="135"/>
      <c r="S383" s="135"/>
      <c r="T383" s="135"/>
      <c r="U383" s="135"/>
      <c r="V383" s="135"/>
      <c r="W383" s="135"/>
      <c r="X383" s="135"/>
      <c r="Y383" s="135"/>
    </row>
    <row r="384" spans="2:25" x14ac:dyDescent="0.25">
      <c r="B384" s="135"/>
      <c r="C384" s="135"/>
      <c r="D384" s="135"/>
      <c r="E384" s="135"/>
      <c r="F384" s="135"/>
      <c r="G384" s="135"/>
      <c r="H384" s="135"/>
      <c r="I384" s="135"/>
      <c r="J384" s="135"/>
      <c r="K384" s="135"/>
      <c r="L384" s="135"/>
      <c r="M384" s="135"/>
      <c r="N384" s="135"/>
      <c r="O384" s="135"/>
      <c r="P384" s="135"/>
      <c r="Q384" s="135"/>
      <c r="R384" s="135"/>
      <c r="S384" s="135"/>
      <c r="T384" s="135"/>
      <c r="U384" s="135"/>
      <c r="V384" s="135"/>
      <c r="W384" s="135"/>
      <c r="X384" s="135"/>
      <c r="Y384" s="135"/>
    </row>
    <row r="385" spans="2:25" x14ac:dyDescent="0.25">
      <c r="B385" s="135"/>
      <c r="C385" s="135"/>
      <c r="D385" s="135"/>
      <c r="E385" s="135"/>
      <c r="F385" s="135"/>
      <c r="G385" s="135"/>
      <c r="H385" s="135"/>
      <c r="I385" s="135"/>
      <c r="J385" s="135"/>
      <c r="K385" s="135"/>
      <c r="L385" s="135"/>
      <c r="M385" s="135"/>
      <c r="N385" s="135"/>
      <c r="O385" s="135"/>
      <c r="P385" s="135"/>
      <c r="Q385" s="135"/>
      <c r="R385" s="135"/>
      <c r="S385" s="135"/>
      <c r="T385" s="135"/>
      <c r="U385" s="135"/>
      <c r="V385" s="135"/>
      <c r="W385" s="135"/>
      <c r="X385" s="135"/>
      <c r="Y385" s="135"/>
    </row>
    <row r="386" spans="2:25" x14ac:dyDescent="0.25">
      <c r="B386" s="135"/>
      <c r="C386" s="135"/>
      <c r="D386" s="135"/>
      <c r="E386" s="135"/>
      <c r="F386" s="135"/>
      <c r="G386" s="135"/>
      <c r="H386" s="135"/>
      <c r="I386" s="135"/>
      <c r="J386" s="135"/>
      <c r="K386" s="135"/>
      <c r="L386" s="135"/>
      <c r="M386" s="135"/>
      <c r="N386" s="135"/>
      <c r="O386" s="135"/>
      <c r="P386" s="135"/>
      <c r="Q386" s="135"/>
      <c r="R386" s="135"/>
      <c r="S386" s="135"/>
      <c r="T386" s="135"/>
      <c r="U386" s="135"/>
      <c r="V386" s="135"/>
      <c r="W386" s="135"/>
      <c r="X386" s="135"/>
      <c r="Y386" s="135"/>
    </row>
    <row r="387" spans="2:25" x14ac:dyDescent="0.25">
      <c r="B387" s="135"/>
      <c r="C387" s="135"/>
      <c r="D387" s="135"/>
      <c r="E387" s="135"/>
      <c r="F387" s="135"/>
      <c r="G387" s="135"/>
      <c r="H387" s="135"/>
      <c r="I387" s="135"/>
      <c r="J387" s="135"/>
      <c r="K387" s="135"/>
      <c r="L387" s="135"/>
      <c r="M387" s="135"/>
      <c r="N387" s="135"/>
      <c r="O387" s="135"/>
      <c r="P387" s="135"/>
      <c r="Q387" s="135"/>
      <c r="R387" s="135"/>
      <c r="S387" s="135"/>
      <c r="T387" s="135"/>
      <c r="U387" s="135"/>
      <c r="V387" s="135"/>
      <c r="W387" s="135"/>
      <c r="X387" s="135"/>
      <c r="Y387" s="135"/>
    </row>
    <row r="388" spans="2:25" x14ac:dyDescent="0.25">
      <c r="B388" s="135"/>
      <c r="C388" s="135"/>
      <c r="D388" s="135"/>
      <c r="E388" s="135"/>
      <c r="F388" s="135"/>
      <c r="G388" s="135"/>
      <c r="H388" s="135"/>
      <c r="I388" s="135"/>
      <c r="J388" s="135"/>
      <c r="K388" s="135"/>
      <c r="L388" s="135"/>
      <c r="M388" s="135"/>
      <c r="N388" s="135"/>
      <c r="O388" s="135"/>
      <c r="P388" s="135"/>
      <c r="Q388" s="135"/>
      <c r="R388" s="135"/>
      <c r="S388" s="135"/>
      <c r="T388" s="135"/>
      <c r="U388" s="135"/>
      <c r="V388" s="135"/>
      <c r="W388" s="135"/>
      <c r="X388" s="135"/>
      <c r="Y388" s="135"/>
    </row>
    <row r="389" spans="2:25" x14ac:dyDescent="0.25">
      <c r="B389" s="135"/>
      <c r="C389" s="135"/>
      <c r="D389" s="135"/>
      <c r="E389" s="135"/>
      <c r="F389" s="135"/>
      <c r="G389" s="135"/>
      <c r="H389" s="135"/>
      <c r="I389" s="135"/>
      <c r="J389" s="135"/>
      <c r="K389" s="135"/>
      <c r="L389" s="135"/>
      <c r="M389" s="135"/>
      <c r="N389" s="135"/>
      <c r="O389" s="135"/>
      <c r="P389" s="135"/>
      <c r="Q389" s="135"/>
      <c r="R389" s="135"/>
      <c r="S389" s="135"/>
      <c r="T389" s="135"/>
      <c r="U389" s="135"/>
      <c r="V389" s="135"/>
      <c r="W389" s="135"/>
      <c r="X389" s="135"/>
      <c r="Y389" s="135"/>
    </row>
    <row r="390" spans="2:25" x14ac:dyDescent="0.25">
      <c r="B390" s="135"/>
      <c r="C390" s="135"/>
      <c r="D390" s="135"/>
      <c r="E390" s="135"/>
      <c r="F390" s="135"/>
      <c r="G390" s="135"/>
      <c r="H390" s="135"/>
      <c r="I390" s="135"/>
      <c r="J390" s="135"/>
      <c r="K390" s="135"/>
      <c r="L390" s="135"/>
      <c r="M390" s="135"/>
      <c r="N390" s="135"/>
      <c r="O390" s="135"/>
      <c r="P390" s="135"/>
      <c r="Q390" s="135"/>
      <c r="R390" s="135"/>
      <c r="S390" s="135"/>
      <c r="T390" s="135"/>
      <c r="U390" s="135"/>
      <c r="V390" s="135"/>
      <c r="W390" s="135"/>
      <c r="X390" s="135"/>
      <c r="Y390" s="135"/>
    </row>
    <row r="391" spans="2:25" x14ac:dyDescent="0.25">
      <c r="B391" s="135"/>
      <c r="C391" s="135"/>
      <c r="D391" s="135"/>
      <c r="E391" s="135"/>
      <c r="F391" s="135"/>
      <c r="G391" s="135"/>
      <c r="H391" s="135"/>
      <c r="I391" s="135"/>
      <c r="J391" s="135"/>
      <c r="K391" s="135"/>
      <c r="L391" s="135"/>
      <c r="M391" s="135"/>
      <c r="N391" s="135"/>
      <c r="O391" s="135"/>
      <c r="P391" s="135"/>
      <c r="Q391" s="135"/>
      <c r="R391" s="135"/>
      <c r="S391" s="135"/>
      <c r="T391" s="135"/>
      <c r="U391" s="135"/>
      <c r="V391" s="135"/>
      <c r="W391" s="135"/>
      <c r="X391" s="135"/>
      <c r="Y391" s="135"/>
    </row>
    <row r="392" spans="2:25" x14ac:dyDescent="0.25">
      <c r="B392" s="135"/>
      <c r="C392" s="135"/>
      <c r="D392" s="135"/>
      <c r="E392" s="135"/>
      <c r="F392" s="135"/>
      <c r="G392" s="135"/>
      <c r="H392" s="135"/>
      <c r="I392" s="135"/>
      <c r="J392" s="135"/>
      <c r="K392" s="135"/>
      <c r="L392" s="135"/>
      <c r="M392" s="135"/>
      <c r="N392" s="135"/>
      <c r="O392" s="135"/>
      <c r="P392" s="135"/>
      <c r="Q392" s="135"/>
      <c r="R392" s="135"/>
      <c r="S392" s="135"/>
      <c r="T392" s="135"/>
      <c r="U392" s="135"/>
      <c r="V392" s="135"/>
      <c r="W392" s="135"/>
      <c r="X392" s="135"/>
      <c r="Y392" s="135"/>
    </row>
    <row r="393" spans="2:25" x14ac:dyDescent="0.25">
      <c r="B393" s="135"/>
      <c r="C393" s="135"/>
      <c r="D393" s="135"/>
      <c r="E393" s="135"/>
      <c r="F393" s="135"/>
      <c r="G393" s="135"/>
      <c r="H393" s="135"/>
      <c r="I393" s="135"/>
      <c r="J393" s="135"/>
      <c r="K393" s="135"/>
      <c r="L393" s="135"/>
      <c r="M393" s="135"/>
      <c r="N393" s="135"/>
      <c r="O393" s="135"/>
      <c r="P393" s="135"/>
      <c r="Q393" s="135"/>
      <c r="R393" s="135"/>
      <c r="S393" s="135"/>
      <c r="T393" s="135"/>
      <c r="U393" s="135"/>
      <c r="V393" s="135"/>
      <c r="W393" s="135"/>
      <c r="X393" s="135"/>
      <c r="Y393" s="135"/>
    </row>
    <row r="394" spans="2:25" x14ac:dyDescent="0.25"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5"/>
      <c r="M394" s="135"/>
      <c r="N394" s="135"/>
      <c r="O394" s="135"/>
      <c r="P394" s="135"/>
      <c r="Q394" s="135"/>
      <c r="R394" s="135"/>
      <c r="S394" s="135"/>
      <c r="T394" s="135"/>
      <c r="U394" s="135"/>
      <c r="V394" s="135"/>
      <c r="W394" s="135"/>
      <c r="X394" s="135"/>
      <c r="Y394" s="135"/>
    </row>
    <row r="395" spans="2:25" x14ac:dyDescent="0.25"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5"/>
      <c r="M395" s="135"/>
      <c r="N395" s="135"/>
      <c r="O395" s="135"/>
      <c r="P395" s="135"/>
      <c r="Q395" s="135"/>
      <c r="R395" s="135"/>
      <c r="S395" s="135"/>
      <c r="T395" s="135"/>
      <c r="U395" s="135"/>
      <c r="V395" s="135"/>
      <c r="W395" s="135"/>
      <c r="X395" s="135"/>
      <c r="Y395" s="135"/>
    </row>
    <row r="396" spans="2:25" x14ac:dyDescent="0.25"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5"/>
      <c r="M396" s="135"/>
      <c r="N396" s="135"/>
      <c r="O396" s="135"/>
      <c r="P396" s="135"/>
      <c r="Q396" s="135"/>
      <c r="R396" s="135"/>
      <c r="S396" s="135"/>
      <c r="T396" s="135"/>
      <c r="U396" s="135"/>
      <c r="V396" s="135"/>
      <c r="W396" s="135"/>
      <c r="X396" s="135"/>
      <c r="Y396" s="135"/>
    </row>
    <row r="397" spans="2:25" x14ac:dyDescent="0.25"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5"/>
      <c r="M397" s="135"/>
      <c r="N397" s="135"/>
      <c r="O397" s="135"/>
      <c r="P397" s="135"/>
      <c r="Q397" s="135"/>
      <c r="R397" s="135"/>
      <c r="S397" s="135"/>
      <c r="T397" s="135"/>
      <c r="U397" s="135"/>
      <c r="V397" s="135"/>
      <c r="W397" s="135"/>
      <c r="X397" s="135"/>
      <c r="Y397" s="135"/>
    </row>
    <row r="398" spans="2:25" x14ac:dyDescent="0.25"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5"/>
      <c r="M398" s="135"/>
      <c r="N398" s="135"/>
      <c r="O398" s="135"/>
      <c r="P398" s="135"/>
      <c r="Q398" s="135"/>
      <c r="R398" s="135"/>
      <c r="S398" s="135"/>
      <c r="T398" s="135"/>
      <c r="U398" s="135"/>
      <c r="V398" s="135"/>
      <c r="W398" s="135"/>
      <c r="X398" s="135"/>
      <c r="Y398" s="135"/>
    </row>
    <row r="399" spans="2:25" x14ac:dyDescent="0.25"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5"/>
      <c r="M399" s="135"/>
      <c r="N399" s="135"/>
      <c r="O399" s="135"/>
      <c r="P399" s="135"/>
      <c r="Q399" s="135"/>
      <c r="R399" s="135"/>
      <c r="S399" s="135"/>
      <c r="T399" s="135"/>
      <c r="U399" s="135"/>
      <c r="V399" s="135"/>
      <c r="W399" s="135"/>
      <c r="X399" s="135"/>
      <c r="Y399" s="135"/>
    </row>
    <row r="400" spans="2:25" x14ac:dyDescent="0.25">
      <c r="B400" s="135"/>
      <c r="C400" s="135"/>
      <c r="D400" s="135"/>
      <c r="E400" s="135"/>
      <c r="F400" s="135"/>
      <c r="G400" s="135"/>
      <c r="H400" s="135"/>
      <c r="I400" s="135"/>
      <c r="J400" s="135"/>
      <c r="K400" s="135"/>
      <c r="L400" s="135"/>
      <c r="M400" s="135"/>
      <c r="N400" s="135"/>
      <c r="O400" s="135"/>
      <c r="P400" s="135"/>
      <c r="Q400" s="135"/>
      <c r="R400" s="135"/>
      <c r="S400" s="135"/>
      <c r="T400" s="135"/>
      <c r="U400" s="135"/>
      <c r="V400" s="135"/>
      <c r="W400" s="135"/>
      <c r="X400" s="135"/>
      <c r="Y400" s="135"/>
    </row>
    <row r="401" spans="2:25" x14ac:dyDescent="0.25">
      <c r="B401" s="135"/>
      <c r="C401" s="135"/>
      <c r="D401" s="135"/>
      <c r="E401" s="135"/>
      <c r="F401" s="135"/>
      <c r="G401" s="135"/>
      <c r="H401" s="135"/>
      <c r="I401" s="135"/>
      <c r="J401" s="135"/>
      <c r="K401" s="135"/>
      <c r="L401" s="135"/>
      <c r="M401" s="135"/>
      <c r="N401" s="135"/>
      <c r="O401" s="135"/>
      <c r="P401" s="135"/>
      <c r="Q401" s="135"/>
      <c r="R401" s="135"/>
      <c r="S401" s="135"/>
      <c r="T401" s="135"/>
      <c r="U401" s="135"/>
      <c r="V401" s="135"/>
      <c r="W401" s="135"/>
      <c r="X401" s="135"/>
      <c r="Y401" s="135"/>
    </row>
    <row r="402" spans="2:25" x14ac:dyDescent="0.25">
      <c r="B402" s="135"/>
      <c r="C402" s="135"/>
      <c r="D402" s="135"/>
      <c r="E402" s="135"/>
      <c r="F402" s="135"/>
      <c r="G402" s="135"/>
      <c r="H402" s="135"/>
      <c r="I402" s="135"/>
      <c r="J402" s="135"/>
      <c r="K402" s="135"/>
      <c r="L402" s="135"/>
      <c r="M402" s="135"/>
      <c r="N402" s="135"/>
      <c r="O402" s="135"/>
      <c r="P402" s="135"/>
      <c r="Q402" s="135"/>
      <c r="R402" s="135"/>
      <c r="S402" s="135"/>
      <c r="T402" s="135"/>
      <c r="U402" s="135"/>
      <c r="V402" s="135"/>
      <c r="W402" s="135"/>
      <c r="X402" s="135"/>
      <c r="Y402" s="135"/>
    </row>
    <row r="403" spans="2:25" x14ac:dyDescent="0.25">
      <c r="B403" s="135"/>
      <c r="C403" s="135"/>
      <c r="D403" s="135"/>
      <c r="E403" s="135"/>
      <c r="F403" s="135"/>
      <c r="G403" s="135"/>
      <c r="H403" s="135"/>
      <c r="I403" s="135"/>
      <c r="J403" s="135"/>
      <c r="K403" s="135"/>
      <c r="L403" s="135"/>
      <c r="M403" s="135"/>
      <c r="N403" s="135"/>
      <c r="O403" s="135"/>
      <c r="P403" s="135"/>
      <c r="Q403" s="135"/>
      <c r="R403" s="135"/>
      <c r="S403" s="135"/>
      <c r="T403" s="135"/>
      <c r="U403" s="135"/>
      <c r="V403" s="135"/>
      <c r="W403" s="135"/>
      <c r="X403" s="135"/>
      <c r="Y403" s="135"/>
    </row>
    <row r="404" spans="2:25" x14ac:dyDescent="0.25">
      <c r="B404" s="135"/>
      <c r="C404" s="135"/>
      <c r="D404" s="135"/>
      <c r="E404" s="135"/>
      <c r="F404" s="135"/>
      <c r="G404" s="135"/>
      <c r="H404" s="135"/>
      <c r="I404" s="135"/>
      <c r="J404" s="135"/>
      <c r="K404" s="135"/>
      <c r="L404" s="135"/>
      <c r="M404" s="135"/>
      <c r="N404" s="135"/>
      <c r="O404" s="135"/>
      <c r="P404" s="135"/>
      <c r="Q404" s="135"/>
      <c r="R404" s="135"/>
      <c r="S404" s="135"/>
      <c r="T404" s="135"/>
      <c r="U404" s="135"/>
      <c r="V404" s="135"/>
      <c r="W404" s="135"/>
      <c r="X404" s="135"/>
      <c r="Y404" s="135"/>
    </row>
    <row r="405" spans="2:25" x14ac:dyDescent="0.25">
      <c r="B405" s="135"/>
      <c r="C405" s="135"/>
      <c r="D405" s="135"/>
      <c r="E405" s="135"/>
      <c r="F405" s="135"/>
      <c r="G405" s="135"/>
      <c r="H405" s="135"/>
      <c r="I405" s="135"/>
      <c r="J405" s="135"/>
      <c r="K405" s="135"/>
      <c r="L405" s="135"/>
      <c r="M405" s="135"/>
      <c r="N405" s="135"/>
      <c r="O405" s="135"/>
      <c r="P405" s="135"/>
      <c r="Q405" s="135"/>
      <c r="R405" s="135"/>
      <c r="S405" s="135"/>
      <c r="T405" s="135"/>
      <c r="U405" s="135"/>
      <c r="V405" s="135"/>
      <c r="W405" s="135"/>
      <c r="X405" s="135"/>
      <c r="Y405" s="135"/>
    </row>
    <row r="406" spans="2:25" x14ac:dyDescent="0.25">
      <c r="B406" s="135"/>
      <c r="C406" s="135"/>
      <c r="D406" s="135"/>
      <c r="E406" s="135"/>
      <c r="F406" s="135"/>
      <c r="G406" s="135"/>
      <c r="H406" s="135"/>
      <c r="I406" s="135"/>
      <c r="J406" s="135"/>
      <c r="K406" s="135"/>
      <c r="L406" s="135"/>
      <c r="M406" s="135"/>
      <c r="N406" s="135"/>
      <c r="O406" s="135"/>
      <c r="P406" s="135"/>
      <c r="Q406" s="135"/>
      <c r="R406" s="135"/>
      <c r="S406" s="135"/>
      <c r="T406" s="135"/>
      <c r="U406" s="135"/>
      <c r="V406" s="135"/>
      <c r="W406" s="135"/>
      <c r="X406" s="135"/>
      <c r="Y406" s="135"/>
    </row>
    <row r="407" spans="2:25" x14ac:dyDescent="0.25">
      <c r="B407" s="135"/>
      <c r="C407" s="135"/>
      <c r="D407" s="135"/>
      <c r="E407" s="135"/>
      <c r="F407" s="135"/>
      <c r="G407" s="135"/>
      <c r="H407" s="135"/>
      <c r="I407" s="135"/>
      <c r="J407" s="135"/>
      <c r="K407" s="135"/>
      <c r="L407" s="135"/>
      <c r="M407" s="135"/>
      <c r="N407" s="135"/>
      <c r="O407" s="135"/>
      <c r="P407" s="135"/>
      <c r="Q407" s="135"/>
      <c r="R407" s="135"/>
      <c r="S407" s="135"/>
      <c r="T407" s="135"/>
      <c r="U407" s="135"/>
      <c r="V407" s="135"/>
      <c r="W407" s="135"/>
      <c r="X407" s="135"/>
      <c r="Y407" s="135"/>
    </row>
    <row r="408" spans="2:25" x14ac:dyDescent="0.25">
      <c r="B408" s="135"/>
      <c r="C408" s="135"/>
      <c r="D408" s="135"/>
      <c r="E408" s="135"/>
      <c r="F408" s="135"/>
      <c r="G408" s="135"/>
      <c r="H408" s="135"/>
      <c r="I408" s="135"/>
      <c r="J408" s="135"/>
      <c r="K408" s="135"/>
      <c r="L408" s="135"/>
      <c r="M408" s="135"/>
      <c r="N408" s="135"/>
      <c r="O408" s="135"/>
      <c r="P408" s="135"/>
      <c r="Q408" s="135"/>
      <c r="R408" s="135"/>
      <c r="S408" s="135"/>
      <c r="T408" s="135"/>
      <c r="U408" s="135"/>
      <c r="V408" s="135"/>
      <c r="W408" s="135"/>
      <c r="X408" s="135"/>
      <c r="Y408" s="135"/>
    </row>
    <row r="409" spans="2:25" x14ac:dyDescent="0.25">
      <c r="B409" s="135"/>
      <c r="C409" s="135"/>
      <c r="D409" s="135"/>
      <c r="E409" s="135"/>
      <c r="F409" s="135"/>
      <c r="G409" s="135"/>
      <c r="H409" s="135"/>
      <c r="I409" s="135"/>
      <c r="J409" s="135"/>
      <c r="K409" s="135"/>
      <c r="L409" s="135"/>
      <c r="M409" s="135"/>
      <c r="N409" s="135"/>
      <c r="O409" s="135"/>
      <c r="P409" s="135"/>
      <c r="Q409" s="135"/>
      <c r="R409" s="135"/>
      <c r="S409" s="135"/>
      <c r="T409" s="135"/>
      <c r="U409" s="135"/>
      <c r="V409" s="135"/>
      <c r="W409" s="135"/>
      <c r="X409" s="135"/>
      <c r="Y409" s="135"/>
    </row>
    <row r="410" spans="2:25" x14ac:dyDescent="0.25">
      <c r="B410" s="135"/>
      <c r="C410" s="135"/>
      <c r="D410" s="135"/>
      <c r="E410" s="135"/>
      <c r="F410" s="135"/>
      <c r="G410" s="135"/>
      <c r="H410" s="135"/>
      <c r="I410" s="135"/>
      <c r="J410" s="135"/>
      <c r="K410" s="135"/>
      <c r="L410" s="135"/>
      <c r="M410" s="135"/>
      <c r="N410" s="135"/>
      <c r="O410" s="135"/>
      <c r="P410" s="135"/>
      <c r="Q410" s="135"/>
      <c r="R410" s="135"/>
      <c r="S410" s="135"/>
      <c r="T410" s="135"/>
      <c r="U410" s="135"/>
      <c r="V410" s="135"/>
      <c r="W410" s="135"/>
      <c r="X410" s="135"/>
      <c r="Y410" s="135"/>
    </row>
    <row r="411" spans="2:25" x14ac:dyDescent="0.25">
      <c r="B411" s="135"/>
      <c r="C411" s="135"/>
      <c r="D411" s="135"/>
      <c r="E411" s="135"/>
      <c r="F411" s="135"/>
      <c r="G411" s="135"/>
      <c r="H411" s="135"/>
      <c r="I411" s="135"/>
      <c r="J411" s="135"/>
      <c r="K411" s="135"/>
      <c r="L411" s="135"/>
      <c r="M411" s="135"/>
      <c r="N411" s="135"/>
      <c r="O411" s="135"/>
      <c r="P411" s="135"/>
      <c r="Q411" s="135"/>
      <c r="R411" s="135"/>
      <c r="S411" s="135"/>
      <c r="T411" s="135"/>
      <c r="U411" s="135"/>
      <c r="V411" s="135"/>
      <c r="W411" s="135"/>
      <c r="X411" s="135"/>
      <c r="Y411" s="135"/>
    </row>
    <row r="412" spans="2:25" x14ac:dyDescent="0.25">
      <c r="B412" s="135"/>
      <c r="C412" s="135"/>
      <c r="D412" s="135"/>
      <c r="E412" s="135"/>
      <c r="F412" s="135"/>
      <c r="G412" s="135"/>
      <c r="H412" s="135"/>
      <c r="I412" s="135"/>
      <c r="J412" s="135"/>
      <c r="K412" s="135"/>
      <c r="L412" s="135"/>
      <c r="M412" s="135"/>
      <c r="N412" s="135"/>
      <c r="O412" s="135"/>
      <c r="P412" s="135"/>
      <c r="Q412" s="135"/>
      <c r="R412" s="135"/>
      <c r="S412" s="135"/>
      <c r="T412" s="135"/>
      <c r="U412" s="135"/>
      <c r="V412" s="135"/>
      <c r="W412" s="135"/>
      <c r="X412" s="135"/>
      <c r="Y412" s="135"/>
    </row>
    <row r="413" spans="2:25" x14ac:dyDescent="0.25">
      <c r="B413" s="135"/>
      <c r="C413" s="135"/>
      <c r="D413" s="135"/>
      <c r="E413" s="135"/>
      <c r="F413" s="135"/>
      <c r="G413" s="135"/>
      <c r="H413" s="135"/>
      <c r="I413" s="135"/>
      <c r="J413" s="135"/>
      <c r="K413" s="135"/>
      <c r="L413" s="135"/>
      <c r="M413" s="135"/>
      <c r="N413" s="135"/>
      <c r="O413" s="135"/>
      <c r="P413" s="135"/>
      <c r="Q413" s="135"/>
      <c r="R413" s="135"/>
      <c r="S413" s="135"/>
      <c r="T413" s="135"/>
      <c r="U413" s="135"/>
      <c r="V413" s="135"/>
      <c r="W413" s="135"/>
      <c r="X413" s="135"/>
      <c r="Y413" s="135"/>
    </row>
    <row r="414" spans="2:25" x14ac:dyDescent="0.25">
      <c r="B414" s="135"/>
      <c r="C414" s="135"/>
      <c r="D414" s="135"/>
      <c r="E414" s="135"/>
      <c r="F414" s="135"/>
      <c r="G414" s="135"/>
      <c r="H414" s="135"/>
      <c r="I414" s="135"/>
      <c r="J414" s="135"/>
      <c r="K414" s="135"/>
      <c r="L414" s="135"/>
      <c r="M414" s="135"/>
      <c r="N414" s="135"/>
      <c r="O414" s="135"/>
      <c r="P414" s="135"/>
      <c r="Q414" s="135"/>
      <c r="R414" s="135"/>
      <c r="S414" s="135"/>
      <c r="T414" s="135"/>
      <c r="U414" s="135"/>
      <c r="V414" s="135"/>
      <c r="W414" s="135"/>
      <c r="X414" s="135"/>
      <c r="Y414" s="135"/>
    </row>
    <row r="415" spans="2:25" x14ac:dyDescent="0.25">
      <c r="B415" s="135"/>
      <c r="C415" s="135"/>
      <c r="D415" s="135"/>
      <c r="E415" s="135"/>
      <c r="F415" s="135"/>
      <c r="G415" s="135"/>
      <c r="H415" s="135"/>
      <c r="I415" s="135"/>
      <c r="J415" s="135"/>
      <c r="K415" s="135"/>
      <c r="L415" s="135"/>
      <c r="M415" s="135"/>
      <c r="N415" s="135"/>
      <c r="O415" s="135"/>
      <c r="P415" s="135"/>
      <c r="Q415" s="135"/>
      <c r="R415" s="135"/>
      <c r="S415" s="135"/>
      <c r="T415" s="135"/>
      <c r="U415" s="135"/>
      <c r="V415" s="135"/>
      <c r="W415" s="135"/>
      <c r="X415" s="135"/>
      <c r="Y415" s="135"/>
    </row>
    <row r="416" spans="2:25" x14ac:dyDescent="0.25">
      <c r="B416" s="135"/>
      <c r="C416" s="135"/>
      <c r="D416" s="135"/>
      <c r="E416" s="135"/>
      <c r="F416" s="135"/>
      <c r="G416" s="135"/>
      <c r="H416" s="135"/>
      <c r="I416" s="135"/>
      <c r="J416" s="135"/>
      <c r="K416" s="135"/>
      <c r="L416" s="135"/>
      <c r="M416" s="135"/>
      <c r="N416" s="135"/>
      <c r="O416" s="135"/>
      <c r="P416" s="135"/>
      <c r="Q416" s="135"/>
      <c r="R416" s="135"/>
      <c r="S416" s="135"/>
      <c r="T416" s="135"/>
      <c r="U416" s="135"/>
      <c r="V416" s="135"/>
      <c r="W416" s="135"/>
      <c r="X416" s="135"/>
      <c r="Y416" s="135"/>
    </row>
    <row r="417" spans="2:25" x14ac:dyDescent="0.25">
      <c r="B417" s="135"/>
      <c r="C417" s="135"/>
      <c r="D417" s="135"/>
      <c r="E417" s="135"/>
      <c r="F417" s="135"/>
      <c r="G417" s="135"/>
      <c r="H417" s="135"/>
      <c r="I417" s="135"/>
      <c r="J417" s="135"/>
      <c r="K417" s="135"/>
      <c r="L417" s="135"/>
      <c r="M417" s="135"/>
      <c r="N417" s="135"/>
      <c r="O417" s="135"/>
      <c r="P417" s="135"/>
      <c r="Q417" s="135"/>
      <c r="R417" s="135"/>
      <c r="S417" s="135"/>
      <c r="T417" s="135"/>
      <c r="U417" s="135"/>
      <c r="V417" s="135"/>
      <c r="W417" s="135"/>
      <c r="X417" s="135"/>
      <c r="Y417" s="135"/>
    </row>
    <row r="418" spans="2:25" x14ac:dyDescent="0.25">
      <c r="B418" s="135"/>
      <c r="C418" s="135"/>
      <c r="D418" s="135"/>
      <c r="E418" s="135"/>
      <c r="F418" s="135"/>
      <c r="G418" s="135"/>
      <c r="H418" s="135"/>
      <c r="I418" s="135"/>
      <c r="J418" s="135"/>
      <c r="K418" s="135"/>
      <c r="L418" s="135"/>
      <c r="M418" s="135"/>
      <c r="N418" s="135"/>
      <c r="O418" s="135"/>
      <c r="P418" s="135"/>
      <c r="Q418" s="135"/>
      <c r="R418" s="135"/>
      <c r="S418" s="135"/>
      <c r="T418" s="135"/>
      <c r="U418" s="135"/>
      <c r="V418" s="135"/>
      <c r="W418" s="135"/>
      <c r="X418" s="135"/>
      <c r="Y418" s="135"/>
    </row>
    <row r="419" spans="2:25" x14ac:dyDescent="0.25">
      <c r="B419" s="135"/>
      <c r="C419" s="135"/>
      <c r="D419" s="135"/>
      <c r="E419" s="135"/>
      <c r="F419" s="135"/>
      <c r="G419" s="135"/>
      <c r="H419" s="135"/>
      <c r="I419" s="135"/>
      <c r="J419" s="135"/>
      <c r="K419" s="135"/>
      <c r="L419" s="135"/>
      <c r="M419" s="135"/>
      <c r="N419" s="135"/>
      <c r="O419" s="135"/>
      <c r="P419" s="135"/>
      <c r="Q419" s="135"/>
      <c r="R419" s="135"/>
      <c r="S419" s="135"/>
      <c r="T419" s="135"/>
      <c r="U419" s="135"/>
      <c r="V419" s="135"/>
      <c r="W419" s="135"/>
      <c r="X419" s="135"/>
      <c r="Y419" s="135"/>
    </row>
    <row r="420" spans="2:25" x14ac:dyDescent="0.25">
      <c r="B420" s="135"/>
      <c r="C420" s="135"/>
      <c r="D420" s="135"/>
      <c r="E420" s="135"/>
      <c r="F420" s="135"/>
      <c r="G420" s="135"/>
      <c r="H420" s="135"/>
      <c r="I420" s="135"/>
      <c r="J420" s="135"/>
      <c r="K420" s="135"/>
      <c r="L420" s="135"/>
      <c r="M420" s="135"/>
      <c r="N420" s="135"/>
      <c r="O420" s="135"/>
      <c r="P420" s="135"/>
      <c r="Q420" s="135"/>
      <c r="R420" s="135"/>
      <c r="S420" s="135"/>
      <c r="T420" s="135"/>
      <c r="U420" s="135"/>
      <c r="V420" s="135"/>
      <c r="W420" s="135"/>
      <c r="X420" s="135"/>
      <c r="Y420" s="135"/>
    </row>
    <row r="421" spans="2:25" x14ac:dyDescent="0.25">
      <c r="B421" s="135"/>
      <c r="C421" s="135"/>
      <c r="D421" s="135"/>
      <c r="E421" s="135"/>
      <c r="F421" s="135"/>
      <c r="G421" s="135"/>
      <c r="H421" s="135"/>
      <c r="I421" s="135"/>
      <c r="J421" s="135"/>
      <c r="K421" s="135"/>
      <c r="L421" s="135"/>
      <c r="M421" s="135"/>
      <c r="N421" s="135"/>
      <c r="O421" s="135"/>
      <c r="P421" s="135"/>
      <c r="Q421" s="135"/>
      <c r="R421" s="135"/>
      <c r="S421" s="135"/>
      <c r="T421" s="135"/>
      <c r="U421" s="135"/>
      <c r="V421" s="135"/>
      <c r="W421" s="135"/>
      <c r="X421" s="135"/>
      <c r="Y421" s="135"/>
    </row>
    <row r="422" spans="2:25" x14ac:dyDescent="0.25">
      <c r="B422" s="135"/>
      <c r="C422" s="135"/>
      <c r="D422" s="135"/>
      <c r="E422" s="135"/>
      <c r="F422" s="135"/>
      <c r="G422" s="135"/>
      <c r="H422" s="135"/>
      <c r="I422" s="135"/>
      <c r="J422" s="135"/>
      <c r="K422" s="135"/>
      <c r="L422" s="135"/>
      <c r="M422" s="135"/>
      <c r="N422" s="135"/>
      <c r="O422" s="135"/>
      <c r="P422" s="135"/>
      <c r="Q422" s="135"/>
      <c r="R422" s="135"/>
      <c r="S422" s="135"/>
      <c r="T422" s="135"/>
      <c r="U422" s="135"/>
      <c r="V422" s="135"/>
      <c r="W422" s="135"/>
      <c r="X422" s="135"/>
      <c r="Y422" s="135"/>
    </row>
    <row r="423" spans="2:25" x14ac:dyDescent="0.25">
      <c r="B423" s="135"/>
      <c r="C423" s="135"/>
      <c r="D423" s="135"/>
      <c r="E423" s="135"/>
      <c r="F423" s="135"/>
      <c r="G423" s="135"/>
      <c r="H423" s="135"/>
      <c r="I423" s="135"/>
      <c r="J423" s="135"/>
      <c r="K423" s="135"/>
      <c r="L423" s="135"/>
      <c r="M423" s="135"/>
      <c r="N423" s="135"/>
      <c r="O423" s="135"/>
      <c r="P423" s="135"/>
      <c r="Q423" s="135"/>
      <c r="R423" s="135"/>
      <c r="S423" s="135"/>
      <c r="T423" s="135"/>
      <c r="U423" s="135"/>
      <c r="V423" s="135"/>
      <c r="W423" s="135"/>
      <c r="X423" s="135"/>
      <c r="Y423" s="135"/>
    </row>
    <row r="424" spans="2:25" x14ac:dyDescent="0.25">
      <c r="B424" s="135"/>
      <c r="C424" s="135"/>
      <c r="D424" s="135"/>
      <c r="E424" s="135"/>
      <c r="F424" s="135"/>
      <c r="G424" s="135"/>
      <c r="H424" s="135"/>
      <c r="I424" s="135"/>
      <c r="J424" s="135"/>
      <c r="K424" s="135"/>
      <c r="L424" s="135"/>
      <c r="M424" s="135"/>
      <c r="N424" s="135"/>
      <c r="O424" s="135"/>
      <c r="P424" s="135"/>
      <c r="Q424" s="135"/>
      <c r="R424" s="135"/>
      <c r="S424" s="135"/>
      <c r="T424" s="135"/>
      <c r="U424" s="135"/>
      <c r="V424" s="135"/>
      <c r="W424" s="135"/>
      <c r="X424" s="135"/>
      <c r="Y424" s="135"/>
    </row>
    <row r="425" spans="2:25" x14ac:dyDescent="0.25">
      <c r="B425" s="135"/>
      <c r="C425" s="135"/>
      <c r="D425" s="135"/>
      <c r="E425" s="135"/>
      <c r="F425" s="135"/>
      <c r="G425" s="135"/>
      <c r="H425" s="135"/>
      <c r="I425" s="135"/>
      <c r="J425" s="135"/>
      <c r="K425" s="135"/>
      <c r="L425" s="135"/>
      <c r="M425" s="135"/>
      <c r="N425" s="135"/>
      <c r="O425" s="135"/>
      <c r="P425" s="135"/>
      <c r="Q425" s="135"/>
      <c r="R425" s="135"/>
      <c r="S425" s="135"/>
      <c r="T425" s="135"/>
      <c r="U425" s="135"/>
      <c r="V425" s="135"/>
      <c r="W425" s="135"/>
      <c r="X425" s="135"/>
      <c r="Y425" s="135"/>
    </row>
    <row r="426" spans="2:25" x14ac:dyDescent="0.25">
      <c r="B426" s="135"/>
      <c r="C426" s="135"/>
      <c r="D426" s="135"/>
      <c r="E426" s="135"/>
      <c r="F426" s="135"/>
      <c r="G426" s="135"/>
      <c r="H426" s="135"/>
      <c r="I426" s="135"/>
      <c r="J426" s="135"/>
      <c r="K426" s="135"/>
      <c r="L426" s="135"/>
      <c r="M426" s="135"/>
      <c r="N426" s="135"/>
      <c r="O426" s="135"/>
      <c r="P426" s="135"/>
      <c r="Q426" s="135"/>
      <c r="R426" s="135"/>
      <c r="S426" s="135"/>
      <c r="T426" s="135"/>
      <c r="U426" s="135"/>
      <c r="V426" s="135"/>
      <c r="W426" s="135"/>
      <c r="X426" s="135"/>
      <c r="Y426" s="135"/>
    </row>
    <row r="427" spans="2:25" x14ac:dyDescent="0.25">
      <c r="B427" s="135"/>
      <c r="C427" s="135"/>
      <c r="D427" s="135"/>
      <c r="E427" s="135"/>
      <c r="F427" s="135"/>
      <c r="G427" s="135"/>
      <c r="H427" s="135"/>
      <c r="I427" s="135"/>
      <c r="J427" s="135"/>
      <c r="K427" s="135"/>
      <c r="L427" s="135"/>
      <c r="M427" s="135"/>
      <c r="N427" s="135"/>
      <c r="O427" s="135"/>
      <c r="P427" s="135"/>
      <c r="Q427" s="135"/>
      <c r="R427" s="135"/>
      <c r="S427" s="135"/>
      <c r="T427" s="135"/>
      <c r="U427" s="135"/>
      <c r="V427" s="135"/>
      <c r="W427" s="135"/>
      <c r="X427" s="135"/>
      <c r="Y427" s="135"/>
    </row>
    <row r="428" spans="2:25" x14ac:dyDescent="0.25">
      <c r="B428" s="135"/>
      <c r="C428" s="135"/>
      <c r="D428" s="135"/>
      <c r="E428" s="135"/>
      <c r="F428" s="135"/>
      <c r="G428" s="135"/>
      <c r="H428" s="135"/>
      <c r="I428" s="135"/>
      <c r="J428" s="135"/>
      <c r="K428" s="135"/>
      <c r="L428" s="135"/>
      <c r="M428" s="135"/>
      <c r="N428" s="135"/>
      <c r="O428" s="135"/>
      <c r="P428" s="135"/>
      <c r="Q428" s="135"/>
      <c r="R428" s="135"/>
      <c r="S428" s="135"/>
      <c r="T428" s="135"/>
      <c r="U428" s="135"/>
      <c r="V428" s="135"/>
      <c r="W428" s="135"/>
      <c r="X428" s="135"/>
      <c r="Y428" s="135"/>
    </row>
    <row r="429" spans="2:25" x14ac:dyDescent="0.25">
      <c r="B429" s="135"/>
      <c r="C429" s="135"/>
      <c r="D429" s="135"/>
      <c r="E429" s="135"/>
      <c r="F429" s="135"/>
      <c r="G429" s="135"/>
      <c r="H429" s="135"/>
      <c r="I429" s="135"/>
      <c r="J429" s="135"/>
      <c r="K429" s="135"/>
      <c r="L429" s="135"/>
      <c r="M429" s="135"/>
      <c r="N429" s="135"/>
      <c r="O429" s="135"/>
      <c r="P429" s="135"/>
      <c r="Q429" s="135"/>
      <c r="R429" s="135"/>
      <c r="S429" s="135"/>
      <c r="T429" s="135"/>
      <c r="U429" s="135"/>
      <c r="V429" s="135"/>
      <c r="W429" s="135"/>
      <c r="X429" s="135"/>
      <c r="Y429" s="135"/>
    </row>
    <row r="430" spans="2:25" x14ac:dyDescent="0.25">
      <c r="B430" s="135"/>
      <c r="C430" s="135"/>
      <c r="D430" s="135"/>
      <c r="E430" s="135"/>
      <c r="F430" s="135"/>
      <c r="G430" s="135"/>
      <c r="H430" s="135"/>
      <c r="I430" s="135"/>
      <c r="J430" s="135"/>
      <c r="K430" s="135"/>
      <c r="L430" s="135"/>
      <c r="M430" s="135"/>
      <c r="N430" s="135"/>
      <c r="O430" s="135"/>
      <c r="P430" s="135"/>
      <c r="Q430" s="135"/>
      <c r="R430" s="135"/>
      <c r="S430" s="135"/>
      <c r="T430" s="135"/>
      <c r="U430" s="135"/>
      <c r="V430" s="135"/>
      <c r="W430" s="135"/>
      <c r="X430" s="135"/>
      <c r="Y430" s="135"/>
    </row>
    <row r="431" spans="2:25" x14ac:dyDescent="0.25">
      <c r="B431" s="135"/>
      <c r="C431" s="135"/>
      <c r="D431" s="135"/>
      <c r="E431" s="135"/>
      <c r="F431" s="135"/>
      <c r="G431" s="135"/>
      <c r="H431" s="135"/>
      <c r="I431" s="135"/>
      <c r="J431" s="135"/>
      <c r="K431" s="135"/>
      <c r="L431" s="135"/>
      <c r="M431" s="135"/>
      <c r="N431" s="135"/>
      <c r="O431" s="135"/>
      <c r="P431" s="135"/>
      <c r="Q431" s="135"/>
      <c r="R431" s="135"/>
      <c r="S431" s="135"/>
      <c r="T431" s="135"/>
      <c r="U431" s="135"/>
      <c r="V431" s="135"/>
      <c r="W431" s="135"/>
      <c r="X431" s="135"/>
      <c r="Y431" s="135"/>
    </row>
    <row r="432" spans="2:25" x14ac:dyDescent="0.25">
      <c r="B432" s="135"/>
      <c r="C432" s="135"/>
      <c r="D432" s="135"/>
      <c r="E432" s="135"/>
      <c r="F432" s="135"/>
      <c r="G432" s="135"/>
      <c r="H432" s="135"/>
      <c r="I432" s="135"/>
      <c r="J432" s="135"/>
      <c r="K432" s="135"/>
      <c r="L432" s="135"/>
      <c r="M432" s="135"/>
      <c r="N432" s="135"/>
      <c r="O432" s="135"/>
      <c r="P432" s="135"/>
      <c r="Q432" s="135"/>
      <c r="R432" s="135"/>
      <c r="S432" s="135"/>
      <c r="T432" s="135"/>
      <c r="U432" s="135"/>
      <c r="V432" s="135"/>
      <c r="W432" s="135"/>
      <c r="X432" s="135"/>
      <c r="Y432" s="135"/>
    </row>
    <row r="433" spans="2:25" x14ac:dyDescent="0.25">
      <c r="B433" s="135"/>
      <c r="C433" s="135"/>
      <c r="D433" s="135"/>
      <c r="E433" s="135"/>
      <c r="F433" s="135"/>
      <c r="G433" s="135"/>
      <c r="H433" s="135"/>
      <c r="I433" s="135"/>
      <c r="J433" s="135"/>
      <c r="K433" s="135"/>
      <c r="L433" s="135"/>
      <c r="M433" s="135"/>
      <c r="N433" s="135"/>
      <c r="O433" s="135"/>
      <c r="P433" s="135"/>
      <c r="Q433" s="135"/>
      <c r="R433" s="135"/>
      <c r="S433" s="135"/>
      <c r="T433" s="135"/>
      <c r="U433" s="135"/>
      <c r="V433" s="135"/>
      <c r="W433" s="135"/>
      <c r="X433" s="135"/>
      <c r="Y433" s="135"/>
    </row>
    <row r="434" spans="2:25" x14ac:dyDescent="0.25">
      <c r="B434" s="135"/>
      <c r="C434" s="135"/>
      <c r="D434" s="135"/>
      <c r="E434" s="135"/>
      <c r="F434" s="135"/>
      <c r="G434" s="135"/>
      <c r="H434" s="135"/>
      <c r="I434" s="135"/>
      <c r="J434" s="135"/>
      <c r="K434" s="135"/>
      <c r="L434" s="135"/>
      <c r="M434" s="135"/>
      <c r="N434" s="135"/>
      <c r="O434" s="135"/>
      <c r="P434" s="135"/>
      <c r="Q434" s="135"/>
      <c r="R434" s="135"/>
      <c r="S434" s="135"/>
      <c r="T434" s="135"/>
      <c r="U434" s="135"/>
      <c r="V434" s="135"/>
      <c r="W434" s="135"/>
      <c r="X434" s="135"/>
      <c r="Y434" s="135"/>
    </row>
    <row r="435" spans="2:25" x14ac:dyDescent="0.25">
      <c r="B435" s="135"/>
      <c r="C435" s="135"/>
      <c r="D435" s="135"/>
      <c r="E435" s="135"/>
      <c r="F435" s="135"/>
      <c r="G435" s="135"/>
      <c r="H435" s="135"/>
      <c r="I435" s="135"/>
      <c r="J435" s="135"/>
      <c r="K435" s="135"/>
      <c r="L435" s="135"/>
      <c r="M435" s="135"/>
      <c r="N435" s="135"/>
      <c r="O435" s="135"/>
      <c r="P435" s="135"/>
      <c r="Q435" s="135"/>
      <c r="R435" s="135"/>
      <c r="S435" s="135"/>
      <c r="T435" s="135"/>
      <c r="U435" s="135"/>
      <c r="V435" s="135"/>
      <c r="W435" s="135"/>
      <c r="X435" s="135"/>
      <c r="Y435" s="135"/>
    </row>
    <row r="436" spans="2:25" x14ac:dyDescent="0.25">
      <c r="B436" s="135"/>
      <c r="C436" s="135"/>
      <c r="D436" s="135"/>
      <c r="E436" s="135"/>
      <c r="F436" s="135"/>
      <c r="G436" s="135"/>
      <c r="H436" s="135"/>
      <c r="I436" s="135"/>
      <c r="J436" s="135"/>
      <c r="K436" s="135"/>
      <c r="L436" s="135"/>
      <c r="M436" s="135"/>
      <c r="N436" s="135"/>
      <c r="O436" s="135"/>
      <c r="P436" s="135"/>
      <c r="Q436" s="135"/>
      <c r="R436" s="135"/>
      <c r="S436" s="135"/>
      <c r="T436" s="135"/>
      <c r="U436" s="135"/>
      <c r="V436" s="135"/>
      <c r="W436" s="135"/>
      <c r="X436" s="135"/>
      <c r="Y436" s="135"/>
    </row>
    <row r="437" spans="2:25" x14ac:dyDescent="0.25">
      <c r="B437" s="135"/>
      <c r="C437" s="135"/>
      <c r="D437" s="135"/>
      <c r="E437" s="135"/>
      <c r="F437" s="135"/>
      <c r="G437" s="135"/>
      <c r="H437" s="135"/>
      <c r="I437" s="135"/>
      <c r="J437" s="135"/>
      <c r="K437" s="135"/>
      <c r="L437" s="135"/>
      <c r="M437" s="135"/>
      <c r="N437" s="135"/>
      <c r="O437" s="135"/>
      <c r="P437" s="135"/>
      <c r="Q437" s="135"/>
      <c r="R437" s="135"/>
      <c r="S437" s="135"/>
      <c r="T437" s="135"/>
      <c r="U437" s="135"/>
      <c r="V437" s="135"/>
      <c r="W437" s="135"/>
      <c r="X437" s="135"/>
      <c r="Y437" s="135"/>
    </row>
    <row r="438" spans="2:25" x14ac:dyDescent="0.25">
      <c r="B438" s="135"/>
      <c r="C438" s="135"/>
      <c r="D438" s="135"/>
      <c r="E438" s="135"/>
      <c r="F438" s="135"/>
      <c r="G438" s="135"/>
      <c r="H438" s="135"/>
      <c r="I438" s="135"/>
      <c r="J438" s="135"/>
      <c r="K438" s="135"/>
      <c r="L438" s="135"/>
      <c r="M438" s="135"/>
      <c r="N438" s="135"/>
      <c r="O438" s="135"/>
      <c r="P438" s="135"/>
      <c r="Q438" s="135"/>
      <c r="R438" s="135"/>
      <c r="S438" s="135"/>
      <c r="T438" s="135"/>
      <c r="U438" s="135"/>
      <c r="V438" s="135"/>
      <c r="W438" s="135"/>
      <c r="X438" s="135"/>
      <c r="Y438" s="135"/>
    </row>
    <row r="439" spans="2:25" x14ac:dyDescent="0.25">
      <c r="B439" s="135"/>
      <c r="C439" s="135"/>
      <c r="D439" s="135"/>
      <c r="E439" s="135"/>
      <c r="F439" s="135"/>
      <c r="G439" s="135"/>
      <c r="H439" s="135"/>
      <c r="I439" s="135"/>
      <c r="J439" s="135"/>
      <c r="K439" s="135"/>
      <c r="L439" s="135"/>
      <c r="M439" s="135"/>
      <c r="N439" s="135"/>
      <c r="O439" s="135"/>
      <c r="P439" s="135"/>
      <c r="Q439" s="135"/>
      <c r="R439" s="135"/>
      <c r="S439" s="135"/>
      <c r="T439" s="135"/>
      <c r="U439" s="135"/>
      <c r="V439" s="135"/>
      <c r="W439" s="135"/>
      <c r="X439" s="135"/>
      <c r="Y439" s="135"/>
    </row>
    <row r="440" spans="2:25" x14ac:dyDescent="0.25">
      <c r="B440" s="135"/>
      <c r="C440" s="135"/>
      <c r="D440" s="135"/>
      <c r="E440" s="135"/>
      <c r="F440" s="135"/>
      <c r="G440" s="135"/>
      <c r="H440" s="135"/>
      <c r="I440" s="135"/>
      <c r="J440" s="135"/>
      <c r="K440" s="135"/>
      <c r="L440" s="135"/>
      <c r="M440" s="135"/>
      <c r="N440" s="135"/>
      <c r="O440" s="135"/>
      <c r="P440" s="135"/>
      <c r="Q440" s="135"/>
      <c r="R440" s="135"/>
      <c r="S440" s="135"/>
      <c r="T440" s="135"/>
      <c r="U440" s="135"/>
      <c r="V440" s="135"/>
      <c r="W440" s="135"/>
      <c r="X440" s="135"/>
      <c r="Y440" s="135"/>
    </row>
    <row r="441" spans="2:25" x14ac:dyDescent="0.25">
      <c r="B441" s="135"/>
      <c r="C441" s="135"/>
      <c r="D441" s="135"/>
      <c r="E441" s="135"/>
      <c r="F441" s="135"/>
      <c r="G441" s="135"/>
      <c r="H441" s="135"/>
      <c r="I441" s="135"/>
      <c r="J441" s="135"/>
      <c r="K441" s="135"/>
      <c r="L441" s="135"/>
      <c r="M441" s="135"/>
      <c r="N441" s="135"/>
      <c r="O441" s="135"/>
      <c r="P441" s="135"/>
      <c r="Q441" s="135"/>
      <c r="R441" s="135"/>
      <c r="S441" s="135"/>
      <c r="T441" s="135"/>
      <c r="U441" s="135"/>
      <c r="V441" s="135"/>
      <c r="W441" s="135"/>
      <c r="X441" s="135"/>
      <c r="Y441" s="135"/>
    </row>
    <row r="442" spans="2:25" x14ac:dyDescent="0.25">
      <c r="B442" s="135"/>
      <c r="C442" s="135"/>
      <c r="D442" s="135"/>
      <c r="E442" s="135"/>
      <c r="F442" s="135"/>
      <c r="G442" s="135"/>
      <c r="H442" s="135"/>
      <c r="I442" s="135"/>
      <c r="J442" s="135"/>
      <c r="K442" s="135"/>
      <c r="L442" s="135"/>
      <c r="M442" s="135"/>
      <c r="N442" s="135"/>
      <c r="O442" s="135"/>
      <c r="P442" s="135"/>
      <c r="Q442" s="135"/>
      <c r="R442" s="135"/>
      <c r="S442" s="135"/>
      <c r="T442" s="135"/>
      <c r="U442" s="135"/>
      <c r="V442" s="135"/>
      <c r="W442" s="135"/>
      <c r="X442" s="135"/>
      <c r="Y442" s="135"/>
    </row>
    <row r="443" spans="2:25" x14ac:dyDescent="0.25">
      <c r="B443" s="135"/>
      <c r="C443" s="135"/>
      <c r="D443" s="135"/>
      <c r="E443" s="135"/>
      <c r="F443" s="135"/>
      <c r="G443" s="135"/>
      <c r="H443" s="135"/>
      <c r="I443" s="135"/>
      <c r="J443" s="135"/>
      <c r="K443" s="135"/>
      <c r="L443" s="135"/>
      <c r="M443" s="135"/>
      <c r="N443" s="135"/>
      <c r="O443" s="135"/>
      <c r="P443" s="135"/>
      <c r="Q443" s="135"/>
      <c r="R443" s="135"/>
      <c r="S443" s="135"/>
      <c r="T443" s="135"/>
      <c r="U443" s="135"/>
      <c r="V443" s="135"/>
      <c r="W443" s="135"/>
      <c r="X443" s="135"/>
      <c r="Y443" s="135"/>
    </row>
    <row r="444" spans="2:25" x14ac:dyDescent="0.25">
      <c r="B444" s="135"/>
      <c r="C444" s="135"/>
      <c r="D444" s="135"/>
      <c r="E444" s="135"/>
      <c r="F444" s="135"/>
      <c r="G444" s="135"/>
      <c r="H444" s="135"/>
      <c r="I444" s="135"/>
      <c r="J444" s="135"/>
      <c r="K444" s="135"/>
      <c r="L444" s="135"/>
      <c r="M444" s="135"/>
      <c r="N444" s="135"/>
      <c r="O444" s="135"/>
      <c r="P444" s="135"/>
      <c r="Q444" s="135"/>
      <c r="R444" s="135"/>
      <c r="S444" s="135"/>
      <c r="T444" s="135"/>
      <c r="U444" s="135"/>
      <c r="V444" s="135"/>
      <c r="W444" s="135"/>
      <c r="X444" s="135"/>
      <c r="Y444" s="135"/>
    </row>
    <row r="445" spans="2:25" x14ac:dyDescent="0.25">
      <c r="B445" s="135"/>
      <c r="C445" s="135"/>
      <c r="D445" s="135"/>
      <c r="E445" s="135"/>
      <c r="F445" s="135"/>
      <c r="G445" s="135"/>
      <c r="H445" s="135"/>
      <c r="I445" s="135"/>
      <c r="J445" s="135"/>
      <c r="K445" s="135"/>
      <c r="L445" s="135"/>
      <c r="M445" s="135"/>
      <c r="N445" s="135"/>
      <c r="O445" s="135"/>
      <c r="P445" s="135"/>
      <c r="Q445" s="135"/>
      <c r="R445" s="135"/>
      <c r="S445" s="135"/>
      <c r="T445" s="135"/>
      <c r="U445" s="135"/>
      <c r="V445" s="135"/>
      <c r="W445" s="135"/>
      <c r="X445" s="135"/>
      <c r="Y445" s="135"/>
    </row>
    <row r="446" spans="2:25" x14ac:dyDescent="0.25">
      <c r="B446" s="135"/>
      <c r="C446" s="135"/>
      <c r="D446" s="135"/>
      <c r="E446" s="135"/>
      <c r="F446" s="135"/>
      <c r="G446" s="135"/>
      <c r="H446" s="135"/>
      <c r="I446" s="135"/>
      <c r="J446" s="135"/>
      <c r="K446" s="135"/>
      <c r="L446" s="135"/>
      <c r="M446" s="135"/>
      <c r="N446" s="135"/>
      <c r="O446" s="135"/>
      <c r="P446" s="135"/>
      <c r="Q446" s="135"/>
      <c r="R446" s="135"/>
      <c r="S446" s="135"/>
      <c r="T446" s="135"/>
      <c r="U446" s="135"/>
      <c r="V446" s="135"/>
      <c r="W446" s="135"/>
      <c r="X446" s="135"/>
      <c r="Y446" s="135"/>
    </row>
    <row r="447" spans="2:25" x14ac:dyDescent="0.25">
      <c r="B447" s="135"/>
      <c r="C447" s="135"/>
      <c r="D447" s="135"/>
      <c r="E447" s="135"/>
      <c r="F447" s="135"/>
      <c r="G447" s="135"/>
      <c r="H447" s="135"/>
      <c r="I447" s="135"/>
      <c r="J447" s="135"/>
      <c r="K447" s="135"/>
      <c r="L447" s="135"/>
      <c r="M447" s="135"/>
      <c r="N447" s="135"/>
      <c r="O447" s="135"/>
      <c r="P447" s="135"/>
      <c r="Q447" s="135"/>
      <c r="R447" s="135"/>
      <c r="S447" s="135"/>
      <c r="T447" s="135"/>
      <c r="U447" s="135"/>
      <c r="V447" s="135"/>
      <c r="W447" s="135"/>
      <c r="X447" s="135"/>
      <c r="Y447" s="135"/>
    </row>
    <row r="448" spans="2:25" x14ac:dyDescent="0.25">
      <c r="B448" s="135"/>
      <c r="C448" s="135"/>
      <c r="D448" s="135"/>
      <c r="E448" s="135"/>
      <c r="F448" s="135"/>
      <c r="G448" s="135"/>
      <c r="H448" s="135"/>
      <c r="I448" s="135"/>
      <c r="J448" s="135"/>
      <c r="K448" s="135"/>
      <c r="L448" s="135"/>
      <c r="M448" s="135"/>
      <c r="N448" s="135"/>
      <c r="O448" s="135"/>
      <c r="P448" s="135"/>
      <c r="Q448" s="135"/>
      <c r="R448" s="135"/>
      <c r="S448" s="135"/>
      <c r="T448" s="135"/>
      <c r="U448" s="135"/>
      <c r="V448" s="135"/>
      <c r="W448" s="135"/>
      <c r="X448" s="135"/>
      <c r="Y448" s="135"/>
    </row>
    <row r="449" spans="2:25" x14ac:dyDescent="0.25">
      <c r="B449" s="135"/>
      <c r="C449" s="135"/>
      <c r="D449" s="135"/>
      <c r="E449" s="135"/>
      <c r="F449" s="135"/>
      <c r="G449" s="135"/>
      <c r="H449" s="135"/>
      <c r="I449" s="135"/>
      <c r="J449" s="135"/>
      <c r="K449" s="135"/>
      <c r="L449" s="135"/>
      <c r="M449" s="135"/>
      <c r="N449" s="135"/>
      <c r="O449" s="135"/>
      <c r="P449" s="135"/>
      <c r="Q449" s="135"/>
      <c r="R449" s="135"/>
      <c r="S449" s="135"/>
      <c r="T449" s="135"/>
      <c r="U449" s="135"/>
      <c r="V449" s="135"/>
      <c r="W449" s="135"/>
      <c r="X449" s="135"/>
      <c r="Y449" s="135"/>
    </row>
    <row r="450" spans="2:25" x14ac:dyDescent="0.25">
      <c r="B450" s="135"/>
      <c r="C450" s="135"/>
      <c r="D450" s="135"/>
      <c r="E450" s="135"/>
      <c r="F450" s="135"/>
      <c r="G450" s="135"/>
      <c r="H450" s="135"/>
      <c r="I450" s="135"/>
      <c r="J450" s="135"/>
      <c r="K450" s="135"/>
      <c r="L450" s="135"/>
      <c r="M450" s="135"/>
      <c r="N450" s="135"/>
      <c r="O450" s="135"/>
      <c r="P450" s="135"/>
      <c r="Q450" s="135"/>
      <c r="R450" s="135"/>
      <c r="S450" s="135"/>
      <c r="T450" s="135"/>
      <c r="U450" s="135"/>
      <c r="V450" s="135"/>
      <c r="W450" s="135"/>
      <c r="X450" s="135"/>
      <c r="Y450" s="135"/>
    </row>
    <row r="451" spans="2:25" x14ac:dyDescent="0.25">
      <c r="B451" s="135"/>
      <c r="C451" s="135"/>
      <c r="D451" s="135"/>
      <c r="E451" s="135"/>
      <c r="F451" s="135"/>
      <c r="G451" s="135"/>
      <c r="H451" s="135"/>
      <c r="I451" s="135"/>
      <c r="J451" s="135"/>
      <c r="K451" s="135"/>
      <c r="L451" s="135"/>
      <c r="M451" s="135"/>
      <c r="N451" s="135"/>
      <c r="O451" s="135"/>
      <c r="P451" s="135"/>
      <c r="Q451" s="135"/>
      <c r="R451" s="135"/>
      <c r="S451" s="135"/>
      <c r="T451" s="135"/>
      <c r="U451" s="135"/>
      <c r="V451" s="135"/>
      <c r="W451" s="135"/>
      <c r="X451" s="135"/>
      <c r="Y451" s="135"/>
    </row>
    <row r="452" spans="2:25" x14ac:dyDescent="0.25">
      <c r="B452" s="135"/>
      <c r="C452" s="135"/>
      <c r="D452" s="135"/>
      <c r="E452" s="135"/>
      <c r="F452" s="135"/>
      <c r="G452" s="135"/>
      <c r="H452" s="135"/>
      <c r="I452" s="135"/>
      <c r="J452" s="135"/>
      <c r="K452" s="135"/>
      <c r="L452" s="135"/>
      <c r="M452" s="135"/>
      <c r="N452" s="135"/>
      <c r="O452" s="135"/>
      <c r="P452" s="135"/>
      <c r="Q452" s="135"/>
      <c r="R452" s="135"/>
      <c r="S452" s="135"/>
      <c r="T452" s="135"/>
      <c r="U452" s="135"/>
      <c r="V452" s="135"/>
      <c r="W452" s="135"/>
      <c r="X452" s="135"/>
      <c r="Y452" s="135"/>
    </row>
    <row r="453" spans="2:25" x14ac:dyDescent="0.25">
      <c r="B453" s="135"/>
      <c r="C453" s="135"/>
      <c r="D453" s="135"/>
      <c r="E453" s="135"/>
      <c r="F453" s="135"/>
      <c r="G453" s="135"/>
      <c r="H453" s="135"/>
      <c r="I453" s="135"/>
      <c r="J453" s="135"/>
      <c r="K453" s="135"/>
      <c r="L453" s="135"/>
      <c r="M453" s="135"/>
      <c r="N453" s="135"/>
      <c r="O453" s="135"/>
      <c r="P453" s="135"/>
      <c r="Q453" s="135"/>
      <c r="R453" s="135"/>
      <c r="S453" s="135"/>
      <c r="T453" s="135"/>
      <c r="U453" s="135"/>
      <c r="V453" s="135"/>
      <c r="W453" s="135"/>
      <c r="X453" s="135"/>
      <c r="Y453" s="135"/>
    </row>
    <row r="454" spans="2:25" x14ac:dyDescent="0.25">
      <c r="B454" s="135"/>
      <c r="C454" s="135"/>
      <c r="D454" s="135"/>
      <c r="E454" s="135"/>
      <c r="F454" s="135"/>
      <c r="G454" s="135"/>
      <c r="H454" s="135"/>
      <c r="I454" s="135"/>
      <c r="J454" s="135"/>
      <c r="K454" s="135"/>
      <c r="L454" s="135"/>
      <c r="M454" s="135"/>
      <c r="N454" s="135"/>
      <c r="O454" s="135"/>
      <c r="P454" s="135"/>
      <c r="Q454" s="135"/>
      <c r="R454" s="135"/>
      <c r="S454" s="135"/>
      <c r="T454" s="135"/>
      <c r="U454" s="135"/>
      <c r="V454" s="135"/>
      <c r="W454" s="135"/>
      <c r="X454" s="135"/>
      <c r="Y454" s="135"/>
    </row>
    <row r="455" spans="2:25" x14ac:dyDescent="0.25">
      <c r="B455" s="135"/>
      <c r="C455" s="135"/>
      <c r="D455" s="135"/>
      <c r="E455" s="135"/>
      <c r="F455" s="135"/>
      <c r="G455" s="135"/>
      <c r="H455" s="135"/>
      <c r="I455" s="135"/>
      <c r="J455" s="135"/>
      <c r="K455" s="135"/>
      <c r="L455" s="135"/>
      <c r="M455" s="135"/>
      <c r="N455" s="135"/>
      <c r="O455" s="135"/>
      <c r="P455" s="135"/>
      <c r="Q455" s="135"/>
      <c r="R455" s="135"/>
      <c r="S455" s="135"/>
      <c r="T455" s="135"/>
      <c r="U455" s="135"/>
      <c r="V455" s="135"/>
      <c r="W455" s="135"/>
      <c r="X455" s="135"/>
      <c r="Y455" s="135"/>
    </row>
    <row r="456" spans="2:25" x14ac:dyDescent="0.25">
      <c r="B456" s="135"/>
      <c r="C456" s="135"/>
      <c r="D456" s="135"/>
      <c r="E456" s="135"/>
      <c r="F456" s="135"/>
      <c r="G456" s="135"/>
      <c r="H456" s="135"/>
      <c r="I456" s="135"/>
      <c r="J456" s="135"/>
      <c r="K456" s="135"/>
      <c r="L456" s="135"/>
      <c r="M456" s="135"/>
      <c r="N456" s="135"/>
      <c r="O456" s="135"/>
      <c r="P456" s="135"/>
      <c r="Q456" s="135"/>
      <c r="R456" s="135"/>
      <c r="S456" s="135"/>
      <c r="T456" s="135"/>
      <c r="U456" s="135"/>
      <c r="V456" s="135"/>
      <c r="W456" s="135"/>
      <c r="X456" s="135"/>
      <c r="Y456" s="135"/>
    </row>
    <row r="457" spans="2:25" x14ac:dyDescent="0.25">
      <c r="B457" s="135"/>
      <c r="C457" s="135"/>
      <c r="D457" s="135"/>
      <c r="E457" s="135"/>
      <c r="F457" s="135"/>
      <c r="G457" s="135"/>
      <c r="H457" s="135"/>
      <c r="I457" s="135"/>
      <c r="J457" s="135"/>
      <c r="K457" s="135"/>
      <c r="L457" s="135"/>
      <c r="M457" s="135"/>
      <c r="N457" s="135"/>
      <c r="O457" s="135"/>
      <c r="P457" s="135"/>
      <c r="Q457" s="135"/>
      <c r="R457" s="135"/>
      <c r="S457" s="135"/>
      <c r="T457" s="135"/>
      <c r="U457" s="135"/>
      <c r="V457" s="135"/>
      <c r="W457" s="135"/>
      <c r="X457" s="135"/>
      <c r="Y457" s="135"/>
    </row>
    <row r="458" spans="2:25" x14ac:dyDescent="0.25">
      <c r="B458" s="135"/>
      <c r="C458" s="135"/>
      <c r="D458" s="135"/>
      <c r="E458" s="135"/>
      <c r="F458" s="135"/>
      <c r="G458" s="135"/>
      <c r="H458" s="135"/>
      <c r="I458" s="135"/>
      <c r="J458" s="135"/>
      <c r="K458" s="135"/>
      <c r="L458" s="135"/>
      <c r="M458" s="135"/>
      <c r="N458" s="135"/>
      <c r="O458" s="135"/>
      <c r="P458" s="135"/>
      <c r="Q458" s="135"/>
      <c r="R458" s="135"/>
      <c r="S458" s="135"/>
      <c r="T458" s="135"/>
      <c r="U458" s="135"/>
      <c r="V458" s="135"/>
      <c r="W458" s="135"/>
      <c r="X458" s="135"/>
      <c r="Y458" s="135"/>
    </row>
    <row r="459" spans="2:25" x14ac:dyDescent="0.25">
      <c r="B459" s="135"/>
      <c r="C459" s="135"/>
      <c r="D459" s="135"/>
      <c r="E459" s="135"/>
      <c r="F459" s="135"/>
      <c r="G459" s="135"/>
      <c r="H459" s="135"/>
      <c r="I459" s="135"/>
      <c r="J459" s="135"/>
      <c r="K459" s="135"/>
      <c r="L459" s="135"/>
      <c r="M459" s="135"/>
      <c r="N459" s="135"/>
      <c r="O459" s="135"/>
      <c r="P459" s="135"/>
      <c r="Q459" s="135"/>
      <c r="R459" s="135"/>
      <c r="S459" s="135"/>
      <c r="T459" s="135"/>
      <c r="U459" s="135"/>
      <c r="V459" s="135"/>
      <c r="W459" s="135"/>
      <c r="X459" s="135"/>
      <c r="Y459" s="135"/>
    </row>
    <row r="460" spans="2:25" x14ac:dyDescent="0.25">
      <c r="B460" s="135"/>
      <c r="C460" s="135"/>
      <c r="D460" s="135"/>
      <c r="E460" s="135"/>
      <c r="F460" s="135"/>
      <c r="G460" s="135"/>
      <c r="H460" s="135"/>
      <c r="I460" s="135"/>
      <c r="J460" s="135"/>
      <c r="K460" s="135"/>
      <c r="L460" s="135"/>
      <c r="M460" s="135"/>
      <c r="N460" s="135"/>
      <c r="O460" s="135"/>
      <c r="P460" s="135"/>
      <c r="Q460" s="135"/>
      <c r="R460" s="135"/>
      <c r="S460" s="135"/>
      <c r="T460" s="135"/>
      <c r="U460" s="135"/>
      <c r="V460" s="135"/>
      <c r="W460" s="135"/>
      <c r="X460" s="135"/>
      <c r="Y460" s="135"/>
    </row>
    <row r="461" spans="2:25" x14ac:dyDescent="0.25">
      <c r="B461" s="135"/>
      <c r="C461" s="135"/>
      <c r="D461" s="135"/>
      <c r="E461" s="135"/>
      <c r="F461" s="135"/>
      <c r="G461" s="135"/>
      <c r="H461" s="135"/>
      <c r="I461" s="135"/>
      <c r="J461" s="135"/>
      <c r="K461" s="135"/>
      <c r="L461" s="135"/>
      <c r="M461" s="135"/>
      <c r="N461" s="135"/>
      <c r="O461" s="135"/>
      <c r="P461" s="135"/>
      <c r="Q461" s="135"/>
      <c r="R461" s="135"/>
      <c r="S461" s="135"/>
      <c r="T461" s="135"/>
      <c r="U461" s="135"/>
      <c r="V461" s="135"/>
      <c r="W461" s="135"/>
      <c r="X461" s="135"/>
      <c r="Y461" s="135"/>
    </row>
    <row r="462" spans="2:25" x14ac:dyDescent="0.25">
      <c r="B462" s="135"/>
      <c r="C462" s="135"/>
      <c r="D462" s="135"/>
      <c r="E462" s="135"/>
      <c r="F462" s="135"/>
      <c r="G462" s="135"/>
      <c r="H462" s="135"/>
      <c r="I462" s="135"/>
      <c r="J462" s="135"/>
      <c r="K462" s="135"/>
      <c r="L462" s="135"/>
      <c r="M462" s="135"/>
      <c r="N462" s="135"/>
      <c r="O462" s="135"/>
      <c r="P462" s="135"/>
      <c r="Q462" s="135"/>
      <c r="R462" s="135"/>
      <c r="S462" s="135"/>
      <c r="T462" s="135"/>
      <c r="U462" s="135"/>
      <c r="V462" s="135"/>
      <c r="W462" s="135"/>
      <c r="X462" s="135"/>
      <c r="Y462" s="135"/>
    </row>
    <row r="463" spans="2:25" x14ac:dyDescent="0.25">
      <c r="B463" s="135"/>
      <c r="C463" s="135"/>
      <c r="D463" s="135"/>
      <c r="E463" s="135"/>
      <c r="F463" s="135"/>
      <c r="G463" s="135"/>
      <c r="H463" s="135"/>
      <c r="I463" s="135"/>
      <c r="J463" s="135"/>
      <c r="K463" s="135"/>
      <c r="L463" s="135"/>
      <c r="M463" s="135"/>
      <c r="N463" s="135"/>
      <c r="O463" s="135"/>
      <c r="P463" s="135"/>
      <c r="Q463" s="135"/>
      <c r="R463" s="135"/>
      <c r="S463" s="135"/>
      <c r="T463" s="135"/>
      <c r="U463" s="135"/>
      <c r="V463" s="135"/>
      <c r="W463" s="135"/>
      <c r="X463" s="135"/>
      <c r="Y463" s="135"/>
    </row>
    <row r="464" spans="2:25" x14ac:dyDescent="0.25">
      <c r="B464" s="135"/>
      <c r="C464" s="135"/>
      <c r="D464" s="135"/>
      <c r="E464" s="135"/>
      <c r="F464" s="135"/>
      <c r="G464" s="135"/>
      <c r="H464" s="135"/>
      <c r="I464" s="135"/>
      <c r="J464" s="135"/>
      <c r="K464" s="135"/>
      <c r="L464" s="135"/>
      <c r="M464" s="135"/>
      <c r="N464" s="135"/>
      <c r="O464" s="135"/>
      <c r="P464" s="135"/>
      <c r="Q464" s="135"/>
      <c r="R464" s="135"/>
      <c r="S464" s="135"/>
      <c r="T464" s="135"/>
      <c r="U464" s="135"/>
      <c r="V464" s="135"/>
      <c r="W464" s="135"/>
      <c r="X464" s="135"/>
      <c r="Y464" s="135"/>
    </row>
    <row r="465" spans="2:25" x14ac:dyDescent="0.25">
      <c r="B465" s="135"/>
      <c r="C465" s="135"/>
      <c r="D465" s="135"/>
      <c r="E465" s="135"/>
      <c r="F465" s="135"/>
      <c r="G465" s="135"/>
      <c r="H465" s="135"/>
      <c r="I465" s="135"/>
      <c r="J465" s="135"/>
      <c r="K465" s="135"/>
      <c r="L465" s="135"/>
      <c r="M465" s="135"/>
      <c r="N465" s="135"/>
      <c r="O465" s="135"/>
      <c r="P465" s="135"/>
      <c r="Q465" s="135"/>
      <c r="R465" s="135"/>
      <c r="S465" s="135"/>
      <c r="T465" s="135"/>
      <c r="U465" s="135"/>
      <c r="V465" s="135"/>
      <c r="W465" s="135"/>
      <c r="X465" s="135"/>
      <c r="Y465" s="135"/>
    </row>
    <row r="466" spans="2:25" x14ac:dyDescent="0.25">
      <c r="B466" s="135"/>
      <c r="C466" s="135"/>
      <c r="D466" s="135"/>
      <c r="E466" s="135"/>
      <c r="F466" s="135"/>
      <c r="G466" s="135"/>
      <c r="H466" s="135"/>
      <c r="I466" s="135"/>
      <c r="J466" s="135"/>
      <c r="K466" s="135"/>
      <c r="L466" s="135"/>
      <c r="M466" s="135"/>
      <c r="N466" s="135"/>
      <c r="O466" s="135"/>
      <c r="P466" s="135"/>
      <c r="Q466" s="135"/>
      <c r="R466" s="135"/>
      <c r="S466" s="135"/>
      <c r="T466" s="135"/>
      <c r="U466" s="135"/>
      <c r="V466" s="135"/>
      <c r="W466" s="135"/>
      <c r="X466" s="135"/>
      <c r="Y466" s="135"/>
    </row>
    <row r="467" spans="2:25" x14ac:dyDescent="0.25">
      <c r="B467" s="135"/>
      <c r="C467" s="135"/>
      <c r="D467" s="135"/>
      <c r="E467" s="135"/>
      <c r="F467" s="135"/>
      <c r="G467" s="135"/>
      <c r="H467" s="135"/>
      <c r="I467" s="135"/>
      <c r="J467" s="135"/>
      <c r="K467" s="135"/>
      <c r="L467" s="135"/>
      <c r="M467" s="135"/>
      <c r="N467" s="135"/>
      <c r="O467" s="135"/>
      <c r="P467" s="135"/>
      <c r="Q467" s="135"/>
      <c r="R467" s="135"/>
      <c r="S467" s="135"/>
      <c r="T467" s="135"/>
      <c r="U467" s="135"/>
      <c r="V467" s="135"/>
      <c r="W467" s="135"/>
      <c r="X467" s="135"/>
      <c r="Y467" s="135"/>
    </row>
    <row r="468" spans="2:25" x14ac:dyDescent="0.25">
      <c r="B468" s="135"/>
      <c r="C468" s="135"/>
      <c r="D468" s="135"/>
      <c r="E468" s="135"/>
      <c r="F468" s="135"/>
      <c r="G468" s="135"/>
      <c r="H468" s="135"/>
      <c r="I468" s="135"/>
      <c r="J468" s="135"/>
      <c r="K468" s="135"/>
      <c r="L468" s="135"/>
      <c r="M468" s="135"/>
      <c r="N468" s="135"/>
      <c r="O468" s="135"/>
      <c r="P468" s="135"/>
      <c r="Q468" s="135"/>
      <c r="R468" s="135"/>
      <c r="S468" s="135"/>
      <c r="T468" s="135"/>
      <c r="U468" s="135"/>
      <c r="V468" s="135"/>
      <c r="W468" s="135"/>
      <c r="X468" s="135"/>
      <c r="Y468" s="135"/>
    </row>
    <row r="469" spans="2:25" x14ac:dyDescent="0.25">
      <c r="B469" s="135"/>
      <c r="C469" s="135"/>
      <c r="D469" s="135"/>
      <c r="E469" s="135"/>
      <c r="F469" s="135"/>
      <c r="G469" s="135"/>
      <c r="H469" s="135"/>
      <c r="I469" s="135"/>
      <c r="J469" s="135"/>
      <c r="K469" s="135"/>
      <c r="L469" s="135"/>
      <c r="M469" s="135"/>
      <c r="N469" s="135"/>
      <c r="O469" s="135"/>
      <c r="P469" s="135"/>
      <c r="Q469" s="135"/>
      <c r="R469" s="135"/>
      <c r="S469" s="135"/>
      <c r="T469" s="135"/>
      <c r="U469" s="135"/>
      <c r="V469" s="135"/>
      <c r="W469" s="135"/>
      <c r="X469" s="135"/>
      <c r="Y469" s="135"/>
    </row>
    <row r="470" spans="2:25" x14ac:dyDescent="0.25">
      <c r="B470" s="135"/>
      <c r="C470" s="135"/>
      <c r="D470" s="135"/>
      <c r="E470" s="135"/>
      <c r="F470" s="135"/>
      <c r="G470" s="135"/>
      <c r="H470" s="135"/>
      <c r="I470" s="135"/>
      <c r="J470" s="135"/>
      <c r="K470" s="135"/>
      <c r="L470" s="135"/>
      <c r="M470" s="135"/>
      <c r="N470" s="135"/>
      <c r="O470" s="135"/>
      <c r="P470" s="135"/>
      <c r="Q470" s="135"/>
      <c r="R470" s="135"/>
      <c r="S470" s="135"/>
      <c r="T470" s="135"/>
      <c r="U470" s="135"/>
      <c r="V470" s="135"/>
      <c r="W470" s="135"/>
      <c r="X470" s="135"/>
      <c r="Y470" s="135"/>
    </row>
    <row r="471" spans="2:25" x14ac:dyDescent="0.25">
      <c r="B471" s="135"/>
      <c r="C471" s="135"/>
      <c r="D471" s="135"/>
      <c r="E471" s="135"/>
      <c r="F471" s="135"/>
      <c r="G471" s="135"/>
      <c r="H471" s="135"/>
      <c r="I471" s="135"/>
      <c r="J471" s="135"/>
      <c r="K471" s="135"/>
      <c r="L471" s="135"/>
      <c r="M471" s="135"/>
      <c r="N471" s="135"/>
      <c r="O471" s="135"/>
      <c r="P471" s="135"/>
      <c r="Q471" s="135"/>
      <c r="R471" s="135"/>
      <c r="S471" s="135"/>
      <c r="T471" s="135"/>
      <c r="U471" s="135"/>
      <c r="V471" s="135"/>
      <c r="W471" s="135"/>
      <c r="X471" s="135"/>
      <c r="Y471" s="135"/>
    </row>
    <row r="472" spans="2:25" x14ac:dyDescent="0.25">
      <c r="B472" s="134"/>
      <c r="C472" s="134"/>
      <c r="D472" s="134"/>
      <c r="E472" s="134"/>
      <c r="F472" s="134"/>
      <c r="G472" s="134"/>
      <c r="H472" s="134"/>
      <c r="I472" s="134"/>
      <c r="J472" s="134"/>
      <c r="K472" s="134"/>
      <c r="L472" s="134"/>
      <c r="M472" s="134"/>
      <c r="N472" s="134"/>
      <c r="O472" s="134"/>
      <c r="P472" s="134"/>
      <c r="Q472" s="134"/>
      <c r="R472" s="134"/>
      <c r="S472" s="134"/>
      <c r="T472" s="134"/>
      <c r="U472" s="134"/>
      <c r="V472" s="134"/>
      <c r="W472" s="134"/>
      <c r="X472" s="134"/>
      <c r="Y472" s="134"/>
    </row>
    <row r="473" spans="2:25" x14ac:dyDescent="0.25">
      <c r="B473" s="134"/>
      <c r="C473" s="134"/>
      <c r="D473" s="134"/>
      <c r="E473" s="134"/>
      <c r="F473" s="134"/>
      <c r="G473" s="134"/>
      <c r="H473" s="134"/>
      <c r="I473" s="134"/>
      <c r="J473" s="134"/>
      <c r="K473" s="134"/>
      <c r="L473" s="134"/>
      <c r="M473" s="134"/>
      <c r="N473" s="134"/>
      <c r="O473" s="134"/>
      <c r="P473" s="134"/>
      <c r="Q473" s="134"/>
      <c r="R473" s="134"/>
      <c r="S473" s="134"/>
      <c r="T473" s="134"/>
      <c r="U473" s="134"/>
      <c r="V473" s="134"/>
      <c r="W473" s="134"/>
      <c r="X473" s="134"/>
      <c r="Y473" s="134"/>
    </row>
    <row r="474" spans="2:25" x14ac:dyDescent="0.25">
      <c r="B474" s="134"/>
      <c r="C474" s="134"/>
      <c r="D474" s="134"/>
      <c r="E474" s="134"/>
      <c r="F474" s="134"/>
      <c r="G474" s="134"/>
      <c r="H474" s="134"/>
      <c r="I474" s="134"/>
      <c r="J474" s="134"/>
      <c r="K474" s="134"/>
      <c r="L474" s="134"/>
      <c r="M474" s="134"/>
      <c r="N474" s="134"/>
      <c r="O474" s="134"/>
      <c r="P474" s="134"/>
      <c r="Q474" s="134"/>
      <c r="R474" s="134"/>
      <c r="S474" s="134"/>
      <c r="T474" s="134"/>
      <c r="U474" s="134"/>
      <c r="V474" s="134"/>
      <c r="W474" s="134"/>
      <c r="X474" s="134"/>
      <c r="Y474" s="134"/>
    </row>
    <row r="475" spans="2:25" x14ac:dyDescent="0.25">
      <c r="B475" s="134"/>
      <c r="C475" s="134"/>
      <c r="D475" s="134"/>
      <c r="E475" s="134"/>
      <c r="F475" s="134"/>
      <c r="G475" s="134"/>
      <c r="H475" s="134"/>
      <c r="I475" s="134"/>
      <c r="J475" s="134"/>
      <c r="K475" s="134"/>
      <c r="L475" s="134"/>
      <c r="M475" s="134"/>
      <c r="N475" s="134"/>
      <c r="O475" s="134"/>
      <c r="P475" s="134"/>
      <c r="Q475" s="134"/>
      <c r="R475" s="134"/>
      <c r="S475" s="134"/>
      <c r="T475" s="134"/>
      <c r="U475" s="134"/>
      <c r="V475" s="134"/>
      <c r="W475" s="134"/>
      <c r="X475" s="134"/>
      <c r="Y475" s="134"/>
    </row>
    <row r="476" spans="2:25" x14ac:dyDescent="0.25">
      <c r="B476" s="134"/>
      <c r="C476" s="134"/>
      <c r="D476" s="134"/>
      <c r="E476" s="134"/>
      <c r="F476" s="134"/>
      <c r="G476" s="134"/>
      <c r="H476" s="134"/>
      <c r="I476" s="134"/>
      <c r="J476" s="134"/>
      <c r="K476" s="134"/>
      <c r="L476" s="134"/>
      <c r="M476" s="134"/>
      <c r="N476" s="134"/>
      <c r="O476" s="134"/>
      <c r="P476" s="134"/>
      <c r="Q476" s="134"/>
      <c r="R476" s="134"/>
      <c r="S476" s="134"/>
      <c r="T476" s="134"/>
      <c r="U476" s="134"/>
      <c r="V476" s="134"/>
      <c r="W476" s="134"/>
      <c r="X476" s="134"/>
      <c r="Y476" s="134"/>
    </row>
    <row r="477" spans="2:25" x14ac:dyDescent="0.25">
      <c r="B477" s="134"/>
      <c r="C477" s="134"/>
      <c r="D477" s="134"/>
      <c r="E477" s="134"/>
      <c r="F477" s="134"/>
      <c r="G477" s="134"/>
      <c r="H477" s="134"/>
      <c r="I477" s="134"/>
      <c r="J477" s="134"/>
      <c r="K477" s="134"/>
      <c r="L477" s="134"/>
      <c r="M477" s="134"/>
      <c r="N477" s="134"/>
      <c r="O477" s="134"/>
      <c r="P477" s="134"/>
      <c r="Q477" s="134"/>
      <c r="R477" s="134"/>
      <c r="S477" s="134"/>
      <c r="T477" s="134"/>
      <c r="U477" s="134"/>
      <c r="V477" s="134"/>
      <c r="W477" s="134"/>
      <c r="X477" s="134"/>
      <c r="Y477" s="134"/>
    </row>
    <row r="478" spans="2:25" x14ac:dyDescent="0.25">
      <c r="B478" s="134"/>
      <c r="C478" s="134"/>
      <c r="D478" s="134"/>
      <c r="E478" s="134"/>
      <c r="F478" s="134"/>
      <c r="G478" s="134"/>
      <c r="H478" s="134"/>
      <c r="I478" s="134"/>
      <c r="J478" s="134"/>
      <c r="K478" s="134"/>
      <c r="L478" s="134"/>
      <c r="M478" s="134"/>
      <c r="N478" s="134"/>
      <c r="O478" s="134"/>
      <c r="P478" s="134"/>
      <c r="Q478" s="134"/>
      <c r="R478" s="134"/>
      <c r="S478" s="134"/>
      <c r="T478" s="134"/>
      <c r="U478" s="134"/>
      <c r="V478" s="134"/>
      <c r="W478" s="134"/>
      <c r="X478" s="134"/>
      <c r="Y478" s="134"/>
    </row>
    <row r="479" spans="2:25" x14ac:dyDescent="0.25">
      <c r="B479" s="134"/>
      <c r="C479" s="134"/>
      <c r="D479" s="134"/>
      <c r="E479" s="134"/>
      <c r="F479" s="134"/>
      <c r="G479" s="134"/>
      <c r="H479" s="134"/>
      <c r="I479" s="134"/>
      <c r="J479" s="134"/>
      <c r="K479" s="134"/>
      <c r="L479" s="134"/>
      <c r="M479" s="134"/>
      <c r="N479" s="134"/>
      <c r="O479" s="134"/>
      <c r="P479" s="134"/>
      <c r="Q479" s="134"/>
      <c r="R479" s="134"/>
      <c r="S479" s="134"/>
      <c r="T479" s="134"/>
      <c r="U479" s="134"/>
      <c r="V479" s="134"/>
      <c r="W479" s="134"/>
      <c r="X479" s="134"/>
      <c r="Y479" s="134"/>
    </row>
    <row r="480" spans="2:25" x14ac:dyDescent="0.25">
      <c r="B480" s="134"/>
      <c r="C480" s="134"/>
      <c r="D480" s="134"/>
      <c r="E480" s="134"/>
      <c r="F480" s="134"/>
      <c r="G480" s="134"/>
      <c r="H480" s="134"/>
      <c r="I480" s="134"/>
      <c r="J480" s="134"/>
      <c r="K480" s="134"/>
      <c r="L480" s="134"/>
      <c r="M480" s="134"/>
      <c r="N480" s="134"/>
      <c r="O480" s="134"/>
      <c r="P480" s="134"/>
      <c r="Q480" s="134"/>
      <c r="R480" s="134"/>
      <c r="S480" s="134"/>
      <c r="T480" s="134"/>
      <c r="U480" s="134"/>
      <c r="V480" s="134"/>
      <c r="W480" s="134"/>
      <c r="X480" s="134"/>
      <c r="Y480" s="134"/>
    </row>
    <row r="481" spans="2:25" x14ac:dyDescent="0.25">
      <c r="B481" s="134"/>
      <c r="C481" s="134"/>
      <c r="D481" s="134"/>
      <c r="E481" s="134"/>
      <c r="F481" s="134"/>
      <c r="G481" s="134"/>
      <c r="H481" s="134"/>
      <c r="I481" s="134"/>
      <c r="J481" s="134"/>
      <c r="K481" s="134"/>
      <c r="L481" s="134"/>
      <c r="M481" s="134"/>
      <c r="N481" s="134"/>
      <c r="O481" s="134"/>
      <c r="P481" s="134"/>
      <c r="Q481" s="134"/>
      <c r="R481" s="134"/>
      <c r="S481" s="134"/>
      <c r="T481" s="134"/>
      <c r="U481" s="134"/>
      <c r="V481" s="134"/>
      <c r="W481" s="134"/>
      <c r="X481" s="134"/>
      <c r="Y481" s="134"/>
    </row>
    <row r="482" spans="2:25" x14ac:dyDescent="0.25">
      <c r="B482" s="134"/>
      <c r="C482" s="134"/>
      <c r="D482" s="134"/>
      <c r="E482" s="134"/>
      <c r="F482" s="134"/>
      <c r="G482" s="134"/>
      <c r="H482" s="134"/>
      <c r="I482" s="134"/>
      <c r="J482" s="134"/>
      <c r="K482" s="134"/>
      <c r="L482" s="134"/>
      <c r="M482" s="134"/>
      <c r="N482" s="134"/>
      <c r="O482" s="134"/>
      <c r="P482" s="134"/>
      <c r="Q482" s="134"/>
      <c r="R482" s="134"/>
      <c r="S482" s="134"/>
      <c r="T482" s="134"/>
      <c r="U482" s="134"/>
      <c r="V482" s="134"/>
      <c r="W482" s="134"/>
      <c r="X482" s="134"/>
      <c r="Y482" s="134"/>
    </row>
    <row r="483" spans="2:25" x14ac:dyDescent="0.25">
      <c r="B483" s="134"/>
      <c r="C483" s="134"/>
      <c r="D483" s="134"/>
      <c r="E483" s="134"/>
      <c r="F483" s="134"/>
      <c r="G483" s="134"/>
      <c r="H483" s="134"/>
      <c r="I483" s="134"/>
      <c r="J483" s="134"/>
      <c r="K483" s="134"/>
      <c r="L483" s="134"/>
      <c r="M483" s="134"/>
      <c r="N483" s="134"/>
      <c r="O483" s="134"/>
      <c r="P483" s="134"/>
      <c r="Q483" s="134"/>
      <c r="R483" s="134"/>
      <c r="S483" s="134"/>
      <c r="T483" s="134"/>
      <c r="U483" s="134"/>
      <c r="V483" s="134"/>
      <c r="W483" s="134"/>
      <c r="X483" s="134"/>
      <c r="Y483" s="134"/>
    </row>
    <row r="484" spans="2:25" x14ac:dyDescent="0.25">
      <c r="B484" s="134"/>
      <c r="C484" s="134"/>
      <c r="D484" s="134"/>
      <c r="E484" s="134"/>
      <c r="F484" s="134"/>
      <c r="G484" s="134"/>
      <c r="H484" s="134"/>
      <c r="I484" s="134"/>
      <c r="J484" s="134"/>
      <c r="K484" s="134"/>
      <c r="L484" s="134"/>
      <c r="M484" s="134"/>
      <c r="N484" s="134"/>
      <c r="O484" s="134"/>
      <c r="P484" s="134"/>
      <c r="Q484" s="134"/>
      <c r="R484" s="134"/>
      <c r="S484" s="134"/>
      <c r="T484" s="134"/>
      <c r="U484" s="134"/>
      <c r="V484" s="134"/>
      <c r="W484" s="134"/>
      <c r="X484" s="134"/>
      <c r="Y484" s="134"/>
    </row>
    <row r="485" spans="2:25" x14ac:dyDescent="0.25">
      <c r="B485" s="134"/>
      <c r="C485" s="134"/>
      <c r="D485" s="134"/>
      <c r="E485" s="134"/>
      <c r="F485" s="134"/>
      <c r="G485" s="134"/>
      <c r="H485" s="134"/>
      <c r="I485" s="134"/>
      <c r="J485" s="134"/>
      <c r="K485" s="134"/>
      <c r="L485" s="134"/>
      <c r="M485" s="134"/>
      <c r="N485" s="134"/>
      <c r="O485" s="134"/>
      <c r="P485" s="134"/>
      <c r="Q485" s="134"/>
      <c r="R485" s="134"/>
      <c r="S485" s="134"/>
      <c r="T485" s="134"/>
      <c r="U485" s="134"/>
      <c r="V485" s="134"/>
      <c r="W485" s="134"/>
      <c r="X485" s="134"/>
      <c r="Y485" s="134"/>
    </row>
    <row r="486" spans="2:25" x14ac:dyDescent="0.25">
      <c r="B486" s="134"/>
      <c r="C486" s="134"/>
      <c r="D486" s="134"/>
      <c r="E486" s="134"/>
      <c r="F486" s="134"/>
      <c r="G486" s="134"/>
      <c r="H486" s="134"/>
      <c r="I486" s="134"/>
      <c r="J486" s="134"/>
      <c r="K486" s="134"/>
      <c r="L486" s="134"/>
      <c r="M486" s="134"/>
      <c r="N486" s="134"/>
      <c r="O486" s="134"/>
      <c r="P486" s="134"/>
      <c r="Q486" s="134"/>
      <c r="R486" s="134"/>
      <c r="S486" s="134"/>
      <c r="T486" s="134"/>
      <c r="U486" s="134"/>
      <c r="V486" s="134"/>
      <c r="W486" s="134"/>
      <c r="X486" s="134"/>
      <c r="Y486" s="134"/>
    </row>
    <row r="487" spans="2:25" x14ac:dyDescent="0.25">
      <c r="B487" s="134"/>
      <c r="C487" s="134"/>
      <c r="D487" s="134"/>
      <c r="E487" s="134"/>
      <c r="F487" s="134"/>
      <c r="G487" s="134"/>
      <c r="H487" s="134"/>
      <c r="I487" s="134"/>
      <c r="J487" s="134"/>
      <c r="K487" s="134"/>
      <c r="L487" s="134"/>
      <c r="M487" s="134"/>
      <c r="N487" s="134"/>
      <c r="O487" s="134"/>
      <c r="P487" s="134"/>
      <c r="Q487" s="134"/>
      <c r="R487" s="134"/>
      <c r="S487" s="134"/>
      <c r="T487" s="134"/>
      <c r="U487" s="134"/>
      <c r="V487" s="134"/>
      <c r="W487" s="134"/>
      <c r="X487" s="134"/>
      <c r="Y487" s="134"/>
    </row>
    <row r="488" spans="2:25" x14ac:dyDescent="0.25">
      <c r="B488" s="134"/>
      <c r="C488" s="134"/>
      <c r="D488" s="134"/>
      <c r="E488" s="134"/>
      <c r="F488" s="134"/>
      <c r="G488" s="134"/>
      <c r="H488" s="134"/>
      <c r="I488" s="134"/>
      <c r="J488" s="134"/>
      <c r="K488" s="134"/>
      <c r="L488" s="134"/>
      <c r="M488" s="134"/>
      <c r="N488" s="134"/>
      <c r="O488" s="134"/>
      <c r="P488" s="134"/>
      <c r="Q488" s="134"/>
      <c r="R488" s="134"/>
      <c r="S488" s="134"/>
      <c r="T488" s="134"/>
      <c r="U488" s="134"/>
      <c r="V488" s="134"/>
      <c r="W488" s="134"/>
      <c r="X488" s="134"/>
      <c r="Y488" s="134"/>
    </row>
    <row r="489" spans="2:25" x14ac:dyDescent="0.25">
      <c r="B489" s="134"/>
      <c r="C489" s="134"/>
      <c r="D489" s="134"/>
      <c r="E489" s="134"/>
      <c r="F489" s="134"/>
      <c r="G489" s="134"/>
      <c r="H489" s="134"/>
      <c r="I489" s="134"/>
      <c r="J489" s="134"/>
      <c r="K489" s="134"/>
      <c r="L489" s="134"/>
      <c r="M489" s="134"/>
      <c r="N489" s="134"/>
      <c r="O489" s="134"/>
      <c r="P489" s="134"/>
      <c r="Q489" s="134"/>
      <c r="R489" s="134"/>
      <c r="S489" s="134"/>
      <c r="T489" s="134"/>
      <c r="U489" s="134"/>
      <c r="V489" s="134"/>
      <c r="W489" s="134"/>
      <c r="X489" s="134"/>
      <c r="Y489" s="134"/>
    </row>
    <row r="490" spans="2:25" x14ac:dyDescent="0.25">
      <c r="B490" s="134"/>
      <c r="C490" s="134"/>
      <c r="D490" s="134"/>
      <c r="E490" s="134"/>
      <c r="F490" s="134"/>
      <c r="G490" s="134"/>
      <c r="H490" s="134"/>
      <c r="I490" s="134"/>
      <c r="J490" s="134"/>
      <c r="K490" s="134"/>
      <c r="L490" s="134"/>
      <c r="M490" s="134"/>
      <c r="N490" s="134"/>
      <c r="O490" s="134"/>
      <c r="P490" s="134"/>
      <c r="Q490" s="134"/>
      <c r="R490" s="134"/>
      <c r="S490" s="134"/>
      <c r="T490" s="134"/>
      <c r="U490" s="134"/>
      <c r="V490" s="134"/>
      <c r="W490" s="134"/>
      <c r="X490" s="134"/>
      <c r="Y490" s="134"/>
    </row>
    <row r="491" spans="2:25" x14ac:dyDescent="0.25">
      <c r="B491" s="134"/>
      <c r="C491" s="134"/>
      <c r="D491" s="134"/>
      <c r="E491" s="134"/>
      <c r="F491" s="134"/>
      <c r="G491" s="134"/>
      <c r="H491" s="134"/>
      <c r="I491" s="134"/>
      <c r="J491" s="134"/>
      <c r="K491" s="134"/>
      <c r="L491" s="134"/>
      <c r="M491" s="134"/>
      <c r="N491" s="134"/>
      <c r="O491" s="134"/>
      <c r="P491" s="134"/>
      <c r="Q491" s="134"/>
      <c r="R491" s="134"/>
      <c r="S491" s="134"/>
      <c r="T491" s="134"/>
      <c r="U491" s="134"/>
      <c r="V491" s="134"/>
      <c r="W491" s="134"/>
      <c r="X491" s="134"/>
      <c r="Y491" s="134"/>
    </row>
    <row r="492" spans="2:25" x14ac:dyDescent="0.25">
      <c r="B492" s="134"/>
      <c r="C492" s="134"/>
      <c r="D492" s="134"/>
      <c r="E492" s="134"/>
      <c r="F492" s="134"/>
      <c r="G492" s="134"/>
      <c r="H492" s="134"/>
      <c r="I492" s="134"/>
      <c r="J492" s="134"/>
      <c r="K492" s="134"/>
      <c r="L492" s="134"/>
      <c r="M492" s="134"/>
      <c r="N492" s="134"/>
      <c r="O492" s="134"/>
      <c r="P492" s="134"/>
      <c r="Q492" s="134"/>
      <c r="R492" s="134"/>
      <c r="S492" s="134"/>
      <c r="T492" s="134"/>
      <c r="U492" s="134"/>
      <c r="V492" s="134"/>
      <c r="W492" s="134"/>
      <c r="X492" s="134"/>
      <c r="Y492" s="134"/>
    </row>
    <row r="493" spans="2:25" x14ac:dyDescent="0.25">
      <c r="B493" s="134"/>
      <c r="C493" s="134"/>
      <c r="D493" s="134"/>
      <c r="E493" s="134"/>
      <c r="F493" s="134"/>
      <c r="G493" s="134"/>
      <c r="H493" s="134"/>
      <c r="I493" s="134"/>
      <c r="J493" s="134"/>
      <c r="K493" s="134"/>
      <c r="L493" s="134"/>
      <c r="M493" s="134"/>
      <c r="N493" s="134"/>
      <c r="O493" s="134"/>
      <c r="P493" s="134"/>
      <c r="Q493" s="134"/>
      <c r="R493" s="134"/>
      <c r="S493" s="134"/>
      <c r="T493" s="134"/>
      <c r="U493" s="134"/>
      <c r="V493" s="134"/>
      <c r="W493" s="134"/>
      <c r="X493" s="134"/>
      <c r="Y493" s="134"/>
    </row>
    <row r="494" spans="2:25" x14ac:dyDescent="0.25">
      <c r="B494" s="134"/>
      <c r="C494" s="134"/>
      <c r="D494" s="134"/>
      <c r="E494" s="134"/>
      <c r="F494" s="134"/>
      <c r="G494" s="134"/>
      <c r="H494" s="134"/>
      <c r="I494" s="134"/>
      <c r="J494" s="134"/>
      <c r="K494" s="134"/>
      <c r="L494" s="134"/>
      <c r="M494" s="134"/>
      <c r="N494" s="134"/>
      <c r="O494" s="134"/>
      <c r="P494" s="134"/>
      <c r="Q494" s="134"/>
      <c r="R494" s="134"/>
      <c r="S494" s="134"/>
      <c r="T494" s="134"/>
      <c r="U494" s="134"/>
      <c r="V494" s="134"/>
      <c r="W494" s="134"/>
      <c r="X494" s="134"/>
      <c r="Y494" s="134"/>
    </row>
    <row r="495" spans="2:25" x14ac:dyDescent="0.25">
      <c r="B495" s="134"/>
      <c r="C495" s="134"/>
      <c r="D495" s="134"/>
      <c r="E495" s="134"/>
      <c r="F495" s="134"/>
      <c r="G495" s="134"/>
      <c r="H495" s="134"/>
      <c r="I495" s="134"/>
      <c r="J495" s="134"/>
      <c r="K495" s="134"/>
      <c r="L495" s="134"/>
      <c r="M495" s="134"/>
      <c r="N495" s="134"/>
      <c r="O495" s="134"/>
      <c r="P495" s="134"/>
      <c r="Q495" s="134"/>
      <c r="R495" s="134"/>
      <c r="S495" s="134"/>
      <c r="T495" s="134"/>
      <c r="U495" s="134"/>
      <c r="V495" s="134"/>
      <c r="W495" s="134"/>
      <c r="X495" s="134"/>
      <c r="Y495" s="134"/>
    </row>
    <row r="496" spans="2:25" x14ac:dyDescent="0.25">
      <c r="B496" s="134"/>
      <c r="C496" s="134"/>
      <c r="D496" s="134"/>
      <c r="E496" s="134"/>
      <c r="F496" s="134"/>
      <c r="G496" s="134"/>
      <c r="H496" s="134"/>
      <c r="I496" s="134"/>
      <c r="J496" s="134"/>
      <c r="K496" s="134"/>
      <c r="L496" s="134"/>
      <c r="M496" s="134"/>
      <c r="N496" s="134"/>
      <c r="O496" s="134"/>
      <c r="P496" s="134"/>
      <c r="Q496" s="134"/>
      <c r="R496" s="134"/>
      <c r="S496" s="134"/>
      <c r="T496" s="134"/>
      <c r="U496" s="134"/>
      <c r="V496" s="134"/>
      <c r="W496" s="134"/>
      <c r="X496" s="134"/>
      <c r="Y496" s="134"/>
    </row>
    <row r="497" spans="2:25" x14ac:dyDescent="0.25">
      <c r="B497" s="134"/>
      <c r="C497" s="134"/>
      <c r="D497" s="134"/>
      <c r="E497" s="134"/>
      <c r="F497" s="134"/>
      <c r="G497" s="134"/>
      <c r="H497" s="134"/>
      <c r="I497" s="134"/>
      <c r="J497" s="134"/>
      <c r="K497" s="134"/>
      <c r="L497" s="134"/>
      <c r="M497" s="134"/>
      <c r="N497" s="134"/>
      <c r="O497" s="134"/>
      <c r="P497" s="134"/>
      <c r="Q497" s="134"/>
      <c r="R497" s="134"/>
      <c r="S497" s="134"/>
      <c r="T497" s="134"/>
      <c r="U497" s="134"/>
      <c r="V497" s="134"/>
      <c r="W497" s="134"/>
      <c r="X497" s="134"/>
      <c r="Y497" s="134"/>
    </row>
    <row r="498" spans="2:25" x14ac:dyDescent="0.25">
      <c r="B498" s="134"/>
      <c r="C498" s="134"/>
      <c r="D498" s="134"/>
      <c r="E498" s="134"/>
      <c r="F498" s="134"/>
      <c r="G498" s="134"/>
      <c r="H498" s="134"/>
      <c r="I498" s="134"/>
      <c r="J498" s="134"/>
      <c r="K498" s="134"/>
      <c r="L498" s="134"/>
      <c r="M498" s="134"/>
      <c r="N498" s="134"/>
      <c r="O498" s="134"/>
      <c r="P498" s="134"/>
      <c r="Q498" s="134"/>
      <c r="R498" s="134"/>
      <c r="S498" s="134"/>
      <c r="T498" s="134"/>
      <c r="U498" s="134"/>
      <c r="V498" s="134"/>
      <c r="W498" s="134"/>
      <c r="X498" s="134"/>
      <c r="Y498" s="134"/>
    </row>
    <row r="499" spans="2:25" x14ac:dyDescent="0.25">
      <c r="B499" s="134"/>
      <c r="C499" s="134"/>
      <c r="D499" s="134"/>
      <c r="E499" s="134"/>
      <c r="F499" s="134"/>
      <c r="G499" s="134"/>
      <c r="H499" s="134"/>
      <c r="I499" s="134"/>
      <c r="J499" s="134"/>
      <c r="K499" s="134"/>
      <c r="L499" s="134"/>
      <c r="M499" s="134"/>
      <c r="N499" s="134"/>
      <c r="O499" s="134"/>
      <c r="P499" s="134"/>
      <c r="Q499" s="134"/>
      <c r="R499" s="134"/>
      <c r="S499" s="134"/>
      <c r="T499" s="134"/>
      <c r="U499" s="134"/>
      <c r="V499" s="134"/>
      <c r="W499" s="134"/>
      <c r="X499" s="134"/>
      <c r="Y499" s="134"/>
    </row>
    <row r="500" spans="2:25" x14ac:dyDescent="0.25">
      <c r="B500" s="134"/>
      <c r="C500" s="134"/>
      <c r="D500" s="134"/>
      <c r="E500" s="134"/>
      <c r="F500" s="134"/>
      <c r="G500" s="134"/>
      <c r="H500" s="134"/>
      <c r="I500" s="134"/>
      <c r="J500" s="134"/>
      <c r="K500" s="134"/>
      <c r="L500" s="134"/>
      <c r="M500" s="134"/>
      <c r="N500" s="134"/>
      <c r="O500" s="134"/>
      <c r="P500" s="134"/>
      <c r="Q500" s="134"/>
      <c r="R500" s="134"/>
      <c r="S500" s="134"/>
      <c r="T500" s="134"/>
      <c r="U500" s="134"/>
      <c r="V500" s="134"/>
      <c r="W500" s="134"/>
      <c r="X500" s="134"/>
      <c r="Y500" s="134"/>
    </row>
    <row r="501" spans="2:25" x14ac:dyDescent="0.25">
      <c r="B501" s="134"/>
      <c r="C501" s="134"/>
      <c r="D501" s="134"/>
      <c r="E501" s="134"/>
      <c r="F501" s="134"/>
      <c r="G501" s="134"/>
      <c r="H501" s="134"/>
      <c r="I501" s="134"/>
      <c r="J501" s="134"/>
      <c r="K501" s="134"/>
      <c r="L501" s="134"/>
      <c r="M501" s="134"/>
      <c r="N501" s="134"/>
      <c r="O501" s="134"/>
      <c r="P501" s="134"/>
      <c r="Q501" s="134"/>
      <c r="R501" s="134"/>
      <c r="S501" s="134"/>
      <c r="T501" s="134"/>
      <c r="U501" s="134"/>
      <c r="V501" s="134"/>
      <c r="W501" s="134"/>
      <c r="X501" s="134"/>
      <c r="Y501" s="134"/>
    </row>
    <row r="502" spans="2:25" x14ac:dyDescent="0.25">
      <c r="B502" s="134"/>
      <c r="C502" s="134"/>
      <c r="D502" s="134"/>
      <c r="E502" s="134"/>
      <c r="F502" s="134"/>
      <c r="G502" s="134"/>
      <c r="H502" s="134"/>
      <c r="I502" s="134"/>
      <c r="J502" s="134"/>
      <c r="K502" s="134"/>
      <c r="L502" s="134"/>
      <c r="M502" s="134"/>
      <c r="N502" s="134"/>
      <c r="O502" s="134"/>
      <c r="P502" s="134"/>
      <c r="Q502" s="134"/>
      <c r="R502" s="134"/>
      <c r="S502" s="134"/>
      <c r="T502" s="134"/>
      <c r="U502" s="134"/>
      <c r="V502" s="134"/>
      <c r="W502" s="134"/>
      <c r="X502" s="134"/>
      <c r="Y502" s="134"/>
    </row>
    <row r="503" spans="2:25" x14ac:dyDescent="0.25">
      <c r="B503" s="134"/>
      <c r="C503" s="134"/>
      <c r="D503" s="134"/>
      <c r="E503" s="134"/>
      <c r="F503" s="134"/>
      <c r="G503" s="134"/>
      <c r="H503" s="134"/>
      <c r="I503" s="134"/>
      <c r="J503" s="134"/>
      <c r="K503" s="134"/>
      <c r="L503" s="134"/>
      <c r="M503" s="134"/>
      <c r="N503" s="134"/>
      <c r="O503" s="134"/>
      <c r="P503" s="134"/>
      <c r="Q503" s="134"/>
      <c r="R503" s="134"/>
      <c r="S503" s="134"/>
      <c r="T503" s="134"/>
      <c r="U503" s="134"/>
      <c r="V503" s="134"/>
      <c r="W503" s="134"/>
      <c r="X503" s="134"/>
      <c r="Y503" s="134"/>
    </row>
    <row r="504" spans="2:25" x14ac:dyDescent="0.25">
      <c r="B504" s="134"/>
      <c r="C504" s="134"/>
      <c r="D504" s="134"/>
      <c r="E504" s="134"/>
      <c r="F504" s="134"/>
      <c r="G504" s="134"/>
      <c r="H504" s="134"/>
      <c r="I504" s="134"/>
      <c r="J504" s="134"/>
      <c r="K504" s="134"/>
      <c r="L504" s="134"/>
      <c r="M504" s="134"/>
      <c r="N504" s="134"/>
      <c r="O504" s="134"/>
      <c r="P504" s="134"/>
      <c r="Q504" s="134"/>
      <c r="R504" s="134"/>
      <c r="S504" s="134"/>
      <c r="T504" s="134"/>
      <c r="U504" s="134"/>
      <c r="V504" s="134"/>
      <c r="W504" s="134"/>
      <c r="X504" s="134"/>
      <c r="Y504" s="134"/>
    </row>
    <row r="505" spans="2:25" x14ac:dyDescent="0.25">
      <c r="B505" s="134"/>
      <c r="C505" s="134"/>
      <c r="D505" s="134"/>
      <c r="E505" s="134"/>
      <c r="F505" s="134"/>
      <c r="G505" s="134"/>
      <c r="H505" s="134"/>
      <c r="I505" s="134"/>
      <c r="J505" s="134"/>
      <c r="K505" s="134"/>
      <c r="L505" s="134"/>
      <c r="M505" s="134"/>
      <c r="N505" s="134"/>
      <c r="O505" s="134"/>
      <c r="P505" s="134"/>
      <c r="Q505" s="134"/>
      <c r="R505" s="134"/>
      <c r="S505" s="134"/>
      <c r="T505" s="134"/>
      <c r="U505" s="134"/>
      <c r="V505" s="134"/>
      <c r="W505" s="134"/>
      <c r="X505" s="134"/>
      <c r="Y505" s="134"/>
    </row>
    <row r="506" spans="2:25" x14ac:dyDescent="0.25">
      <c r="B506" s="134"/>
      <c r="C506" s="134"/>
      <c r="D506" s="134"/>
      <c r="E506" s="134"/>
      <c r="F506" s="134"/>
      <c r="G506" s="134"/>
      <c r="H506" s="134"/>
      <c r="I506" s="134"/>
      <c r="J506" s="134"/>
      <c r="K506" s="134"/>
      <c r="L506" s="134"/>
      <c r="M506" s="134"/>
      <c r="N506" s="134"/>
      <c r="O506" s="134"/>
      <c r="P506" s="134"/>
      <c r="Q506" s="134"/>
      <c r="R506" s="134"/>
      <c r="S506" s="134"/>
      <c r="T506" s="134"/>
      <c r="U506" s="134"/>
      <c r="V506" s="134"/>
      <c r="W506" s="134"/>
      <c r="X506" s="134"/>
      <c r="Y506" s="134"/>
    </row>
    <row r="507" spans="2:25" x14ac:dyDescent="0.25">
      <c r="B507" s="134"/>
      <c r="C507" s="134"/>
      <c r="D507" s="134"/>
      <c r="E507" s="134"/>
      <c r="F507" s="134"/>
      <c r="G507" s="134"/>
      <c r="H507" s="134"/>
      <c r="I507" s="134"/>
      <c r="J507" s="134"/>
      <c r="K507" s="134"/>
      <c r="L507" s="134"/>
      <c r="M507" s="134"/>
      <c r="N507" s="134"/>
      <c r="O507" s="134"/>
      <c r="P507" s="134"/>
      <c r="Q507" s="134"/>
      <c r="R507" s="134"/>
      <c r="S507" s="134"/>
      <c r="T507" s="134"/>
      <c r="U507" s="134"/>
      <c r="V507" s="134"/>
      <c r="W507" s="134"/>
      <c r="X507" s="134"/>
      <c r="Y507" s="134"/>
    </row>
    <row r="508" spans="2:25" x14ac:dyDescent="0.25">
      <c r="B508" s="134"/>
      <c r="C508" s="134"/>
      <c r="D508" s="134"/>
      <c r="E508" s="134"/>
      <c r="F508" s="134"/>
      <c r="G508" s="134"/>
      <c r="H508" s="134"/>
      <c r="I508" s="134"/>
      <c r="J508" s="134"/>
      <c r="K508" s="134"/>
      <c r="L508" s="134"/>
      <c r="M508" s="134"/>
      <c r="N508" s="134"/>
      <c r="O508" s="134"/>
      <c r="P508" s="134"/>
      <c r="Q508" s="134"/>
      <c r="R508" s="134"/>
      <c r="S508" s="134"/>
      <c r="T508" s="134"/>
      <c r="U508" s="134"/>
      <c r="V508" s="134"/>
      <c r="W508" s="134"/>
      <c r="X508" s="134"/>
      <c r="Y508" s="134"/>
    </row>
    <row r="509" spans="2:25" x14ac:dyDescent="0.25">
      <c r="B509" s="134"/>
      <c r="C509" s="134"/>
      <c r="D509" s="134"/>
      <c r="E509" s="134"/>
      <c r="F509" s="134"/>
      <c r="G509" s="134"/>
      <c r="H509" s="134"/>
      <c r="I509" s="134"/>
      <c r="J509" s="134"/>
      <c r="K509" s="134"/>
      <c r="L509" s="134"/>
      <c r="M509" s="134"/>
      <c r="N509" s="134"/>
      <c r="O509" s="134"/>
      <c r="P509" s="134"/>
      <c r="Q509" s="134"/>
      <c r="R509" s="134"/>
      <c r="S509" s="134"/>
      <c r="T509" s="134"/>
      <c r="U509" s="134"/>
      <c r="V509" s="134"/>
      <c r="W509" s="134"/>
      <c r="X509" s="134"/>
      <c r="Y509" s="134"/>
    </row>
    <row r="510" spans="2:25" x14ac:dyDescent="0.25">
      <c r="B510" s="134"/>
      <c r="C510" s="134"/>
      <c r="D510" s="134"/>
      <c r="E510" s="134"/>
      <c r="F510" s="134"/>
      <c r="G510" s="134"/>
      <c r="H510" s="134"/>
      <c r="I510" s="134"/>
      <c r="J510" s="134"/>
      <c r="K510" s="134"/>
      <c r="L510" s="134"/>
      <c r="M510" s="134"/>
      <c r="N510" s="134"/>
      <c r="O510" s="134"/>
      <c r="P510" s="134"/>
      <c r="Q510" s="134"/>
      <c r="R510" s="134"/>
      <c r="S510" s="134"/>
      <c r="T510" s="134"/>
      <c r="U510" s="134"/>
      <c r="V510" s="134"/>
      <c r="W510" s="134"/>
      <c r="X510" s="134"/>
      <c r="Y510" s="134"/>
    </row>
    <row r="511" spans="2:25" x14ac:dyDescent="0.25">
      <c r="B511" s="134"/>
      <c r="C511" s="134"/>
      <c r="D511" s="134"/>
      <c r="E511" s="134"/>
      <c r="F511" s="134"/>
      <c r="G511" s="134"/>
      <c r="H511" s="134"/>
      <c r="I511" s="134"/>
      <c r="J511" s="134"/>
      <c r="K511" s="134"/>
      <c r="L511" s="134"/>
      <c r="M511" s="134"/>
      <c r="N511" s="134"/>
      <c r="O511" s="134"/>
      <c r="P511" s="134"/>
      <c r="Q511" s="134"/>
      <c r="R511" s="134"/>
      <c r="S511" s="134"/>
      <c r="T511" s="134"/>
      <c r="U511" s="134"/>
      <c r="V511" s="134"/>
      <c r="W511" s="134"/>
      <c r="X511" s="134"/>
      <c r="Y511" s="134"/>
    </row>
    <row r="512" spans="2:25" x14ac:dyDescent="0.25">
      <c r="B512" s="134"/>
      <c r="C512" s="134"/>
      <c r="D512" s="134"/>
      <c r="E512" s="134"/>
      <c r="F512" s="134"/>
      <c r="G512" s="134"/>
      <c r="H512" s="134"/>
      <c r="I512" s="134"/>
      <c r="J512" s="134"/>
      <c r="K512" s="134"/>
      <c r="L512" s="134"/>
      <c r="M512" s="134"/>
      <c r="N512" s="134"/>
      <c r="O512" s="134"/>
      <c r="P512" s="134"/>
      <c r="Q512" s="134"/>
      <c r="R512" s="134"/>
      <c r="S512" s="134"/>
      <c r="T512" s="134"/>
      <c r="U512" s="134"/>
      <c r="V512" s="134"/>
      <c r="W512" s="134"/>
      <c r="X512" s="134"/>
      <c r="Y512" s="134"/>
    </row>
    <row r="513" spans="2:25" x14ac:dyDescent="0.25">
      <c r="B513" s="134"/>
      <c r="C513" s="134"/>
      <c r="D513" s="134"/>
      <c r="E513" s="134"/>
      <c r="F513" s="134"/>
      <c r="G513" s="134"/>
      <c r="H513" s="134"/>
      <c r="I513" s="134"/>
      <c r="J513" s="134"/>
      <c r="K513" s="134"/>
      <c r="L513" s="134"/>
      <c r="M513" s="134"/>
      <c r="N513" s="134"/>
      <c r="O513" s="134"/>
      <c r="P513" s="134"/>
      <c r="Q513" s="134"/>
      <c r="R513" s="134"/>
      <c r="S513" s="134"/>
      <c r="T513" s="134"/>
      <c r="U513" s="134"/>
      <c r="V513" s="134"/>
      <c r="W513" s="134"/>
      <c r="X513" s="134"/>
      <c r="Y513" s="134"/>
    </row>
    <row r="514" spans="2:25" x14ac:dyDescent="0.25">
      <c r="B514" s="134"/>
      <c r="C514" s="134"/>
      <c r="D514" s="134"/>
      <c r="E514" s="134"/>
      <c r="F514" s="134"/>
      <c r="G514" s="134"/>
      <c r="H514" s="134"/>
      <c r="I514" s="134"/>
      <c r="J514" s="134"/>
      <c r="K514" s="134"/>
      <c r="L514" s="134"/>
      <c r="M514" s="134"/>
      <c r="N514" s="134"/>
      <c r="O514" s="134"/>
      <c r="P514" s="134"/>
      <c r="Q514" s="134"/>
      <c r="R514" s="134"/>
      <c r="S514" s="134"/>
      <c r="T514" s="134"/>
      <c r="U514" s="134"/>
      <c r="V514" s="134"/>
      <c r="W514" s="134"/>
      <c r="X514" s="134"/>
      <c r="Y514" s="134"/>
    </row>
    <row r="515" spans="2:25" x14ac:dyDescent="0.25">
      <c r="B515" s="134"/>
      <c r="C515" s="134"/>
      <c r="D515" s="134"/>
      <c r="E515" s="134"/>
      <c r="F515" s="134"/>
      <c r="G515" s="134"/>
      <c r="H515" s="134"/>
      <c r="I515" s="134"/>
      <c r="J515" s="134"/>
      <c r="K515" s="134"/>
      <c r="L515" s="134"/>
      <c r="M515" s="134"/>
      <c r="N515" s="134"/>
      <c r="O515" s="134"/>
      <c r="P515" s="134"/>
      <c r="Q515" s="134"/>
      <c r="R515" s="134"/>
      <c r="S515" s="134"/>
      <c r="T515" s="134"/>
      <c r="U515" s="134"/>
      <c r="V515" s="134"/>
      <c r="W515" s="134"/>
      <c r="X515" s="134"/>
      <c r="Y515" s="134"/>
    </row>
    <row r="516" spans="2:25" x14ac:dyDescent="0.25">
      <c r="B516" s="134"/>
      <c r="C516" s="134"/>
      <c r="D516" s="134"/>
      <c r="E516" s="134"/>
      <c r="F516" s="134"/>
      <c r="G516" s="134"/>
      <c r="H516" s="134"/>
      <c r="I516" s="134"/>
      <c r="J516" s="134"/>
      <c r="K516" s="134"/>
      <c r="L516" s="134"/>
      <c r="M516" s="134"/>
      <c r="N516" s="134"/>
      <c r="O516" s="134"/>
      <c r="P516" s="134"/>
      <c r="Q516" s="134"/>
      <c r="R516" s="134"/>
      <c r="S516" s="134"/>
      <c r="T516" s="134"/>
      <c r="U516" s="134"/>
      <c r="V516" s="134"/>
      <c r="W516" s="134"/>
      <c r="X516" s="134"/>
      <c r="Y516" s="134"/>
    </row>
    <row r="517" spans="2:25" x14ac:dyDescent="0.25">
      <c r="B517" s="134"/>
      <c r="C517" s="134"/>
      <c r="D517" s="134"/>
      <c r="E517" s="134"/>
      <c r="F517" s="134"/>
      <c r="G517" s="134"/>
      <c r="H517" s="134"/>
      <c r="I517" s="134"/>
      <c r="J517" s="134"/>
      <c r="K517" s="134"/>
      <c r="L517" s="134"/>
      <c r="M517" s="134"/>
      <c r="N517" s="134"/>
      <c r="O517" s="134"/>
      <c r="P517" s="134"/>
      <c r="Q517" s="134"/>
      <c r="R517" s="134"/>
      <c r="S517" s="134"/>
      <c r="T517" s="134"/>
      <c r="U517" s="134"/>
      <c r="V517" s="134"/>
      <c r="W517" s="134"/>
      <c r="X517" s="134"/>
      <c r="Y517" s="134"/>
    </row>
    <row r="518" spans="2:25" x14ac:dyDescent="0.25">
      <c r="B518" s="134"/>
      <c r="C518" s="134"/>
      <c r="D518" s="134"/>
      <c r="E518" s="134"/>
      <c r="F518" s="134"/>
      <c r="G518" s="134"/>
      <c r="H518" s="134"/>
      <c r="I518" s="134"/>
      <c r="J518" s="134"/>
      <c r="K518" s="134"/>
      <c r="L518" s="134"/>
      <c r="M518" s="134"/>
      <c r="N518" s="134"/>
      <c r="O518" s="134"/>
      <c r="P518" s="134"/>
      <c r="Q518" s="134"/>
      <c r="R518" s="134"/>
      <c r="S518" s="134"/>
      <c r="T518" s="134"/>
      <c r="U518" s="134"/>
      <c r="V518" s="134"/>
      <c r="W518" s="134"/>
      <c r="X518" s="134"/>
      <c r="Y518" s="134"/>
    </row>
    <row r="519" spans="2:25" x14ac:dyDescent="0.25">
      <c r="B519" s="134"/>
      <c r="C519" s="134"/>
      <c r="D519" s="134"/>
      <c r="E519" s="134"/>
      <c r="F519" s="134"/>
      <c r="G519" s="134"/>
      <c r="H519" s="134"/>
      <c r="I519" s="134"/>
      <c r="J519" s="134"/>
      <c r="K519" s="134"/>
      <c r="L519" s="134"/>
      <c r="M519" s="134"/>
      <c r="N519" s="134"/>
      <c r="O519" s="134"/>
      <c r="P519" s="134"/>
      <c r="Q519" s="134"/>
      <c r="R519" s="134"/>
      <c r="S519" s="134"/>
      <c r="T519" s="134"/>
      <c r="U519" s="134"/>
      <c r="V519" s="134"/>
      <c r="W519" s="134"/>
      <c r="X519" s="134"/>
      <c r="Y519" s="134"/>
    </row>
    <row r="520" spans="2:25" x14ac:dyDescent="0.25">
      <c r="B520" s="134"/>
      <c r="C520" s="134"/>
      <c r="D520" s="134"/>
      <c r="E520" s="134"/>
      <c r="F520" s="134"/>
      <c r="G520" s="134"/>
      <c r="H520" s="134"/>
      <c r="I520" s="134"/>
      <c r="J520" s="134"/>
      <c r="K520" s="134"/>
      <c r="L520" s="134"/>
      <c r="M520" s="134"/>
      <c r="N520" s="134"/>
      <c r="O520" s="134"/>
      <c r="P520" s="134"/>
      <c r="Q520" s="134"/>
      <c r="R520" s="134"/>
      <c r="S520" s="134"/>
      <c r="T520" s="134"/>
      <c r="U520" s="134"/>
      <c r="V520" s="134"/>
      <c r="W520" s="134"/>
      <c r="X520" s="134"/>
      <c r="Y520" s="134"/>
    </row>
    <row r="521" spans="2:25" x14ac:dyDescent="0.25">
      <c r="B521" s="134"/>
      <c r="C521" s="134"/>
      <c r="D521" s="134"/>
      <c r="E521" s="134"/>
      <c r="F521" s="134"/>
      <c r="G521" s="134"/>
      <c r="H521" s="134"/>
      <c r="I521" s="134"/>
      <c r="J521" s="134"/>
      <c r="K521" s="134"/>
      <c r="L521" s="134"/>
      <c r="M521" s="134"/>
      <c r="N521" s="134"/>
      <c r="O521" s="134"/>
      <c r="P521" s="134"/>
      <c r="Q521" s="134"/>
      <c r="R521" s="134"/>
      <c r="S521" s="134"/>
      <c r="T521" s="134"/>
      <c r="U521" s="134"/>
      <c r="V521" s="134"/>
      <c r="W521" s="134"/>
      <c r="X521" s="134"/>
      <c r="Y521" s="134"/>
    </row>
    <row r="522" spans="2:25" x14ac:dyDescent="0.25">
      <c r="B522" s="134"/>
      <c r="C522" s="134"/>
      <c r="D522" s="134"/>
      <c r="E522" s="134"/>
      <c r="F522" s="134"/>
      <c r="G522" s="134"/>
      <c r="H522" s="134"/>
      <c r="I522" s="134"/>
      <c r="J522" s="134"/>
      <c r="K522" s="134"/>
      <c r="L522" s="134"/>
      <c r="M522" s="134"/>
      <c r="N522" s="134"/>
      <c r="O522" s="134"/>
      <c r="P522" s="134"/>
      <c r="Q522" s="134"/>
      <c r="R522" s="134"/>
      <c r="S522" s="134"/>
      <c r="T522" s="134"/>
      <c r="U522" s="134"/>
      <c r="V522" s="134"/>
      <c r="W522" s="134"/>
      <c r="X522" s="134"/>
      <c r="Y522" s="134"/>
    </row>
    <row r="523" spans="2:25" x14ac:dyDescent="0.25">
      <c r="B523" s="134"/>
      <c r="C523" s="134"/>
      <c r="D523" s="134"/>
      <c r="E523" s="134"/>
      <c r="F523" s="134"/>
      <c r="G523" s="134"/>
      <c r="H523" s="134"/>
      <c r="I523" s="134"/>
      <c r="J523" s="134"/>
      <c r="K523" s="134"/>
      <c r="L523" s="134"/>
      <c r="M523" s="134"/>
      <c r="N523" s="134"/>
      <c r="O523" s="134"/>
      <c r="P523" s="134"/>
      <c r="Q523" s="134"/>
      <c r="R523" s="134"/>
      <c r="S523" s="134"/>
      <c r="T523" s="134"/>
      <c r="U523" s="134"/>
      <c r="V523" s="134"/>
      <c r="W523" s="134"/>
      <c r="X523" s="134"/>
      <c r="Y523" s="134"/>
    </row>
    <row r="524" spans="2:25" x14ac:dyDescent="0.25">
      <c r="B524" s="134"/>
      <c r="C524" s="134"/>
      <c r="D524" s="134"/>
      <c r="E524" s="134"/>
      <c r="F524" s="134"/>
      <c r="G524" s="134"/>
      <c r="H524" s="134"/>
      <c r="I524" s="134"/>
      <c r="J524" s="134"/>
      <c r="K524" s="134"/>
      <c r="L524" s="134"/>
      <c r="M524" s="134"/>
      <c r="N524" s="134"/>
      <c r="O524" s="134"/>
      <c r="P524" s="134"/>
      <c r="Q524" s="134"/>
      <c r="R524" s="134"/>
      <c r="S524" s="134"/>
      <c r="T524" s="134"/>
      <c r="U524" s="134"/>
      <c r="V524" s="134"/>
      <c r="W524" s="134"/>
      <c r="X524" s="134"/>
      <c r="Y524" s="134"/>
    </row>
    <row r="525" spans="2:25" x14ac:dyDescent="0.25">
      <c r="B525" s="134"/>
      <c r="C525" s="134"/>
      <c r="D525" s="134"/>
      <c r="E525" s="134"/>
      <c r="F525" s="134"/>
      <c r="G525" s="134"/>
      <c r="H525" s="134"/>
      <c r="I525" s="134"/>
      <c r="J525" s="134"/>
      <c r="K525" s="134"/>
      <c r="L525" s="134"/>
      <c r="M525" s="134"/>
      <c r="N525" s="134"/>
      <c r="O525" s="134"/>
      <c r="P525" s="134"/>
      <c r="Q525" s="134"/>
      <c r="R525" s="134"/>
      <c r="S525" s="134"/>
      <c r="T525" s="134"/>
      <c r="U525" s="134"/>
      <c r="V525" s="134"/>
      <c r="W525" s="134"/>
      <c r="X525" s="134"/>
      <c r="Y525" s="134"/>
    </row>
    <row r="526" spans="2:25" x14ac:dyDescent="0.25">
      <c r="B526" s="134"/>
      <c r="C526" s="134"/>
      <c r="D526" s="134"/>
      <c r="E526" s="134"/>
      <c r="F526" s="134"/>
      <c r="G526" s="134"/>
      <c r="H526" s="134"/>
      <c r="I526" s="134"/>
      <c r="J526" s="134"/>
      <c r="K526" s="134"/>
      <c r="L526" s="134"/>
      <c r="M526" s="134"/>
      <c r="N526" s="134"/>
      <c r="O526" s="134"/>
      <c r="P526" s="134"/>
      <c r="Q526" s="134"/>
      <c r="R526" s="134"/>
      <c r="S526" s="134"/>
      <c r="T526" s="134"/>
      <c r="U526" s="134"/>
      <c r="V526" s="134"/>
      <c r="W526" s="134"/>
      <c r="X526" s="134"/>
      <c r="Y526" s="134"/>
    </row>
    <row r="527" spans="2:25" x14ac:dyDescent="0.25">
      <c r="B527" s="134"/>
      <c r="C527" s="134"/>
      <c r="D527" s="134"/>
      <c r="E527" s="134"/>
      <c r="F527" s="134"/>
      <c r="G527" s="134"/>
      <c r="H527" s="134"/>
      <c r="I527" s="134"/>
      <c r="J527" s="134"/>
      <c r="K527" s="134"/>
      <c r="L527" s="134"/>
      <c r="M527" s="134"/>
      <c r="N527" s="134"/>
      <c r="O527" s="134"/>
      <c r="P527" s="134"/>
      <c r="Q527" s="134"/>
      <c r="R527" s="134"/>
      <c r="S527" s="134"/>
      <c r="T527" s="134"/>
      <c r="U527" s="134"/>
      <c r="V527" s="134"/>
      <c r="W527" s="134"/>
      <c r="X527" s="134"/>
      <c r="Y527" s="134"/>
    </row>
    <row r="528" spans="2:25" x14ac:dyDescent="0.25">
      <c r="B528" s="134"/>
      <c r="C528" s="134"/>
      <c r="D528" s="134"/>
      <c r="E528" s="134"/>
      <c r="F528" s="134"/>
      <c r="G528" s="134"/>
      <c r="H528" s="134"/>
      <c r="I528" s="134"/>
      <c r="J528" s="134"/>
      <c r="K528" s="134"/>
      <c r="L528" s="134"/>
      <c r="M528" s="134"/>
      <c r="N528" s="134"/>
      <c r="O528" s="134"/>
      <c r="P528" s="134"/>
      <c r="Q528" s="134"/>
      <c r="R528" s="134"/>
      <c r="S528" s="134"/>
      <c r="T528" s="134"/>
      <c r="U528" s="134"/>
      <c r="V528" s="134"/>
      <c r="W528" s="134"/>
      <c r="X528" s="134"/>
      <c r="Y528" s="134"/>
    </row>
    <row r="529" spans="2:25" x14ac:dyDescent="0.25">
      <c r="B529" s="134"/>
      <c r="C529" s="134"/>
      <c r="D529" s="134"/>
      <c r="E529" s="134"/>
      <c r="F529" s="134"/>
      <c r="G529" s="134"/>
      <c r="H529" s="134"/>
      <c r="I529" s="134"/>
      <c r="J529" s="134"/>
      <c r="K529" s="134"/>
      <c r="L529" s="134"/>
      <c r="M529" s="134"/>
      <c r="N529" s="134"/>
      <c r="O529" s="134"/>
      <c r="P529" s="134"/>
      <c r="Q529" s="134"/>
      <c r="R529" s="134"/>
      <c r="S529" s="134"/>
      <c r="T529" s="134"/>
      <c r="U529" s="134"/>
      <c r="V529" s="134"/>
      <c r="W529" s="134"/>
      <c r="X529" s="134"/>
      <c r="Y529" s="134"/>
    </row>
    <row r="530" spans="2:25" x14ac:dyDescent="0.25">
      <c r="B530" s="134"/>
      <c r="C530" s="134"/>
      <c r="D530" s="134"/>
      <c r="E530" s="134"/>
      <c r="F530" s="134"/>
      <c r="G530" s="134"/>
      <c r="H530" s="134"/>
      <c r="I530" s="134"/>
      <c r="J530" s="134"/>
      <c r="K530" s="134"/>
      <c r="L530" s="134"/>
      <c r="M530" s="134"/>
      <c r="N530" s="134"/>
      <c r="O530" s="134"/>
      <c r="P530" s="134"/>
      <c r="Q530" s="134"/>
      <c r="R530" s="134"/>
      <c r="S530" s="134"/>
      <c r="T530" s="134"/>
      <c r="U530" s="134"/>
      <c r="V530" s="134"/>
      <c r="W530" s="134"/>
      <c r="X530" s="134"/>
      <c r="Y530" s="134"/>
    </row>
    <row r="531" spans="2:25" x14ac:dyDescent="0.25">
      <c r="B531" s="134"/>
      <c r="C531" s="134"/>
      <c r="D531" s="134"/>
      <c r="E531" s="134"/>
      <c r="F531" s="134"/>
      <c r="G531" s="134"/>
      <c r="H531" s="134"/>
      <c r="I531" s="134"/>
      <c r="J531" s="134"/>
      <c r="K531" s="134"/>
      <c r="L531" s="134"/>
      <c r="M531" s="134"/>
      <c r="N531" s="134"/>
      <c r="O531" s="134"/>
      <c r="P531" s="134"/>
      <c r="Q531" s="134"/>
      <c r="R531" s="134"/>
      <c r="S531" s="134"/>
      <c r="T531" s="134"/>
      <c r="U531" s="134"/>
      <c r="V531" s="134"/>
      <c r="W531" s="134"/>
      <c r="X531" s="134"/>
      <c r="Y531" s="134"/>
    </row>
    <row r="532" spans="2:25" x14ac:dyDescent="0.25">
      <c r="B532" s="134"/>
      <c r="C532" s="134"/>
      <c r="D532" s="134"/>
      <c r="E532" s="134"/>
      <c r="F532" s="134"/>
      <c r="G532" s="134"/>
      <c r="H532" s="134"/>
      <c r="I532" s="134"/>
      <c r="J532" s="134"/>
      <c r="K532" s="134"/>
      <c r="L532" s="134"/>
      <c r="M532" s="134"/>
      <c r="N532" s="134"/>
      <c r="O532" s="134"/>
      <c r="P532" s="134"/>
      <c r="Q532" s="134"/>
      <c r="R532" s="134"/>
      <c r="S532" s="134"/>
      <c r="T532" s="134"/>
      <c r="U532" s="134"/>
      <c r="V532" s="134"/>
      <c r="W532" s="134"/>
      <c r="X532" s="134"/>
      <c r="Y532" s="134"/>
    </row>
    <row r="533" spans="2:25" x14ac:dyDescent="0.25">
      <c r="B533" s="134"/>
      <c r="C533" s="134"/>
      <c r="D533" s="134"/>
      <c r="E533" s="134"/>
      <c r="F533" s="134"/>
      <c r="G533" s="134"/>
      <c r="H533" s="134"/>
      <c r="I533" s="134"/>
      <c r="J533" s="134"/>
      <c r="K533" s="134"/>
      <c r="L533" s="134"/>
      <c r="M533" s="134"/>
      <c r="N533" s="134"/>
      <c r="O533" s="134"/>
      <c r="P533" s="134"/>
      <c r="Q533" s="134"/>
      <c r="R533" s="134"/>
      <c r="S533" s="134"/>
      <c r="T533" s="134"/>
      <c r="U533" s="134"/>
      <c r="V533" s="134"/>
      <c r="W533" s="134"/>
      <c r="X533" s="134"/>
      <c r="Y533" s="134"/>
    </row>
    <row r="534" spans="2:25" x14ac:dyDescent="0.25">
      <c r="B534" s="134"/>
      <c r="C534" s="134"/>
      <c r="D534" s="134"/>
      <c r="E534" s="134"/>
      <c r="F534" s="134"/>
      <c r="G534" s="134"/>
      <c r="H534" s="134"/>
      <c r="I534" s="134"/>
      <c r="J534" s="134"/>
      <c r="K534" s="134"/>
      <c r="L534" s="134"/>
      <c r="M534" s="134"/>
      <c r="N534" s="134"/>
      <c r="O534" s="134"/>
      <c r="P534" s="134"/>
      <c r="Q534" s="134"/>
      <c r="R534" s="134"/>
      <c r="S534" s="134"/>
      <c r="T534" s="134"/>
      <c r="U534" s="134"/>
      <c r="V534" s="134"/>
      <c r="W534" s="134"/>
      <c r="X534" s="134"/>
      <c r="Y534" s="134"/>
    </row>
    <row r="535" spans="2:25" x14ac:dyDescent="0.25">
      <c r="B535" s="134"/>
      <c r="C535" s="134"/>
      <c r="D535" s="134"/>
      <c r="E535" s="134"/>
      <c r="F535" s="134"/>
      <c r="G535" s="134"/>
      <c r="H535" s="134"/>
      <c r="I535" s="134"/>
      <c r="J535" s="134"/>
      <c r="K535" s="134"/>
      <c r="L535" s="134"/>
      <c r="M535" s="134"/>
      <c r="N535" s="134"/>
      <c r="O535" s="134"/>
      <c r="P535" s="134"/>
      <c r="Q535" s="134"/>
      <c r="R535" s="134"/>
      <c r="S535" s="134"/>
      <c r="T535" s="134"/>
      <c r="U535" s="134"/>
      <c r="V535" s="134"/>
      <c r="W535" s="134"/>
      <c r="X535" s="134"/>
      <c r="Y535" s="134"/>
    </row>
    <row r="536" spans="2:25" x14ac:dyDescent="0.25">
      <c r="B536" s="134"/>
      <c r="C536" s="134"/>
      <c r="D536" s="134"/>
      <c r="E536" s="134"/>
      <c r="F536" s="134"/>
      <c r="G536" s="134"/>
      <c r="H536" s="134"/>
      <c r="I536" s="134"/>
      <c r="J536" s="134"/>
      <c r="K536" s="134"/>
      <c r="L536" s="134"/>
      <c r="M536" s="134"/>
      <c r="N536" s="134"/>
      <c r="O536" s="134"/>
      <c r="P536" s="134"/>
      <c r="Q536" s="134"/>
      <c r="R536" s="134"/>
      <c r="S536" s="134"/>
      <c r="T536" s="134"/>
      <c r="U536" s="134"/>
      <c r="V536" s="134"/>
      <c r="W536" s="134"/>
      <c r="X536" s="134"/>
      <c r="Y536" s="134"/>
    </row>
    <row r="537" spans="2:25" x14ac:dyDescent="0.25">
      <c r="B537" s="134"/>
      <c r="C537" s="134"/>
      <c r="D537" s="134"/>
      <c r="E537" s="134"/>
      <c r="F537" s="134"/>
      <c r="G537" s="134"/>
      <c r="H537" s="134"/>
      <c r="I537" s="134"/>
      <c r="J537" s="134"/>
      <c r="K537" s="134"/>
      <c r="L537" s="134"/>
      <c r="M537" s="134"/>
      <c r="N537" s="134"/>
      <c r="O537" s="134"/>
      <c r="P537" s="134"/>
      <c r="Q537" s="134"/>
      <c r="R537" s="134"/>
      <c r="S537" s="134"/>
      <c r="T537" s="134"/>
      <c r="U537" s="134"/>
      <c r="V537" s="134"/>
      <c r="W537" s="134"/>
      <c r="X537" s="134"/>
      <c r="Y537" s="134"/>
    </row>
    <row r="538" spans="2:25" x14ac:dyDescent="0.25">
      <c r="B538" s="134"/>
      <c r="C538" s="134"/>
      <c r="D538" s="134"/>
      <c r="E538" s="134"/>
      <c r="F538" s="134"/>
      <c r="G538" s="134"/>
      <c r="H538" s="134"/>
      <c r="I538" s="134"/>
      <c r="J538" s="134"/>
      <c r="K538" s="134"/>
      <c r="L538" s="134"/>
      <c r="M538" s="134"/>
      <c r="N538" s="134"/>
      <c r="O538" s="134"/>
      <c r="P538" s="134"/>
      <c r="Q538" s="134"/>
      <c r="R538" s="134"/>
      <c r="S538" s="134"/>
      <c r="T538" s="134"/>
      <c r="U538" s="134"/>
      <c r="V538" s="134"/>
      <c r="W538" s="134"/>
      <c r="X538" s="134"/>
      <c r="Y538" s="134"/>
    </row>
    <row r="539" spans="2:25" x14ac:dyDescent="0.25">
      <c r="B539" s="134"/>
      <c r="C539" s="134"/>
      <c r="D539" s="134"/>
      <c r="E539" s="134"/>
      <c r="F539" s="134"/>
      <c r="G539" s="134"/>
      <c r="H539" s="134"/>
      <c r="I539" s="134"/>
      <c r="J539" s="134"/>
      <c r="K539" s="134"/>
      <c r="L539" s="134"/>
      <c r="M539" s="134"/>
      <c r="N539" s="134"/>
      <c r="O539" s="134"/>
      <c r="P539" s="134"/>
      <c r="Q539" s="134"/>
      <c r="R539" s="134"/>
      <c r="S539" s="134"/>
      <c r="T539" s="134"/>
      <c r="U539" s="134"/>
      <c r="V539" s="134"/>
      <c r="W539" s="134"/>
      <c r="X539" s="134"/>
      <c r="Y539" s="13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179F7-6985-440C-8658-35E137091D8B}">
  <sheetPr codeName="Sheet9"/>
  <dimension ref="A1:N82"/>
  <sheetViews>
    <sheetView workbookViewId="0">
      <pane xSplit="1" ySplit="10" topLeftCell="B17" activePane="bottomRight" state="frozen"/>
      <selection pane="topRight" activeCell="B1" sqref="B1"/>
      <selection pane="bottomLeft" activeCell="A11" sqref="A11"/>
      <selection pane="bottomRight" activeCell="P4" sqref="P4"/>
    </sheetView>
  </sheetViews>
  <sheetFormatPr defaultRowHeight="15" x14ac:dyDescent="0.25"/>
  <cols>
    <col min="1" max="1" width="14.140625" bestFit="1" customWidth="1"/>
    <col min="7" max="7" width="15.42578125" bestFit="1" customWidth="1"/>
    <col min="8" max="8" width="10.42578125" customWidth="1"/>
    <col min="11" max="11" width="10.7109375" bestFit="1" customWidth="1"/>
    <col min="13" max="13" width="15.42578125" bestFit="1" customWidth="1"/>
  </cols>
  <sheetData>
    <row r="1" spans="1:14" x14ac:dyDescent="0.25">
      <c r="A1" t="s">
        <v>9</v>
      </c>
      <c r="B1" t="e">
        <f t="shared" ref="B1:H1" si="0">MATCH(B3,country_names, 0)</f>
        <v>#REF!</v>
      </c>
      <c r="C1" t="e">
        <f t="shared" si="0"/>
        <v>#REF!</v>
      </c>
      <c r="D1" t="e">
        <f t="shared" si="0"/>
        <v>#REF!</v>
      </c>
      <c r="E1" t="e">
        <f t="shared" si="0"/>
        <v>#REF!</v>
      </c>
      <c r="F1" t="e">
        <f t="shared" si="0"/>
        <v>#REF!</v>
      </c>
      <c r="G1" t="e">
        <f t="shared" si="0"/>
        <v>#REF!</v>
      </c>
      <c r="H1" t="e">
        <f t="shared" si="0"/>
        <v>#REF!</v>
      </c>
    </row>
    <row r="2" spans="1:14" x14ac:dyDescent="0.25">
      <c r="A2" t="s">
        <v>10</v>
      </c>
      <c r="B2">
        <f t="shared" ref="B2:H2" si="1">VLOOKUP(B$3, rebase_adjustment,2, FALSE)</f>
        <v>12</v>
      </c>
      <c r="C2">
        <f t="shared" si="1"/>
        <v>20</v>
      </c>
      <c r="D2">
        <f t="shared" si="1"/>
        <v>0</v>
      </c>
      <c r="E2">
        <f t="shared" si="1"/>
        <v>3</v>
      </c>
      <c r="F2">
        <f t="shared" si="1"/>
        <v>18</v>
      </c>
      <c r="G2">
        <f t="shared" si="1"/>
        <v>16</v>
      </c>
      <c r="H2">
        <f t="shared" si="1"/>
        <v>22</v>
      </c>
    </row>
    <row r="3" spans="1:14" x14ac:dyDescent="0.25">
      <c r="A3" s="2" t="s">
        <v>8</v>
      </c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14</v>
      </c>
      <c r="H3" t="s">
        <v>5</v>
      </c>
      <c r="M3" t="s">
        <v>7</v>
      </c>
    </row>
    <row r="4" spans="1:14" x14ac:dyDescent="0.25">
      <c r="A4" s="4">
        <v>1</v>
      </c>
      <c r="K4" s="3"/>
      <c r="M4" t="s">
        <v>0</v>
      </c>
      <c r="N4">
        <v>12</v>
      </c>
    </row>
    <row r="5" spans="1:14" x14ac:dyDescent="0.25">
      <c r="A5" s="4">
        <f>A4+1</f>
        <v>2</v>
      </c>
      <c r="B5" t="e">
        <f ca="1">IF($A5+B$2&gt;MAX(day_offset), OFFSET(B5,-1,0),OFFSET(#REF!, B$2+$A5,B$1))</f>
        <v>#REF!</v>
      </c>
      <c r="C5" t="e">
        <f ca="1">IF($A5+C$2&gt;MAX(day_offset), OFFSET(C5,-1,0),OFFSET(#REF!, C$2+$A5,C$1))</f>
        <v>#REF!</v>
      </c>
      <c r="D5" t="e">
        <f ca="1">IF($A5+D$2&gt;MAX(day_offset), OFFSET(D5,-1,0),OFFSET(#REF!, D$2+$A5,D$1))</f>
        <v>#REF!</v>
      </c>
      <c r="E5" t="e">
        <f ca="1">IF($A5+E$2&gt;MAX(day_offset), OFFSET(E5,-1,0),OFFSET(#REF!, E$2+$A5,E$1))</f>
        <v>#REF!</v>
      </c>
      <c r="F5" t="e">
        <f ca="1">IF($A5+F$2&gt;MAX(day_offset), OFFSET(F5,-1,0),OFFSET(#REF!, F$2+$A5,F$1))</f>
        <v>#REF!</v>
      </c>
      <c r="G5" t="e">
        <f ca="1">IF($A5+G$2&gt;MAX(day_offset), OFFSET(G5,-1,0),OFFSET(#REF!, G$2+$A5,G$1))</f>
        <v>#REF!</v>
      </c>
      <c r="H5" t="e">
        <f ca="1">IF($A5+H$2&gt;MAX(day_offset), OFFSET(H5,-1,0),OFFSET(#REF!, H$2+$A5,H$1))</f>
        <v>#REF!</v>
      </c>
      <c r="M5" t="s">
        <v>1</v>
      </c>
      <c r="N5">
        <v>20</v>
      </c>
    </row>
    <row r="6" spans="1:14" x14ac:dyDescent="0.25">
      <c r="A6" s="4">
        <f t="shared" ref="A6:A69" si="2">A5+1</f>
        <v>3</v>
      </c>
      <c r="B6" t="e">
        <f ca="1">IF($A6+B$2&gt;MAX(day_offset), OFFSET(B6,-1,0),OFFSET(#REF!, B$2+$A6,B$1))</f>
        <v>#REF!</v>
      </c>
      <c r="C6" t="e">
        <f ca="1">IF($A6+C$2&gt;MAX(day_offset), OFFSET(C6,-1,0),OFFSET(#REF!, C$2+$A6,C$1))</f>
        <v>#REF!</v>
      </c>
      <c r="D6" t="e">
        <f ca="1">IF($A6+D$2&gt;MAX(day_offset), OFFSET(D6,-1,0),OFFSET(#REF!, D$2+$A6,D$1))</f>
        <v>#REF!</v>
      </c>
      <c r="E6" t="e">
        <f ca="1">IF($A6+E$2&gt;MAX(day_offset), OFFSET(E6,-1,0),OFFSET(#REF!, E$2+$A6,E$1))</f>
        <v>#REF!</v>
      </c>
      <c r="F6" t="e">
        <f ca="1">IF($A6+F$2&gt;MAX(day_offset), OFFSET(F6,-1,0),OFFSET(#REF!, F$2+$A6,F$1))</f>
        <v>#REF!</v>
      </c>
      <c r="G6" t="e">
        <f ca="1">IF($A6+G$2&gt;MAX(day_offset), OFFSET(G6,-1,0),OFFSET(#REF!, G$2+$A6,G$1))</f>
        <v>#REF!</v>
      </c>
      <c r="H6" t="e">
        <f ca="1">IF($A6+H$2&gt;MAX(day_offset), OFFSET(H6,-1,0),OFFSET(#REF!, H$2+$A6,H$1))</f>
        <v>#REF!</v>
      </c>
      <c r="M6" t="s">
        <v>2</v>
      </c>
      <c r="N6">
        <v>0</v>
      </c>
    </row>
    <row r="7" spans="1:14" x14ac:dyDescent="0.25">
      <c r="A7" s="4">
        <f t="shared" si="2"/>
        <v>4</v>
      </c>
      <c r="B7" t="e">
        <f ca="1">IF($A7+B$2&gt;MAX(day_offset), OFFSET(B7,-1,0),OFFSET(#REF!, B$2+$A7,B$1))</f>
        <v>#REF!</v>
      </c>
      <c r="C7" t="e">
        <f ca="1">IF($A7+C$2&gt;MAX(day_offset), OFFSET(C7,-1,0),OFFSET(#REF!, C$2+$A7,C$1))</f>
        <v>#REF!</v>
      </c>
      <c r="D7" t="e">
        <f ca="1">IF($A7+D$2&gt;MAX(day_offset), OFFSET(D7,-1,0),OFFSET(#REF!, D$2+$A7,D$1))</f>
        <v>#REF!</v>
      </c>
      <c r="E7" t="e">
        <f ca="1">IF($A7+E$2&gt;MAX(day_offset), OFFSET(E7,-1,0),OFFSET(#REF!, E$2+$A7,E$1))</f>
        <v>#REF!</v>
      </c>
      <c r="F7" t="e">
        <f ca="1">IF($A7+F$2&gt;MAX(day_offset), OFFSET(F7,-1,0),OFFSET(#REF!, F$2+$A7,F$1))</f>
        <v>#REF!</v>
      </c>
      <c r="G7" t="e">
        <f ca="1">IF($A7+G$2&gt;MAX(day_offset), OFFSET(G7,-1,0),OFFSET(#REF!, G$2+$A7,G$1))</f>
        <v>#REF!</v>
      </c>
      <c r="H7" t="e">
        <f ca="1">IF($A7+H$2&gt;MAX(day_offset), OFFSET(H7,-1,0),OFFSET(#REF!, H$2+$A7,H$1))</f>
        <v>#REF!</v>
      </c>
      <c r="M7" t="s">
        <v>3</v>
      </c>
      <c r="N7">
        <v>3</v>
      </c>
    </row>
    <row r="8" spans="1:14" x14ac:dyDescent="0.25">
      <c r="A8" s="4">
        <f t="shared" si="2"/>
        <v>5</v>
      </c>
      <c r="B8" t="e">
        <f ca="1">IF($A8+B$2&gt;MAX(day_offset), OFFSET(B8,-1,0),OFFSET(#REF!, B$2+$A8,B$1))</f>
        <v>#REF!</v>
      </c>
      <c r="C8" t="e">
        <f ca="1">IF($A8+C$2&gt;MAX(day_offset), OFFSET(C8,-1,0),OFFSET(#REF!, C$2+$A8,C$1))</f>
        <v>#REF!</v>
      </c>
      <c r="D8" t="e">
        <f ca="1">IF($A8+D$2&gt;MAX(day_offset), OFFSET(D8,-1,0),OFFSET(#REF!, D$2+$A8,D$1))</f>
        <v>#REF!</v>
      </c>
      <c r="E8" t="e">
        <f ca="1">IF($A8+E$2&gt;MAX(day_offset), OFFSET(E8,-1,0),OFFSET(#REF!, E$2+$A8,E$1))</f>
        <v>#REF!</v>
      </c>
      <c r="F8" t="e">
        <f ca="1">IF($A8+F$2&gt;MAX(day_offset), OFFSET(F8,-1,0),OFFSET(#REF!, F$2+$A8,F$1))</f>
        <v>#REF!</v>
      </c>
      <c r="G8" t="e">
        <f ca="1">IF($A8+G$2&gt;MAX(day_offset), OFFSET(G8,-1,0),OFFSET(#REF!, G$2+$A8,G$1))</f>
        <v>#REF!</v>
      </c>
      <c r="H8" t="e">
        <f ca="1">IF($A8+H$2&gt;MAX(day_offset), OFFSET(H8,-1,0),OFFSET(#REF!, H$2+$A8,H$1))</f>
        <v>#REF!</v>
      </c>
      <c r="M8" t="s">
        <v>4</v>
      </c>
      <c r="N8">
        <v>18</v>
      </c>
    </row>
    <row r="9" spans="1:14" x14ac:dyDescent="0.25">
      <c r="A9" s="4">
        <f t="shared" si="2"/>
        <v>6</v>
      </c>
      <c r="B9" t="e">
        <f ca="1">IF($A9+B$2&gt;MAX(day_offset), OFFSET(B9,-1,0),OFFSET(#REF!, B$2+$A9,B$1))</f>
        <v>#REF!</v>
      </c>
      <c r="C9" t="e">
        <f ca="1">IF($A9+C$2&gt;MAX(day_offset), OFFSET(C9,-1,0),OFFSET(#REF!, C$2+$A9,C$1))</f>
        <v>#REF!</v>
      </c>
      <c r="D9" t="e">
        <f ca="1">IF($A9+D$2&gt;MAX(day_offset), OFFSET(D9,-1,0),OFFSET(#REF!, D$2+$A9,D$1))</f>
        <v>#REF!</v>
      </c>
      <c r="E9" t="e">
        <f ca="1">IF($A9+E$2&gt;MAX(day_offset), OFFSET(E9,-1,0),OFFSET(#REF!, E$2+$A9,E$1))</f>
        <v>#REF!</v>
      </c>
      <c r="F9" t="e">
        <f ca="1">IF($A9+F$2&gt;MAX(day_offset), OFFSET(F9,-1,0),OFFSET(#REF!, F$2+$A9,F$1))</f>
        <v>#REF!</v>
      </c>
      <c r="G9" t="e">
        <f ca="1">IF($A9+G$2&gt;MAX(day_offset), OFFSET(G9,-1,0),OFFSET(#REF!, G$2+$A9,G$1))</f>
        <v>#REF!</v>
      </c>
      <c r="H9" t="e">
        <f ca="1">IF($A9+H$2&gt;MAX(day_offset), OFFSET(H9,-1,0),OFFSET(#REF!, H$2+$A9,H$1))</f>
        <v>#REF!</v>
      </c>
      <c r="M9" t="s">
        <v>14</v>
      </c>
      <c r="N9">
        <v>16</v>
      </c>
    </row>
    <row r="10" spans="1:14" x14ac:dyDescent="0.25">
      <c r="A10" s="4">
        <f t="shared" si="2"/>
        <v>7</v>
      </c>
      <c r="B10" t="e">
        <f ca="1">IF($A10+B$2&gt;MAX(day_offset), OFFSET(B10,-1,0),OFFSET(#REF!, B$2+$A10,B$1))</f>
        <v>#REF!</v>
      </c>
      <c r="C10" t="e">
        <f ca="1">IF($A10+C$2&gt;MAX(day_offset), OFFSET(C10,-1,0),OFFSET(#REF!, C$2+$A10,C$1))</f>
        <v>#REF!</v>
      </c>
      <c r="D10" t="e">
        <f ca="1">IF($A10+D$2&gt;MAX(day_offset), OFFSET(D10,-1,0),OFFSET(#REF!, D$2+$A10,D$1))</f>
        <v>#REF!</v>
      </c>
      <c r="E10" t="e">
        <f ca="1">IF($A10+E$2&gt;MAX(day_offset), OFFSET(E10,-1,0),OFFSET(#REF!, E$2+$A10,E$1))</f>
        <v>#REF!</v>
      </c>
      <c r="F10" t="e">
        <f ca="1">IF($A10+F$2&gt;MAX(day_offset), OFFSET(F10,-1,0),OFFSET(#REF!, F$2+$A10,F$1))</f>
        <v>#REF!</v>
      </c>
      <c r="G10" t="e">
        <f ca="1">IF($A10+G$2&gt;MAX(day_offset), OFFSET(G10,-1,0),OFFSET(#REF!, G$2+$A10,G$1))</f>
        <v>#REF!</v>
      </c>
      <c r="H10" t="e">
        <f ca="1">IF($A10+H$2&gt;MAX(day_offset), OFFSET(H10,-1,0),OFFSET(#REF!, H$2+$A10,H$1))</f>
        <v>#REF!</v>
      </c>
      <c r="M10" t="s">
        <v>5</v>
      </c>
      <c r="N10">
        <v>22</v>
      </c>
    </row>
    <row r="11" spans="1:14" x14ac:dyDescent="0.25">
      <c r="A11" s="4">
        <f t="shared" si="2"/>
        <v>8</v>
      </c>
      <c r="B11" t="e">
        <f ca="1">IF($A11+B$2&gt;MAX(day_offset), OFFSET(B11,-1,0),OFFSET(#REF!, B$2+$A11,B$1))</f>
        <v>#REF!</v>
      </c>
      <c r="C11" t="e">
        <f ca="1">IF($A11+C$2&gt;MAX(day_offset), OFFSET(C11,-1,0),OFFSET(#REF!, C$2+$A11,C$1))</f>
        <v>#REF!</v>
      </c>
      <c r="D11" t="e">
        <f ca="1">IF($A11+D$2&gt;MAX(day_offset), OFFSET(D11,-1,0),OFFSET(#REF!, D$2+$A11,D$1))</f>
        <v>#REF!</v>
      </c>
      <c r="E11" t="e">
        <f ca="1">IF($A11+E$2&gt;MAX(day_offset), OFFSET(E11,-1,0),OFFSET(#REF!, E$2+$A11,E$1))</f>
        <v>#REF!</v>
      </c>
      <c r="F11" t="e">
        <f ca="1">IF($A11+F$2&gt;MAX(day_offset), OFFSET(F11,-1,0),OFFSET(#REF!, F$2+$A11,F$1))</f>
        <v>#REF!</v>
      </c>
      <c r="G11" t="e">
        <f ca="1">IF($A11+G$2&gt;MAX(day_offset), OFFSET(G11,-1,0),OFFSET(#REF!, G$2+$A11,G$1))</f>
        <v>#REF!</v>
      </c>
      <c r="H11" t="e">
        <f ca="1">IF($A11+H$2&gt;MAX(day_offset), OFFSET(H11,-1,0),OFFSET(#REF!, H$2+$A11,H$1))</f>
        <v>#REF!</v>
      </c>
    </row>
    <row r="12" spans="1:14" x14ac:dyDescent="0.25">
      <c r="A12" s="4">
        <f t="shared" si="2"/>
        <v>9</v>
      </c>
      <c r="B12" t="e">
        <f ca="1">IF($A12+B$2&gt;MAX(day_offset), OFFSET(B12,-1,0),OFFSET(#REF!, B$2+$A12,B$1))</f>
        <v>#REF!</v>
      </c>
      <c r="C12" t="e">
        <f ca="1">IF($A12+C$2&gt;MAX(day_offset), OFFSET(C12,-1,0),OFFSET(#REF!, C$2+$A12,C$1))</f>
        <v>#REF!</v>
      </c>
      <c r="D12" t="e">
        <f ca="1">IF($A12+D$2&gt;MAX(day_offset), OFFSET(D12,-1,0),OFFSET(#REF!, D$2+$A12,D$1))</f>
        <v>#REF!</v>
      </c>
      <c r="E12" t="e">
        <f ca="1">IF($A12+E$2&gt;MAX(day_offset), OFFSET(E12,-1,0),OFFSET(#REF!, E$2+$A12,E$1))</f>
        <v>#REF!</v>
      </c>
      <c r="F12" t="e">
        <f ca="1">IF($A12+F$2&gt;MAX(day_offset), OFFSET(F12,-1,0),OFFSET(#REF!, F$2+$A12,F$1))</f>
        <v>#REF!</v>
      </c>
      <c r="G12" t="e">
        <f ca="1">IF($A12+G$2&gt;MAX(day_offset), OFFSET(G12,-1,0),OFFSET(#REF!, G$2+$A12,G$1))</f>
        <v>#REF!</v>
      </c>
      <c r="H12" t="e">
        <f ca="1">IF($A12+H$2&gt;MAX(day_offset), OFFSET(H12,-1,0),OFFSET(#REF!, H$2+$A12,H$1))</f>
        <v>#REF!</v>
      </c>
    </row>
    <row r="13" spans="1:14" x14ac:dyDescent="0.25">
      <c r="A13" s="4">
        <f t="shared" si="2"/>
        <v>10</v>
      </c>
      <c r="B13" t="e">
        <f ca="1">IF($A13+B$2&gt;MAX(day_offset), OFFSET(B13,-1,0),OFFSET(#REF!, B$2+$A13,B$1))</f>
        <v>#REF!</v>
      </c>
      <c r="C13" t="e">
        <f ca="1">IF($A13+C$2&gt;MAX(day_offset), OFFSET(C13,-1,0),OFFSET(#REF!, C$2+$A13,C$1))</f>
        <v>#REF!</v>
      </c>
      <c r="D13" t="e">
        <f ca="1">IF($A13+D$2&gt;MAX(day_offset), OFFSET(D13,-1,0),OFFSET(#REF!, D$2+$A13,D$1))</f>
        <v>#REF!</v>
      </c>
      <c r="E13" t="e">
        <f ca="1">IF($A13+E$2&gt;MAX(day_offset), OFFSET(E13,-1,0),OFFSET(#REF!, E$2+$A13,E$1))</f>
        <v>#REF!</v>
      </c>
      <c r="F13" t="e">
        <f ca="1">IF($A13+F$2&gt;MAX(day_offset), OFFSET(F13,-1,0),OFFSET(#REF!, F$2+$A13,F$1))</f>
        <v>#REF!</v>
      </c>
      <c r="G13" t="e">
        <f ca="1">IF($A13+G$2&gt;MAX(day_offset), OFFSET(G13,-1,0),OFFSET(#REF!, G$2+$A13,G$1))</f>
        <v>#REF!</v>
      </c>
      <c r="H13" t="e">
        <f ca="1">IF($A13+H$2&gt;MAX(day_offset), OFFSET(H13,-1,0),OFFSET(#REF!, H$2+$A13,H$1))</f>
        <v>#REF!</v>
      </c>
    </row>
    <row r="14" spans="1:14" x14ac:dyDescent="0.25">
      <c r="A14" s="4">
        <f t="shared" si="2"/>
        <v>11</v>
      </c>
      <c r="B14" t="e">
        <f ca="1">IF($A14+B$2&gt;MAX(day_offset), OFFSET(B14,-1,0),OFFSET(#REF!, B$2+$A14,B$1))</f>
        <v>#REF!</v>
      </c>
      <c r="C14" t="e">
        <f ca="1">IF($A14+C$2&gt;MAX(day_offset), OFFSET(C14,-1,0),OFFSET(#REF!, C$2+$A14,C$1))</f>
        <v>#REF!</v>
      </c>
      <c r="D14" t="e">
        <f ca="1">IF($A14+D$2&gt;MAX(day_offset), OFFSET(D14,-1,0),OFFSET(#REF!, D$2+$A14,D$1))</f>
        <v>#REF!</v>
      </c>
      <c r="E14" t="e">
        <f ca="1">IF($A14+E$2&gt;MAX(day_offset), OFFSET(E14,-1,0),OFFSET(#REF!, E$2+$A14,E$1))</f>
        <v>#REF!</v>
      </c>
      <c r="F14" t="e">
        <f ca="1">IF($A14+F$2&gt;MAX(day_offset), OFFSET(F14,-1,0),OFFSET(#REF!, F$2+$A14,F$1))</f>
        <v>#REF!</v>
      </c>
      <c r="G14" t="e">
        <f ca="1">IF($A14+G$2&gt;MAX(day_offset), OFFSET(G14,-1,0),OFFSET(#REF!, G$2+$A14,G$1))</f>
        <v>#REF!</v>
      </c>
      <c r="H14" t="e">
        <f ca="1">IF($A14+H$2&gt;MAX(day_offset), OFFSET(H14,-1,0),OFFSET(#REF!, H$2+$A14,H$1))</f>
        <v>#REF!</v>
      </c>
    </row>
    <row r="15" spans="1:14" x14ac:dyDescent="0.25">
      <c r="A15" s="4">
        <f t="shared" si="2"/>
        <v>12</v>
      </c>
      <c r="B15" t="e">
        <f ca="1">IF($A15+B$2&gt;MAX(day_offset), OFFSET(B15,-1,0),OFFSET(#REF!, B$2+$A15,B$1))</f>
        <v>#REF!</v>
      </c>
      <c r="C15" t="e">
        <f ca="1">IF($A15+C$2&gt;MAX(day_offset), OFFSET(C15,-1,0),OFFSET(#REF!, C$2+$A15,C$1))</f>
        <v>#REF!</v>
      </c>
      <c r="D15" t="e">
        <f ca="1">IF($A15+D$2&gt;MAX(day_offset), OFFSET(D15,-1,0),OFFSET(#REF!, D$2+$A15,D$1))</f>
        <v>#REF!</v>
      </c>
      <c r="E15" t="e">
        <f ca="1">IF($A15+E$2&gt;MAX(day_offset), OFFSET(E15,-1,0),OFFSET(#REF!, E$2+$A15,E$1))</f>
        <v>#REF!</v>
      </c>
      <c r="F15" t="e">
        <f ca="1">IF($A15+F$2&gt;MAX(day_offset), OFFSET(F15,-1,0),OFFSET(#REF!, F$2+$A15,F$1))</f>
        <v>#REF!</v>
      </c>
      <c r="G15" t="e">
        <f ca="1">IF($A15+G$2&gt;MAX(day_offset), OFFSET(G15,-1,0),OFFSET(#REF!, G$2+$A15,G$1))</f>
        <v>#REF!</v>
      </c>
      <c r="H15" t="e">
        <f ca="1">IF($A15+H$2&gt;MAX(day_offset), OFFSET(H15,-1,0),OFFSET(#REF!, H$2+$A15,H$1))</f>
        <v>#REF!</v>
      </c>
    </row>
    <row r="16" spans="1:14" x14ac:dyDescent="0.25">
      <c r="A16" s="4">
        <f t="shared" si="2"/>
        <v>13</v>
      </c>
      <c r="B16" t="e">
        <f ca="1">IF($A16+B$2&gt;MAX(day_offset), OFFSET(B16,-1,0),OFFSET(#REF!, B$2+$A16,B$1))</f>
        <v>#REF!</v>
      </c>
      <c r="C16" t="e">
        <f ca="1">IF($A16+C$2&gt;MAX(day_offset), OFFSET(C16,-1,0),OFFSET(#REF!, C$2+$A16,C$1))</f>
        <v>#REF!</v>
      </c>
      <c r="D16" t="e">
        <f ca="1">IF($A16+D$2&gt;MAX(day_offset), OFFSET(D16,-1,0),OFFSET(#REF!, D$2+$A16,D$1))</f>
        <v>#REF!</v>
      </c>
      <c r="E16" t="e">
        <f ca="1">IF($A16+E$2&gt;MAX(day_offset), OFFSET(E16,-1,0),OFFSET(#REF!, E$2+$A16,E$1))</f>
        <v>#REF!</v>
      </c>
      <c r="F16" t="e">
        <f ca="1">IF($A16+F$2&gt;MAX(day_offset), OFFSET(F16,-1,0),OFFSET(#REF!, F$2+$A16,F$1))</f>
        <v>#REF!</v>
      </c>
      <c r="G16" t="e">
        <f ca="1">IF($A16+G$2&gt;MAX(day_offset), OFFSET(G16,-1,0),OFFSET(#REF!, G$2+$A16,G$1))</f>
        <v>#REF!</v>
      </c>
      <c r="H16" t="e">
        <f ca="1">IF($A16+H$2&gt;MAX(day_offset), OFFSET(H16,-1,0),OFFSET(#REF!, H$2+$A16,H$1))</f>
        <v>#REF!</v>
      </c>
    </row>
    <row r="17" spans="1:8" x14ac:dyDescent="0.25">
      <c r="A17" s="4">
        <f t="shared" si="2"/>
        <v>14</v>
      </c>
      <c r="B17" t="e">
        <f ca="1">IF($A17+B$2&gt;MAX(day_offset), OFFSET(B17,-1,0),OFFSET(#REF!, B$2+$A17,B$1))</f>
        <v>#REF!</v>
      </c>
      <c r="C17" t="e">
        <f ca="1">IF($A17+C$2&gt;MAX(day_offset), OFFSET(C17,-1,0),OFFSET(#REF!, C$2+$A17,C$1))</f>
        <v>#REF!</v>
      </c>
      <c r="D17" t="e">
        <f ca="1">IF($A17+D$2&gt;MAX(day_offset), OFFSET(D17,-1,0),OFFSET(#REF!, D$2+$A17,D$1))</f>
        <v>#REF!</v>
      </c>
      <c r="E17" t="e">
        <f ca="1">IF($A17+E$2&gt;MAX(day_offset), OFFSET(E17,-1,0),OFFSET(#REF!, E$2+$A17,E$1))</f>
        <v>#REF!</v>
      </c>
      <c r="F17" t="e">
        <f ca="1">IF($A17+F$2&gt;MAX(day_offset), OFFSET(F17,-1,0),OFFSET(#REF!, F$2+$A17,F$1))</f>
        <v>#REF!</v>
      </c>
      <c r="G17" t="e">
        <f ca="1">IF($A17+G$2&gt;MAX(day_offset), OFFSET(G17,-1,0),OFFSET(#REF!, G$2+$A17,G$1))</f>
        <v>#REF!</v>
      </c>
      <c r="H17" t="e">
        <f ca="1">IF($A17+H$2&gt;MAX(day_offset), OFFSET(H17,-1,0),OFFSET(#REF!, H$2+$A17,H$1))</f>
        <v>#REF!</v>
      </c>
    </row>
    <row r="18" spans="1:8" x14ac:dyDescent="0.25">
      <c r="A18" s="4">
        <f t="shared" si="2"/>
        <v>15</v>
      </c>
      <c r="B18" t="e">
        <f ca="1">IF($A18+B$2&gt;MAX(day_offset), OFFSET(B18,-1,0),OFFSET(#REF!, B$2+$A18,B$1))</f>
        <v>#REF!</v>
      </c>
      <c r="C18" t="e">
        <f ca="1">IF($A18+C$2&gt;MAX(day_offset), OFFSET(C18,-1,0),OFFSET(#REF!, C$2+$A18,C$1))</f>
        <v>#REF!</v>
      </c>
      <c r="D18" t="e">
        <f ca="1">IF($A18+D$2&gt;MAX(day_offset), OFFSET(D18,-1,0),OFFSET(#REF!, D$2+$A18,D$1))</f>
        <v>#REF!</v>
      </c>
      <c r="E18" t="e">
        <f ca="1">IF($A18+E$2&gt;MAX(day_offset), OFFSET(E18,-1,0),OFFSET(#REF!, E$2+$A18,E$1))</f>
        <v>#REF!</v>
      </c>
      <c r="F18" t="e">
        <f ca="1">IF($A18+F$2&gt;MAX(day_offset), OFFSET(F18,-1,0),OFFSET(#REF!, F$2+$A18,F$1))</f>
        <v>#REF!</v>
      </c>
      <c r="G18" t="e">
        <f ca="1">IF($A18+G$2&gt;MAX(day_offset), OFFSET(G18,-1,0),OFFSET(#REF!, G$2+$A18,G$1))</f>
        <v>#REF!</v>
      </c>
      <c r="H18" t="e">
        <f ca="1">IF($A18+H$2&gt;MAX(day_offset), OFFSET(H18,-1,0),OFFSET(#REF!, H$2+$A18,H$1))</f>
        <v>#REF!</v>
      </c>
    </row>
    <row r="19" spans="1:8" x14ac:dyDescent="0.25">
      <c r="A19" s="4">
        <f t="shared" si="2"/>
        <v>16</v>
      </c>
      <c r="B19" t="e">
        <f ca="1">IF($A19+B$2&gt;MAX(day_offset), OFFSET(B19,-1,0),OFFSET(#REF!, B$2+$A19,B$1))</f>
        <v>#REF!</v>
      </c>
      <c r="C19" t="e">
        <f ca="1">IF($A19+C$2&gt;MAX(day_offset), OFFSET(C19,-1,0),OFFSET(#REF!, C$2+$A19,C$1))</f>
        <v>#REF!</v>
      </c>
      <c r="D19" t="e">
        <f ca="1">IF($A19+D$2&gt;MAX(day_offset), OFFSET(D19,-1,0),OFFSET(#REF!, D$2+$A19,D$1))</f>
        <v>#REF!</v>
      </c>
      <c r="E19" t="e">
        <f ca="1">IF($A19+E$2&gt;MAX(day_offset), OFFSET(E19,-1,0),OFFSET(#REF!, E$2+$A19,E$1))</f>
        <v>#REF!</v>
      </c>
      <c r="F19" t="e">
        <f ca="1">IF($A19+F$2&gt;MAX(day_offset), OFFSET(F19,-1,0),OFFSET(#REF!, F$2+$A19,F$1))</f>
        <v>#REF!</v>
      </c>
      <c r="G19" t="e">
        <f ca="1">IF($A19+G$2&gt;MAX(day_offset), OFFSET(G19,-1,0),OFFSET(#REF!, G$2+$A19,G$1))</f>
        <v>#REF!</v>
      </c>
      <c r="H19" t="e">
        <f ca="1">IF($A19+H$2&gt;MAX(day_offset), OFFSET(H19,-1,0),OFFSET(#REF!, H$2+$A19,H$1))</f>
        <v>#REF!</v>
      </c>
    </row>
    <row r="20" spans="1:8" x14ac:dyDescent="0.25">
      <c r="A20" s="4">
        <f t="shared" si="2"/>
        <v>17</v>
      </c>
      <c r="B20" t="e">
        <f ca="1">IF($A20+B$2&gt;MAX(day_offset), OFFSET(B20,-1,0),OFFSET(#REF!, B$2+$A20,B$1))</f>
        <v>#REF!</v>
      </c>
      <c r="C20" t="e">
        <f ca="1">IF($A20+C$2&gt;MAX(day_offset), OFFSET(C20,-1,0),OFFSET(#REF!, C$2+$A20,C$1))</f>
        <v>#REF!</v>
      </c>
      <c r="D20" t="e">
        <f ca="1">IF($A20+D$2&gt;MAX(day_offset), OFFSET(D20,-1,0),OFFSET(#REF!, D$2+$A20,D$1))</f>
        <v>#REF!</v>
      </c>
      <c r="E20" t="e">
        <f ca="1">IF($A20+E$2&gt;MAX(day_offset), OFFSET(E20,-1,0),OFFSET(#REF!, E$2+$A20,E$1))</f>
        <v>#REF!</v>
      </c>
      <c r="F20" t="e">
        <f ca="1">IF($A20+F$2&gt;MAX(day_offset), OFFSET(F20,-1,0),OFFSET(#REF!, F$2+$A20,F$1))</f>
        <v>#REF!</v>
      </c>
      <c r="G20" t="e">
        <f ca="1">IF($A20+G$2&gt;MAX(day_offset), OFFSET(G20,-1,0),OFFSET(#REF!, G$2+$A20,G$1))</f>
        <v>#REF!</v>
      </c>
      <c r="H20" t="e">
        <f ca="1">IF($A20+H$2&gt;MAX(day_offset), OFFSET(H20,-1,0),OFFSET(#REF!, H$2+$A20,H$1))</f>
        <v>#REF!</v>
      </c>
    </row>
    <row r="21" spans="1:8" x14ac:dyDescent="0.25">
      <c r="A21" s="4">
        <f t="shared" si="2"/>
        <v>18</v>
      </c>
      <c r="B21" t="e">
        <f ca="1">IF($A21+B$2&gt;MAX(day_offset), OFFSET(B21,-1,0),OFFSET(#REF!, B$2+$A21,B$1))</f>
        <v>#REF!</v>
      </c>
      <c r="C21" t="e">
        <f ca="1">IF($A21+C$2&gt;MAX(day_offset), OFFSET(C21,-1,0),OFFSET(#REF!, C$2+$A21,C$1))</f>
        <v>#REF!</v>
      </c>
      <c r="D21" t="e">
        <f ca="1">IF($A21+D$2&gt;MAX(day_offset), OFFSET(D21,-1,0),OFFSET(#REF!, D$2+$A21,D$1))</f>
        <v>#REF!</v>
      </c>
      <c r="E21" t="e">
        <f ca="1">IF($A21+E$2&gt;MAX(day_offset), OFFSET(E21,-1,0),OFFSET(#REF!, E$2+$A21,E$1))</f>
        <v>#REF!</v>
      </c>
      <c r="F21" t="e">
        <f ca="1">IF($A21+F$2&gt;MAX(day_offset), OFFSET(F21,-1,0),OFFSET(#REF!, F$2+$A21,F$1))</f>
        <v>#REF!</v>
      </c>
      <c r="G21" t="e">
        <f ca="1">IF($A21+G$2&gt;MAX(day_offset), OFFSET(G21,-1,0),OFFSET(#REF!, G$2+$A21,G$1))</f>
        <v>#REF!</v>
      </c>
      <c r="H21" t="e">
        <f ca="1">IF($A21+H$2&gt;MAX(day_offset), OFFSET(H21,-1,0),OFFSET(#REF!, H$2+$A21,H$1))</f>
        <v>#REF!</v>
      </c>
    </row>
    <row r="22" spans="1:8" x14ac:dyDescent="0.25">
      <c r="A22" s="4">
        <f t="shared" si="2"/>
        <v>19</v>
      </c>
      <c r="B22" t="e">
        <f ca="1">IF($A22+B$2&gt;MAX(day_offset), OFFSET(B22,-1,0),OFFSET(#REF!, B$2+$A22,B$1))</f>
        <v>#REF!</v>
      </c>
      <c r="C22" t="e">
        <f ca="1">IF($A22+C$2&gt;MAX(day_offset), OFFSET(C22,-1,0),OFFSET(#REF!, C$2+$A22,C$1))</f>
        <v>#REF!</v>
      </c>
      <c r="D22" t="e">
        <f ca="1">IF($A22+D$2&gt;MAX(day_offset), OFFSET(D22,-1,0),OFFSET(#REF!, D$2+$A22,D$1))</f>
        <v>#REF!</v>
      </c>
      <c r="E22" t="e">
        <f ca="1">IF($A22+E$2&gt;MAX(day_offset), OFFSET(E22,-1,0),OFFSET(#REF!, E$2+$A22,E$1))</f>
        <v>#REF!</v>
      </c>
      <c r="F22" t="e">
        <f ca="1">IF($A22+F$2&gt;MAX(day_offset), OFFSET(F22,-1,0),OFFSET(#REF!, F$2+$A22,F$1))</f>
        <v>#REF!</v>
      </c>
      <c r="G22" t="e">
        <f ca="1">IF($A22+G$2&gt;MAX(day_offset), OFFSET(G22,-1,0),OFFSET(#REF!, G$2+$A22,G$1))</f>
        <v>#REF!</v>
      </c>
      <c r="H22" t="e">
        <f ca="1">IF($A22+H$2&gt;MAX(day_offset), OFFSET(H22,-1,0),OFFSET(#REF!, H$2+$A22,H$1))</f>
        <v>#REF!</v>
      </c>
    </row>
    <row r="23" spans="1:8" x14ac:dyDescent="0.25">
      <c r="A23" s="4">
        <f t="shared" si="2"/>
        <v>20</v>
      </c>
      <c r="B23" t="e">
        <f ca="1">IF($A23+B$2&gt;MAX(day_offset), OFFSET(B23,-1,0),OFFSET(#REF!, B$2+$A23,B$1))</f>
        <v>#REF!</v>
      </c>
      <c r="C23" t="e">
        <f ca="1">IF($A23+C$2&gt;MAX(day_offset), OFFSET(C23,-1,0),OFFSET(#REF!, C$2+$A23,C$1))</f>
        <v>#REF!</v>
      </c>
      <c r="D23" t="e">
        <f ca="1">IF($A23+D$2&gt;MAX(day_offset), OFFSET(D23,-1,0),OFFSET(#REF!, D$2+$A23,D$1))</f>
        <v>#REF!</v>
      </c>
      <c r="E23" t="e">
        <f ca="1">IF($A23+E$2&gt;MAX(day_offset), OFFSET(E23,-1,0),OFFSET(#REF!, E$2+$A23,E$1))</f>
        <v>#REF!</v>
      </c>
      <c r="F23" t="e">
        <f ca="1">IF($A23+F$2&gt;MAX(day_offset), OFFSET(F23,-1,0),OFFSET(#REF!, F$2+$A23,F$1))</f>
        <v>#REF!</v>
      </c>
      <c r="G23" t="e">
        <f ca="1">IF($A23+G$2&gt;MAX(day_offset), OFFSET(G23,-1,0),OFFSET(#REF!, G$2+$A23,G$1))</f>
        <v>#REF!</v>
      </c>
      <c r="H23" t="e">
        <f ca="1">IF($A23+H$2&gt;MAX(day_offset), OFFSET(H23,-1,0),OFFSET(#REF!, H$2+$A23,H$1))</f>
        <v>#REF!</v>
      </c>
    </row>
    <row r="24" spans="1:8" x14ac:dyDescent="0.25">
      <c r="A24" s="4">
        <f t="shared" si="2"/>
        <v>21</v>
      </c>
      <c r="B24" t="e">
        <f ca="1">IF($A24+B$2&gt;MAX(day_offset), OFFSET(B24,-1,0),OFFSET(#REF!, B$2+$A24,B$1))</f>
        <v>#REF!</v>
      </c>
      <c r="C24" t="e">
        <f ca="1">IF($A24+C$2&gt;MAX(day_offset), OFFSET(C24,-1,0),OFFSET(#REF!, C$2+$A24,C$1))</f>
        <v>#REF!</v>
      </c>
      <c r="D24" t="e">
        <f ca="1">IF($A24+D$2&gt;MAX(day_offset), OFFSET(D24,-1,0),OFFSET(#REF!, D$2+$A24,D$1))</f>
        <v>#REF!</v>
      </c>
      <c r="E24" t="e">
        <f ca="1">IF($A24+E$2&gt;MAX(day_offset), OFFSET(E24,-1,0),OFFSET(#REF!, E$2+$A24,E$1))</f>
        <v>#REF!</v>
      </c>
      <c r="F24" t="e">
        <f ca="1">IF($A24+F$2&gt;MAX(day_offset), OFFSET(F24,-1,0),OFFSET(#REF!, F$2+$A24,F$1))</f>
        <v>#REF!</v>
      </c>
      <c r="G24" t="e">
        <f ca="1">IF($A24+G$2&gt;MAX(day_offset), OFFSET(G24,-1,0),OFFSET(#REF!, G$2+$A24,G$1))</f>
        <v>#REF!</v>
      </c>
      <c r="H24" t="e">
        <f ca="1">IF($A24+H$2&gt;MAX(day_offset), OFFSET(H24,-1,0),OFFSET(#REF!, H$2+$A24,H$1))</f>
        <v>#REF!</v>
      </c>
    </row>
    <row r="25" spans="1:8" x14ac:dyDescent="0.25">
      <c r="A25" s="4">
        <f t="shared" si="2"/>
        <v>22</v>
      </c>
      <c r="B25" t="e">
        <f ca="1">IF($A25+B$2&gt;MAX(day_offset), OFFSET(B25,-1,0),OFFSET(#REF!, B$2+$A25,B$1))</f>
        <v>#REF!</v>
      </c>
      <c r="C25" t="e">
        <f ca="1">IF($A25+C$2&gt;MAX(day_offset), OFFSET(C25,-1,0),OFFSET(#REF!, C$2+$A25,C$1))</f>
        <v>#REF!</v>
      </c>
      <c r="D25" t="e">
        <f ca="1">IF($A25+D$2&gt;MAX(day_offset), OFFSET(D25,-1,0),OFFSET(#REF!, D$2+$A25,D$1))</f>
        <v>#REF!</v>
      </c>
      <c r="E25" t="e">
        <f ca="1">IF($A25+E$2&gt;MAX(day_offset), OFFSET(E25,-1,0),OFFSET(#REF!, E$2+$A25,E$1))</f>
        <v>#REF!</v>
      </c>
      <c r="F25" t="e">
        <f ca="1">IF($A25+F$2&gt;MAX(day_offset), OFFSET(F25,-1,0),OFFSET(#REF!, F$2+$A25,F$1))</f>
        <v>#REF!</v>
      </c>
      <c r="G25" t="e">
        <f ca="1">IF($A25+G$2&gt;MAX(day_offset), OFFSET(G25,-1,0),OFFSET(#REF!, G$2+$A25,G$1))</f>
        <v>#REF!</v>
      </c>
      <c r="H25" t="e">
        <f ca="1">IF($A25+H$2&gt;MAX(day_offset), OFFSET(H25,-1,0),OFFSET(#REF!, H$2+$A25,H$1))</f>
        <v>#REF!</v>
      </c>
    </row>
    <row r="26" spans="1:8" x14ac:dyDescent="0.25">
      <c r="A26" s="4">
        <f t="shared" si="2"/>
        <v>23</v>
      </c>
      <c r="B26" t="e">
        <f ca="1">IF($A26+B$2&gt;MAX(day_offset), OFFSET(B26,-1,0),OFFSET(#REF!, B$2+$A26,B$1))</f>
        <v>#REF!</v>
      </c>
      <c r="C26" t="e">
        <f ca="1">IF($A26+C$2&gt;MAX(day_offset), OFFSET(C26,-1,0),OFFSET(#REF!, C$2+$A26,C$1))</f>
        <v>#REF!</v>
      </c>
      <c r="D26" t="e">
        <f ca="1">IF($A26+D$2&gt;MAX(day_offset), OFFSET(D26,-1,0),OFFSET(#REF!, D$2+$A26,D$1))</f>
        <v>#REF!</v>
      </c>
      <c r="E26" t="e">
        <f ca="1">IF($A26+E$2&gt;MAX(day_offset), OFFSET(E26,-1,0),OFFSET(#REF!, E$2+$A26,E$1))</f>
        <v>#REF!</v>
      </c>
      <c r="F26" t="e">
        <f ca="1">IF($A26+F$2&gt;MAX(day_offset), OFFSET(F26,-1,0),OFFSET(#REF!, F$2+$A26,F$1))</f>
        <v>#REF!</v>
      </c>
      <c r="G26" t="e">
        <f ca="1">IF($A26+G$2&gt;MAX(day_offset), OFFSET(G26,-1,0),OFFSET(#REF!, G$2+$A26,G$1))</f>
        <v>#REF!</v>
      </c>
      <c r="H26" t="e">
        <f ca="1">IF($A26+H$2&gt;MAX(day_offset), OFFSET(H26,-1,0),OFFSET(#REF!, H$2+$A26,H$1))</f>
        <v>#REF!</v>
      </c>
    </row>
    <row r="27" spans="1:8" x14ac:dyDescent="0.25">
      <c r="A27" s="4">
        <f t="shared" si="2"/>
        <v>24</v>
      </c>
      <c r="B27" t="e">
        <f ca="1">IF($A27+B$2&gt;MAX(day_offset), OFFSET(B27,-1,0),OFFSET(#REF!, B$2+$A27,B$1))</f>
        <v>#REF!</v>
      </c>
      <c r="C27" t="e">
        <f ca="1">IF($A27+C$2&gt;MAX(day_offset), OFFSET(C27,-1,0),OFFSET(#REF!, C$2+$A27,C$1))</f>
        <v>#REF!</v>
      </c>
      <c r="D27" t="e">
        <f ca="1">IF($A27+D$2&gt;MAX(day_offset), OFFSET(D27,-1,0),OFFSET(#REF!, D$2+$A27,D$1))</f>
        <v>#REF!</v>
      </c>
      <c r="E27" t="e">
        <f ca="1">IF($A27+E$2&gt;MAX(day_offset), OFFSET(E27,-1,0),OFFSET(#REF!, E$2+$A27,E$1))</f>
        <v>#REF!</v>
      </c>
      <c r="F27" t="e">
        <f ca="1">IF($A27+F$2&gt;MAX(day_offset), OFFSET(F27,-1,0),OFFSET(#REF!, F$2+$A27,F$1))</f>
        <v>#REF!</v>
      </c>
      <c r="G27" t="e">
        <f ca="1">IF($A27+G$2&gt;MAX(day_offset), OFFSET(G27,-1,0),OFFSET(#REF!, G$2+$A27,G$1))</f>
        <v>#REF!</v>
      </c>
      <c r="H27" t="e">
        <f ca="1">IF($A27+H$2&gt;MAX(day_offset), OFFSET(H27,-1,0),OFFSET(#REF!, H$2+$A27,H$1))</f>
        <v>#REF!</v>
      </c>
    </row>
    <row r="28" spans="1:8" x14ac:dyDescent="0.25">
      <c r="A28" s="4">
        <f t="shared" si="2"/>
        <v>25</v>
      </c>
      <c r="B28" t="e">
        <f ca="1">IF($A28+B$2&gt;MAX(day_offset), OFFSET(B28,-1,0),OFFSET(#REF!, B$2+$A28,B$1))</f>
        <v>#REF!</v>
      </c>
      <c r="C28" t="e">
        <f ca="1">IF($A28+C$2&gt;MAX(day_offset), OFFSET(C28,-1,0),OFFSET(#REF!, C$2+$A28,C$1))</f>
        <v>#REF!</v>
      </c>
      <c r="D28" t="e">
        <f ca="1">IF($A28+D$2&gt;MAX(day_offset), OFFSET(D28,-1,0),OFFSET(#REF!, D$2+$A28,D$1))</f>
        <v>#REF!</v>
      </c>
      <c r="E28" t="e">
        <f ca="1">IF($A28+E$2&gt;MAX(day_offset), OFFSET(E28,-1,0),OFFSET(#REF!, E$2+$A28,E$1))</f>
        <v>#REF!</v>
      </c>
      <c r="F28" t="e">
        <f ca="1">IF($A28+F$2&gt;MAX(day_offset), OFFSET(F28,-1,0),OFFSET(#REF!, F$2+$A28,F$1))</f>
        <v>#REF!</v>
      </c>
      <c r="G28" t="e">
        <f ca="1">IF($A28+G$2&gt;MAX(day_offset), OFFSET(G28,-1,0),OFFSET(#REF!, G$2+$A28,G$1))</f>
        <v>#REF!</v>
      </c>
      <c r="H28" t="e">
        <f ca="1">IF($A28+H$2&gt;MAX(day_offset), OFFSET(H28,-1,0),OFFSET(#REF!, H$2+$A28,H$1))</f>
        <v>#REF!</v>
      </c>
    </row>
    <row r="29" spans="1:8" x14ac:dyDescent="0.25">
      <c r="A29" s="4">
        <f t="shared" si="2"/>
        <v>26</v>
      </c>
      <c r="B29" t="e">
        <f ca="1">IF($A29+B$2&gt;MAX(day_offset), OFFSET(B29,-1,0),OFFSET(#REF!, B$2+$A29,B$1))</f>
        <v>#REF!</v>
      </c>
      <c r="C29" t="e">
        <f ca="1">IF($A29+C$2&gt;MAX(day_offset), OFFSET(C29,-1,0),OFFSET(#REF!, C$2+$A29,C$1))</f>
        <v>#REF!</v>
      </c>
      <c r="D29" t="e">
        <f ca="1">IF($A29+D$2&gt;MAX(day_offset), OFFSET(D29,-1,0),OFFSET(#REF!, D$2+$A29,D$1))</f>
        <v>#REF!</v>
      </c>
      <c r="E29" t="e">
        <f ca="1">IF($A29+E$2&gt;MAX(day_offset), OFFSET(E29,-1,0),OFFSET(#REF!, E$2+$A29,E$1))</f>
        <v>#REF!</v>
      </c>
      <c r="F29" t="e">
        <f ca="1">IF($A29+F$2&gt;MAX(day_offset), OFFSET(F29,-1,0),OFFSET(#REF!, F$2+$A29,F$1))</f>
        <v>#REF!</v>
      </c>
      <c r="G29" t="e">
        <f ca="1">IF($A29+G$2&gt;MAX(day_offset), OFFSET(G29,-1,0),OFFSET(#REF!, G$2+$A29,G$1))</f>
        <v>#REF!</v>
      </c>
      <c r="H29" t="e">
        <f ca="1">IF($A29+H$2&gt;MAX(day_offset), OFFSET(H29,-1,0),OFFSET(#REF!, H$2+$A29,H$1))</f>
        <v>#REF!</v>
      </c>
    </row>
    <row r="30" spans="1:8" x14ac:dyDescent="0.25">
      <c r="A30" s="4">
        <f t="shared" si="2"/>
        <v>27</v>
      </c>
      <c r="B30" t="e">
        <f ca="1">IF($A30+B$2&gt;MAX(day_offset), OFFSET(B30,-1,0),OFFSET(#REF!, B$2+$A30,B$1))</f>
        <v>#REF!</v>
      </c>
      <c r="C30" t="e">
        <f ca="1">IF($A30+C$2&gt;MAX(day_offset), OFFSET(C30,-1,0),OFFSET(#REF!, C$2+$A30,C$1))</f>
        <v>#REF!</v>
      </c>
      <c r="D30" t="e">
        <f ca="1">IF($A30+D$2&gt;MAX(day_offset), OFFSET(D30,-1,0),OFFSET(#REF!, D$2+$A30,D$1))</f>
        <v>#REF!</v>
      </c>
      <c r="E30" t="e">
        <f ca="1">IF($A30+E$2&gt;MAX(day_offset), OFFSET(E30,-1,0),OFFSET(#REF!, E$2+$A30,E$1))</f>
        <v>#REF!</v>
      </c>
      <c r="F30" t="e">
        <f ca="1">IF($A30+F$2&gt;MAX(day_offset), OFFSET(F30,-1,0),OFFSET(#REF!, F$2+$A30,F$1))</f>
        <v>#REF!</v>
      </c>
      <c r="G30" t="e">
        <f ca="1">IF($A30+G$2&gt;MAX(day_offset), OFFSET(G30,-1,0),OFFSET(#REF!, G$2+$A30,G$1))</f>
        <v>#REF!</v>
      </c>
      <c r="H30" t="e">
        <f ca="1">IF($A30+H$2&gt;MAX(day_offset), OFFSET(H30,-1,0),OFFSET(#REF!, H$2+$A30,H$1))</f>
        <v>#REF!</v>
      </c>
    </row>
    <row r="31" spans="1:8" x14ac:dyDescent="0.25">
      <c r="A31" s="4">
        <f t="shared" si="2"/>
        <v>28</v>
      </c>
      <c r="B31" t="e">
        <f ca="1">IF($A31+B$2&gt;MAX(day_offset), OFFSET(B31,-1,0),OFFSET(#REF!, B$2+$A31,B$1))</f>
        <v>#REF!</v>
      </c>
      <c r="C31" t="e">
        <f ca="1">IF($A31+C$2&gt;MAX(day_offset), OFFSET(C31,-1,0),OFFSET(#REF!, C$2+$A31,C$1))</f>
        <v>#REF!</v>
      </c>
      <c r="D31" t="e">
        <f ca="1">IF($A31+D$2&gt;MAX(day_offset), OFFSET(D31,-1,0),OFFSET(#REF!, D$2+$A31,D$1))</f>
        <v>#REF!</v>
      </c>
      <c r="E31" t="e">
        <f ca="1">IF($A31+E$2&gt;MAX(day_offset), OFFSET(E31,-1,0),OFFSET(#REF!, E$2+$A31,E$1))</f>
        <v>#REF!</v>
      </c>
      <c r="F31" t="e">
        <f ca="1">IF($A31+F$2&gt;MAX(day_offset), OFFSET(F31,-1,0),OFFSET(#REF!, F$2+$A31,F$1))</f>
        <v>#REF!</v>
      </c>
      <c r="G31" t="e">
        <f ca="1">IF($A31+G$2&gt;MAX(day_offset), OFFSET(G31,-1,0),OFFSET(#REF!, G$2+$A31,G$1))</f>
        <v>#REF!</v>
      </c>
      <c r="H31" t="e">
        <f ca="1">IF($A31+H$2&gt;MAX(day_offset), OFFSET(H31,-1,0),OFFSET(#REF!, H$2+$A31,H$1))</f>
        <v>#REF!</v>
      </c>
    </row>
    <row r="32" spans="1:8" x14ac:dyDescent="0.25">
      <c r="A32" s="4">
        <f t="shared" si="2"/>
        <v>29</v>
      </c>
      <c r="B32" t="e">
        <f ca="1">IF($A32+B$2&gt;MAX(day_offset), OFFSET(B32,-1,0),OFFSET(#REF!, B$2+$A32,B$1))</f>
        <v>#REF!</v>
      </c>
      <c r="C32" t="e">
        <f ca="1">IF($A32+C$2&gt;MAX(day_offset), OFFSET(C32,-1,0),OFFSET(#REF!, C$2+$A32,C$1))</f>
        <v>#REF!</v>
      </c>
      <c r="D32" t="e">
        <f ca="1">IF($A32+D$2&gt;MAX(day_offset), OFFSET(D32,-1,0),OFFSET(#REF!, D$2+$A32,D$1))</f>
        <v>#REF!</v>
      </c>
      <c r="E32" t="e">
        <f ca="1">IF($A32+E$2&gt;MAX(day_offset), OFFSET(E32,-1,0),OFFSET(#REF!, E$2+$A32,E$1))</f>
        <v>#REF!</v>
      </c>
      <c r="F32" t="e">
        <f ca="1">IF($A32+F$2&gt;MAX(day_offset), OFFSET(F32,-1,0),OFFSET(#REF!, F$2+$A32,F$1))</f>
        <v>#REF!</v>
      </c>
      <c r="G32" t="e">
        <f ca="1">IF($A32+G$2&gt;MAX(day_offset), OFFSET(G32,-1,0),OFFSET(#REF!, G$2+$A32,G$1))</f>
        <v>#REF!</v>
      </c>
      <c r="H32" t="e">
        <f ca="1">IF($A32+H$2&gt;MAX(day_offset), OFFSET(H32,-1,0),OFFSET(#REF!, H$2+$A32,H$1))</f>
        <v>#REF!</v>
      </c>
    </row>
    <row r="33" spans="1:8" x14ac:dyDescent="0.25">
      <c r="A33" s="4">
        <f t="shared" si="2"/>
        <v>30</v>
      </c>
      <c r="B33" t="e">
        <f ca="1">IF($A33+B$2&gt;MAX(day_offset), OFFSET(B33,-1,0),OFFSET(#REF!, B$2+$A33,B$1))</f>
        <v>#REF!</v>
      </c>
      <c r="C33" t="e">
        <f ca="1">IF($A33+C$2&gt;MAX(day_offset), OFFSET(C33,-1,0),OFFSET(#REF!, C$2+$A33,C$1))</f>
        <v>#REF!</v>
      </c>
      <c r="D33" t="e">
        <f ca="1">IF($A33+D$2&gt;MAX(day_offset), OFFSET(D33,-1,0),OFFSET(#REF!, D$2+$A33,D$1))</f>
        <v>#REF!</v>
      </c>
      <c r="E33" t="e">
        <f ca="1">IF($A33+E$2&gt;MAX(day_offset), OFFSET(E33,-1,0),OFFSET(#REF!, E$2+$A33,E$1))</f>
        <v>#REF!</v>
      </c>
      <c r="F33" t="e">
        <f ca="1">IF($A33+F$2&gt;MAX(day_offset), OFFSET(F33,-1,0),OFFSET(#REF!, F$2+$A33,F$1))</f>
        <v>#REF!</v>
      </c>
      <c r="G33" t="e">
        <f ca="1">IF($A33+G$2&gt;MAX(day_offset), OFFSET(G33,-1,0),OFFSET(#REF!, G$2+$A33,G$1))</f>
        <v>#REF!</v>
      </c>
      <c r="H33" t="e">
        <f ca="1">IF($A33+H$2&gt;MAX(day_offset), OFFSET(H33,-1,0),OFFSET(#REF!, H$2+$A33,H$1))</f>
        <v>#REF!</v>
      </c>
    </row>
    <row r="34" spans="1:8" x14ac:dyDescent="0.25">
      <c r="A34" s="4">
        <f t="shared" si="2"/>
        <v>31</v>
      </c>
      <c r="B34" t="e">
        <f ca="1">IF($A34+B$2&gt;MAX(day_offset), OFFSET(B34,-1,0),OFFSET(#REF!, B$2+$A34,B$1))</f>
        <v>#REF!</v>
      </c>
      <c r="C34" t="e">
        <f ca="1">IF($A34+C$2&gt;MAX(day_offset), OFFSET(C34,-1,0),OFFSET(#REF!, C$2+$A34,C$1))</f>
        <v>#REF!</v>
      </c>
      <c r="D34" t="e">
        <f ca="1">IF($A34+D$2&gt;MAX(day_offset), OFFSET(D34,-1,0),OFFSET(#REF!, D$2+$A34,D$1))</f>
        <v>#REF!</v>
      </c>
      <c r="E34" t="e">
        <f ca="1">IF($A34+E$2&gt;MAX(day_offset), OFFSET(E34,-1,0),OFFSET(#REF!, E$2+$A34,E$1))</f>
        <v>#REF!</v>
      </c>
      <c r="F34" t="e">
        <f ca="1">IF($A34+F$2&gt;MAX(day_offset), OFFSET(F34,-1,0),OFFSET(#REF!, F$2+$A34,F$1))</f>
        <v>#REF!</v>
      </c>
      <c r="G34" t="e">
        <f ca="1">IF($A34+G$2&gt;MAX(day_offset), OFFSET(G34,-1,0),OFFSET(#REF!, G$2+$A34,G$1))</f>
        <v>#REF!</v>
      </c>
      <c r="H34" t="e">
        <f ca="1">IF($A34+H$2&gt;MAX(day_offset), OFFSET(H34,-1,0),OFFSET(#REF!, H$2+$A34,H$1))</f>
        <v>#REF!</v>
      </c>
    </row>
    <row r="35" spans="1:8" x14ac:dyDescent="0.25">
      <c r="A35" s="4">
        <f t="shared" si="2"/>
        <v>32</v>
      </c>
      <c r="B35" t="e">
        <f ca="1">IF($A35+B$2&gt;MAX(day_offset), OFFSET(B35,-1,0),OFFSET(#REF!, B$2+$A35,B$1))</f>
        <v>#REF!</v>
      </c>
      <c r="C35" t="e">
        <f ca="1">IF($A35+C$2&gt;MAX(day_offset), OFFSET(C35,-1,0),OFFSET(#REF!, C$2+$A35,C$1))</f>
        <v>#REF!</v>
      </c>
      <c r="D35" t="e">
        <f ca="1">IF($A35+D$2&gt;MAX(day_offset), OFFSET(D35,-1,0),OFFSET(#REF!, D$2+$A35,D$1))</f>
        <v>#REF!</v>
      </c>
      <c r="E35" t="e">
        <f ca="1">IF($A35+E$2&gt;MAX(day_offset), OFFSET(E35,-1,0),OFFSET(#REF!, E$2+$A35,E$1))</f>
        <v>#REF!</v>
      </c>
      <c r="F35" t="e">
        <f ca="1">IF($A35+F$2&gt;MAX(day_offset), OFFSET(F35,-1,0),OFFSET(#REF!, F$2+$A35,F$1))</f>
        <v>#REF!</v>
      </c>
      <c r="G35" t="e">
        <f ca="1">IF($A35+G$2&gt;MAX(day_offset), OFFSET(G35,-1,0),OFFSET(#REF!, G$2+$A35,G$1))</f>
        <v>#REF!</v>
      </c>
      <c r="H35" t="e">
        <f ca="1">IF($A35+H$2&gt;MAX(day_offset), OFFSET(H35,-1,0),OFFSET(#REF!, H$2+$A35,H$1))</f>
        <v>#REF!</v>
      </c>
    </row>
    <row r="36" spans="1:8" x14ac:dyDescent="0.25">
      <c r="A36" s="4">
        <f t="shared" si="2"/>
        <v>33</v>
      </c>
      <c r="B36" t="e">
        <f ca="1">IF($A36+B$2&gt;MAX(day_offset), OFFSET(B36,-1,0),OFFSET(#REF!, B$2+$A36,B$1))</f>
        <v>#REF!</v>
      </c>
      <c r="C36" t="e">
        <f ca="1">IF($A36+C$2&gt;MAX(day_offset), OFFSET(C36,-1,0),OFFSET(#REF!, C$2+$A36,C$1))</f>
        <v>#REF!</v>
      </c>
      <c r="D36" t="e">
        <f ca="1">IF($A36+D$2&gt;MAX(day_offset), OFFSET(D36,-1,0),OFFSET(#REF!, D$2+$A36,D$1))</f>
        <v>#REF!</v>
      </c>
      <c r="E36" t="e">
        <f ca="1">IF($A36+E$2&gt;MAX(day_offset), OFFSET(E36,-1,0),OFFSET(#REF!, E$2+$A36,E$1))</f>
        <v>#REF!</v>
      </c>
      <c r="F36" t="e">
        <f ca="1">IF($A36+F$2&gt;MAX(day_offset), OFFSET(F36,-1,0),OFFSET(#REF!, F$2+$A36,F$1))</f>
        <v>#REF!</v>
      </c>
      <c r="G36" t="e">
        <f ca="1">IF($A36+G$2&gt;MAX(day_offset), OFFSET(G36,-1,0),OFFSET(#REF!, G$2+$A36,G$1))</f>
        <v>#REF!</v>
      </c>
      <c r="H36" t="e">
        <f ca="1">IF($A36+H$2&gt;MAX(day_offset), OFFSET(H36,-1,0),OFFSET(#REF!, H$2+$A36,H$1))</f>
        <v>#REF!</v>
      </c>
    </row>
    <row r="37" spans="1:8" x14ac:dyDescent="0.25">
      <c r="A37" s="4">
        <f t="shared" si="2"/>
        <v>34</v>
      </c>
      <c r="B37" t="e">
        <f ca="1">IF($A37+B$2&gt;MAX(day_offset), OFFSET(B37,-1,0),OFFSET(#REF!, B$2+$A37,B$1))</f>
        <v>#REF!</v>
      </c>
      <c r="C37" t="e">
        <f ca="1">IF($A37+C$2&gt;MAX(day_offset), OFFSET(C37,-1,0),OFFSET(#REF!, C$2+$A37,C$1))</f>
        <v>#REF!</v>
      </c>
      <c r="D37" t="e">
        <f ca="1">IF($A37+D$2&gt;MAX(day_offset), OFFSET(D37,-1,0),OFFSET(#REF!, D$2+$A37,D$1))</f>
        <v>#REF!</v>
      </c>
      <c r="E37" t="e">
        <f ca="1">IF($A37+E$2&gt;MAX(day_offset), OFFSET(E37,-1,0),OFFSET(#REF!, E$2+$A37,E$1))</f>
        <v>#REF!</v>
      </c>
      <c r="F37" t="e">
        <f ca="1">IF($A37+F$2&gt;MAX(day_offset), OFFSET(F37,-1,0),OFFSET(#REF!, F$2+$A37,F$1))</f>
        <v>#REF!</v>
      </c>
      <c r="G37" t="e">
        <f ca="1">IF($A37+G$2&gt;MAX(day_offset), OFFSET(G37,-1,0),OFFSET(#REF!, G$2+$A37,G$1))</f>
        <v>#REF!</v>
      </c>
      <c r="H37" t="e">
        <f ca="1">IF($A37+H$2&gt;MAX(day_offset), OFFSET(H37,-1,0),OFFSET(#REF!, H$2+$A37,H$1))</f>
        <v>#REF!</v>
      </c>
    </row>
    <row r="38" spans="1:8" x14ac:dyDescent="0.25">
      <c r="A38" s="4">
        <f t="shared" si="2"/>
        <v>35</v>
      </c>
      <c r="B38" t="e">
        <f ca="1">IF($A38+B$2&gt;MAX(day_offset), OFFSET(B38,-1,0),OFFSET(#REF!, B$2+$A38,B$1))</f>
        <v>#REF!</v>
      </c>
      <c r="C38" t="e">
        <f ca="1">IF($A38+C$2&gt;MAX(day_offset), OFFSET(C38,-1,0),OFFSET(#REF!, C$2+$A38,C$1))</f>
        <v>#REF!</v>
      </c>
      <c r="D38" t="e">
        <f ca="1">IF($A38+D$2&gt;MAX(day_offset), OFFSET(D38,-1,0),OFFSET(#REF!, D$2+$A38,D$1))</f>
        <v>#REF!</v>
      </c>
      <c r="E38" t="e">
        <f ca="1">IF($A38+E$2&gt;MAX(day_offset), OFFSET(E38,-1,0),OFFSET(#REF!, E$2+$A38,E$1))</f>
        <v>#REF!</v>
      </c>
      <c r="F38" t="e">
        <f ca="1">IF($A38+F$2&gt;MAX(day_offset), OFFSET(F38,-1,0),OFFSET(#REF!, F$2+$A38,F$1))</f>
        <v>#REF!</v>
      </c>
      <c r="G38" t="e">
        <f ca="1">IF($A38+G$2&gt;MAX(day_offset), OFFSET(G38,-1,0),OFFSET(#REF!, G$2+$A38,G$1))</f>
        <v>#REF!</v>
      </c>
      <c r="H38" t="e">
        <f ca="1">IF($A38+H$2&gt;MAX(day_offset), OFFSET(H38,-1,0),OFFSET(#REF!, H$2+$A38,H$1))</f>
        <v>#REF!</v>
      </c>
    </row>
    <row r="39" spans="1:8" x14ac:dyDescent="0.25">
      <c r="A39" s="4">
        <f t="shared" si="2"/>
        <v>36</v>
      </c>
      <c r="B39" t="e">
        <f ca="1">IF($A39+B$2&gt;MAX(day_offset), OFFSET(B39,-1,0),OFFSET(#REF!, B$2+$A39,B$1))</f>
        <v>#REF!</v>
      </c>
      <c r="C39" t="e">
        <f ca="1">IF($A39+C$2&gt;MAX(day_offset), OFFSET(C39,-1,0),OFFSET(#REF!, C$2+$A39,C$1))</f>
        <v>#REF!</v>
      </c>
      <c r="D39" t="e">
        <f ca="1">IF($A39+D$2&gt;MAX(day_offset), OFFSET(D39,-1,0),OFFSET(#REF!, D$2+$A39,D$1))</f>
        <v>#REF!</v>
      </c>
      <c r="E39" t="e">
        <f ca="1">IF($A39+E$2&gt;MAX(day_offset), OFFSET(E39,-1,0),OFFSET(#REF!, E$2+$A39,E$1))</f>
        <v>#REF!</v>
      </c>
      <c r="F39" t="e">
        <f ca="1">IF($A39+F$2&gt;MAX(day_offset), OFFSET(F39,-1,0),OFFSET(#REF!, F$2+$A39,F$1))</f>
        <v>#REF!</v>
      </c>
      <c r="G39" t="e">
        <f ca="1">IF($A39+G$2&gt;MAX(day_offset), OFFSET(G39,-1,0),OFFSET(#REF!, G$2+$A39,G$1))</f>
        <v>#REF!</v>
      </c>
      <c r="H39" t="e">
        <f ca="1">IF($A39+H$2&gt;MAX(day_offset), OFFSET(H39,-1,0),OFFSET(#REF!, H$2+$A39,H$1))</f>
        <v>#REF!</v>
      </c>
    </row>
    <row r="40" spans="1:8" x14ac:dyDescent="0.25">
      <c r="A40" s="4">
        <f t="shared" si="2"/>
        <v>37</v>
      </c>
      <c r="B40" t="e">
        <f ca="1">IF($A40+B$2&gt;MAX(day_offset), OFFSET(B40,-1,0),OFFSET(#REF!, B$2+$A40,B$1))</f>
        <v>#REF!</v>
      </c>
      <c r="C40" t="e">
        <f ca="1">IF($A40+C$2&gt;MAX(day_offset), OFFSET(C40,-1,0),OFFSET(#REF!, C$2+$A40,C$1))</f>
        <v>#REF!</v>
      </c>
      <c r="D40" t="e">
        <f ca="1">IF($A40+D$2&gt;MAX(day_offset), OFFSET(D40,-1,0),OFFSET(#REF!, D$2+$A40,D$1))</f>
        <v>#REF!</v>
      </c>
      <c r="E40" t="e">
        <f ca="1">IF($A40+E$2&gt;MAX(day_offset), OFFSET(E40,-1,0),OFFSET(#REF!, E$2+$A40,E$1))</f>
        <v>#REF!</v>
      </c>
      <c r="F40" t="e">
        <f ca="1">IF($A40+F$2&gt;MAX(day_offset), OFFSET(F40,-1,0),OFFSET(#REF!, F$2+$A40,F$1))</f>
        <v>#REF!</v>
      </c>
      <c r="G40" t="e">
        <f ca="1">IF($A40+G$2&gt;MAX(day_offset), OFFSET(G40,-1,0),OFFSET(#REF!, G$2+$A40,G$1))</f>
        <v>#REF!</v>
      </c>
      <c r="H40" t="e">
        <f ca="1">IF($A40+H$2&gt;MAX(day_offset), OFFSET(H40,-1,0),OFFSET(#REF!, H$2+$A40,H$1))</f>
        <v>#REF!</v>
      </c>
    </row>
    <row r="41" spans="1:8" x14ac:dyDescent="0.25">
      <c r="A41" s="4">
        <f t="shared" si="2"/>
        <v>38</v>
      </c>
      <c r="B41" t="e">
        <f ca="1">IF($A41+B$2&gt;MAX(day_offset), OFFSET(B41,-1,0),OFFSET(#REF!, B$2+$A41,B$1))</f>
        <v>#REF!</v>
      </c>
      <c r="C41" t="e">
        <f ca="1">IF($A41+C$2&gt;MAX(day_offset), OFFSET(C41,-1,0),OFFSET(#REF!, C$2+$A41,C$1))</f>
        <v>#REF!</v>
      </c>
      <c r="D41" t="e">
        <f ca="1">IF($A41+D$2&gt;MAX(day_offset), OFFSET(D41,-1,0),OFFSET(#REF!, D$2+$A41,D$1))</f>
        <v>#REF!</v>
      </c>
      <c r="E41" t="e">
        <f ca="1">IF($A41+E$2&gt;MAX(day_offset), OFFSET(E41,-1,0),OFFSET(#REF!, E$2+$A41,E$1))</f>
        <v>#REF!</v>
      </c>
      <c r="F41" t="e">
        <f ca="1">IF($A41+F$2&gt;MAX(day_offset), OFFSET(F41,-1,0),OFFSET(#REF!, F$2+$A41,F$1))</f>
        <v>#REF!</v>
      </c>
      <c r="G41" t="e">
        <f ca="1">IF($A41+G$2&gt;MAX(day_offset), OFFSET(G41,-1,0),OFFSET(#REF!, G$2+$A41,G$1))</f>
        <v>#REF!</v>
      </c>
      <c r="H41" t="e">
        <f ca="1">IF($A41+H$2&gt;MAX(day_offset), OFFSET(H41,-1,0),OFFSET(#REF!, H$2+$A41,H$1))</f>
        <v>#REF!</v>
      </c>
    </row>
    <row r="42" spans="1:8" x14ac:dyDescent="0.25">
      <c r="A42" s="4">
        <f t="shared" si="2"/>
        <v>39</v>
      </c>
      <c r="B42" t="e">
        <f ca="1">IF($A42+B$2&gt;MAX(day_offset), OFFSET(B42,-1,0),OFFSET(#REF!, B$2+$A42,B$1))</f>
        <v>#REF!</v>
      </c>
      <c r="C42" t="e">
        <f ca="1">IF($A42+C$2&gt;MAX(day_offset), OFFSET(C42,-1,0),OFFSET(#REF!, C$2+$A42,C$1))</f>
        <v>#REF!</v>
      </c>
      <c r="D42" t="e">
        <f ca="1">IF($A42+D$2&gt;MAX(day_offset), OFFSET(D42,-1,0),OFFSET(#REF!, D$2+$A42,D$1))</f>
        <v>#REF!</v>
      </c>
      <c r="E42" t="e">
        <f ca="1">IF($A42+E$2&gt;MAX(day_offset), OFFSET(E42,-1,0),OFFSET(#REF!, E$2+$A42,E$1))</f>
        <v>#REF!</v>
      </c>
      <c r="F42" t="e">
        <f ca="1">IF($A42+F$2&gt;MAX(day_offset), OFFSET(F42,-1,0),OFFSET(#REF!, F$2+$A42,F$1))</f>
        <v>#REF!</v>
      </c>
      <c r="G42" t="e">
        <f ca="1">IF($A42+G$2&gt;MAX(day_offset), OFFSET(G42,-1,0),OFFSET(#REF!, G$2+$A42,G$1))</f>
        <v>#REF!</v>
      </c>
      <c r="H42" t="e">
        <f ca="1">IF($A42+H$2&gt;MAX(day_offset), OFFSET(H42,-1,0),OFFSET(#REF!, H$2+$A42,H$1))</f>
        <v>#REF!</v>
      </c>
    </row>
    <row r="43" spans="1:8" x14ac:dyDescent="0.25">
      <c r="A43" s="4">
        <f t="shared" si="2"/>
        <v>40</v>
      </c>
      <c r="B43" t="e">
        <f ca="1">IF($A43+B$2&gt;MAX(day_offset), OFFSET(B43,-1,0),OFFSET(#REF!, B$2+$A43,B$1))</f>
        <v>#REF!</v>
      </c>
      <c r="C43" t="e">
        <f ca="1">IF($A43+C$2&gt;MAX(day_offset), OFFSET(C43,-1,0),OFFSET(#REF!, C$2+$A43,C$1))</f>
        <v>#REF!</v>
      </c>
      <c r="D43" t="e">
        <f ca="1">IF($A43+D$2&gt;MAX(day_offset), OFFSET(D43,-1,0),OFFSET(#REF!, D$2+$A43,D$1))</f>
        <v>#REF!</v>
      </c>
      <c r="E43" t="e">
        <f ca="1">IF($A43+E$2&gt;MAX(day_offset), OFFSET(E43,-1,0),OFFSET(#REF!, E$2+$A43,E$1))</f>
        <v>#REF!</v>
      </c>
      <c r="F43" t="e">
        <f ca="1">IF($A43+F$2&gt;MAX(day_offset), OFFSET(F43,-1,0),OFFSET(#REF!, F$2+$A43,F$1))</f>
        <v>#REF!</v>
      </c>
      <c r="G43" t="e">
        <f ca="1">IF($A43+G$2&gt;MAX(day_offset), OFFSET(G43,-1,0),OFFSET(#REF!, G$2+$A43,G$1))</f>
        <v>#REF!</v>
      </c>
      <c r="H43" t="e">
        <f ca="1">IF($A43+H$2&gt;MAX(day_offset), OFFSET(H43,-1,0),OFFSET(#REF!, H$2+$A43,H$1))</f>
        <v>#REF!</v>
      </c>
    </row>
    <row r="44" spans="1:8" x14ac:dyDescent="0.25">
      <c r="A44" s="4">
        <f t="shared" si="2"/>
        <v>41</v>
      </c>
      <c r="B44" t="e">
        <f ca="1">IF($A44+B$2&gt;MAX(day_offset), OFFSET(B44,-1,0),OFFSET(#REF!, B$2+$A44,B$1))</f>
        <v>#REF!</v>
      </c>
      <c r="C44" t="e">
        <f ca="1">IF($A44+C$2&gt;MAX(day_offset), OFFSET(C44,-1,0),OFFSET(#REF!, C$2+$A44,C$1))</f>
        <v>#REF!</v>
      </c>
      <c r="D44" t="e">
        <f ca="1">IF($A44+D$2&gt;MAX(day_offset), OFFSET(D44,-1,0),OFFSET(#REF!, D$2+$A44,D$1))</f>
        <v>#REF!</v>
      </c>
      <c r="E44" t="e">
        <f ca="1">IF($A44+E$2&gt;MAX(day_offset), OFFSET(E44,-1,0),OFFSET(#REF!, E$2+$A44,E$1))</f>
        <v>#REF!</v>
      </c>
      <c r="F44" t="e">
        <f ca="1">IF($A44+F$2&gt;MAX(day_offset), OFFSET(F44,-1,0),OFFSET(#REF!, F$2+$A44,F$1))</f>
        <v>#REF!</v>
      </c>
      <c r="G44" t="e">
        <f ca="1">IF($A44+G$2&gt;MAX(day_offset), OFFSET(G44,-1,0),OFFSET(#REF!, G$2+$A44,G$1))</f>
        <v>#REF!</v>
      </c>
      <c r="H44" t="e">
        <f ca="1">IF($A44+H$2&gt;MAX(day_offset), OFFSET(H44,-1,0),OFFSET(#REF!, H$2+$A44,H$1))</f>
        <v>#REF!</v>
      </c>
    </row>
    <row r="45" spans="1:8" x14ac:dyDescent="0.25">
      <c r="A45" s="4">
        <f t="shared" si="2"/>
        <v>42</v>
      </c>
      <c r="B45" t="e">
        <f ca="1">IF($A45+B$2&gt;MAX(day_offset), OFFSET(B45,-1,0),OFFSET(#REF!, B$2+$A45,B$1))</f>
        <v>#REF!</v>
      </c>
      <c r="C45" t="e">
        <f ca="1">IF($A45+C$2&gt;MAX(day_offset), OFFSET(C45,-1,0),OFFSET(#REF!, C$2+$A45,C$1))</f>
        <v>#REF!</v>
      </c>
      <c r="D45" t="e">
        <f ca="1">IF($A45+D$2&gt;MAX(day_offset), OFFSET(D45,-1,0),OFFSET(#REF!, D$2+$A45,D$1))</f>
        <v>#REF!</v>
      </c>
      <c r="E45" t="e">
        <f ca="1">IF($A45+E$2&gt;MAX(day_offset), OFFSET(E45,-1,0),OFFSET(#REF!, E$2+$A45,E$1))</f>
        <v>#REF!</v>
      </c>
      <c r="F45" t="e">
        <f ca="1">IF($A45+F$2&gt;MAX(day_offset), OFFSET(F45,-1,0),OFFSET(#REF!, F$2+$A45,F$1))</f>
        <v>#REF!</v>
      </c>
      <c r="G45" t="e">
        <f ca="1">IF($A45+G$2&gt;MAX(day_offset), OFFSET(G45,-1,0),OFFSET(#REF!, G$2+$A45,G$1))</f>
        <v>#REF!</v>
      </c>
      <c r="H45" t="e">
        <f ca="1">IF($A45+H$2&gt;MAX(day_offset), OFFSET(H45,-1,0),OFFSET(#REF!, H$2+$A45,H$1))</f>
        <v>#REF!</v>
      </c>
    </row>
    <row r="46" spans="1:8" x14ac:dyDescent="0.25">
      <c r="A46" s="4">
        <f t="shared" si="2"/>
        <v>43</v>
      </c>
      <c r="B46" t="e">
        <f ca="1">IF($A46+B$2&gt;MAX(day_offset), OFFSET(B46,-1,0),OFFSET(#REF!, B$2+$A46,B$1))</f>
        <v>#REF!</v>
      </c>
      <c r="C46" t="e">
        <f ca="1">IF($A46+C$2&gt;MAX(day_offset), OFFSET(C46,-1,0),OFFSET(#REF!, C$2+$A46,C$1))</f>
        <v>#REF!</v>
      </c>
      <c r="D46" t="e">
        <f ca="1">IF($A46+D$2&gt;MAX(day_offset), OFFSET(D46,-1,0),OFFSET(#REF!, D$2+$A46,D$1))</f>
        <v>#REF!</v>
      </c>
      <c r="E46" t="e">
        <f ca="1">IF($A46+E$2&gt;MAX(day_offset), OFFSET(E46,-1,0),OFFSET(#REF!, E$2+$A46,E$1))</f>
        <v>#REF!</v>
      </c>
      <c r="F46" t="e">
        <f ca="1">IF($A46+F$2&gt;MAX(day_offset), OFFSET(F46,-1,0),OFFSET(#REF!, F$2+$A46,F$1))</f>
        <v>#REF!</v>
      </c>
      <c r="G46" t="e">
        <f ca="1">IF($A46+G$2&gt;MAX(day_offset), OFFSET(G46,-1,0),OFFSET(#REF!, G$2+$A46,G$1))</f>
        <v>#REF!</v>
      </c>
      <c r="H46" t="e">
        <f ca="1">IF($A46+H$2&gt;MAX(day_offset), OFFSET(H46,-1,0),OFFSET(#REF!, H$2+$A46,H$1))</f>
        <v>#REF!</v>
      </c>
    </row>
    <row r="47" spans="1:8" x14ac:dyDescent="0.25">
      <c r="A47" s="4">
        <f t="shared" si="2"/>
        <v>44</v>
      </c>
      <c r="B47" t="e">
        <f ca="1">IF($A47+B$2&gt;MAX(day_offset), OFFSET(B47,-1,0),OFFSET(#REF!, B$2+$A47,B$1))</f>
        <v>#REF!</v>
      </c>
      <c r="C47" t="e">
        <f ca="1">IF($A47+C$2&gt;MAX(day_offset), OFFSET(C47,-1,0),OFFSET(#REF!, C$2+$A47,C$1))</f>
        <v>#REF!</v>
      </c>
      <c r="D47" t="e">
        <f ca="1">IF($A47+D$2&gt;MAX(day_offset), OFFSET(D47,-1,0),OFFSET(#REF!, D$2+$A47,D$1))</f>
        <v>#REF!</v>
      </c>
      <c r="E47" t="e">
        <f ca="1">IF($A47+E$2&gt;MAX(day_offset), OFFSET(E47,-1,0),OFFSET(#REF!, E$2+$A47,E$1))</f>
        <v>#REF!</v>
      </c>
      <c r="F47" t="e">
        <f ca="1">IF($A47+F$2&gt;MAX(day_offset), OFFSET(F47,-1,0),OFFSET(#REF!, F$2+$A47,F$1))</f>
        <v>#REF!</v>
      </c>
      <c r="G47" t="e">
        <f ca="1">IF($A47+G$2&gt;MAX(day_offset), OFFSET(G47,-1,0),OFFSET(#REF!, G$2+$A47,G$1))</f>
        <v>#REF!</v>
      </c>
      <c r="H47" t="e">
        <f ca="1">IF($A47+H$2&gt;MAX(day_offset), OFFSET(H47,-1,0),OFFSET(#REF!, H$2+$A47,H$1))</f>
        <v>#REF!</v>
      </c>
    </row>
    <row r="48" spans="1:8" x14ac:dyDescent="0.25">
      <c r="A48" s="4">
        <f t="shared" si="2"/>
        <v>45</v>
      </c>
      <c r="B48" t="e">
        <f ca="1">IF($A48+B$2&gt;MAX(day_offset), OFFSET(B48,-1,0),OFFSET(#REF!, B$2+$A48,B$1))</f>
        <v>#REF!</v>
      </c>
      <c r="C48" t="e">
        <f ca="1">IF($A48+C$2&gt;MAX(day_offset), OFFSET(C48,-1,0),OFFSET(#REF!, C$2+$A48,C$1))</f>
        <v>#REF!</v>
      </c>
      <c r="D48" t="e">
        <f ca="1">IF($A48+D$2&gt;MAX(day_offset), OFFSET(D48,-1,0),OFFSET(#REF!, D$2+$A48,D$1))</f>
        <v>#REF!</v>
      </c>
      <c r="E48" t="e">
        <f ca="1">IF($A48+E$2&gt;MAX(day_offset), OFFSET(E48,-1,0),OFFSET(#REF!, E$2+$A48,E$1))</f>
        <v>#REF!</v>
      </c>
      <c r="F48" t="e">
        <f ca="1">IF($A48+F$2&gt;MAX(day_offset), OFFSET(F48,-1,0),OFFSET(#REF!, F$2+$A48,F$1))</f>
        <v>#REF!</v>
      </c>
      <c r="G48" t="e">
        <f ca="1">IF($A48+G$2&gt;MAX(day_offset), OFFSET(G48,-1,0),OFFSET(#REF!, G$2+$A48,G$1))</f>
        <v>#REF!</v>
      </c>
      <c r="H48" t="e">
        <f ca="1">IF($A48+H$2&gt;MAX(day_offset), OFFSET(H48,-1,0),OFFSET(#REF!, H$2+$A48,H$1))</f>
        <v>#REF!</v>
      </c>
    </row>
    <row r="49" spans="1:8" x14ac:dyDescent="0.25">
      <c r="A49" s="4">
        <f t="shared" si="2"/>
        <v>46</v>
      </c>
      <c r="B49" t="e">
        <f ca="1">IF($A49+B$2&gt;MAX(day_offset), OFFSET(B49,-1,0),OFFSET(#REF!, B$2+$A49,B$1))</f>
        <v>#REF!</v>
      </c>
      <c r="C49" t="e">
        <f ca="1">IF($A49+C$2&gt;MAX(day_offset), OFFSET(C49,-1,0),OFFSET(#REF!, C$2+$A49,C$1))</f>
        <v>#REF!</v>
      </c>
      <c r="D49" t="e">
        <f ca="1">IF($A49+D$2&gt;MAX(day_offset), OFFSET(D49,-1,0),OFFSET(#REF!, D$2+$A49,D$1))</f>
        <v>#REF!</v>
      </c>
      <c r="E49" t="e">
        <f ca="1">IF($A49+E$2&gt;MAX(day_offset), OFFSET(E49,-1,0),OFFSET(#REF!, E$2+$A49,E$1))</f>
        <v>#REF!</v>
      </c>
      <c r="F49" t="e">
        <f ca="1">IF($A49+F$2&gt;MAX(day_offset), OFFSET(F49,-1,0),OFFSET(#REF!, F$2+$A49,F$1))</f>
        <v>#REF!</v>
      </c>
      <c r="G49" t="e">
        <f ca="1">IF($A49+G$2&gt;MAX(day_offset), OFFSET(G49,-1,0),OFFSET(#REF!, G$2+$A49,G$1))</f>
        <v>#REF!</v>
      </c>
      <c r="H49" t="e">
        <f ca="1">IF($A49+H$2&gt;MAX(day_offset), OFFSET(H49,-1,0),OFFSET(#REF!, H$2+$A49,H$1))</f>
        <v>#REF!</v>
      </c>
    </row>
    <row r="50" spans="1:8" x14ac:dyDescent="0.25">
      <c r="A50" s="4">
        <f t="shared" si="2"/>
        <v>47</v>
      </c>
      <c r="B50" t="e">
        <f ca="1">IF($A50+B$2&gt;MAX(day_offset), OFFSET(B50,-1,0),OFFSET(#REF!, B$2+$A50,B$1))</f>
        <v>#REF!</v>
      </c>
      <c r="C50" t="e">
        <f ca="1">IF($A50+C$2&gt;MAX(day_offset), OFFSET(C50,-1,0),OFFSET(#REF!, C$2+$A50,C$1))</f>
        <v>#REF!</v>
      </c>
      <c r="D50" t="e">
        <f ca="1">IF($A50+D$2&gt;MAX(day_offset), OFFSET(D50,-1,0),OFFSET(#REF!, D$2+$A50,D$1))</f>
        <v>#REF!</v>
      </c>
      <c r="E50" t="e">
        <f ca="1">IF($A50+E$2&gt;MAX(day_offset), OFFSET(E50,-1,0),OFFSET(#REF!, E$2+$A50,E$1))</f>
        <v>#REF!</v>
      </c>
      <c r="F50" t="e">
        <f ca="1">IF($A50+F$2&gt;MAX(day_offset), OFFSET(F50,-1,0),OFFSET(#REF!, F$2+$A50,F$1))</f>
        <v>#REF!</v>
      </c>
      <c r="G50" t="e">
        <f ca="1">IF($A50+G$2&gt;MAX(day_offset), OFFSET(G50,-1,0),OFFSET(#REF!, G$2+$A50,G$1))</f>
        <v>#REF!</v>
      </c>
      <c r="H50" t="e">
        <f ca="1">IF($A50+H$2&gt;MAX(day_offset), OFFSET(H50,-1,0),OFFSET(#REF!, H$2+$A50,H$1))</f>
        <v>#REF!</v>
      </c>
    </row>
    <row r="51" spans="1:8" x14ac:dyDescent="0.25">
      <c r="A51" s="4">
        <f t="shared" si="2"/>
        <v>48</v>
      </c>
      <c r="B51" t="e">
        <f ca="1">IF($A51+B$2&gt;MAX(day_offset), OFFSET(B51,-1,0),OFFSET(#REF!, B$2+$A51,B$1))</f>
        <v>#REF!</v>
      </c>
      <c r="C51" t="e">
        <f ca="1">IF($A51+C$2&gt;MAX(day_offset), OFFSET(C51,-1,0),OFFSET(#REF!, C$2+$A51,C$1))</f>
        <v>#REF!</v>
      </c>
      <c r="D51" t="e">
        <f ca="1">IF($A51+D$2&gt;MAX(day_offset), OFFSET(D51,-1,0),OFFSET(#REF!, D$2+$A51,D$1))</f>
        <v>#REF!</v>
      </c>
      <c r="E51" t="e">
        <f ca="1">IF($A51+E$2&gt;MAX(day_offset), OFFSET(E51,-1,0),OFFSET(#REF!, E$2+$A51,E$1))</f>
        <v>#REF!</v>
      </c>
      <c r="F51" t="e">
        <f ca="1">IF($A51+F$2&gt;MAX(day_offset), OFFSET(F51,-1,0),OFFSET(#REF!, F$2+$A51,F$1))</f>
        <v>#REF!</v>
      </c>
      <c r="G51" t="e">
        <f ca="1">IF($A51+G$2&gt;MAX(day_offset), OFFSET(G51,-1,0),OFFSET(#REF!, G$2+$A51,G$1))</f>
        <v>#REF!</v>
      </c>
      <c r="H51" t="e">
        <f ca="1">IF($A51+H$2&gt;MAX(day_offset), OFFSET(H51,-1,0),OFFSET(#REF!, H$2+$A51,H$1))</f>
        <v>#REF!</v>
      </c>
    </row>
    <row r="52" spans="1:8" x14ac:dyDescent="0.25">
      <c r="A52" s="4">
        <f t="shared" si="2"/>
        <v>49</v>
      </c>
      <c r="B52" t="e">
        <f ca="1">IF($A52+B$2&gt;MAX(day_offset), OFFSET(B52,-1,0),OFFSET(#REF!, B$2+$A52,B$1))</f>
        <v>#REF!</v>
      </c>
      <c r="C52" t="e">
        <f ca="1">IF($A52+C$2&gt;MAX(day_offset), OFFSET(C52,-1,0),OFFSET(#REF!, C$2+$A52,C$1))</f>
        <v>#REF!</v>
      </c>
      <c r="D52" t="e">
        <f ca="1">IF($A52+D$2&gt;MAX(day_offset), OFFSET(D52,-1,0),OFFSET(#REF!, D$2+$A52,D$1))</f>
        <v>#REF!</v>
      </c>
      <c r="E52" t="e">
        <f ca="1">IF($A52+E$2&gt;MAX(day_offset), OFFSET(E52,-1,0),OFFSET(#REF!, E$2+$A52,E$1))</f>
        <v>#REF!</v>
      </c>
      <c r="F52" t="e">
        <f ca="1">IF($A52+F$2&gt;MAX(day_offset), OFFSET(F52,-1,0),OFFSET(#REF!, F$2+$A52,F$1))</f>
        <v>#REF!</v>
      </c>
      <c r="G52" t="e">
        <f ca="1">IF($A52+G$2&gt;MAX(day_offset), OFFSET(G52,-1,0),OFFSET(#REF!, G$2+$A52,G$1))</f>
        <v>#REF!</v>
      </c>
      <c r="H52" t="e">
        <f ca="1">IF($A52+H$2&gt;MAX(day_offset), OFFSET(H52,-1,0),OFFSET(#REF!, H$2+$A52,H$1))</f>
        <v>#REF!</v>
      </c>
    </row>
    <row r="53" spans="1:8" x14ac:dyDescent="0.25">
      <c r="A53" s="4">
        <f t="shared" si="2"/>
        <v>50</v>
      </c>
      <c r="B53" t="e">
        <f ca="1">IF($A53+B$2&gt;MAX(day_offset), OFFSET(B53,-1,0),OFFSET(#REF!, B$2+$A53,B$1))</f>
        <v>#REF!</v>
      </c>
      <c r="C53" t="e">
        <f ca="1">IF($A53+C$2&gt;MAX(day_offset), OFFSET(C53,-1,0),OFFSET(#REF!, C$2+$A53,C$1))</f>
        <v>#REF!</v>
      </c>
      <c r="D53" t="e">
        <f ca="1">IF($A53+D$2&gt;MAX(day_offset), OFFSET(D53,-1,0),OFFSET(#REF!, D$2+$A53,D$1))</f>
        <v>#REF!</v>
      </c>
      <c r="E53" t="e">
        <f ca="1">IF($A53+E$2&gt;MAX(day_offset), OFFSET(E53,-1,0),OFFSET(#REF!, E$2+$A53,E$1))</f>
        <v>#REF!</v>
      </c>
      <c r="F53" t="e">
        <f ca="1">IF($A53+F$2&gt;MAX(day_offset), OFFSET(F53,-1,0),OFFSET(#REF!, F$2+$A53,F$1))</f>
        <v>#REF!</v>
      </c>
      <c r="G53" t="e">
        <f ca="1">IF($A53+G$2&gt;MAX(day_offset), OFFSET(G53,-1,0),OFFSET(#REF!, G$2+$A53,G$1))</f>
        <v>#REF!</v>
      </c>
      <c r="H53" t="e">
        <f ca="1">IF($A53+H$2&gt;MAX(day_offset), OFFSET(H53,-1,0),OFFSET(#REF!, H$2+$A53,H$1))</f>
        <v>#REF!</v>
      </c>
    </row>
    <row r="54" spans="1:8" x14ac:dyDescent="0.25">
      <c r="A54" s="4">
        <f t="shared" si="2"/>
        <v>51</v>
      </c>
      <c r="B54" t="e">
        <f ca="1">IF($A54+B$2&gt;MAX(day_offset), OFFSET(B54,-1,0),OFFSET(#REF!, B$2+$A54,B$1))</f>
        <v>#REF!</v>
      </c>
      <c r="C54" t="e">
        <f ca="1">IF($A54+C$2&gt;MAX(day_offset), OFFSET(C54,-1,0),OFFSET(#REF!, C$2+$A54,C$1))</f>
        <v>#REF!</v>
      </c>
      <c r="D54" t="e">
        <f ca="1">IF($A54+D$2&gt;MAX(day_offset), OFFSET(D54,-1,0),OFFSET(#REF!, D$2+$A54,D$1))</f>
        <v>#REF!</v>
      </c>
      <c r="E54" t="e">
        <f ca="1">IF($A54+E$2&gt;MAX(day_offset), OFFSET(E54,-1,0),OFFSET(#REF!, E$2+$A54,E$1))</f>
        <v>#REF!</v>
      </c>
      <c r="F54" t="e">
        <f ca="1">IF($A54+F$2&gt;MAX(day_offset), OFFSET(F54,-1,0),OFFSET(#REF!, F$2+$A54,F$1))</f>
        <v>#REF!</v>
      </c>
      <c r="G54" t="e">
        <f ca="1">IF($A54+G$2&gt;MAX(day_offset), OFFSET(G54,-1,0),OFFSET(#REF!, G$2+$A54,G$1))</f>
        <v>#REF!</v>
      </c>
      <c r="H54" t="e">
        <f ca="1">IF($A54+H$2&gt;MAX(day_offset), OFFSET(H54,-1,0),OFFSET(#REF!, H$2+$A54,H$1))</f>
        <v>#REF!</v>
      </c>
    </row>
    <row r="55" spans="1:8" x14ac:dyDescent="0.25">
      <c r="A55" s="4">
        <f t="shared" si="2"/>
        <v>52</v>
      </c>
      <c r="B55" t="e">
        <f ca="1">IF($A55+B$2&gt;MAX(day_offset), OFFSET(B55,-1,0),OFFSET(#REF!, B$2+$A55,B$1))</f>
        <v>#REF!</v>
      </c>
      <c r="C55" t="e">
        <f ca="1">IF($A55+C$2&gt;MAX(day_offset), OFFSET(C55,-1,0),OFFSET(#REF!, C$2+$A55,C$1))</f>
        <v>#REF!</v>
      </c>
      <c r="D55" t="e">
        <f ca="1">IF($A55+D$2&gt;MAX(day_offset), OFFSET(D55,-1,0),OFFSET(#REF!, D$2+$A55,D$1))</f>
        <v>#REF!</v>
      </c>
      <c r="E55" t="e">
        <f ca="1">IF($A55+E$2&gt;MAX(day_offset), OFFSET(E55,-1,0),OFFSET(#REF!, E$2+$A55,E$1))</f>
        <v>#REF!</v>
      </c>
      <c r="F55" t="e">
        <f ca="1">IF($A55+F$2&gt;MAX(day_offset), OFFSET(F55,-1,0),OFFSET(#REF!, F$2+$A55,F$1))</f>
        <v>#REF!</v>
      </c>
      <c r="G55" t="e">
        <f ca="1">IF($A55+G$2&gt;MAX(day_offset), OFFSET(G55,-1,0),OFFSET(#REF!, G$2+$A55,G$1))</f>
        <v>#REF!</v>
      </c>
      <c r="H55" t="e">
        <f ca="1">IF($A55+H$2&gt;MAX(day_offset), OFFSET(H55,-1,0),OFFSET(#REF!, H$2+$A55,H$1))</f>
        <v>#REF!</v>
      </c>
    </row>
    <row r="56" spans="1:8" x14ac:dyDescent="0.25">
      <c r="A56" s="4">
        <f t="shared" si="2"/>
        <v>53</v>
      </c>
      <c r="B56" t="e">
        <f ca="1">IF($A56+B$2&gt;MAX(day_offset), OFFSET(B56,-1,0),OFFSET(#REF!, B$2+$A56,B$1))</f>
        <v>#REF!</v>
      </c>
      <c r="C56" t="e">
        <f ca="1">IF($A56+C$2&gt;MAX(day_offset), OFFSET(C56,-1,0),OFFSET(#REF!, C$2+$A56,C$1))</f>
        <v>#REF!</v>
      </c>
      <c r="D56" t="e">
        <f ca="1">IF($A56+D$2&gt;MAX(day_offset), OFFSET(D56,-1,0),OFFSET(#REF!, D$2+$A56,D$1))</f>
        <v>#REF!</v>
      </c>
      <c r="E56" t="e">
        <f ca="1">IF($A56+E$2&gt;MAX(day_offset), OFFSET(E56,-1,0),OFFSET(#REF!, E$2+$A56,E$1))</f>
        <v>#REF!</v>
      </c>
      <c r="F56" t="e">
        <f ca="1">IF($A56+F$2&gt;MAX(day_offset), OFFSET(F56,-1,0),OFFSET(#REF!, F$2+$A56,F$1))</f>
        <v>#REF!</v>
      </c>
      <c r="G56" t="e">
        <f ca="1">IF($A56+G$2&gt;MAX(day_offset), OFFSET(G56,-1,0),OFFSET(#REF!, G$2+$A56,G$1))</f>
        <v>#REF!</v>
      </c>
      <c r="H56" t="e">
        <f ca="1">IF($A56+H$2&gt;MAX(day_offset), OFFSET(H56,-1,0),OFFSET(#REF!, H$2+$A56,H$1))</f>
        <v>#REF!</v>
      </c>
    </row>
    <row r="57" spans="1:8" x14ac:dyDescent="0.25">
      <c r="A57" s="4">
        <f t="shared" si="2"/>
        <v>54</v>
      </c>
      <c r="B57" t="e">
        <f ca="1">IF($A57+B$2&gt;MAX(day_offset), OFFSET(B57,-1,0),OFFSET(#REF!, B$2+$A57,B$1))</f>
        <v>#REF!</v>
      </c>
      <c r="C57" t="e">
        <f ca="1">IF($A57+C$2&gt;MAX(day_offset), OFFSET(C57,-1,0),OFFSET(#REF!, C$2+$A57,C$1))</f>
        <v>#REF!</v>
      </c>
      <c r="D57" t="e">
        <f ca="1">IF($A57+D$2&gt;MAX(day_offset), OFFSET(D57,-1,0),OFFSET(#REF!, D$2+$A57,D$1))</f>
        <v>#REF!</v>
      </c>
      <c r="E57" t="e">
        <f ca="1">IF($A57+E$2&gt;MAX(day_offset), OFFSET(E57,-1,0),OFFSET(#REF!, E$2+$A57,E$1))</f>
        <v>#REF!</v>
      </c>
      <c r="F57" t="e">
        <f ca="1">IF($A57+F$2&gt;MAX(day_offset), OFFSET(F57,-1,0),OFFSET(#REF!, F$2+$A57,F$1))</f>
        <v>#REF!</v>
      </c>
      <c r="G57" t="e">
        <f ca="1">IF($A57+G$2&gt;MAX(day_offset), OFFSET(G57,-1,0),OFFSET(#REF!, G$2+$A57,G$1))</f>
        <v>#REF!</v>
      </c>
      <c r="H57" t="e">
        <f ca="1">IF($A57+H$2&gt;MAX(day_offset), OFFSET(H57,-1,0),OFFSET(#REF!, H$2+$A57,H$1))</f>
        <v>#REF!</v>
      </c>
    </row>
    <row r="58" spans="1:8" x14ac:dyDescent="0.25">
      <c r="A58" s="4">
        <f t="shared" si="2"/>
        <v>55</v>
      </c>
      <c r="B58" t="e">
        <f ca="1">IF($A58+B$2&gt;MAX(day_offset), OFFSET(B58,-1,0),OFFSET(#REF!, B$2+$A58,B$1))</f>
        <v>#REF!</v>
      </c>
      <c r="C58" t="e">
        <f ca="1">IF($A58+C$2&gt;MAX(day_offset), OFFSET(C58,-1,0),OFFSET(#REF!, C$2+$A58,C$1))</f>
        <v>#REF!</v>
      </c>
      <c r="D58" t="e">
        <f ca="1">IF($A58+D$2&gt;MAX(day_offset), OFFSET(D58,-1,0),OFFSET(#REF!, D$2+$A58,D$1))</f>
        <v>#REF!</v>
      </c>
      <c r="E58" t="e">
        <f ca="1">IF($A58+E$2&gt;MAX(day_offset), OFFSET(E58,-1,0),OFFSET(#REF!, E$2+$A58,E$1))</f>
        <v>#REF!</v>
      </c>
      <c r="F58" t="e">
        <f ca="1">IF($A58+F$2&gt;MAX(day_offset), OFFSET(F58,-1,0),OFFSET(#REF!, F$2+$A58,F$1))</f>
        <v>#REF!</v>
      </c>
      <c r="G58" t="e">
        <f ca="1">IF($A58+G$2&gt;MAX(day_offset), OFFSET(G58,-1,0),OFFSET(#REF!, G$2+$A58,G$1))</f>
        <v>#REF!</v>
      </c>
      <c r="H58" t="e">
        <f ca="1">IF($A58+H$2&gt;MAX(day_offset), OFFSET(H58,-1,0),OFFSET(#REF!, H$2+$A58,H$1))</f>
        <v>#REF!</v>
      </c>
    </row>
    <row r="59" spans="1:8" x14ac:dyDescent="0.25">
      <c r="A59" s="4">
        <f t="shared" si="2"/>
        <v>56</v>
      </c>
      <c r="B59" t="e">
        <f ca="1">IF($A59+B$2&gt;MAX(day_offset), OFFSET(B59,-1,0),OFFSET(#REF!, B$2+$A59,B$1))</f>
        <v>#REF!</v>
      </c>
      <c r="C59" t="e">
        <f ca="1">IF($A59+C$2&gt;MAX(day_offset), OFFSET(C59,-1,0),OFFSET(#REF!, C$2+$A59,C$1))</f>
        <v>#REF!</v>
      </c>
      <c r="D59" t="e">
        <f ca="1">IF($A59+D$2&gt;MAX(day_offset), OFFSET(D59,-1,0),OFFSET(#REF!, D$2+$A59,D$1))</f>
        <v>#REF!</v>
      </c>
      <c r="E59" t="e">
        <f ca="1">IF($A59+E$2&gt;MAX(day_offset), OFFSET(E59,-1,0),OFFSET(#REF!, E$2+$A59,E$1))</f>
        <v>#REF!</v>
      </c>
      <c r="F59" t="e">
        <f ca="1">IF($A59+F$2&gt;MAX(day_offset), OFFSET(F59,-1,0),OFFSET(#REF!, F$2+$A59,F$1))</f>
        <v>#REF!</v>
      </c>
      <c r="G59" t="e">
        <f ca="1">IF($A59+G$2&gt;MAX(day_offset), OFFSET(G59,-1,0),OFFSET(#REF!, G$2+$A59,G$1))</f>
        <v>#REF!</v>
      </c>
      <c r="H59" t="e">
        <f ca="1">IF($A59+H$2&gt;MAX(day_offset), OFFSET(H59,-1,0),OFFSET(#REF!, H$2+$A59,H$1))</f>
        <v>#REF!</v>
      </c>
    </row>
    <row r="60" spans="1:8" x14ac:dyDescent="0.25">
      <c r="A60" s="4">
        <f t="shared" si="2"/>
        <v>57</v>
      </c>
      <c r="B60" t="e">
        <f ca="1">IF($A60+B$2&gt;MAX(day_offset), OFFSET(B60,-1,0),OFFSET(#REF!, B$2+$A60,B$1))</f>
        <v>#REF!</v>
      </c>
      <c r="C60" t="e">
        <f ca="1">IF($A60+C$2&gt;MAX(day_offset), OFFSET(C60,-1,0),OFFSET(#REF!, C$2+$A60,C$1))</f>
        <v>#REF!</v>
      </c>
      <c r="D60" t="e">
        <f ca="1">IF($A60+D$2&gt;MAX(day_offset), OFFSET(D60,-1,0),OFFSET(#REF!, D$2+$A60,D$1))</f>
        <v>#REF!</v>
      </c>
      <c r="E60" t="e">
        <f ca="1">IF($A60+E$2&gt;MAX(day_offset), OFFSET(E60,-1,0),OFFSET(#REF!, E$2+$A60,E$1))</f>
        <v>#REF!</v>
      </c>
      <c r="F60" t="e">
        <f ca="1">IF($A60+F$2&gt;MAX(day_offset), OFFSET(F60,-1,0),OFFSET(#REF!, F$2+$A60,F$1))</f>
        <v>#REF!</v>
      </c>
      <c r="G60" t="e">
        <f ca="1">IF($A60+G$2&gt;MAX(day_offset), OFFSET(G60,-1,0),OFFSET(#REF!, G$2+$A60,G$1))</f>
        <v>#REF!</v>
      </c>
      <c r="H60" t="e">
        <f ca="1">IF($A60+H$2&gt;MAX(day_offset), OFFSET(H60,-1,0),OFFSET(#REF!, H$2+$A60,H$1))</f>
        <v>#REF!</v>
      </c>
    </row>
    <row r="61" spans="1:8" x14ac:dyDescent="0.25">
      <c r="A61" s="4">
        <f t="shared" si="2"/>
        <v>58</v>
      </c>
      <c r="B61" t="e">
        <f ca="1">IF($A61+B$2&gt;MAX(day_offset), OFFSET(B61,-1,0),OFFSET(#REF!, B$2+$A61,B$1))</f>
        <v>#REF!</v>
      </c>
      <c r="C61" t="e">
        <f ca="1">IF($A61+C$2&gt;MAX(day_offset), OFFSET(C61,-1,0),OFFSET(#REF!, C$2+$A61,C$1))</f>
        <v>#REF!</v>
      </c>
      <c r="D61" t="e">
        <f ca="1">IF($A61+D$2&gt;MAX(day_offset), OFFSET(D61,-1,0),OFFSET(#REF!, D$2+$A61,D$1))</f>
        <v>#REF!</v>
      </c>
      <c r="E61" t="e">
        <f ca="1">IF($A61+E$2&gt;MAX(day_offset), OFFSET(E61,-1,0),OFFSET(#REF!, E$2+$A61,E$1))</f>
        <v>#REF!</v>
      </c>
      <c r="F61" t="e">
        <f ca="1">IF($A61+F$2&gt;MAX(day_offset), OFFSET(F61,-1,0),OFFSET(#REF!, F$2+$A61,F$1))</f>
        <v>#REF!</v>
      </c>
      <c r="G61" t="e">
        <f ca="1">IF($A61+G$2&gt;MAX(day_offset), OFFSET(G61,-1,0),OFFSET(#REF!, G$2+$A61,G$1))</f>
        <v>#REF!</v>
      </c>
      <c r="H61" t="e">
        <f ca="1">IF($A61+H$2&gt;MAX(day_offset), OFFSET(H61,-1,0),OFFSET(#REF!, H$2+$A61,H$1))</f>
        <v>#REF!</v>
      </c>
    </row>
    <row r="62" spans="1:8" x14ac:dyDescent="0.25">
      <c r="A62" s="4">
        <f t="shared" si="2"/>
        <v>59</v>
      </c>
      <c r="B62" t="e">
        <f ca="1">IF($A62+B$2&gt;MAX(day_offset), OFFSET(B62,-1,0),OFFSET(#REF!, B$2+$A62,B$1))</f>
        <v>#REF!</v>
      </c>
      <c r="C62" t="e">
        <f ca="1">IF($A62+C$2&gt;MAX(day_offset), OFFSET(C62,-1,0),OFFSET(#REF!, C$2+$A62,C$1))</f>
        <v>#REF!</v>
      </c>
      <c r="D62" t="e">
        <f ca="1">IF($A62+D$2&gt;MAX(day_offset), OFFSET(D62,-1,0),OFFSET(#REF!, D$2+$A62,D$1))</f>
        <v>#REF!</v>
      </c>
      <c r="E62" t="e">
        <f ca="1">IF($A62+E$2&gt;MAX(day_offset), OFFSET(E62,-1,0),OFFSET(#REF!, E$2+$A62,E$1))</f>
        <v>#REF!</v>
      </c>
      <c r="F62" t="e">
        <f ca="1">IF($A62+F$2&gt;MAX(day_offset), OFFSET(F62,-1,0),OFFSET(#REF!, F$2+$A62,F$1))</f>
        <v>#REF!</v>
      </c>
      <c r="G62" t="e">
        <f ca="1">IF($A62+G$2&gt;MAX(day_offset), OFFSET(G62,-1,0),OFFSET(#REF!, G$2+$A62,G$1))</f>
        <v>#REF!</v>
      </c>
      <c r="H62" t="e">
        <f ca="1">IF($A62+H$2&gt;MAX(day_offset), OFFSET(H62,-1,0),OFFSET(#REF!, H$2+$A62,H$1))</f>
        <v>#REF!</v>
      </c>
    </row>
    <row r="63" spans="1:8" x14ac:dyDescent="0.25">
      <c r="A63" s="4">
        <f t="shared" si="2"/>
        <v>60</v>
      </c>
      <c r="B63" t="e">
        <f ca="1">IF($A63+B$2&gt;MAX(day_offset), OFFSET(B63,-1,0),OFFSET(#REF!, B$2+$A63,B$1))</f>
        <v>#REF!</v>
      </c>
      <c r="C63" t="e">
        <f ca="1">IF($A63+C$2&gt;MAX(day_offset), OFFSET(C63,-1,0),OFFSET(#REF!, C$2+$A63,C$1))</f>
        <v>#REF!</v>
      </c>
      <c r="D63" t="e">
        <f ca="1">IF($A63+D$2&gt;MAX(day_offset), OFFSET(D63,-1,0),OFFSET(#REF!, D$2+$A63,D$1))</f>
        <v>#REF!</v>
      </c>
      <c r="E63" t="e">
        <f ca="1">IF($A63+E$2&gt;MAX(day_offset), OFFSET(E63,-1,0),OFFSET(#REF!, E$2+$A63,E$1))</f>
        <v>#REF!</v>
      </c>
      <c r="F63" t="e">
        <f ca="1">IF($A63+F$2&gt;MAX(day_offset), OFFSET(F63,-1,0),OFFSET(#REF!, F$2+$A63,F$1))</f>
        <v>#REF!</v>
      </c>
      <c r="G63" t="e">
        <f ca="1">IF($A63+G$2&gt;MAX(day_offset), OFFSET(G63,-1,0),OFFSET(#REF!, G$2+$A63,G$1))</f>
        <v>#REF!</v>
      </c>
      <c r="H63" t="e">
        <f ca="1">IF($A63+H$2&gt;MAX(day_offset), OFFSET(H63,-1,0),OFFSET(#REF!, H$2+$A63,H$1))</f>
        <v>#REF!</v>
      </c>
    </row>
    <row r="64" spans="1:8" x14ac:dyDescent="0.25">
      <c r="A64" s="4">
        <f t="shared" si="2"/>
        <v>61</v>
      </c>
      <c r="B64" t="e">
        <f ca="1">IF($A64+B$2&gt;MAX(day_offset), OFFSET(B64,-1,0),OFFSET(#REF!, B$2+$A64,B$1))</f>
        <v>#REF!</v>
      </c>
      <c r="C64" t="e">
        <f ca="1">IF($A64+C$2&gt;MAX(day_offset), OFFSET(C64,-1,0),OFFSET(#REF!, C$2+$A64,C$1))</f>
        <v>#REF!</v>
      </c>
      <c r="D64" t="e">
        <f ca="1">IF($A64+D$2&gt;MAX(day_offset), OFFSET(D64,-1,0),OFFSET(#REF!, D$2+$A64,D$1))</f>
        <v>#REF!</v>
      </c>
      <c r="E64" t="e">
        <f ca="1">IF($A64+E$2&gt;MAX(day_offset), OFFSET(E64,-1,0),OFFSET(#REF!, E$2+$A64,E$1))</f>
        <v>#REF!</v>
      </c>
      <c r="F64" t="e">
        <f ca="1">IF($A64+F$2&gt;MAX(day_offset), OFFSET(F64,-1,0),OFFSET(#REF!, F$2+$A64,F$1))</f>
        <v>#REF!</v>
      </c>
      <c r="G64" t="e">
        <f ca="1">IF($A64+G$2&gt;MAX(day_offset), OFFSET(G64,-1,0),OFFSET(#REF!, G$2+$A64,G$1))</f>
        <v>#REF!</v>
      </c>
      <c r="H64" t="e">
        <f ca="1">IF($A64+H$2&gt;MAX(day_offset), OFFSET(H64,-1,0),OFFSET(#REF!, H$2+$A64,H$1))</f>
        <v>#REF!</v>
      </c>
    </row>
    <row r="65" spans="1:8" x14ac:dyDescent="0.25">
      <c r="A65" s="4">
        <f t="shared" si="2"/>
        <v>62</v>
      </c>
      <c r="B65" t="e">
        <f ca="1">IF($A65+B$2&gt;MAX(day_offset), OFFSET(B65,-1,0),OFFSET(#REF!, B$2+$A65,B$1))</f>
        <v>#REF!</v>
      </c>
      <c r="C65" t="e">
        <f ca="1">IF($A65+C$2&gt;MAX(day_offset), OFFSET(C65,-1,0),OFFSET(#REF!, C$2+$A65,C$1))</f>
        <v>#REF!</v>
      </c>
      <c r="D65" t="e">
        <f ca="1">IF($A65+D$2&gt;MAX(day_offset), OFFSET(D65,-1,0),OFFSET(#REF!, D$2+$A65,D$1))</f>
        <v>#REF!</v>
      </c>
      <c r="E65" t="e">
        <f ca="1">IF($A65+E$2&gt;MAX(day_offset), OFFSET(E65,-1,0),OFFSET(#REF!, E$2+$A65,E$1))</f>
        <v>#REF!</v>
      </c>
      <c r="F65" t="e">
        <f ca="1">IF($A65+F$2&gt;MAX(day_offset), OFFSET(F65,-1,0),OFFSET(#REF!, F$2+$A65,F$1))</f>
        <v>#REF!</v>
      </c>
      <c r="G65" t="e">
        <f ca="1">IF($A65+G$2&gt;MAX(day_offset), OFFSET(G65,-1,0),OFFSET(#REF!, G$2+$A65,G$1))</f>
        <v>#REF!</v>
      </c>
      <c r="H65" t="e">
        <f ca="1">IF($A65+H$2&gt;MAX(day_offset), OFFSET(H65,-1,0),OFFSET(#REF!, H$2+$A65,H$1))</f>
        <v>#REF!</v>
      </c>
    </row>
    <row r="66" spans="1:8" x14ac:dyDescent="0.25">
      <c r="A66" s="4">
        <f t="shared" si="2"/>
        <v>63</v>
      </c>
      <c r="B66" t="e">
        <f ca="1">IF($A66+B$2&gt;MAX(day_offset), OFFSET(B66,-1,0),OFFSET(#REF!, B$2+$A66,B$1))</f>
        <v>#REF!</v>
      </c>
      <c r="C66" t="e">
        <f ca="1">IF($A66+C$2&gt;MAX(day_offset), OFFSET(C66,-1,0),OFFSET(#REF!, C$2+$A66,C$1))</f>
        <v>#REF!</v>
      </c>
      <c r="D66" t="e">
        <f ca="1">IF($A66+D$2&gt;MAX(day_offset), OFFSET(D66,-1,0),OFFSET(#REF!, D$2+$A66,D$1))</f>
        <v>#REF!</v>
      </c>
      <c r="E66" t="e">
        <f ca="1">IF($A66+E$2&gt;MAX(day_offset), OFFSET(E66,-1,0),OFFSET(#REF!, E$2+$A66,E$1))</f>
        <v>#REF!</v>
      </c>
      <c r="F66" t="e">
        <f ca="1">IF($A66+F$2&gt;MAX(day_offset), OFFSET(F66,-1,0),OFFSET(#REF!, F$2+$A66,F$1))</f>
        <v>#REF!</v>
      </c>
      <c r="G66" t="e">
        <f ca="1">IF($A66+G$2&gt;MAX(day_offset), OFFSET(G66,-1,0),OFFSET(#REF!, G$2+$A66,G$1))</f>
        <v>#REF!</v>
      </c>
      <c r="H66" t="e">
        <f ca="1">IF($A66+H$2&gt;MAX(day_offset), OFFSET(H66,-1,0),OFFSET(#REF!, H$2+$A66,H$1))</f>
        <v>#REF!</v>
      </c>
    </row>
    <row r="67" spans="1:8" x14ac:dyDescent="0.25">
      <c r="A67" s="4">
        <f t="shared" si="2"/>
        <v>64</v>
      </c>
      <c r="B67" t="e">
        <f ca="1">IF($A67+B$2&gt;MAX(day_offset), OFFSET(B67,-1,0),OFFSET(#REF!, B$2+$A67,B$1))</f>
        <v>#REF!</v>
      </c>
      <c r="C67" t="e">
        <f ca="1">IF($A67+C$2&gt;MAX(day_offset), OFFSET(C67,-1,0),OFFSET(#REF!, C$2+$A67,C$1))</f>
        <v>#REF!</v>
      </c>
      <c r="D67" t="e">
        <f ca="1">IF($A67+D$2&gt;MAX(day_offset), OFFSET(D67,-1,0),OFFSET(#REF!, D$2+$A67,D$1))</f>
        <v>#REF!</v>
      </c>
      <c r="E67" t="e">
        <f ca="1">IF($A67+E$2&gt;MAX(day_offset), OFFSET(E67,-1,0),OFFSET(#REF!, E$2+$A67,E$1))</f>
        <v>#REF!</v>
      </c>
      <c r="F67" t="e">
        <f ca="1">IF($A67+F$2&gt;MAX(day_offset), OFFSET(F67,-1,0),OFFSET(#REF!, F$2+$A67,F$1))</f>
        <v>#REF!</v>
      </c>
      <c r="G67" t="e">
        <f ca="1">IF($A67+G$2&gt;MAX(day_offset), OFFSET(G67,-1,0),OFFSET(#REF!, G$2+$A67,G$1))</f>
        <v>#REF!</v>
      </c>
      <c r="H67" t="e">
        <f ca="1">IF($A67+H$2&gt;MAX(day_offset), OFFSET(H67,-1,0),OFFSET(#REF!, H$2+$A67,H$1))</f>
        <v>#REF!</v>
      </c>
    </row>
    <row r="68" spans="1:8" x14ac:dyDescent="0.25">
      <c r="A68" s="4">
        <f t="shared" si="2"/>
        <v>65</v>
      </c>
      <c r="B68" t="e">
        <f ca="1">IF($A68+B$2&gt;MAX(day_offset), OFFSET(B68,-1,0),OFFSET(#REF!, B$2+$A68,B$1))</f>
        <v>#REF!</v>
      </c>
      <c r="C68" t="e">
        <f ca="1">IF($A68+C$2&gt;MAX(day_offset), OFFSET(C68,-1,0),OFFSET(#REF!, C$2+$A68,C$1))</f>
        <v>#REF!</v>
      </c>
      <c r="D68" t="e">
        <f ca="1">IF($A68+D$2&gt;MAX(day_offset), OFFSET(D68,-1,0),OFFSET(#REF!, D$2+$A68,D$1))</f>
        <v>#REF!</v>
      </c>
      <c r="E68" t="e">
        <f ca="1">IF($A68+E$2&gt;MAX(day_offset), OFFSET(E68,-1,0),OFFSET(#REF!, E$2+$A68,E$1))</f>
        <v>#REF!</v>
      </c>
      <c r="F68" t="e">
        <f ca="1">IF($A68+F$2&gt;MAX(day_offset), OFFSET(F68,-1,0),OFFSET(#REF!, F$2+$A68,F$1))</f>
        <v>#REF!</v>
      </c>
      <c r="G68" t="e">
        <f ca="1">IF($A68+G$2&gt;MAX(day_offset), OFFSET(G68,-1,0),OFFSET(#REF!, G$2+$A68,G$1))</f>
        <v>#REF!</v>
      </c>
      <c r="H68" t="e">
        <f ca="1">IF($A68+H$2&gt;MAX(day_offset), OFFSET(H68,-1,0),OFFSET(#REF!, H$2+$A68,H$1))</f>
        <v>#REF!</v>
      </c>
    </row>
    <row r="69" spans="1:8" x14ac:dyDescent="0.25">
      <c r="A69" s="4">
        <f t="shared" si="2"/>
        <v>66</v>
      </c>
      <c r="B69" t="e">
        <f ca="1">IF($A69+B$2&gt;MAX(day_offset), OFFSET(B69,-1,0),OFFSET(#REF!, B$2+$A69,B$1))</f>
        <v>#REF!</v>
      </c>
      <c r="C69" t="e">
        <f ca="1">IF($A69+C$2&gt;MAX(day_offset), OFFSET(C69,-1,0),OFFSET(#REF!, C$2+$A69,C$1))</f>
        <v>#REF!</v>
      </c>
      <c r="D69" t="e">
        <f ca="1">IF($A69+D$2&gt;MAX(day_offset), OFFSET(D69,-1,0),OFFSET(#REF!, D$2+$A69,D$1))</f>
        <v>#REF!</v>
      </c>
      <c r="E69" t="e">
        <f ca="1">IF($A69+E$2&gt;MAX(day_offset), OFFSET(E69,-1,0),OFFSET(#REF!, E$2+$A69,E$1))</f>
        <v>#REF!</v>
      </c>
      <c r="F69" t="e">
        <f ca="1">IF($A69+F$2&gt;MAX(day_offset), OFFSET(F69,-1,0),OFFSET(#REF!, F$2+$A69,F$1))</f>
        <v>#REF!</v>
      </c>
      <c r="G69" t="e">
        <f ca="1">IF($A69+G$2&gt;MAX(day_offset), OFFSET(G69,-1,0),OFFSET(#REF!, G$2+$A69,G$1))</f>
        <v>#REF!</v>
      </c>
      <c r="H69" t="e">
        <f ca="1">IF($A69+H$2&gt;MAX(day_offset), OFFSET(H69,-1,0),OFFSET(#REF!, H$2+$A69,H$1))</f>
        <v>#REF!</v>
      </c>
    </row>
    <row r="70" spans="1:8" x14ac:dyDescent="0.25">
      <c r="A70" s="4">
        <f t="shared" ref="A70:A81" si="3">A69+1</f>
        <v>67</v>
      </c>
      <c r="B70" t="e">
        <f ca="1">IF($A70+B$2&gt;MAX(day_offset), OFFSET(B70,-1,0),OFFSET(#REF!, B$2+$A70,B$1))</f>
        <v>#REF!</v>
      </c>
      <c r="C70" t="e">
        <f ca="1">IF($A70+C$2&gt;MAX(day_offset), OFFSET(C70,-1,0),OFFSET(#REF!, C$2+$A70,C$1))</f>
        <v>#REF!</v>
      </c>
      <c r="D70" t="e">
        <f ca="1">IF($A70+D$2&gt;MAX(day_offset), OFFSET(D70,-1,0),OFFSET(#REF!, D$2+$A70,D$1))</f>
        <v>#REF!</v>
      </c>
      <c r="E70" t="e">
        <f ca="1">IF($A70+E$2&gt;MAX(day_offset), OFFSET(E70,-1,0),OFFSET(#REF!, E$2+$A70,E$1))</f>
        <v>#REF!</v>
      </c>
      <c r="F70" t="e">
        <f ca="1">IF($A70+F$2&gt;MAX(day_offset), OFFSET(F70,-1,0),OFFSET(#REF!, F$2+$A70,F$1))</f>
        <v>#REF!</v>
      </c>
      <c r="G70" t="e">
        <f ca="1">IF($A70+G$2&gt;MAX(day_offset), OFFSET(G70,-1,0),OFFSET(#REF!, G$2+$A70,G$1))</f>
        <v>#REF!</v>
      </c>
      <c r="H70" t="e">
        <f ca="1">IF($A70+H$2&gt;MAX(day_offset), OFFSET(H70,-1,0),OFFSET(#REF!, H$2+$A70,H$1))</f>
        <v>#REF!</v>
      </c>
    </row>
    <row r="71" spans="1:8" x14ac:dyDescent="0.25">
      <c r="A71" s="4">
        <f t="shared" si="3"/>
        <v>68</v>
      </c>
      <c r="B71" t="e">
        <f ca="1">IF($A71+B$2&gt;MAX(day_offset), OFFSET(B71,-1,0),OFFSET(#REF!, B$2+$A71,B$1))</f>
        <v>#REF!</v>
      </c>
      <c r="C71" t="e">
        <f ca="1">IF($A71+C$2&gt;MAX(day_offset), OFFSET(C71,-1,0),OFFSET(#REF!, C$2+$A71,C$1))</f>
        <v>#REF!</v>
      </c>
      <c r="D71" t="e">
        <f ca="1">IF($A71+D$2&gt;MAX(day_offset), OFFSET(D71,-1,0),OFFSET(#REF!, D$2+$A71,D$1))</f>
        <v>#REF!</v>
      </c>
      <c r="E71" t="e">
        <f ca="1">IF($A71+E$2&gt;MAX(day_offset), OFFSET(E71,-1,0),OFFSET(#REF!, E$2+$A71,E$1))</f>
        <v>#REF!</v>
      </c>
      <c r="F71" t="e">
        <f ca="1">IF($A71+F$2&gt;MAX(day_offset), OFFSET(F71,-1,0),OFFSET(#REF!, F$2+$A71,F$1))</f>
        <v>#REF!</v>
      </c>
      <c r="G71" t="e">
        <f ca="1">IF($A71+G$2&gt;MAX(day_offset), OFFSET(G71,-1,0),OFFSET(#REF!, G$2+$A71,G$1))</f>
        <v>#REF!</v>
      </c>
      <c r="H71" t="e">
        <f ca="1">IF($A71+H$2&gt;MAX(day_offset), OFFSET(H71,-1,0),OFFSET(#REF!, H$2+$A71,H$1))</f>
        <v>#REF!</v>
      </c>
    </row>
    <row r="72" spans="1:8" x14ac:dyDescent="0.25">
      <c r="A72" s="4">
        <f t="shared" si="3"/>
        <v>69</v>
      </c>
      <c r="B72" t="e">
        <f ca="1">IF($A72+B$2&gt;MAX(day_offset), OFFSET(B72,-1,0),OFFSET(#REF!, B$2+$A72,B$1))</f>
        <v>#REF!</v>
      </c>
      <c r="C72" t="e">
        <f ca="1">IF($A72+C$2&gt;MAX(day_offset), OFFSET(C72,-1,0),OFFSET(#REF!, C$2+$A72,C$1))</f>
        <v>#REF!</v>
      </c>
      <c r="D72" t="e">
        <f ca="1">IF($A72+D$2&gt;MAX(day_offset), OFFSET(D72,-1,0),OFFSET(#REF!, D$2+$A72,D$1))</f>
        <v>#REF!</v>
      </c>
      <c r="E72" t="e">
        <f ca="1">IF($A72+E$2&gt;MAX(day_offset), OFFSET(E72,-1,0),OFFSET(#REF!, E$2+$A72,E$1))</f>
        <v>#REF!</v>
      </c>
      <c r="F72" t="e">
        <f ca="1">IF($A72+F$2&gt;MAX(day_offset), OFFSET(F72,-1,0),OFFSET(#REF!, F$2+$A72,F$1))</f>
        <v>#REF!</v>
      </c>
      <c r="G72" t="e">
        <f ca="1">IF($A72+G$2&gt;MAX(day_offset), OFFSET(G72,-1,0),OFFSET(#REF!, G$2+$A72,G$1))</f>
        <v>#REF!</v>
      </c>
      <c r="H72" t="e">
        <f ca="1">IF($A72+H$2&gt;MAX(day_offset), OFFSET(H72,-1,0),OFFSET(#REF!, H$2+$A72,H$1))</f>
        <v>#REF!</v>
      </c>
    </row>
    <row r="73" spans="1:8" x14ac:dyDescent="0.25">
      <c r="A73" s="4">
        <f t="shared" si="3"/>
        <v>70</v>
      </c>
      <c r="B73" t="e">
        <f ca="1">IF($A73+B$2&gt;MAX(day_offset), OFFSET(B73,-1,0),OFFSET(#REF!, B$2+$A73,B$1))</f>
        <v>#REF!</v>
      </c>
      <c r="C73" t="e">
        <f ca="1">IF($A73+C$2&gt;MAX(day_offset), OFFSET(C73,-1,0),OFFSET(#REF!, C$2+$A73,C$1))</f>
        <v>#REF!</v>
      </c>
      <c r="D73" t="e">
        <f ca="1">IF($A73+D$2&gt;MAX(day_offset), OFFSET(D73,-1,0),OFFSET(#REF!, D$2+$A73,D$1))</f>
        <v>#REF!</v>
      </c>
      <c r="E73" t="e">
        <f ca="1">IF($A73+E$2&gt;MAX(day_offset), OFFSET(E73,-1,0),OFFSET(#REF!, E$2+$A73,E$1))</f>
        <v>#REF!</v>
      </c>
      <c r="F73" t="e">
        <f ca="1">IF($A73+F$2&gt;MAX(day_offset), OFFSET(F73,-1,0),OFFSET(#REF!, F$2+$A73,F$1))</f>
        <v>#REF!</v>
      </c>
      <c r="G73" t="e">
        <f ca="1">IF($A73+G$2&gt;MAX(day_offset), OFFSET(G73,-1,0),OFFSET(#REF!, G$2+$A73,G$1))</f>
        <v>#REF!</v>
      </c>
      <c r="H73" t="e">
        <f ca="1">IF($A73+H$2&gt;MAX(day_offset), OFFSET(H73,-1,0),OFFSET(#REF!, H$2+$A73,H$1))</f>
        <v>#REF!</v>
      </c>
    </row>
    <row r="74" spans="1:8" x14ac:dyDescent="0.25">
      <c r="A74" s="4">
        <f t="shared" si="3"/>
        <v>71</v>
      </c>
      <c r="B74" t="e">
        <f ca="1">IF($A74+B$2&gt;MAX(day_offset), OFFSET(B74,-1,0),OFFSET(#REF!, B$2+$A74,B$1))</f>
        <v>#REF!</v>
      </c>
      <c r="C74" t="e">
        <f ca="1">IF($A74+C$2&gt;MAX(day_offset), OFFSET(C74,-1,0),OFFSET(#REF!, C$2+$A74,C$1))</f>
        <v>#REF!</v>
      </c>
      <c r="D74" t="e">
        <f ca="1">IF($A74+D$2&gt;MAX(day_offset), OFFSET(D74,-1,0),OFFSET(#REF!, D$2+$A74,D$1))</f>
        <v>#REF!</v>
      </c>
      <c r="E74" t="e">
        <f ca="1">IF($A74+E$2&gt;MAX(day_offset), OFFSET(E74,-1,0),OFFSET(#REF!, E$2+$A74,E$1))</f>
        <v>#REF!</v>
      </c>
      <c r="F74" t="e">
        <f ca="1">IF($A74+F$2&gt;MAX(day_offset), OFFSET(F74,-1,0),OFFSET(#REF!, F$2+$A74,F$1))</f>
        <v>#REF!</v>
      </c>
      <c r="G74" t="e">
        <f ca="1">IF($A74+G$2&gt;MAX(day_offset), OFFSET(G74,-1,0),OFFSET(#REF!, G$2+$A74,G$1))</f>
        <v>#REF!</v>
      </c>
      <c r="H74" t="e">
        <f ca="1">IF($A74+H$2&gt;MAX(day_offset), OFFSET(H74,-1,0),OFFSET(#REF!, H$2+$A74,H$1))</f>
        <v>#REF!</v>
      </c>
    </row>
    <row r="75" spans="1:8" x14ac:dyDescent="0.25">
      <c r="A75" s="4">
        <f t="shared" si="3"/>
        <v>72</v>
      </c>
      <c r="B75" t="e">
        <f ca="1">IF($A75+B$2&gt;MAX(day_offset), OFFSET(B75,-1,0),OFFSET(#REF!, B$2+$A75,B$1))</f>
        <v>#REF!</v>
      </c>
      <c r="C75" t="e">
        <f ca="1">IF($A75+C$2&gt;MAX(day_offset), OFFSET(C75,-1,0),OFFSET(#REF!, C$2+$A75,C$1))</f>
        <v>#REF!</v>
      </c>
      <c r="D75" t="e">
        <f ca="1">IF($A75+D$2&gt;MAX(day_offset), OFFSET(D75,-1,0),OFFSET(#REF!, D$2+$A75,D$1))</f>
        <v>#REF!</v>
      </c>
      <c r="E75" t="e">
        <f ca="1">IF($A75+E$2&gt;MAX(day_offset), OFFSET(E75,-1,0),OFFSET(#REF!, E$2+$A75,E$1))</f>
        <v>#REF!</v>
      </c>
      <c r="F75" t="e">
        <f ca="1">IF($A75+F$2&gt;MAX(day_offset), OFFSET(F75,-1,0),OFFSET(#REF!, F$2+$A75,F$1))</f>
        <v>#REF!</v>
      </c>
      <c r="G75" t="e">
        <f ca="1">IF($A75+G$2&gt;MAX(day_offset), OFFSET(G75,-1,0),OFFSET(#REF!, G$2+$A75,G$1))</f>
        <v>#REF!</v>
      </c>
      <c r="H75" t="e">
        <f ca="1">IF($A75+H$2&gt;MAX(day_offset), OFFSET(H75,-1,0),OFFSET(#REF!, H$2+$A75,H$1))</f>
        <v>#REF!</v>
      </c>
    </row>
    <row r="76" spans="1:8" x14ac:dyDescent="0.25">
      <c r="A76" s="4">
        <f t="shared" si="3"/>
        <v>73</v>
      </c>
      <c r="B76" t="e">
        <f ca="1">IF($A76+B$2&gt;MAX(day_offset), OFFSET(B76,-1,0),OFFSET(#REF!, B$2+$A76,B$1))</f>
        <v>#REF!</v>
      </c>
      <c r="C76" t="e">
        <f ca="1">IF($A76+C$2&gt;MAX(day_offset), OFFSET(C76,-1,0),OFFSET(#REF!, C$2+$A76,C$1))</f>
        <v>#REF!</v>
      </c>
      <c r="D76" t="e">
        <f ca="1">IF($A76+D$2&gt;MAX(day_offset), OFFSET(D76,-1,0),OFFSET(#REF!, D$2+$A76,D$1))</f>
        <v>#REF!</v>
      </c>
      <c r="E76" t="e">
        <f ca="1">IF($A76+E$2&gt;MAX(day_offset), OFFSET(E76,-1,0),OFFSET(#REF!, E$2+$A76,E$1))</f>
        <v>#REF!</v>
      </c>
      <c r="F76" t="e">
        <f ca="1">IF($A76+F$2&gt;MAX(day_offset), OFFSET(F76,-1,0),OFFSET(#REF!, F$2+$A76,F$1))</f>
        <v>#REF!</v>
      </c>
      <c r="G76" t="e">
        <f ca="1">IF($A76+G$2&gt;MAX(day_offset), OFFSET(G76,-1,0),OFFSET(#REF!, G$2+$A76,G$1))</f>
        <v>#REF!</v>
      </c>
      <c r="H76" t="e">
        <f ca="1">IF($A76+H$2&gt;MAX(day_offset), OFFSET(H76,-1,0),OFFSET(#REF!, H$2+$A76,H$1))</f>
        <v>#REF!</v>
      </c>
    </row>
    <row r="77" spans="1:8" x14ac:dyDescent="0.25">
      <c r="A77" s="4">
        <f t="shared" si="3"/>
        <v>74</v>
      </c>
      <c r="B77" t="e">
        <f ca="1">IF($A77+B$2&gt;MAX(day_offset), OFFSET(B77,-1,0),OFFSET(#REF!, B$2+$A77,B$1))</f>
        <v>#REF!</v>
      </c>
      <c r="C77" t="e">
        <f ca="1">IF($A77+C$2&gt;MAX(day_offset), OFFSET(C77,-1,0),OFFSET(#REF!, C$2+$A77,C$1))</f>
        <v>#REF!</v>
      </c>
      <c r="D77" t="e">
        <f ca="1">IF($A77+D$2&gt;MAX(day_offset), OFFSET(D77,-1,0),OFFSET(#REF!, D$2+$A77,D$1))</f>
        <v>#REF!</v>
      </c>
      <c r="E77" t="e">
        <f ca="1">IF($A77+E$2&gt;MAX(day_offset), OFFSET(E77,-1,0),OFFSET(#REF!, E$2+$A77,E$1))</f>
        <v>#REF!</v>
      </c>
      <c r="F77" t="e">
        <f ca="1">IF($A77+F$2&gt;MAX(day_offset), OFFSET(F77,-1,0),OFFSET(#REF!, F$2+$A77,F$1))</f>
        <v>#REF!</v>
      </c>
      <c r="G77" t="e">
        <f ca="1">IF($A77+G$2&gt;MAX(day_offset), OFFSET(G77,-1,0),OFFSET(#REF!, G$2+$A77,G$1))</f>
        <v>#REF!</v>
      </c>
      <c r="H77" t="e">
        <f ca="1">IF($A77+H$2&gt;MAX(day_offset), OFFSET(H77,-1,0),OFFSET(#REF!, H$2+$A77,H$1))</f>
        <v>#REF!</v>
      </c>
    </row>
    <row r="78" spans="1:8" x14ac:dyDescent="0.25">
      <c r="A78" s="4">
        <f t="shared" si="3"/>
        <v>75</v>
      </c>
      <c r="B78" t="e">
        <f ca="1">IF($A78+B$2&gt;MAX(day_offset), OFFSET(B78,-1,0),OFFSET(#REF!, B$2+$A78,B$1))</f>
        <v>#REF!</v>
      </c>
      <c r="C78" t="e">
        <f ca="1">IF($A78+C$2&gt;MAX(day_offset), OFFSET(C78,-1,0),OFFSET(#REF!, C$2+$A78,C$1))</f>
        <v>#REF!</v>
      </c>
      <c r="D78" t="e">
        <f ca="1">IF($A78+D$2&gt;MAX(day_offset), OFFSET(D78,-1,0),OFFSET(#REF!, D$2+$A78,D$1))</f>
        <v>#REF!</v>
      </c>
      <c r="E78" t="e">
        <f ca="1">IF($A78+E$2&gt;MAX(day_offset), OFFSET(E78,-1,0),OFFSET(#REF!, E$2+$A78,E$1))</f>
        <v>#REF!</v>
      </c>
      <c r="F78" t="e">
        <f ca="1">IF($A78+F$2&gt;MAX(day_offset), OFFSET(F78,-1,0),OFFSET(#REF!, F$2+$A78,F$1))</f>
        <v>#REF!</v>
      </c>
      <c r="G78" t="e">
        <f ca="1">IF($A78+G$2&gt;MAX(day_offset), OFFSET(G78,-1,0),OFFSET(#REF!, G$2+$A78,G$1))</f>
        <v>#REF!</v>
      </c>
      <c r="H78" t="e">
        <f ca="1">IF($A78+H$2&gt;MAX(day_offset), OFFSET(H78,-1,0),OFFSET(#REF!, H$2+$A78,H$1))</f>
        <v>#REF!</v>
      </c>
    </row>
    <row r="79" spans="1:8" x14ac:dyDescent="0.25">
      <c r="A79" s="4">
        <f t="shared" si="3"/>
        <v>76</v>
      </c>
      <c r="B79" t="e">
        <f ca="1">IF($A79+B$2&gt;MAX(day_offset), OFFSET(B79,-1,0),OFFSET(#REF!, B$2+$A79,B$1))</f>
        <v>#REF!</v>
      </c>
      <c r="C79" t="e">
        <f ca="1">IF($A79+C$2&gt;MAX(day_offset), OFFSET(C79,-1,0),OFFSET(#REF!, C$2+$A79,C$1))</f>
        <v>#REF!</v>
      </c>
      <c r="D79" t="e">
        <f ca="1">IF($A79+D$2&gt;MAX(day_offset), OFFSET(D79,-1,0),OFFSET(#REF!, D$2+$A79,D$1))</f>
        <v>#REF!</v>
      </c>
      <c r="E79" t="e">
        <f ca="1">IF($A79+E$2&gt;MAX(day_offset), OFFSET(E79,-1,0),OFFSET(#REF!, E$2+$A79,E$1))</f>
        <v>#REF!</v>
      </c>
      <c r="F79" t="e">
        <f ca="1">IF($A79+F$2&gt;MAX(day_offset), OFFSET(F79,-1,0),OFFSET(#REF!, F$2+$A79,F$1))</f>
        <v>#REF!</v>
      </c>
      <c r="G79" t="e">
        <f ca="1">IF($A79+G$2&gt;MAX(day_offset), OFFSET(G79,-1,0),OFFSET(#REF!, G$2+$A79,G$1))</f>
        <v>#REF!</v>
      </c>
      <c r="H79" t="e">
        <f ca="1">IF($A79+H$2&gt;MAX(day_offset), OFFSET(H79,-1,0),OFFSET(#REF!, H$2+$A79,H$1))</f>
        <v>#REF!</v>
      </c>
    </row>
    <row r="80" spans="1:8" x14ac:dyDescent="0.25">
      <c r="A80" s="4">
        <f t="shared" si="3"/>
        <v>77</v>
      </c>
      <c r="B80" t="e">
        <f ca="1">IF($A80+B$2&gt;MAX(day_offset), OFFSET(B80,-1,0),OFFSET(#REF!, B$2+$A80,B$1))</f>
        <v>#REF!</v>
      </c>
      <c r="C80" t="e">
        <f ca="1">IF($A80+C$2&gt;MAX(day_offset), OFFSET(C80,-1,0),OFFSET(#REF!, C$2+$A80,C$1))</f>
        <v>#REF!</v>
      </c>
      <c r="D80" t="e">
        <f ca="1">IF($A80+D$2&gt;MAX(day_offset), OFFSET(D80,-1,0),OFFSET(#REF!, D$2+$A80,D$1))</f>
        <v>#REF!</v>
      </c>
      <c r="E80" t="e">
        <f ca="1">IF($A80+E$2&gt;MAX(day_offset), OFFSET(E80,-1,0),OFFSET(#REF!, E$2+$A80,E$1))</f>
        <v>#REF!</v>
      </c>
      <c r="F80" t="e">
        <f ca="1">IF($A80+F$2&gt;MAX(day_offset), OFFSET(F80,-1,0),OFFSET(#REF!, F$2+$A80,F$1))</f>
        <v>#REF!</v>
      </c>
      <c r="G80" t="e">
        <f ca="1">IF($A80+G$2&gt;MAX(day_offset), OFFSET(G80,-1,0),OFFSET(#REF!, G$2+$A80,G$1))</f>
        <v>#REF!</v>
      </c>
      <c r="H80" t="e">
        <f ca="1">IF($A80+H$2&gt;MAX(day_offset), OFFSET(H80,-1,0),OFFSET(#REF!, H$2+$A80,H$1))</f>
        <v>#REF!</v>
      </c>
    </row>
    <row r="81" spans="1:8" x14ac:dyDescent="0.25">
      <c r="A81" s="4">
        <f t="shared" si="3"/>
        <v>78</v>
      </c>
      <c r="B81" t="e">
        <f ca="1">IF($A81+B$2&gt;MAX(day_offset), OFFSET(B81,-1,0),OFFSET(#REF!, B$2+$A81,B$1))</f>
        <v>#REF!</v>
      </c>
      <c r="C81" t="e">
        <f ca="1">IF($A81+C$2&gt;MAX(day_offset), OFFSET(C81,-1,0),OFFSET(#REF!, C$2+$A81,C$1))</f>
        <v>#REF!</v>
      </c>
      <c r="D81" t="e">
        <f ca="1">IF($A81+D$2&gt;MAX(day_offset), OFFSET(D81,-1,0),OFFSET(#REF!, D$2+$A81,D$1))</f>
        <v>#REF!</v>
      </c>
      <c r="E81" t="e">
        <f ca="1">IF($A81+E$2&gt;MAX(day_offset), OFFSET(E81,-1,0),OFFSET(#REF!, E$2+$A81,E$1))</f>
        <v>#REF!</v>
      </c>
      <c r="F81" t="e">
        <f ca="1">IF($A81+F$2&gt;MAX(day_offset), OFFSET(F81,-1,0),OFFSET(#REF!, F$2+$A81,F$1))</f>
        <v>#REF!</v>
      </c>
      <c r="G81" t="e">
        <f ca="1">IF($A81+G$2&gt;MAX(day_offset), OFFSET(G81,-1,0),OFFSET(#REF!, G$2+$A81,G$1))</f>
        <v>#REF!</v>
      </c>
      <c r="H81" t="e">
        <f ca="1">IF($A81+H$2&gt;MAX(day_offset), OFFSET(H81,-1,0),OFFSET(#REF!, H$2+$A81,H$1))</f>
        <v>#REF!</v>
      </c>
    </row>
    <row r="82" spans="1:8" x14ac:dyDescent="0.25">
      <c r="A82" s="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2405-4618-4A82-8EAD-F70231EC9263}">
  <sheetPr codeName="Sheet2"/>
  <dimension ref="A2:BB144"/>
  <sheetViews>
    <sheetView showGridLines="0" topLeftCell="N4" workbookViewId="0">
      <selection activeCell="AB77" sqref="AB77"/>
    </sheetView>
  </sheetViews>
  <sheetFormatPr defaultRowHeight="15" x14ac:dyDescent="0.25"/>
  <cols>
    <col min="2" max="2" width="13.28515625" hidden="1" customWidth="1"/>
    <col min="3" max="4" width="0" hidden="1" customWidth="1"/>
    <col min="23" max="23" width="10.140625" bestFit="1" customWidth="1"/>
  </cols>
  <sheetData>
    <row r="2" spans="1:53" ht="18.75" x14ac:dyDescent="0.3">
      <c r="A2" s="13" t="s">
        <v>56</v>
      </c>
    </row>
    <row r="3" spans="1:53" x14ac:dyDescent="0.25">
      <c r="A3" s="49" t="s">
        <v>20</v>
      </c>
      <c r="B3" s="50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4" spans="1:53" x14ac:dyDescent="0.25">
      <c r="A4" s="89" t="s">
        <v>48</v>
      </c>
      <c r="B4" s="92">
        <v>1</v>
      </c>
      <c r="C4" s="92">
        <v>2</v>
      </c>
      <c r="D4" s="92">
        <v>3</v>
      </c>
      <c r="E4" s="92">
        <v>4</v>
      </c>
      <c r="F4" s="92">
        <v>5</v>
      </c>
      <c r="G4" s="92">
        <v>6</v>
      </c>
      <c r="H4" s="92">
        <v>7</v>
      </c>
      <c r="I4" s="92">
        <v>8</v>
      </c>
      <c r="J4" s="92">
        <v>9</v>
      </c>
      <c r="K4" s="92">
        <v>10</v>
      </c>
      <c r="L4" s="92">
        <v>11</v>
      </c>
      <c r="M4" s="92">
        <v>12</v>
      </c>
      <c r="N4" s="92">
        <v>13</v>
      </c>
      <c r="O4" s="92">
        <v>14</v>
      </c>
      <c r="P4" s="92">
        <v>15</v>
      </c>
      <c r="Q4" s="92">
        <v>16</v>
      </c>
      <c r="R4" s="92">
        <v>17</v>
      </c>
      <c r="S4" s="92">
        <v>18</v>
      </c>
      <c r="T4" s="92">
        <v>19</v>
      </c>
      <c r="U4" s="92">
        <v>20</v>
      </c>
      <c r="V4" s="92">
        <v>21</v>
      </c>
      <c r="W4" s="92">
        <v>22</v>
      </c>
      <c r="X4" s="92">
        <v>23</v>
      </c>
      <c r="Y4" s="92">
        <v>24</v>
      </c>
      <c r="Z4" s="92">
        <v>25</v>
      </c>
      <c r="AA4" s="92">
        <v>26</v>
      </c>
      <c r="AB4" s="92">
        <v>27</v>
      </c>
      <c r="AC4" s="92">
        <v>28</v>
      </c>
      <c r="AD4" s="92">
        <v>29</v>
      </c>
      <c r="AE4" s="92">
        <v>30</v>
      </c>
      <c r="AF4" s="92">
        <v>31</v>
      </c>
      <c r="AG4" s="92">
        <v>32</v>
      </c>
      <c r="AH4" s="92">
        <v>33</v>
      </c>
      <c r="AI4" s="92">
        <v>34</v>
      </c>
      <c r="AJ4" s="92">
        <v>35</v>
      </c>
      <c r="AK4" s="92">
        <v>36</v>
      </c>
      <c r="AL4" s="92">
        <v>37</v>
      </c>
      <c r="AM4" s="92">
        <v>38</v>
      </c>
      <c r="AN4" s="92">
        <v>39</v>
      </c>
      <c r="AO4" s="92">
        <v>40</v>
      </c>
      <c r="AP4" s="92">
        <v>41</v>
      </c>
      <c r="AQ4" s="92">
        <v>42</v>
      </c>
      <c r="AR4" s="92">
        <v>43</v>
      </c>
      <c r="AS4" s="92">
        <v>44</v>
      </c>
      <c r="AT4" s="92">
        <v>45</v>
      </c>
      <c r="AU4" s="92">
        <v>46</v>
      </c>
      <c r="AV4" s="92">
        <v>47</v>
      </c>
      <c r="AW4" s="92">
        <v>48</v>
      </c>
      <c r="AX4" s="92">
        <v>49</v>
      </c>
      <c r="AY4" s="92">
        <v>50</v>
      </c>
      <c r="AZ4" s="92">
        <v>51</v>
      </c>
      <c r="BA4" s="92">
        <v>52</v>
      </c>
    </row>
    <row r="5" spans="1:53" x14ac:dyDescent="0.25">
      <c r="A5" s="88" t="s">
        <v>21</v>
      </c>
      <c r="B5" s="86">
        <v>48</v>
      </c>
      <c r="C5" s="86">
        <v>50</v>
      </c>
      <c r="D5" s="86">
        <v>69</v>
      </c>
      <c r="E5" s="86">
        <v>53</v>
      </c>
      <c r="F5" s="86">
        <v>50</v>
      </c>
      <c r="G5" s="86">
        <v>30</v>
      </c>
      <c r="H5" s="86">
        <v>43</v>
      </c>
      <c r="I5" s="86">
        <v>51</v>
      </c>
      <c r="J5" s="86">
        <v>49</v>
      </c>
      <c r="K5" s="86">
        <v>56</v>
      </c>
      <c r="L5" s="86">
        <v>53</v>
      </c>
      <c r="M5" s="86">
        <v>44</v>
      </c>
      <c r="N5" s="86">
        <v>49</v>
      </c>
      <c r="O5" s="86">
        <v>51</v>
      </c>
      <c r="P5" s="95">
        <v>38</v>
      </c>
    </row>
    <row r="6" spans="1:53" x14ac:dyDescent="0.25">
      <c r="A6" s="90" t="s">
        <v>22</v>
      </c>
      <c r="B6" s="86">
        <v>8</v>
      </c>
      <c r="C6" s="86">
        <v>9</v>
      </c>
      <c r="D6" s="86">
        <v>7</v>
      </c>
      <c r="E6" s="86">
        <v>9</v>
      </c>
      <c r="F6" s="86">
        <v>6</v>
      </c>
      <c r="G6" s="86">
        <v>8</v>
      </c>
      <c r="H6" s="86">
        <v>6</v>
      </c>
      <c r="I6" s="86">
        <v>5</v>
      </c>
      <c r="J6" s="86">
        <v>7</v>
      </c>
      <c r="K6" s="86">
        <v>11</v>
      </c>
      <c r="L6" s="86">
        <v>13</v>
      </c>
      <c r="M6" s="86">
        <v>2</v>
      </c>
      <c r="N6" s="86">
        <v>8</v>
      </c>
      <c r="O6" s="86">
        <v>8</v>
      </c>
      <c r="P6" s="95">
        <v>6</v>
      </c>
    </row>
    <row r="7" spans="1:53" x14ac:dyDescent="0.25">
      <c r="A7" s="90" t="s">
        <v>23</v>
      </c>
      <c r="B7" s="7">
        <v>4</v>
      </c>
      <c r="C7" s="7">
        <v>8</v>
      </c>
      <c r="D7" s="7">
        <v>5</v>
      </c>
      <c r="E7" s="7">
        <v>4</v>
      </c>
      <c r="F7" s="7">
        <v>5</v>
      </c>
      <c r="G7" s="7">
        <v>4</v>
      </c>
      <c r="H7" s="7">
        <v>2</v>
      </c>
      <c r="I7" s="7">
        <v>6</v>
      </c>
      <c r="J7" s="7">
        <v>6</v>
      </c>
      <c r="K7" s="7">
        <v>2</v>
      </c>
      <c r="L7" s="7">
        <v>3</v>
      </c>
      <c r="M7" s="7">
        <v>6</v>
      </c>
      <c r="N7" s="7">
        <v>1</v>
      </c>
      <c r="O7" s="7">
        <v>5</v>
      </c>
      <c r="P7" s="95">
        <v>4</v>
      </c>
    </row>
    <row r="8" spans="1:53" x14ac:dyDescent="0.25">
      <c r="A8" s="88" t="s">
        <v>24</v>
      </c>
      <c r="B8" s="7">
        <v>4</v>
      </c>
      <c r="C8" s="7">
        <v>9</v>
      </c>
      <c r="D8" s="7">
        <v>4</v>
      </c>
      <c r="E8" s="7">
        <v>8</v>
      </c>
      <c r="F8" s="7">
        <v>4</v>
      </c>
      <c r="G8" s="7">
        <v>4</v>
      </c>
      <c r="H8" s="7">
        <v>4</v>
      </c>
      <c r="I8" s="7">
        <v>7</v>
      </c>
      <c r="J8" s="7">
        <v>7</v>
      </c>
      <c r="K8" s="7">
        <v>7</v>
      </c>
      <c r="L8" s="7">
        <v>6</v>
      </c>
      <c r="M8" s="7">
        <v>4</v>
      </c>
      <c r="N8" s="7">
        <v>4</v>
      </c>
      <c r="O8" s="7">
        <v>8</v>
      </c>
      <c r="P8" s="95">
        <v>4</v>
      </c>
    </row>
    <row r="9" spans="1:53" x14ac:dyDescent="0.25">
      <c r="A9" s="88" t="s">
        <v>25</v>
      </c>
      <c r="B9" s="7">
        <v>6</v>
      </c>
      <c r="C9" s="7">
        <v>16</v>
      </c>
      <c r="D9" s="7">
        <v>10</v>
      </c>
      <c r="E9" s="7">
        <v>15</v>
      </c>
      <c r="F9" s="7">
        <v>23</v>
      </c>
      <c r="G9" s="7">
        <v>10</v>
      </c>
      <c r="H9" s="7">
        <v>16</v>
      </c>
      <c r="I9" s="7">
        <v>20</v>
      </c>
      <c r="J9" s="7">
        <v>24</v>
      </c>
      <c r="K9" s="7">
        <v>21</v>
      </c>
      <c r="L9" s="7">
        <v>18</v>
      </c>
      <c r="M9" s="7">
        <v>15</v>
      </c>
      <c r="N9" s="7">
        <v>12</v>
      </c>
      <c r="O9" s="7">
        <v>9</v>
      </c>
      <c r="P9" s="95">
        <v>8</v>
      </c>
    </row>
    <row r="10" spans="1:53" x14ac:dyDescent="0.25">
      <c r="A10" s="88" t="s">
        <v>26</v>
      </c>
      <c r="B10" s="7">
        <v>11</v>
      </c>
      <c r="C10" s="7">
        <v>23</v>
      </c>
      <c r="D10" s="7">
        <v>25</v>
      </c>
      <c r="E10" s="7">
        <v>30</v>
      </c>
      <c r="F10" s="7">
        <v>23</v>
      </c>
      <c r="G10" s="7">
        <v>34</v>
      </c>
      <c r="H10" s="7">
        <v>26</v>
      </c>
      <c r="I10" s="7">
        <v>18</v>
      </c>
      <c r="J10" s="7">
        <v>25</v>
      </c>
      <c r="K10" s="7">
        <v>23</v>
      </c>
      <c r="L10" s="7">
        <v>39</v>
      </c>
      <c r="M10" s="7">
        <v>22</v>
      </c>
      <c r="N10" s="7">
        <v>17</v>
      </c>
      <c r="O10" s="7">
        <v>20</v>
      </c>
      <c r="P10" s="95">
        <v>16</v>
      </c>
    </row>
    <row r="11" spans="1:53" x14ac:dyDescent="0.25">
      <c r="A11" s="91" t="s">
        <v>27</v>
      </c>
      <c r="B11" s="7">
        <v>17</v>
      </c>
      <c r="C11" s="7">
        <v>37</v>
      </c>
      <c r="D11" s="7">
        <v>37</v>
      </c>
      <c r="E11" s="7">
        <v>36</v>
      </c>
      <c r="F11" s="7">
        <v>28</v>
      </c>
      <c r="G11" s="7">
        <v>23</v>
      </c>
      <c r="H11" s="7">
        <v>27</v>
      </c>
      <c r="I11" s="7">
        <v>29</v>
      </c>
      <c r="J11" s="7">
        <v>28</v>
      </c>
      <c r="K11" s="7">
        <v>39</v>
      </c>
      <c r="L11" s="7">
        <v>29</v>
      </c>
      <c r="M11" s="7">
        <v>31</v>
      </c>
      <c r="N11" s="7">
        <v>33</v>
      </c>
      <c r="O11" s="7">
        <v>32</v>
      </c>
      <c r="P11" s="95">
        <v>41</v>
      </c>
    </row>
    <row r="12" spans="1:53" x14ac:dyDescent="0.25">
      <c r="A12" s="91" t="s">
        <v>28</v>
      </c>
      <c r="B12" s="7">
        <v>32</v>
      </c>
      <c r="C12" s="7">
        <v>46</v>
      </c>
      <c r="D12" s="7">
        <v>47</v>
      </c>
      <c r="E12" s="7">
        <v>38</v>
      </c>
      <c r="F12" s="7">
        <v>58</v>
      </c>
      <c r="G12" s="7">
        <v>38</v>
      </c>
      <c r="H12" s="7">
        <v>40</v>
      </c>
      <c r="I12" s="7">
        <v>60</v>
      </c>
      <c r="J12" s="7">
        <v>50</v>
      </c>
      <c r="K12" s="7">
        <v>53</v>
      </c>
      <c r="L12" s="7">
        <v>55</v>
      </c>
      <c r="M12" s="7">
        <v>41</v>
      </c>
      <c r="N12" s="7">
        <v>55</v>
      </c>
      <c r="O12" s="7">
        <v>54</v>
      </c>
      <c r="P12" s="95">
        <v>45</v>
      </c>
    </row>
    <row r="13" spans="1:53" x14ac:dyDescent="0.25">
      <c r="A13" s="91" t="s">
        <v>29</v>
      </c>
      <c r="B13" s="7">
        <v>54</v>
      </c>
      <c r="C13" s="7">
        <v>68</v>
      </c>
      <c r="D13" s="7">
        <v>77</v>
      </c>
      <c r="E13" s="7">
        <v>79</v>
      </c>
      <c r="F13" s="7">
        <v>76</v>
      </c>
      <c r="G13" s="7">
        <v>71</v>
      </c>
      <c r="H13" s="7">
        <v>85</v>
      </c>
      <c r="I13" s="7">
        <v>77</v>
      </c>
      <c r="J13" s="7">
        <v>85</v>
      </c>
      <c r="K13" s="7">
        <v>72</v>
      </c>
      <c r="L13" s="7">
        <v>80</v>
      </c>
      <c r="M13" s="7">
        <v>66</v>
      </c>
      <c r="N13" s="7">
        <v>71</v>
      </c>
      <c r="O13" s="7">
        <v>67</v>
      </c>
      <c r="P13" s="95">
        <v>108</v>
      </c>
    </row>
    <row r="14" spans="1:53" x14ac:dyDescent="0.25">
      <c r="A14" s="91" t="s">
        <v>30</v>
      </c>
      <c r="B14" s="7">
        <v>69</v>
      </c>
      <c r="C14" s="7">
        <v>85</v>
      </c>
      <c r="D14" s="7">
        <v>118</v>
      </c>
      <c r="E14" s="7">
        <v>116</v>
      </c>
      <c r="F14" s="7">
        <v>100</v>
      </c>
      <c r="G14" s="7">
        <v>95</v>
      </c>
      <c r="H14" s="7">
        <v>92</v>
      </c>
      <c r="I14" s="7">
        <v>117</v>
      </c>
      <c r="J14" s="7">
        <v>103</v>
      </c>
      <c r="K14" s="7">
        <v>104</v>
      </c>
      <c r="L14" s="7">
        <v>90</v>
      </c>
      <c r="M14" s="7">
        <v>100</v>
      </c>
      <c r="N14" s="7">
        <v>95</v>
      </c>
      <c r="O14" s="7">
        <v>106</v>
      </c>
      <c r="P14" s="95">
        <v>114</v>
      </c>
    </row>
    <row r="15" spans="1:53" x14ac:dyDescent="0.25">
      <c r="A15" s="91" t="s">
        <v>31</v>
      </c>
      <c r="B15" s="7">
        <v>115</v>
      </c>
      <c r="C15" s="7">
        <v>191</v>
      </c>
      <c r="D15" s="7">
        <v>189</v>
      </c>
      <c r="E15" s="7">
        <v>160</v>
      </c>
      <c r="F15" s="7">
        <v>163</v>
      </c>
      <c r="G15" s="7">
        <v>157</v>
      </c>
      <c r="H15" s="7">
        <v>165</v>
      </c>
      <c r="I15" s="7">
        <v>182</v>
      </c>
      <c r="J15" s="7">
        <v>155</v>
      </c>
      <c r="K15" s="7">
        <v>155</v>
      </c>
      <c r="L15" s="7">
        <v>179</v>
      </c>
      <c r="M15" s="7">
        <v>160</v>
      </c>
      <c r="N15" s="7">
        <v>163</v>
      </c>
      <c r="O15" s="7">
        <v>220</v>
      </c>
      <c r="P15" s="95">
        <v>249</v>
      </c>
    </row>
    <row r="16" spans="1:53" x14ac:dyDescent="0.25">
      <c r="A16" s="91" t="s">
        <v>32</v>
      </c>
      <c r="B16" s="7">
        <v>239</v>
      </c>
      <c r="C16" s="7">
        <v>279</v>
      </c>
      <c r="D16" s="7">
        <v>306</v>
      </c>
      <c r="E16" s="7">
        <v>280</v>
      </c>
      <c r="F16" s="7">
        <v>278</v>
      </c>
      <c r="G16" s="7">
        <v>289</v>
      </c>
      <c r="H16" s="7">
        <v>288</v>
      </c>
      <c r="I16" s="7">
        <v>232</v>
      </c>
      <c r="J16" s="7">
        <v>261</v>
      </c>
      <c r="K16" s="7">
        <v>258</v>
      </c>
      <c r="L16" s="7">
        <v>260</v>
      </c>
      <c r="M16" s="7">
        <v>245</v>
      </c>
      <c r="N16" s="7">
        <v>235</v>
      </c>
      <c r="O16" s="7">
        <v>376</v>
      </c>
      <c r="P16" s="95">
        <v>412</v>
      </c>
    </row>
    <row r="17" spans="1:53" x14ac:dyDescent="0.25">
      <c r="A17" s="91" t="s">
        <v>33</v>
      </c>
      <c r="B17" s="7">
        <v>361</v>
      </c>
      <c r="C17" s="7">
        <v>426</v>
      </c>
      <c r="D17" s="7">
        <v>461</v>
      </c>
      <c r="E17" s="7">
        <v>381</v>
      </c>
      <c r="F17" s="7">
        <v>382</v>
      </c>
      <c r="G17" s="7">
        <v>371</v>
      </c>
      <c r="H17" s="7">
        <v>345</v>
      </c>
      <c r="I17" s="7">
        <v>346</v>
      </c>
      <c r="J17" s="7">
        <v>347</v>
      </c>
      <c r="K17" s="7">
        <v>358</v>
      </c>
      <c r="L17" s="7">
        <v>401</v>
      </c>
      <c r="M17" s="7">
        <v>390</v>
      </c>
      <c r="N17" s="7">
        <v>381</v>
      </c>
      <c r="O17" s="7">
        <v>531</v>
      </c>
      <c r="P17" s="95">
        <v>598</v>
      </c>
    </row>
    <row r="18" spans="1:53" x14ac:dyDescent="0.25">
      <c r="A18" s="91" t="s">
        <v>34</v>
      </c>
      <c r="B18" s="7">
        <v>486</v>
      </c>
      <c r="C18" s="7">
        <v>604</v>
      </c>
      <c r="D18" s="7">
        <v>562</v>
      </c>
      <c r="E18" s="7">
        <v>535</v>
      </c>
      <c r="F18" s="7">
        <v>525</v>
      </c>
      <c r="G18" s="7">
        <v>512</v>
      </c>
      <c r="H18" s="7">
        <v>490</v>
      </c>
      <c r="I18" s="7">
        <v>511</v>
      </c>
      <c r="J18" s="7">
        <v>494</v>
      </c>
      <c r="K18" s="7">
        <v>481</v>
      </c>
      <c r="L18" s="7">
        <v>500</v>
      </c>
      <c r="M18" s="7">
        <v>469</v>
      </c>
      <c r="N18" s="7">
        <v>522</v>
      </c>
      <c r="O18" s="7">
        <v>733</v>
      </c>
      <c r="P18" s="95">
        <v>852</v>
      </c>
    </row>
    <row r="19" spans="1:53" x14ac:dyDescent="0.25">
      <c r="A19" s="91" t="s">
        <v>35</v>
      </c>
      <c r="B19" s="7">
        <v>696</v>
      </c>
      <c r="C19" s="7">
        <v>857</v>
      </c>
      <c r="D19" s="7">
        <v>803</v>
      </c>
      <c r="E19" s="7">
        <v>791</v>
      </c>
      <c r="F19" s="7">
        <v>732</v>
      </c>
      <c r="G19" s="7">
        <v>689</v>
      </c>
      <c r="H19" s="7">
        <v>641</v>
      </c>
      <c r="I19" s="7">
        <v>695</v>
      </c>
      <c r="J19" s="7">
        <v>682</v>
      </c>
      <c r="K19" s="7">
        <v>679</v>
      </c>
      <c r="L19" s="7">
        <v>685</v>
      </c>
      <c r="M19" s="7">
        <v>686</v>
      </c>
      <c r="N19" s="7">
        <v>699</v>
      </c>
      <c r="O19" s="7">
        <v>1044</v>
      </c>
      <c r="P19" s="95">
        <v>1149</v>
      </c>
    </row>
    <row r="20" spans="1:53" x14ac:dyDescent="0.25">
      <c r="A20" s="91" t="s">
        <v>36</v>
      </c>
      <c r="B20" s="7">
        <v>1164</v>
      </c>
      <c r="C20" s="7">
        <v>1341</v>
      </c>
      <c r="D20" s="7">
        <v>1210</v>
      </c>
      <c r="E20" s="7">
        <v>1167</v>
      </c>
      <c r="F20" s="7">
        <v>1196</v>
      </c>
      <c r="G20" s="7">
        <v>1120</v>
      </c>
      <c r="H20" s="7">
        <v>1113</v>
      </c>
      <c r="I20" s="7">
        <v>1048</v>
      </c>
      <c r="J20" s="7">
        <v>1111</v>
      </c>
      <c r="K20" s="7">
        <v>1090</v>
      </c>
      <c r="L20" s="7">
        <v>1068</v>
      </c>
      <c r="M20" s="7">
        <v>1094</v>
      </c>
      <c r="N20" s="7">
        <v>1106</v>
      </c>
      <c r="O20" s="7">
        <v>1690</v>
      </c>
      <c r="P20" s="95">
        <v>1797</v>
      </c>
    </row>
    <row r="21" spans="1:53" x14ac:dyDescent="0.25">
      <c r="A21" s="91" t="s">
        <v>37</v>
      </c>
      <c r="B21" s="7">
        <v>1535</v>
      </c>
      <c r="C21" s="7">
        <v>1724</v>
      </c>
      <c r="D21" s="7">
        <v>1612</v>
      </c>
      <c r="E21" s="7">
        <v>1474</v>
      </c>
      <c r="F21" s="7">
        <v>1445</v>
      </c>
      <c r="G21" s="7">
        <v>1358</v>
      </c>
      <c r="H21" s="7">
        <v>1305</v>
      </c>
      <c r="I21" s="7">
        <v>1338</v>
      </c>
      <c r="J21" s="7">
        <v>1255</v>
      </c>
      <c r="K21" s="7">
        <v>1325</v>
      </c>
      <c r="L21" s="7">
        <v>1366</v>
      </c>
      <c r="M21" s="7">
        <v>1373</v>
      </c>
      <c r="N21" s="7">
        <v>1397</v>
      </c>
      <c r="O21" s="7">
        <v>2179</v>
      </c>
      <c r="P21" s="95">
        <v>2418</v>
      </c>
    </row>
    <row r="22" spans="1:53" x14ac:dyDescent="0.25">
      <c r="A22" s="91" t="s">
        <v>38</v>
      </c>
      <c r="B22" s="7">
        <v>2049</v>
      </c>
      <c r="C22" s="7">
        <v>2290</v>
      </c>
      <c r="D22" s="7">
        <v>2103</v>
      </c>
      <c r="E22" s="7">
        <v>1863</v>
      </c>
      <c r="F22" s="7">
        <v>1811</v>
      </c>
      <c r="G22" s="7">
        <v>1698</v>
      </c>
      <c r="H22" s="7">
        <v>1704</v>
      </c>
      <c r="I22" s="7">
        <v>1696</v>
      </c>
      <c r="J22" s="7">
        <v>1713</v>
      </c>
      <c r="K22" s="7">
        <v>1798</v>
      </c>
      <c r="L22" s="7">
        <v>1738</v>
      </c>
      <c r="M22" s="7">
        <v>1694</v>
      </c>
      <c r="N22" s="7">
        <v>1850</v>
      </c>
      <c r="O22" s="7">
        <v>2826</v>
      </c>
      <c r="P22" s="95">
        <v>3195</v>
      </c>
    </row>
    <row r="23" spans="1:53" x14ac:dyDescent="0.25">
      <c r="A23" s="91" t="s">
        <v>39</v>
      </c>
      <c r="B23" s="7">
        <v>2457</v>
      </c>
      <c r="C23" s="7">
        <v>2697</v>
      </c>
      <c r="D23" s="7">
        <v>2421</v>
      </c>
      <c r="E23" s="7">
        <v>2188</v>
      </c>
      <c r="F23" s="7">
        <v>2124</v>
      </c>
      <c r="G23" s="7">
        <v>2040</v>
      </c>
      <c r="H23" s="7">
        <v>2039</v>
      </c>
      <c r="I23" s="7">
        <v>1927</v>
      </c>
      <c r="J23" s="7">
        <v>2015</v>
      </c>
      <c r="K23" s="7">
        <v>1969</v>
      </c>
      <c r="L23" s="7">
        <v>1951</v>
      </c>
      <c r="M23" s="7">
        <v>1902</v>
      </c>
      <c r="N23" s="7">
        <v>2016</v>
      </c>
      <c r="O23" s="7">
        <v>3015</v>
      </c>
      <c r="P23" s="95">
        <v>3564</v>
      </c>
    </row>
    <row r="24" spans="1:53" x14ac:dyDescent="0.25">
      <c r="A24" s="91" t="s">
        <v>40</v>
      </c>
      <c r="B24" s="7">
        <v>2898</v>
      </c>
      <c r="C24" s="7">
        <v>3297</v>
      </c>
      <c r="D24" s="7">
        <v>2924</v>
      </c>
      <c r="E24" s="7">
        <v>2626</v>
      </c>
      <c r="F24" s="7">
        <v>2583</v>
      </c>
      <c r="G24" s="7">
        <v>2433</v>
      </c>
      <c r="H24" s="7">
        <v>2517</v>
      </c>
      <c r="I24" s="7">
        <v>2475</v>
      </c>
      <c r="J24" s="7">
        <v>2398</v>
      </c>
      <c r="K24" s="7">
        <v>2391</v>
      </c>
      <c r="L24" s="7">
        <v>2483</v>
      </c>
      <c r="M24" s="7">
        <v>2302</v>
      </c>
      <c r="N24" s="7">
        <v>2428</v>
      </c>
      <c r="O24" s="7">
        <v>3413</v>
      </c>
      <c r="P24" s="95">
        <v>3898</v>
      </c>
    </row>
    <row r="26" spans="1:53" ht="18.75" x14ac:dyDescent="0.3">
      <c r="A26" s="13" t="s">
        <v>57</v>
      </c>
    </row>
    <row r="27" spans="1:53" x14ac:dyDescent="0.25">
      <c r="A27" s="28" t="s">
        <v>20</v>
      </c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96"/>
      <c r="V27" s="96"/>
      <c r="W27" s="96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96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</row>
    <row r="28" spans="1:53" x14ac:dyDescent="0.25">
      <c r="A28" s="93" t="s">
        <v>48</v>
      </c>
      <c r="B28" s="92">
        <v>1</v>
      </c>
      <c r="C28" s="92">
        <v>2</v>
      </c>
      <c r="D28" s="92">
        <v>3</v>
      </c>
      <c r="E28" s="92">
        <v>4</v>
      </c>
      <c r="F28" s="92">
        <v>5</v>
      </c>
      <c r="G28" s="92">
        <v>6</v>
      </c>
      <c r="H28" s="92">
        <v>7</v>
      </c>
      <c r="I28" s="92">
        <v>8</v>
      </c>
      <c r="J28" s="92">
        <v>9</v>
      </c>
      <c r="K28" s="92">
        <v>10</v>
      </c>
      <c r="L28" s="92">
        <v>11</v>
      </c>
      <c r="M28" s="92">
        <v>12</v>
      </c>
      <c r="N28" s="92">
        <v>13</v>
      </c>
      <c r="O28" s="92">
        <v>14</v>
      </c>
      <c r="P28" s="92">
        <v>15</v>
      </c>
      <c r="Q28" s="92">
        <v>16</v>
      </c>
      <c r="R28" s="92">
        <v>17</v>
      </c>
      <c r="S28" s="92">
        <v>18</v>
      </c>
      <c r="T28" s="92">
        <v>19</v>
      </c>
      <c r="U28" s="92">
        <v>20</v>
      </c>
      <c r="V28" s="92">
        <v>21</v>
      </c>
      <c r="W28" s="92">
        <v>22</v>
      </c>
      <c r="X28" s="92">
        <v>23</v>
      </c>
      <c r="Y28" s="92">
        <v>24</v>
      </c>
      <c r="Z28" s="92">
        <v>25</v>
      </c>
      <c r="AA28" s="92">
        <v>26</v>
      </c>
      <c r="AB28" s="92">
        <v>27</v>
      </c>
      <c r="AC28" s="92">
        <v>28</v>
      </c>
      <c r="AD28" s="92">
        <v>29</v>
      </c>
      <c r="AE28" s="92">
        <v>30</v>
      </c>
      <c r="AF28" s="92">
        <v>31</v>
      </c>
      <c r="AG28" s="92">
        <v>32</v>
      </c>
      <c r="AH28" s="92">
        <v>33</v>
      </c>
      <c r="AI28" s="92">
        <v>34</v>
      </c>
      <c r="AJ28" s="92">
        <v>35</v>
      </c>
      <c r="AK28" s="92">
        <v>36</v>
      </c>
      <c r="AL28" s="92">
        <v>37</v>
      </c>
      <c r="AM28" s="92">
        <v>38</v>
      </c>
      <c r="AN28" s="92">
        <v>39</v>
      </c>
      <c r="AO28" s="92">
        <v>40</v>
      </c>
      <c r="AP28" s="92">
        <v>41</v>
      </c>
      <c r="AQ28" s="92">
        <v>42</v>
      </c>
      <c r="AR28" s="92">
        <v>43</v>
      </c>
      <c r="AS28" s="92">
        <v>44</v>
      </c>
      <c r="AT28" s="92">
        <v>45</v>
      </c>
      <c r="AU28" s="92">
        <v>46</v>
      </c>
      <c r="AV28" s="92">
        <v>47</v>
      </c>
      <c r="AW28" s="92">
        <v>48</v>
      </c>
      <c r="AX28" s="92">
        <v>49</v>
      </c>
      <c r="AY28" s="92">
        <v>50</v>
      </c>
      <c r="AZ28" s="92">
        <v>51</v>
      </c>
      <c r="BA28" s="92">
        <v>52</v>
      </c>
    </row>
    <row r="29" spans="1:53" x14ac:dyDescent="0.25">
      <c r="A29" s="94" t="s">
        <v>49</v>
      </c>
      <c r="B29" s="27">
        <v>43</v>
      </c>
      <c r="C29" s="27">
        <v>50</v>
      </c>
      <c r="D29" s="27">
        <v>59</v>
      </c>
      <c r="E29" s="27">
        <v>42</v>
      </c>
      <c r="F29" s="27">
        <v>57</v>
      </c>
      <c r="G29" s="27">
        <v>54</v>
      </c>
      <c r="H29" s="27">
        <v>49</v>
      </c>
      <c r="I29" s="27">
        <v>59</v>
      </c>
      <c r="J29" s="27">
        <v>52</v>
      </c>
      <c r="K29" s="27">
        <v>45</v>
      </c>
      <c r="L29" s="27">
        <v>57</v>
      </c>
      <c r="M29" s="27">
        <v>49</v>
      </c>
      <c r="N29" s="27">
        <v>45</v>
      </c>
      <c r="O29" s="27">
        <v>41</v>
      </c>
      <c r="P29" s="27">
        <v>47</v>
      </c>
      <c r="Q29" s="27">
        <v>48</v>
      </c>
      <c r="R29" s="27">
        <v>34</v>
      </c>
      <c r="S29" s="27">
        <v>46</v>
      </c>
      <c r="T29" s="27">
        <v>56</v>
      </c>
      <c r="U29" s="96">
        <v>44</v>
      </c>
      <c r="V29" s="96">
        <v>51</v>
      </c>
      <c r="W29" s="96">
        <v>45</v>
      </c>
      <c r="X29" s="27">
        <v>48</v>
      </c>
      <c r="Y29" s="27">
        <v>46</v>
      </c>
      <c r="Z29" s="27">
        <v>46</v>
      </c>
      <c r="AA29" s="27">
        <v>39</v>
      </c>
      <c r="AB29" s="27">
        <v>33</v>
      </c>
      <c r="AC29" s="27">
        <v>44</v>
      </c>
      <c r="AD29" s="27">
        <v>45</v>
      </c>
      <c r="AE29" s="27">
        <v>57</v>
      </c>
      <c r="AF29" s="27">
        <v>57</v>
      </c>
      <c r="AG29" s="27">
        <v>57</v>
      </c>
      <c r="AH29" s="27">
        <v>54</v>
      </c>
      <c r="AI29" s="27">
        <v>47</v>
      </c>
      <c r="AJ29" s="27">
        <v>45</v>
      </c>
      <c r="AK29" s="27">
        <v>54</v>
      </c>
      <c r="AL29" s="27">
        <v>60</v>
      </c>
      <c r="AM29" s="96">
        <v>45</v>
      </c>
      <c r="AN29" s="27">
        <v>55</v>
      </c>
      <c r="AO29" s="27">
        <v>68</v>
      </c>
      <c r="AP29" s="27">
        <v>46</v>
      </c>
      <c r="AQ29" s="27">
        <v>54</v>
      </c>
      <c r="AR29" s="27">
        <v>49</v>
      </c>
      <c r="AS29" s="27">
        <v>45</v>
      </c>
      <c r="AT29" s="27">
        <v>52</v>
      </c>
      <c r="AU29" s="27">
        <v>46</v>
      </c>
      <c r="AV29" s="27">
        <v>57</v>
      </c>
      <c r="AW29" s="27">
        <v>56</v>
      </c>
      <c r="AX29" s="27">
        <v>50</v>
      </c>
      <c r="AY29" s="27">
        <v>52</v>
      </c>
      <c r="AZ29" s="27">
        <v>53</v>
      </c>
      <c r="BA29" s="27">
        <v>34</v>
      </c>
    </row>
    <row r="30" spans="1:53" x14ac:dyDescent="0.25">
      <c r="A30" s="94" t="s">
        <v>42</v>
      </c>
      <c r="B30" s="27">
        <v>15</v>
      </c>
      <c r="C30" s="27">
        <v>20</v>
      </c>
      <c r="D30" s="27">
        <v>29</v>
      </c>
      <c r="E30" s="27">
        <v>22</v>
      </c>
      <c r="F30" s="27">
        <v>15</v>
      </c>
      <c r="G30" s="27">
        <v>25</v>
      </c>
      <c r="H30" s="27">
        <v>17</v>
      </c>
      <c r="I30" s="27">
        <v>30</v>
      </c>
      <c r="J30" s="27">
        <v>20</v>
      </c>
      <c r="K30" s="27">
        <v>16</v>
      </c>
      <c r="L30" s="27">
        <v>24</v>
      </c>
      <c r="M30" s="27">
        <v>24</v>
      </c>
      <c r="N30" s="27">
        <v>17</v>
      </c>
      <c r="O30" s="27">
        <v>13</v>
      </c>
      <c r="P30" s="27">
        <v>23</v>
      </c>
      <c r="Q30" s="27">
        <v>21</v>
      </c>
      <c r="R30" s="27">
        <v>18</v>
      </c>
      <c r="S30" s="27">
        <v>18</v>
      </c>
      <c r="T30" s="27">
        <v>17</v>
      </c>
      <c r="U30" s="96">
        <v>14</v>
      </c>
      <c r="V30" s="96">
        <v>21</v>
      </c>
      <c r="W30" s="96">
        <v>16</v>
      </c>
      <c r="X30" s="27">
        <v>18</v>
      </c>
      <c r="Y30" s="27">
        <v>18</v>
      </c>
      <c r="Z30" s="27">
        <v>20</v>
      </c>
      <c r="AA30" s="27">
        <v>21</v>
      </c>
      <c r="AB30" s="27">
        <v>26</v>
      </c>
      <c r="AC30" s="27">
        <v>16</v>
      </c>
      <c r="AD30" s="27">
        <v>14</v>
      </c>
      <c r="AE30" s="27">
        <v>14</v>
      </c>
      <c r="AF30" s="27">
        <v>11</v>
      </c>
      <c r="AG30" s="27">
        <v>12</v>
      </c>
      <c r="AH30" s="27">
        <v>24</v>
      </c>
      <c r="AI30" s="27">
        <v>8</v>
      </c>
      <c r="AJ30" s="27">
        <v>16</v>
      </c>
      <c r="AK30" s="27">
        <v>19</v>
      </c>
      <c r="AL30" s="27">
        <v>12</v>
      </c>
      <c r="AM30" s="96">
        <v>18</v>
      </c>
      <c r="AN30" s="27">
        <v>14</v>
      </c>
      <c r="AO30" s="27">
        <v>15</v>
      </c>
      <c r="AP30" s="27">
        <v>16</v>
      </c>
      <c r="AQ30" s="27">
        <v>14</v>
      </c>
      <c r="AR30" s="27">
        <v>14</v>
      </c>
      <c r="AS30" s="27">
        <v>19</v>
      </c>
      <c r="AT30" s="27">
        <v>7</v>
      </c>
      <c r="AU30" s="27">
        <v>19</v>
      </c>
      <c r="AV30" s="27">
        <v>19</v>
      </c>
      <c r="AW30" s="27">
        <v>14</v>
      </c>
      <c r="AX30" s="27">
        <v>17</v>
      </c>
      <c r="AY30" s="27">
        <v>32</v>
      </c>
      <c r="AZ30" s="27">
        <v>19</v>
      </c>
      <c r="BA30" s="27">
        <v>13</v>
      </c>
    </row>
    <row r="31" spans="1:53" x14ac:dyDescent="0.25">
      <c r="A31" s="94" t="s">
        <v>43</v>
      </c>
      <c r="B31" s="27">
        <v>215</v>
      </c>
      <c r="C31" s="27">
        <v>280</v>
      </c>
      <c r="D31" s="27">
        <v>319</v>
      </c>
      <c r="E31" s="27">
        <v>339</v>
      </c>
      <c r="F31" s="27">
        <v>307</v>
      </c>
      <c r="G31" s="27">
        <v>267</v>
      </c>
      <c r="H31" s="27">
        <v>305</v>
      </c>
      <c r="I31" s="27">
        <v>276</v>
      </c>
      <c r="J31" s="27">
        <v>288</v>
      </c>
      <c r="K31" s="27">
        <v>303</v>
      </c>
      <c r="L31" s="27">
        <v>299</v>
      </c>
      <c r="M31" s="27">
        <v>293</v>
      </c>
      <c r="N31" s="27">
        <v>289</v>
      </c>
      <c r="O31" s="27">
        <v>296</v>
      </c>
      <c r="P31" s="27">
        <v>288</v>
      </c>
      <c r="Q31" s="27">
        <v>251</v>
      </c>
      <c r="R31" s="27">
        <v>273</v>
      </c>
      <c r="S31" s="27">
        <v>297</v>
      </c>
      <c r="T31" s="27">
        <v>262</v>
      </c>
      <c r="U31" s="96">
        <v>304</v>
      </c>
      <c r="V31" s="96">
        <v>309</v>
      </c>
      <c r="W31" s="96">
        <v>239</v>
      </c>
      <c r="X31" s="27">
        <v>306</v>
      </c>
      <c r="Y31" s="27">
        <v>298</v>
      </c>
      <c r="Z31" s="27">
        <v>279</v>
      </c>
      <c r="AA31" s="27">
        <v>273</v>
      </c>
      <c r="AB31" s="27">
        <v>255</v>
      </c>
      <c r="AC31" s="27">
        <v>259</v>
      </c>
      <c r="AD31" s="27">
        <v>279</v>
      </c>
      <c r="AE31" s="27">
        <v>267</v>
      </c>
      <c r="AF31" s="27">
        <v>265</v>
      </c>
      <c r="AG31" s="27">
        <v>245</v>
      </c>
      <c r="AH31" s="27">
        <v>277</v>
      </c>
      <c r="AI31" s="27">
        <v>264</v>
      </c>
      <c r="AJ31" s="27">
        <v>224</v>
      </c>
      <c r="AK31" s="27">
        <v>268</v>
      </c>
      <c r="AL31" s="27">
        <v>297</v>
      </c>
      <c r="AM31" s="96">
        <v>264</v>
      </c>
      <c r="AN31" s="27">
        <v>269</v>
      </c>
      <c r="AO31" s="27">
        <v>325</v>
      </c>
      <c r="AP31" s="27">
        <v>302</v>
      </c>
      <c r="AQ31" s="27">
        <v>303</v>
      </c>
      <c r="AR31" s="27">
        <v>281</v>
      </c>
      <c r="AS31" s="27">
        <v>289</v>
      </c>
      <c r="AT31" s="27">
        <v>314</v>
      </c>
      <c r="AU31" s="27">
        <v>271</v>
      </c>
      <c r="AV31" s="27">
        <v>283</v>
      </c>
      <c r="AW31" s="27">
        <v>312</v>
      </c>
      <c r="AX31" s="27">
        <v>315</v>
      </c>
      <c r="AY31" s="27">
        <v>315</v>
      </c>
      <c r="AZ31" s="27">
        <v>368</v>
      </c>
      <c r="BA31" s="27">
        <v>148</v>
      </c>
    </row>
    <row r="32" spans="1:53" x14ac:dyDescent="0.25">
      <c r="A32" s="94" t="s">
        <v>44</v>
      </c>
      <c r="B32" s="27">
        <v>1199</v>
      </c>
      <c r="C32" s="27">
        <v>1419</v>
      </c>
      <c r="D32" s="27">
        <v>1373</v>
      </c>
      <c r="E32" s="27">
        <v>1438</v>
      </c>
      <c r="F32" s="27">
        <v>1367</v>
      </c>
      <c r="G32" s="27">
        <v>1387</v>
      </c>
      <c r="H32" s="27">
        <v>1372</v>
      </c>
      <c r="I32" s="27">
        <v>1395</v>
      </c>
      <c r="J32" s="27">
        <v>1264</v>
      </c>
      <c r="K32" s="27">
        <v>1342</v>
      </c>
      <c r="L32" s="27">
        <v>1311</v>
      </c>
      <c r="M32" s="27">
        <v>1249</v>
      </c>
      <c r="N32" s="27">
        <v>1222</v>
      </c>
      <c r="O32" s="27">
        <v>1232</v>
      </c>
      <c r="P32" s="27">
        <v>1265</v>
      </c>
      <c r="Q32" s="27">
        <v>1100</v>
      </c>
      <c r="R32" s="27">
        <v>1207</v>
      </c>
      <c r="S32" s="27">
        <v>1334</v>
      </c>
      <c r="T32" s="27">
        <v>1094</v>
      </c>
      <c r="U32" s="96">
        <v>1274</v>
      </c>
      <c r="V32" s="96">
        <v>1262</v>
      </c>
      <c r="W32" s="96">
        <v>991</v>
      </c>
      <c r="X32" s="27">
        <v>1223</v>
      </c>
      <c r="Y32" s="27">
        <v>1149</v>
      </c>
      <c r="Z32" s="27">
        <v>1150</v>
      </c>
      <c r="AA32" s="27">
        <v>1214</v>
      </c>
      <c r="AB32" s="27">
        <v>1112</v>
      </c>
      <c r="AC32" s="27">
        <v>1140</v>
      </c>
      <c r="AD32" s="27">
        <v>1136</v>
      </c>
      <c r="AE32" s="27">
        <v>1117</v>
      </c>
      <c r="AF32" s="27">
        <v>1123</v>
      </c>
      <c r="AG32" s="27">
        <v>1095</v>
      </c>
      <c r="AH32" s="27">
        <v>1244</v>
      </c>
      <c r="AI32" s="27">
        <v>1127</v>
      </c>
      <c r="AJ32" s="27">
        <v>1026</v>
      </c>
      <c r="AK32" s="27">
        <v>1199</v>
      </c>
      <c r="AL32" s="27">
        <v>1169</v>
      </c>
      <c r="AM32" s="96">
        <v>1174</v>
      </c>
      <c r="AN32" s="27">
        <v>1197</v>
      </c>
      <c r="AO32" s="27">
        <v>1189</v>
      </c>
      <c r="AP32" s="27">
        <v>1137</v>
      </c>
      <c r="AQ32" s="27">
        <v>1154</v>
      </c>
      <c r="AR32" s="27">
        <v>1198</v>
      </c>
      <c r="AS32" s="27">
        <v>1196</v>
      </c>
      <c r="AT32" s="27">
        <v>1236</v>
      </c>
      <c r="AU32" s="27">
        <v>1254</v>
      </c>
      <c r="AV32" s="27">
        <v>1225</v>
      </c>
      <c r="AW32" s="27">
        <v>1237</v>
      </c>
      <c r="AX32" s="27">
        <v>1275</v>
      </c>
      <c r="AY32" s="27">
        <v>1313</v>
      </c>
      <c r="AZ32" s="27">
        <v>1316</v>
      </c>
      <c r="BA32" s="27">
        <v>773</v>
      </c>
    </row>
    <row r="33" spans="1:53" x14ac:dyDescent="0.25">
      <c r="A33" s="94" t="s">
        <v>45</v>
      </c>
      <c r="B33" s="27">
        <v>1766</v>
      </c>
      <c r="C33" s="27">
        <v>2179</v>
      </c>
      <c r="D33" s="27">
        <v>2004</v>
      </c>
      <c r="E33" s="27">
        <v>1936</v>
      </c>
      <c r="F33" s="27">
        <v>1852</v>
      </c>
      <c r="G33" s="27">
        <v>1955</v>
      </c>
      <c r="H33" s="27">
        <v>1911</v>
      </c>
      <c r="I33" s="27">
        <v>1824</v>
      </c>
      <c r="J33" s="27">
        <v>1826</v>
      </c>
      <c r="K33" s="27">
        <v>1857</v>
      </c>
      <c r="L33" s="27">
        <v>1718</v>
      </c>
      <c r="M33" s="27">
        <v>1713</v>
      </c>
      <c r="N33" s="27">
        <v>1643</v>
      </c>
      <c r="O33" s="27">
        <v>1614</v>
      </c>
      <c r="P33" s="27">
        <v>1712</v>
      </c>
      <c r="Q33" s="27">
        <v>1446</v>
      </c>
      <c r="R33" s="27">
        <v>1730</v>
      </c>
      <c r="S33" s="27">
        <v>1869</v>
      </c>
      <c r="T33" s="27">
        <v>1513</v>
      </c>
      <c r="U33" s="96">
        <v>1650</v>
      </c>
      <c r="V33" s="96">
        <v>1765</v>
      </c>
      <c r="W33" s="96">
        <v>1382</v>
      </c>
      <c r="X33" s="27">
        <v>1741</v>
      </c>
      <c r="Y33" s="27">
        <v>1658</v>
      </c>
      <c r="Z33" s="27">
        <v>1625</v>
      </c>
      <c r="AA33" s="27">
        <v>1605</v>
      </c>
      <c r="AB33" s="27">
        <v>1561</v>
      </c>
      <c r="AC33" s="27">
        <v>1564</v>
      </c>
      <c r="AD33" s="27">
        <v>1500</v>
      </c>
      <c r="AE33" s="27">
        <v>1598</v>
      </c>
      <c r="AF33" s="27">
        <v>1597</v>
      </c>
      <c r="AG33" s="27">
        <v>1578</v>
      </c>
      <c r="AH33" s="27">
        <v>1573</v>
      </c>
      <c r="AI33" s="27">
        <v>1582</v>
      </c>
      <c r="AJ33" s="27">
        <v>1419</v>
      </c>
      <c r="AK33" s="27">
        <v>1643</v>
      </c>
      <c r="AL33" s="27">
        <v>1617</v>
      </c>
      <c r="AM33" s="96">
        <v>1592</v>
      </c>
      <c r="AN33" s="27">
        <v>1547</v>
      </c>
      <c r="AO33" s="27">
        <v>1665</v>
      </c>
      <c r="AP33" s="27">
        <v>1595</v>
      </c>
      <c r="AQ33" s="27">
        <v>1628</v>
      </c>
      <c r="AR33" s="27">
        <v>1663</v>
      </c>
      <c r="AS33" s="27">
        <v>1663</v>
      </c>
      <c r="AT33" s="27">
        <v>1676</v>
      </c>
      <c r="AU33" s="27">
        <v>1673</v>
      </c>
      <c r="AV33" s="27">
        <v>1743</v>
      </c>
      <c r="AW33" s="27">
        <v>1751</v>
      </c>
      <c r="AX33" s="27">
        <v>1689</v>
      </c>
      <c r="AY33" s="27">
        <v>1793</v>
      </c>
      <c r="AZ33" s="27">
        <v>1903</v>
      </c>
      <c r="BA33" s="27">
        <v>1185</v>
      </c>
    </row>
    <row r="34" spans="1:53" x14ac:dyDescent="0.25">
      <c r="A34" s="94" t="s">
        <v>46</v>
      </c>
      <c r="B34" s="27">
        <v>3078</v>
      </c>
      <c r="C34" s="27">
        <v>3590</v>
      </c>
      <c r="D34" s="27">
        <v>3414</v>
      </c>
      <c r="E34" s="27">
        <v>3266</v>
      </c>
      <c r="F34" s="27">
        <v>3126</v>
      </c>
      <c r="G34" s="27">
        <v>3251</v>
      </c>
      <c r="H34" s="27">
        <v>3392</v>
      </c>
      <c r="I34" s="27">
        <v>3169</v>
      </c>
      <c r="J34" s="27">
        <v>3117</v>
      </c>
      <c r="K34" s="27">
        <v>3042</v>
      </c>
      <c r="L34" s="27">
        <v>2933</v>
      </c>
      <c r="M34" s="27">
        <v>2948</v>
      </c>
      <c r="N34" s="27">
        <v>2794</v>
      </c>
      <c r="O34" s="27">
        <v>2937</v>
      </c>
      <c r="P34" s="27">
        <v>2907</v>
      </c>
      <c r="Q34" s="27">
        <v>2547</v>
      </c>
      <c r="R34" s="27">
        <v>2811</v>
      </c>
      <c r="S34" s="27">
        <v>3207</v>
      </c>
      <c r="T34" s="27">
        <v>2579</v>
      </c>
      <c r="U34" s="96">
        <v>2864</v>
      </c>
      <c r="V34" s="96">
        <v>2946</v>
      </c>
      <c r="W34" s="96">
        <v>2403</v>
      </c>
      <c r="X34" s="27">
        <v>2846</v>
      </c>
      <c r="Y34" s="27">
        <v>2672</v>
      </c>
      <c r="Z34" s="27">
        <v>2711</v>
      </c>
      <c r="AA34" s="27">
        <v>2692</v>
      </c>
      <c r="AB34" s="27">
        <v>2650</v>
      </c>
      <c r="AC34" s="27">
        <v>2616</v>
      </c>
      <c r="AD34" s="27">
        <v>2610</v>
      </c>
      <c r="AE34" s="27">
        <v>2580</v>
      </c>
      <c r="AF34" s="27">
        <v>2664</v>
      </c>
      <c r="AG34" s="27">
        <v>2575</v>
      </c>
      <c r="AH34" s="27">
        <v>2530</v>
      </c>
      <c r="AI34" s="27">
        <v>2479</v>
      </c>
      <c r="AJ34" s="27">
        <v>2319</v>
      </c>
      <c r="AK34" s="27">
        <v>2775</v>
      </c>
      <c r="AL34" s="27">
        <v>2654</v>
      </c>
      <c r="AM34" s="96">
        <v>2695</v>
      </c>
      <c r="AN34" s="27">
        <v>2760</v>
      </c>
      <c r="AO34" s="27">
        <v>2780</v>
      </c>
      <c r="AP34" s="27">
        <v>2869</v>
      </c>
      <c r="AQ34" s="27">
        <v>2920</v>
      </c>
      <c r="AR34" s="27">
        <v>2799</v>
      </c>
      <c r="AS34" s="27">
        <v>2938</v>
      </c>
      <c r="AT34" s="27">
        <v>2998</v>
      </c>
      <c r="AU34" s="27">
        <v>3070</v>
      </c>
      <c r="AV34" s="27">
        <v>3163</v>
      </c>
      <c r="AW34" s="27">
        <v>3142</v>
      </c>
      <c r="AX34" s="27">
        <v>3078</v>
      </c>
      <c r="AY34" s="27">
        <v>3215</v>
      </c>
      <c r="AZ34" s="27">
        <v>3299</v>
      </c>
      <c r="BA34" s="27">
        <v>2231</v>
      </c>
    </row>
    <row r="35" spans="1:53" x14ac:dyDescent="0.25">
      <c r="A35" s="87" t="s">
        <v>47</v>
      </c>
      <c r="B35" s="27">
        <v>4639</v>
      </c>
      <c r="C35" s="27">
        <v>5071</v>
      </c>
      <c r="D35" s="27">
        <v>4662</v>
      </c>
      <c r="E35" s="27">
        <v>4697</v>
      </c>
      <c r="F35" s="27">
        <v>4573</v>
      </c>
      <c r="G35" s="27">
        <v>4721</v>
      </c>
      <c r="H35" s="27">
        <v>4778</v>
      </c>
      <c r="I35" s="27">
        <v>4542</v>
      </c>
      <c r="J35" s="27">
        <v>4477</v>
      </c>
      <c r="K35" s="27">
        <v>4293</v>
      </c>
      <c r="L35" s="27">
        <v>4225</v>
      </c>
      <c r="M35" s="27">
        <v>4126</v>
      </c>
      <c r="N35" s="27">
        <v>3857</v>
      </c>
      <c r="O35" s="27">
        <v>3993</v>
      </c>
      <c r="P35" s="27">
        <v>4049</v>
      </c>
      <c r="Q35" s="27">
        <v>3612</v>
      </c>
      <c r="R35" s="27">
        <v>3986</v>
      </c>
      <c r="S35" s="27">
        <v>4436</v>
      </c>
      <c r="T35" s="27">
        <v>3534</v>
      </c>
      <c r="U35" s="96">
        <v>4122</v>
      </c>
      <c r="V35" s="96">
        <v>3930</v>
      </c>
      <c r="W35" s="96">
        <v>3184</v>
      </c>
      <c r="X35" s="27">
        <v>3958</v>
      </c>
      <c r="Y35" s="27">
        <v>3604</v>
      </c>
      <c r="Z35" s="27">
        <v>3627</v>
      </c>
      <c r="AA35" s="27">
        <v>3667</v>
      </c>
      <c r="AB35" s="27">
        <v>3425</v>
      </c>
      <c r="AC35" s="27">
        <v>3540</v>
      </c>
      <c r="AD35" s="27">
        <v>3496</v>
      </c>
      <c r="AE35" s="27">
        <v>3479</v>
      </c>
      <c r="AF35" s="27">
        <v>3554</v>
      </c>
      <c r="AG35" s="27">
        <v>3560</v>
      </c>
      <c r="AH35" s="27">
        <v>3391</v>
      </c>
      <c r="AI35" s="27">
        <v>3487</v>
      </c>
      <c r="AJ35" s="27">
        <v>3193</v>
      </c>
      <c r="AK35" s="27">
        <v>3737</v>
      </c>
      <c r="AL35" s="27">
        <v>3704</v>
      </c>
      <c r="AM35" s="96">
        <v>3652</v>
      </c>
      <c r="AN35" s="27">
        <v>3675</v>
      </c>
      <c r="AO35" s="27">
        <v>3757</v>
      </c>
      <c r="AP35" s="27">
        <v>4008</v>
      </c>
      <c r="AQ35" s="27">
        <v>4083</v>
      </c>
      <c r="AR35" s="27">
        <v>4017</v>
      </c>
      <c r="AS35" s="27">
        <v>4014</v>
      </c>
      <c r="AT35" s="27">
        <v>4414</v>
      </c>
      <c r="AU35" s="27">
        <v>4317</v>
      </c>
      <c r="AV35" s="27">
        <v>4392</v>
      </c>
      <c r="AW35" s="27">
        <v>4446</v>
      </c>
      <c r="AX35" s="27">
        <v>4392</v>
      </c>
      <c r="AY35" s="27">
        <v>4468</v>
      </c>
      <c r="AZ35" s="27">
        <v>4968</v>
      </c>
      <c r="BA35" s="27">
        <v>3149</v>
      </c>
    </row>
    <row r="36" spans="1:53" x14ac:dyDescent="0.25">
      <c r="A36" s="88" t="s">
        <v>61</v>
      </c>
      <c r="E36" s="14">
        <f>SUM(E29:E35)</f>
        <v>11740</v>
      </c>
      <c r="F36" s="14">
        <f t="shared" ref="F36:BA36" si="0">SUM(F29:F35)</f>
        <v>11297</v>
      </c>
      <c r="G36" s="14">
        <f t="shared" si="0"/>
        <v>11660</v>
      </c>
      <c r="H36" s="14">
        <f t="shared" si="0"/>
        <v>11824</v>
      </c>
      <c r="I36" s="14">
        <f t="shared" si="0"/>
        <v>11295</v>
      </c>
      <c r="J36" s="14">
        <f t="shared" si="0"/>
        <v>11044</v>
      </c>
      <c r="K36" s="14">
        <f t="shared" si="0"/>
        <v>10898</v>
      </c>
      <c r="L36" s="14">
        <f t="shared" si="0"/>
        <v>10567</v>
      </c>
      <c r="M36" s="14">
        <f t="shared" si="0"/>
        <v>10402</v>
      </c>
      <c r="N36" s="14">
        <f t="shared" si="0"/>
        <v>9867</v>
      </c>
      <c r="O36" s="14">
        <f t="shared" si="0"/>
        <v>10126</v>
      </c>
      <c r="P36" s="14">
        <f t="shared" si="0"/>
        <v>10291</v>
      </c>
      <c r="Q36" s="14">
        <f t="shared" si="0"/>
        <v>9025</v>
      </c>
      <c r="R36" s="14">
        <f t="shared" si="0"/>
        <v>10059</v>
      </c>
      <c r="S36" s="14">
        <f t="shared" si="0"/>
        <v>11207</v>
      </c>
      <c r="T36" s="14">
        <f t="shared" si="0"/>
        <v>9055</v>
      </c>
      <c r="U36" s="14">
        <f t="shared" si="0"/>
        <v>10272</v>
      </c>
      <c r="V36" s="14">
        <f t="shared" si="0"/>
        <v>10284</v>
      </c>
      <c r="W36" s="14">
        <f t="shared" si="0"/>
        <v>8260</v>
      </c>
      <c r="X36" s="14">
        <f t="shared" si="0"/>
        <v>10140</v>
      </c>
      <c r="Y36" s="14">
        <f t="shared" si="0"/>
        <v>9445</v>
      </c>
      <c r="Z36" s="14">
        <f t="shared" si="0"/>
        <v>9458</v>
      </c>
      <c r="AA36" s="14">
        <f t="shared" si="0"/>
        <v>9511</v>
      </c>
      <c r="AB36" s="14">
        <f t="shared" si="0"/>
        <v>9062</v>
      </c>
      <c r="AC36" s="14">
        <f t="shared" si="0"/>
        <v>9179</v>
      </c>
      <c r="AD36" s="14">
        <f t="shared" si="0"/>
        <v>9080</v>
      </c>
      <c r="AE36" s="14">
        <f t="shared" si="0"/>
        <v>9112</v>
      </c>
      <c r="AF36" s="14">
        <f t="shared" si="0"/>
        <v>9271</v>
      </c>
      <c r="AG36" s="14">
        <f t="shared" si="0"/>
        <v>9122</v>
      </c>
      <c r="AH36" s="14">
        <f t="shared" si="0"/>
        <v>9093</v>
      </c>
      <c r="AI36" s="14">
        <f t="shared" si="0"/>
        <v>8994</v>
      </c>
      <c r="AJ36" s="14">
        <f t="shared" si="0"/>
        <v>8242</v>
      </c>
      <c r="AK36" s="14">
        <f t="shared" si="0"/>
        <v>9695</v>
      </c>
      <c r="AL36" s="14">
        <f t="shared" si="0"/>
        <v>9513</v>
      </c>
      <c r="AM36" s="14">
        <f t="shared" si="0"/>
        <v>9440</v>
      </c>
      <c r="AN36" s="14">
        <f t="shared" si="0"/>
        <v>9517</v>
      </c>
      <c r="AO36" s="14">
        <f t="shared" si="0"/>
        <v>9799</v>
      </c>
      <c r="AP36" s="14">
        <f t="shared" si="0"/>
        <v>9973</v>
      </c>
      <c r="AQ36" s="14">
        <f t="shared" si="0"/>
        <v>10156</v>
      </c>
      <c r="AR36" s="14">
        <f t="shared" si="0"/>
        <v>10021</v>
      </c>
      <c r="AS36" s="14">
        <f t="shared" si="0"/>
        <v>10164</v>
      </c>
      <c r="AT36" s="14">
        <f t="shared" si="0"/>
        <v>10697</v>
      </c>
      <c r="AU36" s="14">
        <f t="shared" si="0"/>
        <v>10650</v>
      </c>
      <c r="AV36" s="14">
        <f t="shared" si="0"/>
        <v>10882</v>
      </c>
      <c r="AW36" s="14">
        <f t="shared" si="0"/>
        <v>10958</v>
      </c>
      <c r="AX36" s="14">
        <f t="shared" si="0"/>
        <v>10816</v>
      </c>
      <c r="AY36" s="14">
        <f t="shared" si="0"/>
        <v>11188</v>
      </c>
      <c r="AZ36" s="14">
        <f t="shared" si="0"/>
        <v>11926</v>
      </c>
      <c r="BA36" s="14">
        <f t="shared" si="0"/>
        <v>7533</v>
      </c>
    </row>
    <row r="38" spans="1:53" ht="19.5" thickBot="1" x14ac:dyDescent="0.35">
      <c r="A38" s="13" t="s">
        <v>64</v>
      </c>
    </row>
    <row r="39" spans="1:53" x14ac:dyDescent="0.25">
      <c r="A39" s="98" t="s">
        <v>48</v>
      </c>
      <c r="B39" s="97">
        <v>1</v>
      </c>
      <c r="C39" s="97">
        <v>2</v>
      </c>
      <c r="D39" s="97">
        <v>3</v>
      </c>
      <c r="E39" s="97">
        <v>4</v>
      </c>
      <c r="F39" s="97">
        <v>5</v>
      </c>
      <c r="G39" s="97">
        <v>6</v>
      </c>
      <c r="H39" s="97">
        <v>7</v>
      </c>
      <c r="I39" s="97">
        <v>8</v>
      </c>
      <c r="J39" s="97">
        <v>9</v>
      </c>
      <c r="K39" s="97">
        <v>10</v>
      </c>
      <c r="L39" s="97">
        <v>11</v>
      </c>
      <c r="M39" s="97">
        <v>12</v>
      </c>
      <c r="N39" s="97">
        <v>13</v>
      </c>
      <c r="O39" s="97">
        <v>14</v>
      </c>
      <c r="P39" s="97">
        <v>15</v>
      </c>
      <c r="Q39" s="76">
        <v>16</v>
      </c>
      <c r="R39" s="76">
        <v>17</v>
      </c>
      <c r="S39" s="76">
        <v>18</v>
      </c>
      <c r="T39" s="76">
        <v>19</v>
      </c>
      <c r="U39" s="76">
        <v>20</v>
      </c>
      <c r="V39" s="119">
        <v>21</v>
      </c>
      <c r="W39" s="119">
        <v>22</v>
      </c>
      <c r="X39" s="119">
        <v>24</v>
      </c>
      <c r="Y39" s="119">
        <v>25</v>
      </c>
      <c r="Z39" s="119">
        <f t="shared" ref="Z39" si="1">Y39+1</f>
        <v>26</v>
      </c>
      <c r="AA39" s="119">
        <v>27</v>
      </c>
      <c r="AB39" s="119">
        <v>28</v>
      </c>
      <c r="AC39" s="97">
        <v>28</v>
      </c>
      <c r="AD39" s="97">
        <v>29</v>
      </c>
      <c r="AE39" s="97">
        <v>30</v>
      </c>
      <c r="AF39" s="97">
        <v>31</v>
      </c>
      <c r="AG39" s="97">
        <v>32</v>
      </c>
      <c r="AH39" s="97">
        <v>33</v>
      </c>
      <c r="AI39" s="97">
        <v>34</v>
      </c>
      <c r="AJ39" s="97">
        <v>35</v>
      </c>
      <c r="AK39" s="97">
        <v>36</v>
      </c>
      <c r="AL39" s="97">
        <v>37</v>
      </c>
      <c r="AM39" s="97">
        <v>38</v>
      </c>
      <c r="AN39" s="97">
        <v>39</v>
      </c>
      <c r="AO39" s="97">
        <v>40</v>
      </c>
      <c r="AP39" s="97">
        <v>41</v>
      </c>
      <c r="AQ39" s="97">
        <v>42</v>
      </c>
      <c r="AR39" s="97">
        <v>43</v>
      </c>
      <c r="AS39" s="97">
        <v>44</v>
      </c>
      <c r="AT39" s="97">
        <v>45</v>
      </c>
      <c r="AU39" s="97">
        <v>46</v>
      </c>
      <c r="AV39" s="97">
        <v>47</v>
      </c>
      <c r="AW39" s="97">
        <v>48</v>
      </c>
      <c r="AX39" s="97">
        <v>49</v>
      </c>
      <c r="AY39" s="97">
        <v>50</v>
      </c>
      <c r="AZ39" s="97">
        <v>51</v>
      </c>
      <c r="BA39" s="99">
        <v>52</v>
      </c>
    </row>
    <row r="40" spans="1:53" x14ac:dyDescent="0.25">
      <c r="A40" s="19" t="s">
        <v>50</v>
      </c>
      <c r="B40" s="24">
        <v>43833</v>
      </c>
      <c r="C40" s="24">
        <v>43840</v>
      </c>
      <c r="D40" s="24">
        <v>43847</v>
      </c>
      <c r="E40" s="24">
        <v>43854</v>
      </c>
      <c r="F40" s="24">
        <v>43861</v>
      </c>
      <c r="G40" s="24">
        <v>43868</v>
      </c>
      <c r="H40" s="24">
        <v>43875</v>
      </c>
      <c r="I40" s="24">
        <v>43882</v>
      </c>
      <c r="J40" s="24">
        <v>43889</v>
      </c>
      <c r="K40" s="24">
        <v>43896</v>
      </c>
      <c r="L40" s="24">
        <v>43903</v>
      </c>
      <c r="M40" s="24">
        <v>43910</v>
      </c>
      <c r="N40" s="24">
        <v>43917</v>
      </c>
      <c r="O40" s="24">
        <v>43924</v>
      </c>
      <c r="P40" s="24">
        <v>43931</v>
      </c>
      <c r="Q40" s="77">
        <v>43938</v>
      </c>
      <c r="R40" s="77">
        <v>43945</v>
      </c>
      <c r="S40" s="77">
        <v>43952</v>
      </c>
      <c r="T40" s="77">
        <v>43959</v>
      </c>
      <c r="U40" s="77">
        <v>43966</v>
      </c>
      <c r="V40" s="77">
        <v>43973</v>
      </c>
      <c r="W40" s="77">
        <v>43980</v>
      </c>
      <c r="X40" s="77">
        <v>43994</v>
      </c>
      <c r="Y40" s="77">
        <v>44001</v>
      </c>
      <c r="Z40" s="77">
        <f t="shared" ref="Z40" si="2">Y40+7</f>
        <v>44008</v>
      </c>
      <c r="AA40" s="77">
        <v>44015</v>
      </c>
      <c r="AB40" s="77">
        <v>44022</v>
      </c>
      <c r="AC40" s="23">
        <v>44022</v>
      </c>
      <c r="AD40" s="23">
        <v>44029</v>
      </c>
      <c r="AE40" s="23">
        <v>44036</v>
      </c>
      <c r="AF40" s="23">
        <v>44043</v>
      </c>
      <c r="AG40" s="23">
        <v>44050</v>
      </c>
      <c r="AH40" s="23">
        <v>44057</v>
      </c>
      <c r="AI40" s="23">
        <v>44064</v>
      </c>
      <c r="AJ40" s="23">
        <v>44071</v>
      </c>
      <c r="AK40" s="23">
        <v>44078</v>
      </c>
      <c r="AL40" s="23">
        <v>44085</v>
      </c>
      <c r="AM40" s="23">
        <v>44092</v>
      </c>
      <c r="AN40" s="23">
        <v>44099</v>
      </c>
      <c r="AO40" s="23">
        <v>44106</v>
      </c>
      <c r="AP40" s="23">
        <v>44113</v>
      </c>
      <c r="AQ40" s="23">
        <v>44120</v>
      </c>
      <c r="AR40" s="23">
        <v>44127</v>
      </c>
      <c r="AS40" s="23">
        <v>44134</v>
      </c>
      <c r="AT40" s="23">
        <v>44141</v>
      </c>
      <c r="AU40" s="23">
        <v>44148</v>
      </c>
      <c r="AV40" s="23">
        <v>44155</v>
      </c>
      <c r="AW40" s="23">
        <v>44162</v>
      </c>
      <c r="AX40" s="23">
        <v>44169</v>
      </c>
      <c r="AY40" s="23">
        <v>44176</v>
      </c>
      <c r="AZ40" s="23">
        <v>44183</v>
      </c>
      <c r="BA40" s="9">
        <v>44190</v>
      </c>
    </row>
    <row r="41" spans="1:53" x14ac:dyDescent="0.25">
      <c r="A41" s="100" t="s">
        <v>49</v>
      </c>
      <c r="B41" s="101">
        <v>1</v>
      </c>
      <c r="C41" s="101">
        <v>2</v>
      </c>
      <c r="D41" s="101">
        <v>3</v>
      </c>
      <c r="E41" s="102">
        <v>4</v>
      </c>
      <c r="F41" s="102">
        <v>5</v>
      </c>
      <c r="G41" s="102">
        <v>6</v>
      </c>
      <c r="H41" s="102">
        <v>7</v>
      </c>
      <c r="I41" s="102">
        <v>8</v>
      </c>
      <c r="J41" s="102">
        <v>9</v>
      </c>
      <c r="K41" s="102">
        <v>10</v>
      </c>
      <c r="L41" s="102">
        <v>11</v>
      </c>
      <c r="M41" s="102">
        <v>12</v>
      </c>
      <c r="N41" s="102">
        <v>13</v>
      </c>
      <c r="O41" s="102">
        <v>14</v>
      </c>
      <c r="P41" s="102">
        <v>15</v>
      </c>
      <c r="Q41" s="78">
        <v>13.846153846153847</v>
      </c>
      <c r="R41" s="78">
        <v>53.166666666666664</v>
      </c>
      <c r="S41" s="78">
        <v>39.69</v>
      </c>
      <c r="T41" s="78">
        <v>43.2</v>
      </c>
      <c r="U41" s="78"/>
      <c r="V41" s="78">
        <v>51.187499999999993</v>
      </c>
      <c r="W41" s="78">
        <v>46.617187499999993</v>
      </c>
      <c r="X41" s="78">
        <v>23.316027088036119</v>
      </c>
      <c r="Y41" s="78">
        <v>35.752928647497342</v>
      </c>
      <c r="Z41" s="78"/>
      <c r="AA41" s="78">
        <v>35.344000000000001</v>
      </c>
      <c r="AB41" s="78">
        <v>33.839999999999996</v>
      </c>
      <c r="AC41" s="102">
        <v>28</v>
      </c>
      <c r="AD41" s="102">
        <v>29</v>
      </c>
      <c r="AE41" s="102">
        <v>30</v>
      </c>
      <c r="AF41" s="102">
        <v>31</v>
      </c>
      <c r="AG41" s="102">
        <v>32</v>
      </c>
      <c r="AH41" s="102">
        <v>33</v>
      </c>
      <c r="AI41" s="102">
        <v>34</v>
      </c>
      <c r="AJ41" s="102">
        <v>35</v>
      </c>
      <c r="AK41" s="102">
        <v>36</v>
      </c>
      <c r="AL41" s="102">
        <v>37</v>
      </c>
      <c r="AM41" s="102">
        <v>38</v>
      </c>
      <c r="AN41" s="102">
        <v>39</v>
      </c>
      <c r="AO41" s="102">
        <v>40</v>
      </c>
      <c r="AP41" s="102">
        <v>41</v>
      </c>
      <c r="AQ41" s="102">
        <v>42</v>
      </c>
      <c r="AR41" s="102">
        <v>43</v>
      </c>
      <c r="AS41" s="102">
        <v>44</v>
      </c>
      <c r="AT41" s="102">
        <v>45</v>
      </c>
      <c r="AU41" s="102">
        <v>46</v>
      </c>
      <c r="AV41" s="102">
        <v>47</v>
      </c>
      <c r="AW41" s="102">
        <v>48</v>
      </c>
      <c r="AX41" s="102">
        <v>49</v>
      </c>
      <c r="AY41" s="102">
        <v>50</v>
      </c>
      <c r="AZ41" s="102">
        <v>51</v>
      </c>
      <c r="BA41" s="103">
        <v>52</v>
      </c>
    </row>
    <row r="42" spans="1:53" x14ac:dyDescent="0.25">
      <c r="A42" s="100" t="s">
        <v>42</v>
      </c>
      <c r="B42" s="101">
        <v>60</v>
      </c>
      <c r="C42" s="101">
        <v>67</v>
      </c>
      <c r="D42" s="101">
        <v>81</v>
      </c>
      <c r="E42" s="102">
        <v>66</v>
      </c>
      <c r="F42" s="102">
        <v>61</v>
      </c>
      <c r="G42" s="102">
        <v>42</v>
      </c>
      <c r="H42" s="102">
        <v>51</v>
      </c>
      <c r="I42" s="102">
        <v>62</v>
      </c>
      <c r="J42" s="102">
        <v>62</v>
      </c>
      <c r="K42" s="102">
        <v>69</v>
      </c>
      <c r="L42" s="102">
        <v>69</v>
      </c>
      <c r="M42" s="102">
        <v>52</v>
      </c>
      <c r="N42" s="102">
        <v>58</v>
      </c>
      <c r="O42" s="102">
        <v>64</v>
      </c>
      <c r="P42" s="102">
        <v>70</v>
      </c>
      <c r="Q42" s="78">
        <v>64.615384615384613</v>
      </c>
      <c r="R42" s="78">
        <v>35.766666666666666</v>
      </c>
      <c r="S42" s="78">
        <v>8.82</v>
      </c>
      <c r="T42" s="78">
        <v>9.9</v>
      </c>
      <c r="U42" s="78"/>
      <c r="V42" s="78">
        <v>17.367187499999996</v>
      </c>
      <c r="W42" s="78">
        <v>14.624999999999998</v>
      </c>
      <c r="X42" s="78">
        <v>8.4785553047404072</v>
      </c>
      <c r="Y42" s="78">
        <v>8.9382321618743354</v>
      </c>
      <c r="Z42" s="78"/>
      <c r="AA42" s="78">
        <v>8.2720000000000002</v>
      </c>
      <c r="AB42" s="78">
        <v>9.36</v>
      </c>
      <c r="AC42" s="102">
        <v>0</v>
      </c>
      <c r="AD42" s="102">
        <v>0</v>
      </c>
      <c r="AE42" s="102">
        <v>0</v>
      </c>
      <c r="AF42" s="102">
        <v>0</v>
      </c>
      <c r="AG42" s="102">
        <v>0</v>
      </c>
      <c r="AH42" s="102">
        <v>0</v>
      </c>
      <c r="AI42" s="102">
        <v>0</v>
      </c>
      <c r="AJ42" s="102">
        <v>0</v>
      </c>
      <c r="AK42" s="102">
        <v>0</v>
      </c>
      <c r="AL42" s="102">
        <v>0</v>
      </c>
      <c r="AM42" s="102">
        <v>0</v>
      </c>
      <c r="AN42" s="102">
        <v>0</v>
      </c>
      <c r="AO42" s="102">
        <v>0</v>
      </c>
      <c r="AP42" s="102">
        <v>0</v>
      </c>
      <c r="AQ42" s="102">
        <v>0</v>
      </c>
      <c r="AR42" s="102">
        <v>0</v>
      </c>
      <c r="AS42" s="102">
        <v>0</v>
      </c>
      <c r="AT42" s="102">
        <v>0</v>
      </c>
      <c r="AU42" s="102">
        <v>0</v>
      </c>
      <c r="AV42" s="102">
        <v>0</v>
      </c>
      <c r="AW42" s="102">
        <v>0</v>
      </c>
      <c r="AX42" s="102">
        <v>0</v>
      </c>
      <c r="AY42" s="102">
        <v>0</v>
      </c>
      <c r="AZ42" s="102">
        <v>0</v>
      </c>
      <c r="BA42" s="103">
        <v>0</v>
      </c>
    </row>
    <row r="43" spans="1:53" x14ac:dyDescent="0.25">
      <c r="A43" s="100" t="s">
        <v>43</v>
      </c>
      <c r="B43" s="102">
        <v>124</v>
      </c>
      <c r="C43" s="102">
        <v>199</v>
      </c>
      <c r="D43" s="102">
        <v>200</v>
      </c>
      <c r="E43" s="102">
        <v>206</v>
      </c>
      <c r="F43" s="102">
        <v>212</v>
      </c>
      <c r="G43" s="102">
        <v>180</v>
      </c>
      <c r="H43" s="102">
        <v>198</v>
      </c>
      <c r="I43" s="102">
        <v>211</v>
      </c>
      <c r="J43" s="102">
        <v>219</v>
      </c>
      <c r="K43" s="102">
        <v>215</v>
      </c>
      <c r="L43" s="102">
        <v>227</v>
      </c>
      <c r="M43" s="102">
        <v>179</v>
      </c>
      <c r="N43" s="102">
        <v>192</v>
      </c>
      <c r="O43" s="102">
        <v>190</v>
      </c>
      <c r="P43" s="102">
        <v>188</v>
      </c>
      <c r="Q43" s="78">
        <v>173.53846153846155</v>
      </c>
      <c r="R43" s="78">
        <v>288.06666666666666</v>
      </c>
      <c r="S43" s="78">
        <v>296.94</v>
      </c>
      <c r="T43" s="78">
        <v>310.5</v>
      </c>
      <c r="U43" s="78"/>
      <c r="V43" s="78">
        <v>262.33593749999994</v>
      </c>
      <c r="W43" s="78">
        <v>309.86718749999994</v>
      </c>
      <c r="X43" s="78">
        <v>141.48589164785554</v>
      </c>
      <c r="Y43" s="78">
        <v>233.20660276890311</v>
      </c>
      <c r="Z43" s="78"/>
      <c r="AA43" s="78">
        <v>164.68799999999999</v>
      </c>
      <c r="AB43" s="78">
        <v>195.84</v>
      </c>
      <c r="AC43" s="102">
        <v>0</v>
      </c>
      <c r="AD43" s="102">
        <v>0</v>
      </c>
      <c r="AE43" s="102">
        <v>0</v>
      </c>
      <c r="AF43" s="102">
        <v>0</v>
      </c>
      <c r="AG43" s="102">
        <v>0</v>
      </c>
      <c r="AH43" s="102">
        <v>0</v>
      </c>
      <c r="AI43" s="102">
        <v>0</v>
      </c>
      <c r="AJ43" s="102">
        <v>0</v>
      </c>
      <c r="AK43" s="102">
        <v>0</v>
      </c>
      <c r="AL43" s="102">
        <v>0</v>
      </c>
      <c r="AM43" s="102">
        <v>0</v>
      </c>
      <c r="AN43" s="102">
        <v>0</v>
      </c>
      <c r="AO43" s="102">
        <v>0</v>
      </c>
      <c r="AP43" s="102">
        <v>0</v>
      </c>
      <c r="AQ43" s="102">
        <v>0</v>
      </c>
      <c r="AR43" s="102">
        <v>0</v>
      </c>
      <c r="AS43" s="102">
        <v>0</v>
      </c>
      <c r="AT43" s="102">
        <v>0</v>
      </c>
      <c r="AU43" s="102">
        <v>0</v>
      </c>
      <c r="AV43" s="102">
        <v>0</v>
      </c>
      <c r="AW43" s="102">
        <v>0</v>
      </c>
      <c r="AX43" s="102">
        <v>0</v>
      </c>
      <c r="AY43" s="102">
        <v>0</v>
      </c>
      <c r="AZ43" s="102">
        <v>0</v>
      </c>
      <c r="BA43" s="103">
        <v>0</v>
      </c>
    </row>
    <row r="44" spans="1:53" x14ac:dyDescent="0.25">
      <c r="A44" s="100" t="s">
        <v>44</v>
      </c>
      <c r="B44" s="102">
        <v>784</v>
      </c>
      <c r="C44" s="102">
        <v>981</v>
      </c>
      <c r="D44" s="102">
        <v>1074</v>
      </c>
      <c r="E44" s="102">
        <v>937</v>
      </c>
      <c r="F44" s="102">
        <v>923</v>
      </c>
      <c r="G44" s="102">
        <v>912</v>
      </c>
      <c r="H44" s="102">
        <v>890</v>
      </c>
      <c r="I44" s="102">
        <v>877</v>
      </c>
      <c r="J44" s="102">
        <v>866</v>
      </c>
      <c r="K44" s="102">
        <v>875</v>
      </c>
      <c r="L44" s="102">
        <v>930</v>
      </c>
      <c r="M44" s="102">
        <v>895</v>
      </c>
      <c r="N44" s="102">
        <v>874</v>
      </c>
      <c r="O44" s="102">
        <v>1233</v>
      </c>
      <c r="P44" s="102">
        <v>1592</v>
      </c>
      <c r="Q44" s="78">
        <v>1469.5384615384617</v>
      </c>
      <c r="R44" s="78">
        <v>2878.7333333333336</v>
      </c>
      <c r="S44" s="78">
        <v>1678.0049999999999</v>
      </c>
      <c r="T44" s="78">
        <v>1707.3</v>
      </c>
      <c r="U44" s="78"/>
      <c r="V44" s="78">
        <v>1501.8046874999998</v>
      </c>
      <c r="W44" s="78">
        <v>1353.7265624999998</v>
      </c>
      <c r="X44" s="78">
        <v>693.12189616252829</v>
      </c>
      <c r="Y44" s="78">
        <v>1031.9595314164005</v>
      </c>
      <c r="Z44" s="78"/>
      <c r="AA44" s="78">
        <v>864.8</v>
      </c>
      <c r="AB44" s="78">
        <v>850.31999999999994</v>
      </c>
      <c r="AC44" s="102">
        <v>0</v>
      </c>
      <c r="AD44" s="102">
        <v>0</v>
      </c>
      <c r="AE44" s="102">
        <v>0</v>
      </c>
      <c r="AF44" s="102">
        <v>0</v>
      </c>
      <c r="AG44" s="102">
        <v>0</v>
      </c>
      <c r="AH44" s="102">
        <v>0</v>
      </c>
      <c r="AI44" s="102">
        <v>0</v>
      </c>
      <c r="AJ44" s="102">
        <v>0</v>
      </c>
      <c r="AK44" s="102">
        <v>0</v>
      </c>
      <c r="AL44" s="102">
        <v>0</v>
      </c>
      <c r="AM44" s="102">
        <v>0</v>
      </c>
      <c r="AN44" s="102">
        <v>0</v>
      </c>
      <c r="AO44" s="102">
        <v>0</v>
      </c>
      <c r="AP44" s="102">
        <v>0</v>
      </c>
      <c r="AQ44" s="102">
        <v>0</v>
      </c>
      <c r="AR44" s="102">
        <v>0</v>
      </c>
      <c r="AS44" s="102">
        <v>0</v>
      </c>
      <c r="AT44" s="102">
        <v>0</v>
      </c>
      <c r="AU44" s="102">
        <v>0</v>
      </c>
      <c r="AV44" s="102">
        <v>0</v>
      </c>
      <c r="AW44" s="102">
        <v>0</v>
      </c>
      <c r="AX44" s="102">
        <v>0</v>
      </c>
      <c r="AY44" s="102">
        <v>0</v>
      </c>
      <c r="AZ44" s="102">
        <v>0</v>
      </c>
      <c r="BA44" s="103">
        <v>0</v>
      </c>
    </row>
    <row r="45" spans="1:53" x14ac:dyDescent="0.25">
      <c r="A45" s="100" t="s">
        <v>45</v>
      </c>
      <c r="B45" s="102">
        <v>1182</v>
      </c>
      <c r="C45" s="102">
        <v>1461</v>
      </c>
      <c r="D45" s="102">
        <v>1365</v>
      </c>
      <c r="E45" s="102">
        <v>1326</v>
      </c>
      <c r="F45" s="102">
        <v>1257</v>
      </c>
      <c r="G45" s="102">
        <v>1201</v>
      </c>
      <c r="H45" s="102">
        <v>1131</v>
      </c>
      <c r="I45" s="102">
        <v>1206</v>
      </c>
      <c r="J45" s="102">
        <v>1176</v>
      </c>
      <c r="K45" s="102">
        <v>1160</v>
      </c>
      <c r="L45" s="102">
        <v>1185</v>
      </c>
      <c r="M45" s="102">
        <v>1155</v>
      </c>
      <c r="N45" s="102">
        <v>1221</v>
      </c>
      <c r="O45" s="102">
        <v>1777</v>
      </c>
      <c r="P45" s="102">
        <v>2333</v>
      </c>
      <c r="Q45" s="78">
        <v>2153.5384615384614</v>
      </c>
      <c r="R45" s="78">
        <v>4438.9333333333334</v>
      </c>
      <c r="S45" s="78">
        <v>2379.9299999999998</v>
      </c>
      <c r="T45" s="78">
        <v>2340.9</v>
      </c>
      <c r="U45" s="78"/>
      <c r="V45" s="78">
        <v>1999.9687499999998</v>
      </c>
      <c r="W45" s="78">
        <v>1721.1796874999998</v>
      </c>
      <c r="X45" s="78">
        <v>949.06828442437939</v>
      </c>
      <c r="Y45" s="78">
        <v>1396.8019169329075</v>
      </c>
      <c r="Z45" s="78"/>
      <c r="AA45" s="78">
        <v>1179.136</v>
      </c>
      <c r="AB45" s="78">
        <v>1152.72</v>
      </c>
      <c r="AC45" s="102">
        <v>0</v>
      </c>
      <c r="AD45" s="102">
        <v>0</v>
      </c>
      <c r="AE45" s="102">
        <v>0</v>
      </c>
      <c r="AF45" s="102">
        <v>0</v>
      </c>
      <c r="AG45" s="102">
        <v>0</v>
      </c>
      <c r="AH45" s="102">
        <v>0</v>
      </c>
      <c r="AI45" s="102">
        <v>0</v>
      </c>
      <c r="AJ45" s="102">
        <v>0</v>
      </c>
      <c r="AK45" s="102">
        <v>0</v>
      </c>
      <c r="AL45" s="102">
        <v>0</v>
      </c>
      <c r="AM45" s="102">
        <v>0</v>
      </c>
      <c r="AN45" s="102">
        <v>0</v>
      </c>
      <c r="AO45" s="102">
        <v>0</v>
      </c>
      <c r="AP45" s="102">
        <v>0</v>
      </c>
      <c r="AQ45" s="102">
        <v>0</v>
      </c>
      <c r="AR45" s="102">
        <v>0</v>
      </c>
      <c r="AS45" s="102">
        <v>0</v>
      </c>
      <c r="AT45" s="102">
        <v>0</v>
      </c>
      <c r="AU45" s="102">
        <v>0</v>
      </c>
      <c r="AV45" s="102">
        <v>0</v>
      </c>
      <c r="AW45" s="102">
        <v>0</v>
      </c>
      <c r="AX45" s="102">
        <v>0</v>
      </c>
      <c r="AY45" s="102">
        <v>0</v>
      </c>
      <c r="AZ45" s="102">
        <v>0</v>
      </c>
      <c r="BA45" s="103">
        <v>0</v>
      </c>
    </row>
    <row r="46" spans="1:53" x14ac:dyDescent="0.25">
      <c r="A46" s="100" t="s">
        <v>46</v>
      </c>
      <c r="B46" s="102">
        <v>2699</v>
      </c>
      <c r="C46" s="102">
        <v>3065</v>
      </c>
      <c r="D46" s="102">
        <v>2822</v>
      </c>
      <c r="E46" s="102">
        <v>2641</v>
      </c>
      <c r="F46" s="102">
        <v>2641</v>
      </c>
      <c r="G46" s="102">
        <v>2478</v>
      </c>
      <c r="H46" s="102">
        <v>2418</v>
      </c>
      <c r="I46" s="102">
        <v>2386</v>
      </c>
      <c r="J46" s="102">
        <v>2366</v>
      </c>
      <c r="K46" s="102">
        <v>2415</v>
      </c>
      <c r="L46" s="102">
        <v>2434</v>
      </c>
      <c r="M46" s="102">
        <v>2467</v>
      </c>
      <c r="N46" s="102">
        <v>2503</v>
      </c>
      <c r="O46" s="102">
        <v>3869</v>
      </c>
      <c r="P46" s="102">
        <v>5235</v>
      </c>
      <c r="Q46" s="78">
        <v>4832.3076923076924</v>
      </c>
      <c r="R46" s="78">
        <v>8236.9666666666672</v>
      </c>
      <c r="S46" s="78">
        <v>4787.0550000000003</v>
      </c>
      <c r="T46" s="78">
        <v>4627.8</v>
      </c>
      <c r="U46" s="78"/>
      <c r="V46" s="78">
        <v>3808.8984374999995</v>
      </c>
      <c r="W46" s="78">
        <v>3158.0859374999995</v>
      </c>
      <c r="X46" s="78">
        <v>1664.9762979683974</v>
      </c>
      <c r="Y46" s="78">
        <v>2328.8157614483493</v>
      </c>
      <c r="Z46" s="78"/>
      <c r="AA46" s="78">
        <v>1960.4639999999999</v>
      </c>
      <c r="AB46" s="78">
        <v>1893.6</v>
      </c>
      <c r="AC46" s="102">
        <v>0</v>
      </c>
      <c r="AD46" s="102">
        <v>0</v>
      </c>
      <c r="AE46" s="102">
        <v>0</v>
      </c>
      <c r="AF46" s="102">
        <v>0</v>
      </c>
      <c r="AG46" s="102">
        <v>0</v>
      </c>
      <c r="AH46" s="102">
        <v>0</v>
      </c>
      <c r="AI46" s="102">
        <v>0</v>
      </c>
      <c r="AJ46" s="102">
        <v>0</v>
      </c>
      <c r="AK46" s="102">
        <v>0</v>
      </c>
      <c r="AL46" s="102">
        <v>0</v>
      </c>
      <c r="AM46" s="102">
        <v>0</v>
      </c>
      <c r="AN46" s="102">
        <v>0</v>
      </c>
      <c r="AO46" s="102">
        <v>0</v>
      </c>
      <c r="AP46" s="102">
        <v>0</v>
      </c>
      <c r="AQ46" s="102">
        <v>0</v>
      </c>
      <c r="AR46" s="102">
        <v>0</v>
      </c>
      <c r="AS46" s="102">
        <v>0</v>
      </c>
      <c r="AT46" s="102">
        <v>0</v>
      </c>
      <c r="AU46" s="102">
        <v>0</v>
      </c>
      <c r="AV46" s="102">
        <v>0</v>
      </c>
      <c r="AW46" s="102">
        <v>0</v>
      </c>
      <c r="AX46" s="102">
        <v>0</v>
      </c>
      <c r="AY46" s="102">
        <v>0</v>
      </c>
      <c r="AZ46" s="102">
        <v>0</v>
      </c>
      <c r="BA46" s="103">
        <v>0</v>
      </c>
    </row>
    <row r="47" spans="1:53" x14ac:dyDescent="0.25">
      <c r="A47" s="104" t="s">
        <v>47</v>
      </c>
      <c r="B47" s="102">
        <v>4506</v>
      </c>
      <c r="C47" s="102">
        <v>4987</v>
      </c>
      <c r="D47" s="102">
        <v>4524</v>
      </c>
      <c r="E47" s="102">
        <v>4051</v>
      </c>
      <c r="F47" s="102">
        <v>3935</v>
      </c>
      <c r="G47" s="102">
        <v>3738</v>
      </c>
      <c r="H47" s="102">
        <v>3743</v>
      </c>
      <c r="I47" s="102">
        <v>3623</v>
      </c>
      <c r="J47" s="102">
        <v>3728</v>
      </c>
      <c r="K47" s="102">
        <v>3767</v>
      </c>
      <c r="L47" s="102">
        <v>3689</v>
      </c>
      <c r="M47" s="102">
        <v>3596</v>
      </c>
      <c r="N47" s="102">
        <v>3866</v>
      </c>
      <c r="O47" s="102">
        <v>5841</v>
      </c>
      <c r="P47" s="102">
        <v>7816</v>
      </c>
      <c r="Q47" s="85">
        <v>7214.7692307692314</v>
      </c>
      <c r="R47" s="85">
        <v>10049.466666666667</v>
      </c>
      <c r="S47" s="78">
        <v>6977.3549999999996</v>
      </c>
      <c r="T47" s="78">
        <v>7118.1</v>
      </c>
      <c r="U47" s="78"/>
      <c r="V47" s="78">
        <v>5679.0703124999991</v>
      </c>
      <c r="W47" s="78">
        <v>4627.8984374999991</v>
      </c>
      <c r="X47" s="78">
        <v>2194.3560948081267</v>
      </c>
      <c r="Y47" s="78">
        <v>3070.6890308839193</v>
      </c>
      <c r="Z47" s="78"/>
      <c r="AA47" s="78">
        <v>2539.5039999999999</v>
      </c>
      <c r="AB47" s="78">
        <v>2445.12</v>
      </c>
      <c r="AC47" s="102">
        <v>0</v>
      </c>
      <c r="AD47" s="102">
        <v>0</v>
      </c>
      <c r="AE47" s="102">
        <v>0</v>
      </c>
      <c r="AF47" s="102">
        <v>0</v>
      </c>
      <c r="AG47" s="102">
        <v>0</v>
      </c>
      <c r="AH47" s="102">
        <v>0</v>
      </c>
      <c r="AI47" s="102">
        <v>0</v>
      </c>
      <c r="AJ47" s="102">
        <v>0</v>
      </c>
      <c r="AK47" s="102">
        <v>0</v>
      </c>
      <c r="AL47" s="102">
        <v>0</v>
      </c>
      <c r="AM47" s="102">
        <v>0</v>
      </c>
      <c r="AN47" s="102">
        <v>0</v>
      </c>
      <c r="AO47" s="102">
        <v>0</v>
      </c>
      <c r="AP47" s="102">
        <v>0</v>
      </c>
      <c r="AQ47" s="102">
        <v>0</v>
      </c>
      <c r="AR47" s="102">
        <v>0</v>
      </c>
      <c r="AS47" s="102">
        <v>0</v>
      </c>
      <c r="AT47" s="102">
        <v>0</v>
      </c>
      <c r="AU47" s="102">
        <v>0</v>
      </c>
      <c r="AV47" s="102">
        <v>0</v>
      </c>
      <c r="AW47" s="102">
        <v>0</v>
      </c>
      <c r="AX47" s="102">
        <v>0</v>
      </c>
      <c r="AY47" s="102">
        <v>0</v>
      </c>
      <c r="AZ47" s="102">
        <v>0</v>
      </c>
      <c r="BA47" s="103">
        <v>0</v>
      </c>
    </row>
    <row r="48" spans="1:53" ht="15.75" thickBot="1" x14ac:dyDescent="0.3">
      <c r="A48" s="105" t="s">
        <v>61</v>
      </c>
      <c r="B48" s="106"/>
      <c r="C48" s="106"/>
      <c r="D48" s="106"/>
      <c r="E48" s="107">
        <v>9231</v>
      </c>
      <c r="F48" s="107">
        <v>9034</v>
      </c>
      <c r="G48" s="107">
        <v>8557</v>
      </c>
      <c r="H48" s="107">
        <v>8438</v>
      </c>
      <c r="I48" s="107">
        <v>8373</v>
      </c>
      <c r="J48" s="107">
        <v>8426</v>
      </c>
      <c r="K48" s="107">
        <v>8511</v>
      </c>
      <c r="L48" s="107">
        <v>8545</v>
      </c>
      <c r="M48" s="107">
        <v>8356</v>
      </c>
      <c r="N48" s="107">
        <v>8727</v>
      </c>
      <c r="O48" s="107">
        <v>12988</v>
      </c>
      <c r="P48" s="107">
        <v>17249</v>
      </c>
      <c r="Q48" s="84">
        <v>15922.153846153848</v>
      </c>
      <c r="R48" s="84">
        <v>25981.1</v>
      </c>
      <c r="S48" s="84">
        <v>16167.795</v>
      </c>
      <c r="T48" s="84">
        <v>16157.7</v>
      </c>
      <c r="U48" s="84"/>
      <c r="V48" s="84">
        <v>13320.632812499998</v>
      </c>
      <c r="W48" s="84">
        <v>11231.999999999998</v>
      </c>
      <c r="X48" s="84">
        <v>5674.8030474040634</v>
      </c>
      <c r="Y48" s="84">
        <v>8106.164004259851</v>
      </c>
      <c r="Z48" s="84"/>
      <c r="AA48" s="84">
        <v>6752.2079999999996</v>
      </c>
      <c r="AB48" s="84">
        <v>6580.8</v>
      </c>
      <c r="AC48" s="107">
        <v>28</v>
      </c>
      <c r="AD48" s="107">
        <v>29</v>
      </c>
      <c r="AE48" s="107">
        <v>30</v>
      </c>
      <c r="AF48" s="107">
        <v>31</v>
      </c>
      <c r="AG48" s="107">
        <v>32</v>
      </c>
      <c r="AH48" s="107">
        <v>33</v>
      </c>
      <c r="AI48" s="107">
        <v>34</v>
      </c>
      <c r="AJ48" s="107">
        <v>35</v>
      </c>
      <c r="AK48" s="107">
        <v>36</v>
      </c>
      <c r="AL48" s="107">
        <v>37</v>
      </c>
      <c r="AM48" s="107">
        <v>38</v>
      </c>
      <c r="AN48" s="107">
        <v>39</v>
      </c>
      <c r="AO48" s="107">
        <v>40</v>
      </c>
      <c r="AP48" s="107">
        <v>41</v>
      </c>
      <c r="AQ48" s="107">
        <v>42</v>
      </c>
      <c r="AR48" s="107">
        <v>43</v>
      </c>
      <c r="AS48" s="107">
        <v>44</v>
      </c>
      <c r="AT48" s="107">
        <v>45</v>
      </c>
      <c r="AU48" s="107">
        <v>46</v>
      </c>
      <c r="AV48" s="107">
        <v>47</v>
      </c>
      <c r="AW48" s="107">
        <v>48</v>
      </c>
      <c r="AX48" s="107">
        <v>49</v>
      </c>
      <c r="AY48" s="107">
        <v>50</v>
      </c>
      <c r="AZ48" s="107">
        <v>51</v>
      </c>
      <c r="BA48" s="108">
        <v>52</v>
      </c>
    </row>
    <row r="50" spans="1:54" ht="19.5" thickBot="1" x14ac:dyDescent="0.35">
      <c r="A50" s="8" t="s">
        <v>68</v>
      </c>
      <c r="B50" s="12"/>
      <c r="C50" s="12"/>
      <c r="D50" s="12"/>
      <c r="E50" s="12"/>
      <c r="F50" s="12"/>
      <c r="G50" s="12"/>
      <c r="I50" s="12"/>
      <c r="J50" s="12" t="s">
        <v>69</v>
      </c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22"/>
    </row>
    <row r="51" spans="1:54" x14ac:dyDescent="0.25">
      <c r="A51" s="21" t="s">
        <v>48</v>
      </c>
      <c r="B51" s="11">
        <v>1</v>
      </c>
      <c r="C51" s="11">
        <v>2</v>
      </c>
      <c r="D51" s="11">
        <v>3</v>
      </c>
      <c r="E51" s="11">
        <v>4</v>
      </c>
      <c r="F51" s="11">
        <v>5</v>
      </c>
      <c r="G51" s="11">
        <v>6</v>
      </c>
      <c r="H51" s="11">
        <v>7</v>
      </c>
      <c r="I51" s="11">
        <v>8</v>
      </c>
      <c r="J51" s="11">
        <v>9</v>
      </c>
      <c r="K51" s="11">
        <v>10</v>
      </c>
      <c r="L51" s="11">
        <v>11</v>
      </c>
      <c r="M51" s="11">
        <v>12</v>
      </c>
      <c r="N51" s="11">
        <v>13</v>
      </c>
      <c r="O51" s="11">
        <v>14</v>
      </c>
      <c r="P51" s="76">
        <v>15</v>
      </c>
      <c r="Q51" s="76">
        <v>16</v>
      </c>
      <c r="R51" s="76">
        <v>17</v>
      </c>
      <c r="S51" s="76">
        <v>18</v>
      </c>
      <c r="T51" s="76">
        <v>19</v>
      </c>
      <c r="U51" s="76">
        <v>20</v>
      </c>
      <c r="V51" s="119">
        <v>21</v>
      </c>
      <c r="W51" s="119">
        <v>22</v>
      </c>
      <c r="X51" s="119">
        <v>24</v>
      </c>
      <c r="Y51" s="119">
        <v>25</v>
      </c>
      <c r="Z51" s="119">
        <f t="shared" ref="Z51" si="3">Y51+1</f>
        <v>26</v>
      </c>
      <c r="AA51" s="119">
        <v>27</v>
      </c>
      <c r="AB51" s="119">
        <v>28</v>
      </c>
      <c r="AC51" s="11">
        <v>28</v>
      </c>
      <c r="AD51" s="11">
        <v>29</v>
      </c>
      <c r="AE51" s="11">
        <v>30</v>
      </c>
      <c r="AF51" s="11">
        <v>31</v>
      </c>
      <c r="AG51" s="11">
        <v>32</v>
      </c>
      <c r="AH51" s="11">
        <v>33</v>
      </c>
      <c r="AI51" s="11">
        <v>34</v>
      </c>
      <c r="AJ51" s="11">
        <v>35</v>
      </c>
      <c r="AK51" s="11">
        <v>36</v>
      </c>
      <c r="AL51" s="11">
        <v>37</v>
      </c>
      <c r="AM51" s="11">
        <v>38</v>
      </c>
      <c r="AN51" s="11">
        <v>39</v>
      </c>
      <c r="AO51" s="11">
        <v>40</v>
      </c>
      <c r="AP51" s="11">
        <v>41</v>
      </c>
      <c r="AQ51" s="11">
        <v>42</v>
      </c>
      <c r="AR51" s="11">
        <v>43</v>
      </c>
      <c r="AS51" s="11">
        <v>44</v>
      </c>
      <c r="AT51" s="11">
        <v>45</v>
      </c>
      <c r="AU51" s="11">
        <v>46</v>
      </c>
      <c r="AV51" s="11">
        <v>47</v>
      </c>
      <c r="AW51" s="11">
        <v>48</v>
      </c>
      <c r="AX51" s="11">
        <v>49</v>
      </c>
      <c r="AY51" s="11">
        <v>50</v>
      </c>
      <c r="AZ51" s="11">
        <v>51</v>
      </c>
      <c r="BA51" s="10">
        <v>52</v>
      </c>
    </row>
    <row r="52" spans="1:54" x14ac:dyDescent="0.25">
      <c r="A52" s="19" t="s">
        <v>50</v>
      </c>
      <c r="B52" s="24">
        <v>43833</v>
      </c>
      <c r="C52" s="24">
        <v>43840</v>
      </c>
      <c r="D52" s="24">
        <v>43847</v>
      </c>
      <c r="E52" s="24">
        <v>43854</v>
      </c>
      <c r="F52" s="24">
        <v>43861</v>
      </c>
      <c r="G52" s="24">
        <v>43868</v>
      </c>
      <c r="H52" s="24">
        <v>43875</v>
      </c>
      <c r="I52" s="24">
        <v>43882</v>
      </c>
      <c r="J52" s="24">
        <v>43889</v>
      </c>
      <c r="K52" s="24">
        <v>43896</v>
      </c>
      <c r="L52" s="24">
        <v>43903</v>
      </c>
      <c r="M52" s="24">
        <v>43910</v>
      </c>
      <c r="N52" s="24">
        <v>43917</v>
      </c>
      <c r="O52" s="24">
        <v>43924</v>
      </c>
      <c r="P52" s="77">
        <v>43931</v>
      </c>
      <c r="Q52" s="77">
        <v>43938</v>
      </c>
      <c r="R52" s="77">
        <v>43945</v>
      </c>
      <c r="S52" s="77">
        <v>43952</v>
      </c>
      <c r="T52" s="77">
        <v>43959</v>
      </c>
      <c r="U52" s="77">
        <v>43966</v>
      </c>
      <c r="V52" s="77">
        <v>43973</v>
      </c>
      <c r="W52" s="77">
        <v>43980</v>
      </c>
      <c r="X52" s="77">
        <v>43994</v>
      </c>
      <c r="Y52" s="77">
        <v>44001</v>
      </c>
      <c r="Z52" s="77">
        <f t="shared" ref="Z52" si="4">Y52+7</f>
        <v>44008</v>
      </c>
      <c r="AA52" s="77">
        <v>44015</v>
      </c>
      <c r="AB52" s="77">
        <v>44022</v>
      </c>
      <c r="AC52" s="23">
        <v>44022</v>
      </c>
      <c r="AD52" s="23">
        <v>44029</v>
      </c>
      <c r="AE52" s="23">
        <v>44036</v>
      </c>
      <c r="AF52" s="23">
        <v>44043</v>
      </c>
      <c r="AG52" s="23">
        <v>44050</v>
      </c>
      <c r="AH52" s="23">
        <v>44057</v>
      </c>
      <c r="AI52" s="23">
        <v>44064</v>
      </c>
      <c r="AJ52" s="23">
        <v>44071</v>
      </c>
      <c r="AK52" s="23">
        <v>44078</v>
      </c>
      <c r="AL52" s="23">
        <v>44085</v>
      </c>
      <c r="AM52" s="23">
        <v>44092</v>
      </c>
      <c r="AN52" s="23">
        <v>44099</v>
      </c>
      <c r="AO52" s="23">
        <v>44106</v>
      </c>
      <c r="AP52" s="23">
        <v>44113</v>
      </c>
      <c r="AQ52" s="23">
        <v>44120</v>
      </c>
      <c r="AR52" s="23">
        <v>44127</v>
      </c>
      <c r="AS52" s="23">
        <v>44134</v>
      </c>
      <c r="AT52" s="23">
        <v>44141</v>
      </c>
      <c r="AU52" s="23">
        <v>44148</v>
      </c>
      <c r="AV52" s="23">
        <v>44155</v>
      </c>
      <c r="AW52" s="23">
        <v>44162</v>
      </c>
      <c r="AX52" s="23">
        <v>44169</v>
      </c>
      <c r="AY52" s="23">
        <v>44176</v>
      </c>
      <c r="AZ52" s="23">
        <v>44183</v>
      </c>
      <c r="BA52" s="9">
        <v>44190</v>
      </c>
      <c r="BB52" s="26"/>
    </row>
    <row r="53" spans="1:54" x14ac:dyDescent="0.25">
      <c r="A53" s="15" t="s">
        <v>49</v>
      </c>
      <c r="B53" s="29">
        <f>B41-B29</f>
        <v>-42</v>
      </c>
      <c r="C53" s="29">
        <f t="shared" ref="C53:D53" si="5">C41-C29</f>
        <v>-48</v>
      </c>
      <c r="D53" s="29">
        <f t="shared" si="5"/>
        <v>-56</v>
      </c>
      <c r="E53" s="29">
        <v>11</v>
      </c>
      <c r="F53" s="29">
        <v>-7</v>
      </c>
      <c r="G53" s="29">
        <v>-24</v>
      </c>
      <c r="H53" s="29">
        <v>-6</v>
      </c>
      <c r="I53" s="29">
        <v>-8</v>
      </c>
      <c r="J53" s="29">
        <v>-3</v>
      </c>
      <c r="K53" s="29">
        <v>11</v>
      </c>
      <c r="L53" s="29">
        <v>-4</v>
      </c>
      <c r="M53" s="29">
        <v>-5</v>
      </c>
      <c r="N53" s="29">
        <v>4</v>
      </c>
      <c r="O53" s="29">
        <v>10</v>
      </c>
      <c r="P53" s="78">
        <v>15.824175824175825</v>
      </c>
      <c r="Q53" s="78">
        <v>5.5384615384615383</v>
      </c>
      <c r="R53" s="78">
        <v>6.7666666666666666</v>
      </c>
      <c r="S53" s="78">
        <v>19.333333333333332</v>
      </c>
      <c r="T53" s="78">
        <v>1.9333333333333333</v>
      </c>
      <c r="U53" s="78"/>
      <c r="V53" s="78">
        <v>0.18749999999999289</v>
      </c>
      <c r="W53" s="78">
        <v>1.6171874999999929</v>
      </c>
      <c r="X53" s="78">
        <v>-22.683972911963881</v>
      </c>
      <c r="Y53" s="78">
        <v>-10.247071352502658</v>
      </c>
      <c r="Z53" s="78"/>
      <c r="AA53" s="78">
        <v>2.3440000000000012</v>
      </c>
      <c r="AB53" s="78">
        <v>-10.160000000000004</v>
      </c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30"/>
    </row>
    <row r="54" spans="1:54" x14ac:dyDescent="0.25">
      <c r="A54" s="15" t="s">
        <v>42</v>
      </c>
      <c r="B54" s="29">
        <f t="shared" ref="B54:D59" si="6">B42-B30</f>
        <v>45</v>
      </c>
      <c r="C54" s="29">
        <f t="shared" si="6"/>
        <v>47</v>
      </c>
      <c r="D54" s="29">
        <f t="shared" si="6"/>
        <v>52</v>
      </c>
      <c r="E54" s="29">
        <v>-1</v>
      </c>
      <c r="F54" s="29">
        <v>0</v>
      </c>
      <c r="G54" s="29">
        <v>-9</v>
      </c>
      <c r="H54" s="29">
        <v>-5</v>
      </c>
      <c r="I54" s="29">
        <v>-12</v>
      </c>
      <c r="J54" s="29">
        <v>0</v>
      </c>
      <c r="K54" s="29">
        <v>4</v>
      </c>
      <c r="L54" s="29">
        <v>-2</v>
      </c>
      <c r="M54" s="29">
        <v>-12</v>
      </c>
      <c r="N54" s="29">
        <v>-4</v>
      </c>
      <c r="O54" s="29">
        <v>8</v>
      </c>
      <c r="P54" s="78">
        <v>12.659340659340659</v>
      </c>
      <c r="Q54" s="78">
        <v>5.5384615384615383</v>
      </c>
      <c r="R54" s="78">
        <v>15.466666666666667</v>
      </c>
      <c r="S54" s="78">
        <v>-5.8</v>
      </c>
      <c r="T54" s="78">
        <v>-6.7666666666666666</v>
      </c>
      <c r="U54" s="78"/>
      <c r="V54" s="78">
        <v>-3.6328125000000036</v>
      </c>
      <c r="W54" s="78">
        <v>-1.3750000000000018</v>
      </c>
      <c r="X54" s="78">
        <v>-9.5214446952595928</v>
      </c>
      <c r="Y54" s="78">
        <v>-11.061767838125665</v>
      </c>
      <c r="Z54" s="78"/>
      <c r="AA54" s="78">
        <v>-17.728000000000002</v>
      </c>
      <c r="AB54" s="78">
        <v>-6.6400000000000006</v>
      </c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30"/>
    </row>
    <row r="55" spans="1:54" x14ac:dyDescent="0.25">
      <c r="A55" s="15" t="s">
        <v>43</v>
      </c>
      <c r="B55" s="29">
        <f t="shared" si="6"/>
        <v>-91</v>
      </c>
      <c r="C55" s="29">
        <f t="shared" si="6"/>
        <v>-81</v>
      </c>
      <c r="D55" s="29">
        <f t="shared" si="6"/>
        <v>-119</v>
      </c>
      <c r="E55" s="29">
        <v>-25</v>
      </c>
      <c r="F55" s="29">
        <v>1</v>
      </c>
      <c r="G55" s="29">
        <v>4</v>
      </c>
      <c r="H55" s="29">
        <v>-19</v>
      </c>
      <c r="I55" s="29">
        <v>45</v>
      </c>
      <c r="J55" s="29">
        <v>27</v>
      </c>
      <c r="K55" s="29">
        <v>9</v>
      </c>
      <c r="L55" s="29">
        <v>12</v>
      </c>
      <c r="M55" s="29">
        <v>-18</v>
      </c>
      <c r="N55" s="29">
        <v>-6</v>
      </c>
      <c r="O55" s="29">
        <v>-8</v>
      </c>
      <c r="P55" s="78">
        <v>-12.659340659340659</v>
      </c>
      <c r="Q55" s="78">
        <v>4.6153846153846159</v>
      </c>
      <c r="R55" s="78">
        <v>45.433333333333337</v>
      </c>
      <c r="S55" s="78">
        <v>126.63333333333334</v>
      </c>
      <c r="T55" s="78">
        <v>46.4</v>
      </c>
      <c r="U55" s="78"/>
      <c r="V55" s="78">
        <v>-46.664062500000057</v>
      </c>
      <c r="W55" s="78">
        <v>70.867187499999943</v>
      </c>
      <c r="X55" s="78">
        <v>-156.51410835214446</v>
      </c>
      <c r="Y55" s="78">
        <v>-45.79339723109689</v>
      </c>
      <c r="Z55" s="78"/>
      <c r="AA55" s="78">
        <v>-90.312000000000012</v>
      </c>
      <c r="AB55" s="78">
        <v>-63.16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30"/>
    </row>
    <row r="56" spans="1:54" x14ac:dyDescent="0.25">
      <c r="A56" s="15" t="s">
        <v>44</v>
      </c>
      <c r="B56" s="29">
        <f t="shared" si="6"/>
        <v>-415</v>
      </c>
      <c r="C56" s="29">
        <f t="shared" si="6"/>
        <v>-438</v>
      </c>
      <c r="D56" s="29">
        <f t="shared" si="6"/>
        <v>-299</v>
      </c>
      <c r="E56" s="29">
        <v>-82</v>
      </c>
      <c r="F56" s="29">
        <v>-19</v>
      </c>
      <c r="G56" s="29">
        <v>-58</v>
      </c>
      <c r="H56" s="29">
        <v>-84</v>
      </c>
      <c r="I56" s="29">
        <v>-124</v>
      </c>
      <c r="J56" s="29">
        <v>-7</v>
      </c>
      <c r="K56" s="29">
        <v>-90</v>
      </c>
      <c r="L56" s="29">
        <v>29</v>
      </c>
      <c r="M56" s="29">
        <v>15</v>
      </c>
      <c r="N56" s="29">
        <v>79</v>
      </c>
      <c r="O56" s="29">
        <v>628</v>
      </c>
      <c r="P56" s="78">
        <v>993.75824175824164</v>
      </c>
      <c r="Q56" s="78">
        <v>1065.2307692307693</v>
      </c>
      <c r="R56" s="78">
        <v>1815.4</v>
      </c>
      <c r="S56" s="78">
        <v>1040.1333333333334</v>
      </c>
      <c r="T56" s="78">
        <v>544.23333333333335</v>
      </c>
      <c r="U56" s="78"/>
      <c r="V56" s="78">
        <v>239.80468749999977</v>
      </c>
      <c r="W56" s="78">
        <v>362.72656249999977</v>
      </c>
      <c r="X56" s="78">
        <v>-455.87810383747171</v>
      </c>
      <c r="Y56" s="78">
        <v>-118.04046858359948</v>
      </c>
      <c r="Z56" s="78"/>
      <c r="AA56" s="78">
        <v>-247.20000000000005</v>
      </c>
      <c r="AB56" s="78">
        <v>-289.68000000000006</v>
      </c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30"/>
    </row>
    <row r="57" spans="1:54" x14ac:dyDescent="0.25">
      <c r="A57" s="15" t="s">
        <v>45</v>
      </c>
      <c r="B57" s="29">
        <f t="shared" si="6"/>
        <v>-584</v>
      </c>
      <c r="C57" s="29">
        <f t="shared" si="6"/>
        <v>-718</v>
      </c>
      <c r="D57" s="29">
        <f t="shared" si="6"/>
        <v>-639</v>
      </c>
      <c r="E57" s="29">
        <v>22</v>
      </c>
      <c r="F57" s="29">
        <v>76</v>
      </c>
      <c r="G57" s="29">
        <v>-146</v>
      </c>
      <c r="H57" s="29">
        <v>-157</v>
      </c>
      <c r="I57" s="29">
        <v>-81</v>
      </c>
      <c r="J57" s="29">
        <v>-33</v>
      </c>
      <c r="K57" s="29">
        <v>-88</v>
      </c>
      <c r="L57" s="29">
        <v>35</v>
      </c>
      <c r="M57" s="29">
        <v>67</v>
      </c>
      <c r="N57" s="29">
        <v>162</v>
      </c>
      <c r="O57" s="29">
        <v>1120</v>
      </c>
      <c r="P57" s="78">
        <v>1772.3076923076924</v>
      </c>
      <c r="Q57" s="78">
        <v>1800.9230769230771</v>
      </c>
      <c r="R57" s="78">
        <v>3041.1333333333332</v>
      </c>
      <c r="S57" s="78">
        <v>1457.7333333333333</v>
      </c>
      <c r="T57" s="78">
        <v>707.6</v>
      </c>
      <c r="U57" s="78"/>
      <c r="V57" s="78">
        <v>234.96874999999977</v>
      </c>
      <c r="W57" s="78">
        <v>339.17968749999977</v>
      </c>
      <c r="X57" s="78">
        <v>-708.93171557562061</v>
      </c>
      <c r="Y57" s="78">
        <v>-228.19808306709251</v>
      </c>
      <c r="Z57" s="78"/>
      <c r="AA57" s="78">
        <v>-381.86400000000003</v>
      </c>
      <c r="AB57" s="78">
        <v>-411.28</v>
      </c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30"/>
    </row>
    <row r="58" spans="1:54" x14ac:dyDescent="0.25">
      <c r="A58" s="15" t="s">
        <v>46</v>
      </c>
      <c r="B58" s="29">
        <f t="shared" si="6"/>
        <v>-379</v>
      </c>
      <c r="C58" s="29">
        <f t="shared" si="6"/>
        <v>-525</v>
      </c>
      <c r="D58" s="29">
        <f t="shared" si="6"/>
        <v>-592</v>
      </c>
      <c r="E58" s="29">
        <v>71</v>
      </c>
      <c r="F58" s="29">
        <v>130</v>
      </c>
      <c r="G58" s="29">
        <v>-195</v>
      </c>
      <c r="H58" s="29">
        <v>-383</v>
      </c>
      <c r="I58" s="29">
        <v>-135</v>
      </c>
      <c r="J58" s="29">
        <v>-149</v>
      </c>
      <c r="K58" s="29">
        <v>81</v>
      </c>
      <c r="L58" s="29">
        <v>171</v>
      </c>
      <c r="M58" s="29">
        <v>119</v>
      </c>
      <c r="N58" s="29">
        <v>453</v>
      </c>
      <c r="O58" s="29">
        <v>2068</v>
      </c>
      <c r="P58" s="78">
        <v>3272.4395604395604</v>
      </c>
      <c r="Q58" s="78">
        <v>3559.3846153846157</v>
      </c>
      <c r="R58" s="78">
        <v>5774.8666666666668</v>
      </c>
      <c r="S58" s="78">
        <v>3578.6</v>
      </c>
      <c r="T58" s="78">
        <v>1870.5</v>
      </c>
      <c r="U58" s="78"/>
      <c r="V58" s="78">
        <v>862.89843749999955</v>
      </c>
      <c r="W58" s="78">
        <v>755.08593749999955</v>
      </c>
      <c r="X58" s="78">
        <v>-1007.0237020316026</v>
      </c>
      <c r="Y58" s="78">
        <v>-382.18423855165065</v>
      </c>
      <c r="Z58" s="78"/>
      <c r="AA58" s="78">
        <v>-689.53600000000006</v>
      </c>
      <c r="AB58" s="78">
        <v>-722.40000000000009</v>
      </c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30"/>
    </row>
    <row r="59" spans="1:54" x14ac:dyDescent="0.25">
      <c r="A59" s="31" t="s">
        <v>47</v>
      </c>
      <c r="B59" s="32">
        <f t="shared" si="6"/>
        <v>-133</v>
      </c>
      <c r="C59" s="32">
        <f t="shared" si="6"/>
        <v>-84</v>
      </c>
      <c r="D59" s="32">
        <f t="shared" si="6"/>
        <v>-138</v>
      </c>
      <c r="E59" s="32">
        <v>117</v>
      </c>
      <c r="F59" s="32">
        <v>134</v>
      </c>
      <c r="G59" s="32">
        <v>-248</v>
      </c>
      <c r="H59" s="32">
        <v>-222</v>
      </c>
      <c r="I59" s="32">
        <v>-140</v>
      </c>
      <c r="J59" s="32">
        <v>-64</v>
      </c>
      <c r="K59" s="32">
        <v>67</v>
      </c>
      <c r="L59" s="32">
        <v>209</v>
      </c>
      <c r="M59" s="32">
        <v>78</v>
      </c>
      <c r="N59" s="32">
        <v>587</v>
      </c>
      <c r="O59" s="32">
        <v>2435</v>
      </c>
      <c r="P59" s="78">
        <v>3853.1868131868127</v>
      </c>
      <c r="Q59" s="85">
        <v>4027.3846153846157</v>
      </c>
      <c r="R59" s="85">
        <v>6557.8666666666668</v>
      </c>
      <c r="S59" s="85">
        <v>5323.4333333333334</v>
      </c>
      <c r="T59" s="85">
        <v>3357.2333333333336</v>
      </c>
      <c r="U59" s="85"/>
      <c r="V59" s="85">
        <v>1749.0703124999991</v>
      </c>
      <c r="W59" s="85">
        <v>1443.8984374999991</v>
      </c>
      <c r="X59" s="85">
        <v>-1409.6439051918733</v>
      </c>
      <c r="Y59" s="85">
        <v>-556.31096911608074</v>
      </c>
      <c r="Z59" s="85"/>
      <c r="AA59" s="85">
        <v>-885.49600000000009</v>
      </c>
      <c r="AB59" s="85">
        <v>-1094.8800000000001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3"/>
    </row>
    <row r="60" spans="1:54" ht="15.75" thickBot="1" x14ac:dyDescent="0.3">
      <c r="A60" s="31" t="s">
        <v>61</v>
      </c>
      <c r="B60" s="32"/>
      <c r="C60" s="32"/>
      <c r="D60" s="32"/>
      <c r="E60" s="32">
        <v>113</v>
      </c>
      <c r="F60" s="32">
        <v>315</v>
      </c>
      <c r="G60" s="32">
        <v>-676</v>
      </c>
      <c r="H60" s="32">
        <v>-876</v>
      </c>
      <c r="I60" s="32">
        <v>-455</v>
      </c>
      <c r="J60" s="32">
        <v>-229</v>
      </c>
      <c r="K60" s="32">
        <v>-6</v>
      </c>
      <c r="L60" s="32">
        <v>450</v>
      </c>
      <c r="M60" s="32">
        <v>244</v>
      </c>
      <c r="N60" s="32">
        <v>1275</v>
      </c>
      <c r="O60" s="32">
        <v>6261</v>
      </c>
      <c r="P60" s="79">
        <v>9907.5164835164833</v>
      </c>
      <c r="Q60" s="84">
        <v>10468.615384615385</v>
      </c>
      <c r="R60" s="84">
        <v>17256.933333333334</v>
      </c>
      <c r="S60" s="84">
        <v>11540.066666666668</v>
      </c>
      <c r="T60" s="84">
        <v>6521.1333333333332</v>
      </c>
      <c r="U60" s="84"/>
      <c r="V60" s="84">
        <v>3036.6328124999982</v>
      </c>
      <c r="W60" s="84">
        <v>2971.9999999999982</v>
      </c>
      <c r="X60" s="84">
        <v>-3770.1969525959366</v>
      </c>
      <c r="Y60" s="84">
        <v>-1351.835995740149</v>
      </c>
      <c r="Z60" s="84"/>
      <c r="AA60" s="84">
        <v>-2309.7920000000004</v>
      </c>
      <c r="AB60" s="84">
        <v>-2598.1999999999998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3"/>
    </row>
    <row r="61" spans="1:54" x14ac:dyDescent="0.25">
      <c r="A61" s="34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</row>
    <row r="62" spans="1:54" ht="19.5" thickBot="1" x14ac:dyDescent="0.35">
      <c r="A62" s="8" t="s">
        <v>67</v>
      </c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22"/>
    </row>
    <row r="63" spans="1:54" x14ac:dyDescent="0.25">
      <c r="A63" s="21" t="s">
        <v>48</v>
      </c>
      <c r="B63" s="11">
        <v>1</v>
      </c>
      <c r="C63" s="11">
        <v>2</v>
      </c>
      <c r="D63" s="11">
        <v>3</v>
      </c>
      <c r="E63" s="11">
        <v>4</v>
      </c>
      <c r="F63" s="11">
        <v>5</v>
      </c>
      <c r="G63" s="11">
        <v>6</v>
      </c>
      <c r="H63" s="11">
        <v>7</v>
      </c>
      <c r="I63" s="11">
        <v>8</v>
      </c>
      <c r="J63" s="11">
        <v>9</v>
      </c>
      <c r="K63" s="11">
        <v>10</v>
      </c>
      <c r="L63" s="11">
        <v>11</v>
      </c>
      <c r="M63" s="11">
        <v>12</v>
      </c>
      <c r="N63" s="11">
        <v>13</v>
      </c>
      <c r="O63" s="11">
        <v>14</v>
      </c>
      <c r="P63" s="76">
        <v>15</v>
      </c>
      <c r="Q63" s="76">
        <v>16</v>
      </c>
      <c r="R63" s="76">
        <v>17</v>
      </c>
      <c r="S63" s="76">
        <v>18</v>
      </c>
      <c r="T63" s="76">
        <v>19</v>
      </c>
      <c r="U63" s="76">
        <v>20</v>
      </c>
      <c r="V63" s="119">
        <v>21</v>
      </c>
      <c r="W63" s="119">
        <v>22</v>
      </c>
      <c r="X63" s="119">
        <v>24</v>
      </c>
      <c r="Y63" s="119">
        <v>25</v>
      </c>
      <c r="Z63" s="119">
        <f t="shared" ref="Z63" si="7">Y63+1</f>
        <v>26</v>
      </c>
      <c r="AA63" s="119">
        <v>27</v>
      </c>
      <c r="AB63" s="119">
        <v>28</v>
      </c>
      <c r="AC63" s="11">
        <v>28</v>
      </c>
      <c r="AD63" s="11">
        <v>29</v>
      </c>
      <c r="AE63" s="11">
        <v>30</v>
      </c>
      <c r="AF63" s="11">
        <v>31</v>
      </c>
      <c r="AG63" s="11">
        <v>32</v>
      </c>
      <c r="AH63" s="11">
        <v>33</v>
      </c>
      <c r="AI63" s="11">
        <v>34</v>
      </c>
      <c r="AJ63" s="11">
        <v>35</v>
      </c>
      <c r="AK63" s="11">
        <v>36</v>
      </c>
      <c r="AL63" s="11">
        <v>37</v>
      </c>
      <c r="AM63" s="11">
        <v>38</v>
      </c>
      <c r="AN63" s="11">
        <v>39</v>
      </c>
      <c r="AO63" s="11">
        <v>40</v>
      </c>
      <c r="AP63" s="11">
        <v>41</v>
      </c>
      <c r="AQ63" s="11">
        <v>42</v>
      </c>
      <c r="AR63" s="11">
        <v>43</v>
      </c>
      <c r="AS63" s="11">
        <v>44</v>
      </c>
      <c r="AT63" s="11">
        <v>45</v>
      </c>
      <c r="AU63" s="11">
        <v>46</v>
      </c>
      <c r="AV63" s="11">
        <v>47</v>
      </c>
      <c r="AW63" s="11">
        <v>48</v>
      </c>
      <c r="AX63" s="11">
        <v>49</v>
      </c>
      <c r="AY63" s="11">
        <v>50</v>
      </c>
      <c r="AZ63" s="11">
        <v>51</v>
      </c>
      <c r="BA63" s="10">
        <v>52</v>
      </c>
    </row>
    <row r="64" spans="1:54" x14ac:dyDescent="0.25">
      <c r="A64" s="19" t="s">
        <v>50</v>
      </c>
      <c r="B64" s="24">
        <v>43833</v>
      </c>
      <c r="C64" s="24">
        <v>43840</v>
      </c>
      <c r="D64" s="24">
        <v>43847</v>
      </c>
      <c r="E64" s="24">
        <v>43854</v>
      </c>
      <c r="F64" s="24">
        <v>43861</v>
      </c>
      <c r="G64" s="24">
        <v>43868</v>
      </c>
      <c r="H64" s="24">
        <v>43875</v>
      </c>
      <c r="I64" s="24">
        <v>43882</v>
      </c>
      <c r="J64" s="24">
        <v>43889</v>
      </c>
      <c r="K64" s="24">
        <v>43896</v>
      </c>
      <c r="L64" s="24">
        <v>43903</v>
      </c>
      <c r="M64" s="24">
        <v>43910</v>
      </c>
      <c r="N64" s="24">
        <v>43917</v>
      </c>
      <c r="O64" s="24">
        <v>43924</v>
      </c>
      <c r="P64" s="77">
        <v>43931</v>
      </c>
      <c r="Q64" s="77">
        <v>43938</v>
      </c>
      <c r="R64" s="77">
        <v>43945</v>
      </c>
      <c r="S64" s="77">
        <v>43952</v>
      </c>
      <c r="T64" s="77">
        <v>43959</v>
      </c>
      <c r="U64" s="77">
        <v>43966</v>
      </c>
      <c r="V64" s="77">
        <v>43973</v>
      </c>
      <c r="W64" s="77">
        <v>43980</v>
      </c>
      <c r="X64" s="77">
        <v>43994</v>
      </c>
      <c r="Y64" s="77">
        <v>44001</v>
      </c>
      <c r="Z64" s="77">
        <f t="shared" ref="Z64" si="8">Y64+7</f>
        <v>44008</v>
      </c>
      <c r="AA64" s="77">
        <v>44015</v>
      </c>
      <c r="AB64" s="77">
        <v>44022</v>
      </c>
      <c r="AC64" s="23">
        <v>44022</v>
      </c>
      <c r="AD64" s="23">
        <v>44029</v>
      </c>
      <c r="AE64" s="23">
        <v>44036</v>
      </c>
      <c r="AF64" s="23">
        <v>44043</v>
      </c>
      <c r="AG64" s="23">
        <v>44050</v>
      </c>
      <c r="AH64" s="23">
        <v>44057</v>
      </c>
      <c r="AI64" s="23">
        <v>44064</v>
      </c>
      <c r="AJ64" s="23">
        <v>44071</v>
      </c>
      <c r="AK64" s="23">
        <v>44078</v>
      </c>
      <c r="AL64" s="23">
        <v>44085</v>
      </c>
      <c r="AM64" s="23">
        <v>44092</v>
      </c>
      <c r="AN64" s="23">
        <v>44099</v>
      </c>
      <c r="AO64" s="23">
        <v>44106</v>
      </c>
      <c r="AP64" s="23">
        <v>44113</v>
      </c>
      <c r="AQ64" s="23">
        <v>44120</v>
      </c>
      <c r="AR64" s="23">
        <v>44127</v>
      </c>
      <c r="AS64" s="23">
        <v>44134</v>
      </c>
      <c r="AT64" s="23">
        <v>44141</v>
      </c>
      <c r="AU64" s="23">
        <v>44148</v>
      </c>
      <c r="AV64" s="23">
        <v>44155</v>
      </c>
      <c r="AW64" s="23">
        <v>44162</v>
      </c>
      <c r="AX64" s="23">
        <v>44169</v>
      </c>
      <c r="AY64" s="23">
        <v>44176</v>
      </c>
      <c r="AZ64" s="23">
        <v>44183</v>
      </c>
      <c r="BA64" s="9">
        <v>44190</v>
      </c>
    </row>
    <row r="65" spans="1:53" x14ac:dyDescent="0.25">
      <c r="A65" s="15" t="s">
        <v>49</v>
      </c>
      <c r="B65" s="35">
        <f>B53/B41</f>
        <v>-42</v>
      </c>
      <c r="C65" s="35">
        <f t="shared" ref="C65:D68" si="9">C53/C41</f>
        <v>-24</v>
      </c>
      <c r="D65" s="35">
        <f t="shared" si="9"/>
        <v>-18.666666666666668</v>
      </c>
      <c r="E65" s="35">
        <v>0.20754716981132076</v>
      </c>
      <c r="F65" s="35">
        <v>-0.14000000000000001</v>
      </c>
      <c r="G65" s="35">
        <v>-0.8</v>
      </c>
      <c r="H65" s="35">
        <v>-0.13953488372093023</v>
      </c>
      <c r="I65" s="35">
        <v>-0.15686274509803921</v>
      </c>
      <c r="J65" s="35">
        <v>-6.1224489795918366E-2</v>
      </c>
      <c r="K65" s="35">
        <v>0.19642857142857142</v>
      </c>
      <c r="L65" s="35">
        <v>-7.5471698113207544E-2</v>
      </c>
      <c r="M65" s="35">
        <v>-0.11363636363636363</v>
      </c>
      <c r="N65" s="35">
        <v>8.1632653061224483E-2</v>
      </c>
      <c r="O65" s="35">
        <v>0.19607843137254902</v>
      </c>
      <c r="P65" s="80">
        <v>0.1178396072013093</v>
      </c>
      <c r="Q65" s="80">
        <v>0.27560248169827273</v>
      </c>
      <c r="R65" s="80">
        <v>0.14097222222222217</v>
      </c>
      <c r="S65" s="80">
        <v>0.4323529411764705</v>
      </c>
      <c r="T65" s="80">
        <v>3.9130434782608671E-2</v>
      </c>
      <c r="U65" s="80"/>
      <c r="V65" s="80">
        <v>3.676470588235059E-3</v>
      </c>
      <c r="W65" s="80">
        <v>3.5937499999999734E-2</v>
      </c>
      <c r="X65" s="80">
        <v>-0.49312984591225828</v>
      </c>
      <c r="Y65" s="80">
        <v>-0.22276242070657948</v>
      </c>
      <c r="Z65" s="80"/>
      <c r="AA65" s="80">
        <v>7.1030303030302999E-2</v>
      </c>
      <c r="AB65" s="80">
        <v>-0.23090909090909095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30"/>
    </row>
    <row r="66" spans="1:53" x14ac:dyDescent="0.25">
      <c r="A66" s="15" t="s">
        <v>42</v>
      </c>
      <c r="B66" s="35">
        <f>B54/B42</f>
        <v>0.75</v>
      </c>
      <c r="C66" s="35">
        <f t="shared" si="9"/>
        <v>0.70149253731343286</v>
      </c>
      <c r="D66" s="35">
        <f t="shared" si="9"/>
        <v>0.64197530864197527</v>
      </c>
      <c r="E66" s="35">
        <v>-4.7619047619047616E-2</v>
      </c>
      <c r="F66" s="35">
        <v>0</v>
      </c>
      <c r="G66" s="35">
        <v>-0.5625</v>
      </c>
      <c r="H66" s="35">
        <v>-0.41666666666666669</v>
      </c>
      <c r="I66" s="35">
        <v>-0.66666666666666663</v>
      </c>
      <c r="J66" s="35">
        <v>0</v>
      </c>
      <c r="K66" s="35">
        <v>0.2</v>
      </c>
      <c r="L66" s="35">
        <v>-9.0909090909090912E-2</v>
      </c>
      <c r="M66" s="35">
        <v>-1</v>
      </c>
      <c r="N66" s="35">
        <v>-0.30769230769230771</v>
      </c>
      <c r="O66" s="35">
        <v>0.38095238095238093</v>
      </c>
      <c r="P66" s="80">
        <v>0.24080267558528434</v>
      </c>
      <c r="Q66" s="80">
        <v>0.40294983531057804</v>
      </c>
      <c r="R66" s="80">
        <v>0.73650793650793644</v>
      </c>
      <c r="S66" s="80">
        <v>-0.24500000000000002</v>
      </c>
      <c r="T66" s="80">
        <v>-0.35</v>
      </c>
      <c r="U66" s="80"/>
      <c r="V66" s="80">
        <v>-0.17299107142857162</v>
      </c>
      <c r="W66" s="80">
        <v>-8.5937500000000111E-2</v>
      </c>
      <c r="X66" s="80">
        <v>-0.528969149736644</v>
      </c>
      <c r="Y66" s="80">
        <v>-0.55308839190628323</v>
      </c>
      <c r="Z66" s="80"/>
      <c r="AA66" s="80">
        <v>-0.68184615384615377</v>
      </c>
      <c r="AB66" s="80">
        <v>-0.41500000000000004</v>
      </c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30"/>
    </row>
    <row r="67" spans="1:53" x14ac:dyDescent="0.25">
      <c r="A67" s="15" t="s">
        <v>43</v>
      </c>
      <c r="B67" s="35">
        <f>B55/B43</f>
        <v>-0.7338709677419355</v>
      </c>
      <c r="C67" s="35">
        <f t="shared" si="9"/>
        <v>-0.40703517587939697</v>
      </c>
      <c r="D67" s="35">
        <f t="shared" si="9"/>
        <v>-0.59499999999999997</v>
      </c>
      <c r="E67" s="35">
        <v>-7.9617834394904455E-2</v>
      </c>
      <c r="F67" s="35">
        <v>3.246753246753247E-3</v>
      </c>
      <c r="G67" s="35">
        <v>1.4760147601476014E-2</v>
      </c>
      <c r="H67" s="35">
        <v>-6.6433566433566432E-2</v>
      </c>
      <c r="I67" s="35">
        <v>0.14018691588785046</v>
      </c>
      <c r="J67" s="35">
        <v>8.5714285714285715E-2</v>
      </c>
      <c r="K67" s="35">
        <v>2.8846153846153848E-2</v>
      </c>
      <c r="L67" s="35">
        <v>3.8585209003215437E-2</v>
      </c>
      <c r="M67" s="35">
        <v>-6.545454545454546E-2</v>
      </c>
      <c r="N67" s="35">
        <v>-2.1201413427561839E-2</v>
      </c>
      <c r="O67" s="35">
        <v>-2.7777777777777776E-2</v>
      </c>
      <c r="P67" s="80">
        <v>1.6025641025641073E-2</v>
      </c>
      <c r="Q67" s="80">
        <v>-3.9882406907872911E-2</v>
      </c>
      <c r="R67" s="80">
        <v>0.18100929614873842</v>
      </c>
      <c r="S67" s="80">
        <v>0.35269230769230775</v>
      </c>
      <c r="T67" s="80">
        <v>0.14545454545454539</v>
      </c>
      <c r="U67" s="80"/>
      <c r="V67" s="80">
        <v>-0.15101638349514579</v>
      </c>
      <c r="W67" s="80">
        <v>0.2965154288702927</v>
      </c>
      <c r="X67" s="80">
        <v>-0.52521512869847142</v>
      </c>
      <c r="Y67" s="80">
        <v>-0.16413404025482758</v>
      </c>
      <c r="Z67" s="80"/>
      <c r="AA67" s="80">
        <v>-0.35416470588235294</v>
      </c>
      <c r="AB67" s="80">
        <v>-0.24386100386100384</v>
      </c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30"/>
    </row>
    <row r="68" spans="1:53" x14ac:dyDescent="0.25">
      <c r="A68" s="15" t="s">
        <v>44</v>
      </c>
      <c r="B68" s="35">
        <f>B56/B44</f>
        <v>-0.52933673469387754</v>
      </c>
      <c r="C68" s="35">
        <f t="shared" si="9"/>
        <v>-0.44648318042813456</v>
      </c>
      <c r="D68" s="35">
        <f t="shared" si="9"/>
        <v>-0.27839851024208567</v>
      </c>
      <c r="E68" s="35">
        <v>-6.047197640117994E-2</v>
      </c>
      <c r="F68" s="35">
        <v>-1.4094955489614243E-2</v>
      </c>
      <c r="G68" s="35">
        <v>-4.3641835966892403E-2</v>
      </c>
      <c r="H68" s="35">
        <v>-6.5217391304347824E-2</v>
      </c>
      <c r="I68" s="35">
        <v>-9.7560975609756101E-2</v>
      </c>
      <c r="J68" s="35">
        <v>-5.5688146380270488E-3</v>
      </c>
      <c r="K68" s="35">
        <v>-7.1884984025559109E-2</v>
      </c>
      <c r="L68" s="35">
        <v>2.1641791044776121E-2</v>
      </c>
      <c r="M68" s="35">
        <v>1.1867088607594937E-2</v>
      </c>
      <c r="N68" s="35">
        <v>6.0722521137586472E-2</v>
      </c>
      <c r="O68" s="35">
        <v>0.33763440860215055</v>
      </c>
      <c r="P68" s="80">
        <v>0.84207965947096397</v>
      </c>
      <c r="Q68" s="80">
        <v>0.3792126085508602</v>
      </c>
      <c r="R68" s="80">
        <v>1.6503636363636363</v>
      </c>
      <c r="S68" s="80">
        <v>0.65522783761391878</v>
      </c>
      <c r="T68" s="80">
        <v>0.37983508245877057</v>
      </c>
      <c r="U68" s="80"/>
      <c r="V68" s="80">
        <v>0.19001956220285243</v>
      </c>
      <c r="W68" s="80">
        <v>0.36602074924318839</v>
      </c>
      <c r="X68" s="80">
        <v>-0.39676075181677262</v>
      </c>
      <c r="Y68" s="80">
        <v>-0.10264388572486915</v>
      </c>
      <c r="Z68" s="80"/>
      <c r="AA68" s="80">
        <v>-0.22230215827338129</v>
      </c>
      <c r="AB68" s="80">
        <v>-0.25410526315789483</v>
      </c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30"/>
    </row>
    <row r="69" spans="1:53" x14ac:dyDescent="0.25">
      <c r="A69" s="15" t="s">
        <v>45</v>
      </c>
      <c r="B69" s="35">
        <f t="shared" ref="B69:D71" si="10">B57/B45</f>
        <v>-0.49407783417935702</v>
      </c>
      <c r="C69" s="35">
        <f t="shared" si="10"/>
        <v>-0.49144421629021218</v>
      </c>
      <c r="D69" s="35">
        <f t="shared" si="10"/>
        <v>-0.46813186813186813</v>
      </c>
      <c r="E69" s="35">
        <v>1.1235955056179775E-2</v>
      </c>
      <c r="F69" s="35">
        <v>3.9419087136929459E-2</v>
      </c>
      <c r="G69" s="35">
        <v>-8.0707573244886671E-2</v>
      </c>
      <c r="H69" s="35">
        <v>-8.95096921322691E-2</v>
      </c>
      <c r="I69" s="35">
        <v>-4.6471600688468159E-2</v>
      </c>
      <c r="J69" s="35">
        <v>-1.8404907975460124E-2</v>
      </c>
      <c r="K69" s="35">
        <v>-4.9745618993781798E-2</v>
      </c>
      <c r="L69" s="35">
        <v>1.9965772960638905E-2</v>
      </c>
      <c r="M69" s="35">
        <v>3.7640449438202245E-2</v>
      </c>
      <c r="N69" s="35">
        <v>8.9750692520775624E-2</v>
      </c>
      <c r="O69" s="35">
        <v>0.40965618141916604</v>
      </c>
      <c r="P69" s="80">
        <v>1.0519410496046009</v>
      </c>
      <c r="Q69" s="80">
        <v>0.44662198508352363</v>
      </c>
      <c r="R69" s="80">
        <v>2.1031350852927613</v>
      </c>
      <c r="S69" s="80">
        <v>0.64068208092485546</v>
      </c>
      <c r="T69" s="80">
        <v>0.35248796147672551</v>
      </c>
      <c r="U69" s="80"/>
      <c r="V69" s="80">
        <v>0.13312677053824351</v>
      </c>
      <c r="W69" s="80">
        <v>0.24542669138929063</v>
      </c>
      <c r="X69" s="80">
        <v>-0.42758245812763607</v>
      </c>
      <c r="Y69" s="80">
        <v>-0.14042958957974927</v>
      </c>
      <c r="Z69" s="80"/>
      <c r="AA69" s="80">
        <v>-0.24462780269058293</v>
      </c>
      <c r="AB69" s="80">
        <v>-0.26296675191815855</v>
      </c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30"/>
    </row>
    <row r="70" spans="1:53" x14ac:dyDescent="0.25">
      <c r="A70" s="15" t="s">
        <v>46</v>
      </c>
      <c r="B70" s="35">
        <f t="shared" si="10"/>
        <v>-0.1404223786587625</v>
      </c>
      <c r="C70" s="35">
        <f t="shared" si="10"/>
        <v>-0.17128874388254486</v>
      </c>
      <c r="D70" s="35">
        <f t="shared" si="10"/>
        <v>-0.20978029766123316</v>
      </c>
      <c r="E70" s="35">
        <v>2.1276595744680851E-2</v>
      </c>
      <c r="F70" s="35">
        <v>3.9926289926289923E-2</v>
      </c>
      <c r="G70" s="35">
        <v>-6.3808900523560211E-2</v>
      </c>
      <c r="H70" s="35">
        <v>-0.12728481222997673</v>
      </c>
      <c r="I70" s="35">
        <v>-4.4495715227422544E-2</v>
      </c>
      <c r="J70" s="35">
        <v>-5.0202156334231807E-2</v>
      </c>
      <c r="K70" s="35">
        <v>2.5936599423631124E-2</v>
      </c>
      <c r="L70" s="35">
        <v>5.5090206185567009E-2</v>
      </c>
      <c r="M70" s="35">
        <v>3.8800130420606455E-2</v>
      </c>
      <c r="N70" s="35">
        <v>0.13951339698182938</v>
      </c>
      <c r="O70" s="35">
        <v>0.41318681318681316</v>
      </c>
      <c r="P70" s="80">
        <v>1.2244185123442088</v>
      </c>
      <c r="Q70" s="80">
        <v>0.44665288191715924</v>
      </c>
      <c r="R70" s="80">
        <v>2.2673210312786285</v>
      </c>
      <c r="S70" s="80">
        <v>0.96797225186766267</v>
      </c>
      <c r="T70" s="80">
        <v>0.5430308699719365</v>
      </c>
      <c r="U70" s="80"/>
      <c r="V70" s="80">
        <v>0.29290510437881867</v>
      </c>
      <c r="W70" s="80">
        <v>0.31422635767790252</v>
      </c>
      <c r="X70" s="80">
        <v>-0.37688012800583925</v>
      </c>
      <c r="Y70" s="80">
        <v>-0.14097537386634107</v>
      </c>
      <c r="Z70" s="80"/>
      <c r="AA70" s="80">
        <v>-0.26020226415094339</v>
      </c>
      <c r="AB70" s="80">
        <v>-0.27614678899082568</v>
      </c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30"/>
    </row>
    <row r="71" spans="1:53" x14ac:dyDescent="0.25">
      <c r="A71" s="17" t="s">
        <v>47</v>
      </c>
      <c r="B71" s="35">
        <f t="shared" si="10"/>
        <v>-2.9516200621393696E-2</v>
      </c>
      <c r="C71" s="35">
        <f t="shared" si="10"/>
        <v>-1.6843793864046521E-2</v>
      </c>
      <c r="D71" s="35">
        <f t="shared" si="10"/>
        <v>-3.0503978779840849E-2</v>
      </c>
      <c r="E71" s="35">
        <v>2.4304113003739095E-2</v>
      </c>
      <c r="F71" s="35">
        <v>2.8468238793286596E-2</v>
      </c>
      <c r="G71" s="35">
        <v>-5.5443773753632908E-2</v>
      </c>
      <c r="H71" s="35">
        <v>-4.8726953467954345E-2</v>
      </c>
      <c r="I71" s="35">
        <v>-3.1803725579282141E-2</v>
      </c>
      <c r="J71" s="35">
        <v>-1.4502605937004306E-2</v>
      </c>
      <c r="K71" s="35">
        <v>1.5366972477064221E-2</v>
      </c>
      <c r="L71" s="35">
        <v>4.7135769057284616E-2</v>
      </c>
      <c r="M71" s="35">
        <v>1.8553758325404377E-2</v>
      </c>
      <c r="N71" s="35">
        <v>0.1320882088208821</v>
      </c>
      <c r="O71" s="35">
        <v>0.60981718006511398</v>
      </c>
      <c r="P71" s="80">
        <v>0.99466154986036459</v>
      </c>
      <c r="Q71" s="80">
        <v>0.87843611448680126</v>
      </c>
      <c r="R71" s="80">
        <v>1.8155777039497971</v>
      </c>
      <c r="S71" s="80">
        <v>1.0154653788258905</v>
      </c>
      <c r="T71" s="80">
        <v>0.70462128043282235</v>
      </c>
      <c r="U71" s="80"/>
      <c r="V71" s="80">
        <v>0.44505605916030522</v>
      </c>
      <c r="W71" s="80">
        <v>0.45348569016959761</v>
      </c>
      <c r="X71" s="80">
        <v>-0.39113315904325008</v>
      </c>
      <c r="Y71" s="80">
        <v>-0.15338047122031451</v>
      </c>
      <c r="Z71" s="80"/>
      <c r="AA71" s="80">
        <v>-0.25853897810218984</v>
      </c>
      <c r="AB71" s="80">
        <v>-0.30928813559322033</v>
      </c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30"/>
    </row>
    <row r="72" spans="1:53" ht="15.75" thickBot="1" x14ac:dyDescent="0.3">
      <c r="A72" s="58" t="s">
        <v>61</v>
      </c>
      <c r="B72" s="59"/>
      <c r="C72" s="59"/>
      <c r="D72" s="59"/>
      <c r="E72" s="59">
        <v>9.5334514468910832E-3</v>
      </c>
      <c r="F72" s="59">
        <v>2.7127109886324493E-2</v>
      </c>
      <c r="G72" s="59">
        <v>-6.1544064093226512E-2</v>
      </c>
      <c r="H72" s="59">
        <v>-8.0014614541468757E-2</v>
      </c>
      <c r="I72" s="59">
        <v>-4.1974169741697417E-2</v>
      </c>
      <c r="J72" s="59">
        <v>-2.1174294960702729E-2</v>
      </c>
      <c r="K72" s="59">
        <v>-5.5086301872934269E-4</v>
      </c>
      <c r="L72" s="59">
        <v>4.0845965326313877E-2</v>
      </c>
      <c r="M72" s="59">
        <v>2.2919406349802742E-2</v>
      </c>
      <c r="N72" s="59">
        <v>0.11443187937533657</v>
      </c>
      <c r="O72" s="59">
        <v>0.38207115396350766</v>
      </c>
      <c r="P72" s="81">
        <v>1.0172592930342421</v>
      </c>
      <c r="Q72" s="83">
        <v>0.42277181171127459</v>
      </c>
      <c r="R72" s="112">
        <v>1.9121255771006462</v>
      </c>
      <c r="S72" s="112">
        <v>0.87229645093945729</v>
      </c>
      <c r="T72" s="112">
        <v>0.54175069153207822</v>
      </c>
      <c r="U72" s="112"/>
      <c r="V72" s="112">
        <v>0.2952774030046672</v>
      </c>
      <c r="W72" s="112">
        <v>0.35980629539951559</v>
      </c>
      <c r="X72" s="112">
        <v>-0.39917384357818286</v>
      </c>
      <c r="Y72" s="112">
        <v>-0.14293042881583307</v>
      </c>
      <c r="Z72" s="112"/>
      <c r="AA72" s="112">
        <v>-0.254887662767601</v>
      </c>
      <c r="AB72" s="112">
        <v>-0.28305915677089011</v>
      </c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1"/>
    </row>
    <row r="73" spans="1:53" x14ac:dyDescent="0.25">
      <c r="A73" s="34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</row>
    <row r="74" spans="1:53" ht="19.5" thickBot="1" x14ac:dyDescent="0.35">
      <c r="A74" s="8" t="s">
        <v>66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22"/>
    </row>
    <row r="75" spans="1:53" x14ac:dyDescent="0.25">
      <c r="A75" s="21" t="s">
        <v>48</v>
      </c>
      <c r="B75" s="11">
        <v>1</v>
      </c>
      <c r="C75" s="11">
        <v>2</v>
      </c>
      <c r="D75" s="11">
        <v>3</v>
      </c>
      <c r="E75" s="11">
        <v>4</v>
      </c>
      <c r="F75" s="11">
        <v>5</v>
      </c>
      <c r="G75" s="11">
        <v>6</v>
      </c>
      <c r="H75" s="11">
        <v>7</v>
      </c>
      <c r="I75" s="11">
        <v>8</v>
      </c>
      <c r="J75" s="11">
        <v>9</v>
      </c>
      <c r="K75" s="11">
        <v>10</v>
      </c>
      <c r="L75" s="11">
        <v>11</v>
      </c>
      <c r="M75" s="11">
        <v>12</v>
      </c>
      <c r="N75" s="11">
        <v>13</v>
      </c>
      <c r="O75" s="11">
        <v>14</v>
      </c>
      <c r="P75" s="76">
        <v>15</v>
      </c>
      <c r="Q75" s="76">
        <v>16</v>
      </c>
      <c r="R75" s="76">
        <v>17</v>
      </c>
      <c r="S75" s="76">
        <v>18</v>
      </c>
      <c r="T75" s="76">
        <v>16</v>
      </c>
      <c r="U75" s="76">
        <v>20</v>
      </c>
      <c r="V75" s="119">
        <v>21</v>
      </c>
      <c r="W75" s="119">
        <v>22</v>
      </c>
      <c r="X75" s="119">
        <v>24</v>
      </c>
      <c r="Y75" s="119">
        <v>25</v>
      </c>
      <c r="Z75" s="119">
        <f t="shared" ref="Z75" si="11">Y75+1</f>
        <v>26</v>
      </c>
      <c r="AA75" s="119">
        <v>27</v>
      </c>
      <c r="AB75" s="119">
        <v>28</v>
      </c>
      <c r="AC75" s="11">
        <v>28</v>
      </c>
      <c r="AD75" s="11">
        <v>29</v>
      </c>
      <c r="AE75" s="11">
        <v>30</v>
      </c>
      <c r="AF75" s="11">
        <v>31</v>
      </c>
      <c r="AG75" s="11">
        <v>32</v>
      </c>
      <c r="AH75" s="11">
        <v>33</v>
      </c>
      <c r="AI75" s="11">
        <v>34</v>
      </c>
      <c r="AJ75" s="11">
        <v>35</v>
      </c>
      <c r="AK75" s="11">
        <v>36</v>
      </c>
      <c r="AL75" s="11">
        <v>37</v>
      </c>
      <c r="AM75" s="11">
        <v>38</v>
      </c>
      <c r="AN75" s="11">
        <v>39</v>
      </c>
      <c r="AO75" s="11">
        <v>40</v>
      </c>
      <c r="AP75" s="11">
        <v>41</v>
      </c>
      <c r="AQ75" s="11">
        <v>42</v>
      </c>
      <c r="AR75" s="11">
        <v>43</v>
      </c>
      <c r="AS75" s="11">
        <v>44</v>
      </c>
      <c r="AT75" s="11">
        <v>45</v>
      </c>
      <c r="AU75" s="11">
        <v>46</v>
      </c>
      <c r="AV75" s="11">
        <v>47</v>
      </c>
      <c r="AW75" s="11">
        <v>48</v>
      </c>
      <c r="AX75" s="11">
        <v>49</v>
      </c>
      <c r="AY75" s="11">
        <v>50</v>
      </c>
      <c r="AZ75" s="11">
        <v>51</v>
      </c>
      <c r="BA75" s="10">
        <v>52</v>
      </c>
    </row>
    <row r="76" spans="1:53" x14ac:dyDescent="0.25">
      <c r="A76" s="19" t="s">
        <v>50</v>
      </c>
      <c r="B76" s="24">
        <v>43833</v>
      </c>
      <c r="C76" s="24">
        <v>43840</v>
      </c>
      <c r="D76" s="24">
        <v>43847</v>
      </c>
      <c r="E76" s="24">
        <v>43854</v>
      </c>
      <c r="F76" s="24">
        <v>43861</v>
      </c>
      <c r="G76" s="24">
        <v>43868</v>
      </c>
      <c r="H76" s="24">
        <v>43875</v>
      </c>
      <c r="I76" s="24">
        <v>43882</v>
      </c>
      <c r="J76" s="24">
        <v>43889</v>
      </c>
      <c r="K76" s="24">
        <v>43896</v>
      </c>
      <c r="L76" s="24">
        <v>43903</v>
      </c>
      <c r="M76" s="24">
        <v>43910</v>
      </c>
      <c r="N76" s="24">
        <v>43917</v>
      </c>
      <c r="O76" s="24">
        <v>43924</v>
      </c>
      <c r="P76" s="77">
        <v>43931</v>
      </c>
      <c r="Q76" s="77">
        <v>43938</v>
      </c>
      <c r="R76" s="77">
        <v>43945</v>
      </c>
      <c r="S76" s="77">
        <v>43952</v>
      </c>
      <c r="T76" s="77">
        <v>19</v>
      </c>
      <c r="U76" s="77">
        <v>43966</v>
      </c>
      <c r="V76" s="77">
        <v>43973</v>
      </c>
      <c r="W76" s="77">
        <v>43980</v>
      </c>
      <c r="X76" s="77">
        <v>43994</v>
      </c>
      <c r="Y76" s="77">
        <v>44001</v>
      </c>
      <c r="Z76" s="77">
        <f t="shared" ref="Z76" si="12">Y76+7</f>
        <v>44008</v>
      </c>
      <c r="AA76" s="77">
        <v>44015</v>
      </c>
      <c r="AB76" s="77">
        <v>44022</v>
      </c>
      <c r="AC76" s="23">
        <v>44022</v>
      </c>
      <c r="AD76" s="23">
        <v>44029</v>
      </c>
      <c r="AE76" s="23">
        <v>44036</v>
      </c>
      <c r="AF76" s="23">
        <v>44043</v>
      </c>
      <c r="AG76" s="23">
        <v>44050</v>
      </c>
      <c r="AH76" s="23">
        <v>44057</v>
      </c>
      <c r="AI76" s="23">
        <v>44064</v>
      </c>
      <c r="AJ76" s="23">
        <v>44071</v>
      </c>
      <c r="AK76" s="23">
        <v>44078</v>
      </c>
      <c r="AL76" s="23">
        <v>44085</v>
      </c>
      <c r="AM76" s="23">
        <v>44092</v>
      </c>
      <c r="AN76" s="23">
        <v>44099</v>
      </c>
      <c r="AO76" s="23">
        <v>44106</v>
      </c>
      <c r="AP76" s="23">
        <v>44113</v>
      </c>
      <c r="AQ76" s="23">
        <v>44120</v>
      </c>
      <c r="AR76" s="23">
        <v>44127</v>
      </c>
      <c r="AS76" s="23">
        <v>44134</v>
      </c>
      <c r="AT76" s="23">
        <v>44141</v>
      </c>
      <c r="AU76" s="23">
        <v>44148</v>
      </c>
      <c r="AV76" s="23">
        <v>44155</v>
      </c>
      <c r="AW76" s="23">
        <v>44162</v>
      </c>
      <c r="AX76" s="23">
        <v>44169</v>
      </c>
      <c r="AY76" s="23">
        <v>44176</v>
      </c>
      <c r="AZ76" s="23">
        <v>44183</v>
      </c>
      <c r="BA76" s="9">
        <v>44190</v>
      </c>
    </row>
    <row r="77" spans="1:53" x14ac:dyDescent="0.25">
      <c r="A77" s="15" t="s">
        <v>49</v>
      </c>
      <c r="B77" s="48">
        <f>(B53/'UK Pop by Age'!$G5)*52</f>
        <v>-2.9305090954468422E-3</v>
      </c>
      <c r="C77" s="48">
        <f>(C53/'UK Pop by Age'!$G5)*52</f>
        <v>-3.3491532519392482E-3</v>
      </c>
      <c r="D77" s="48">
        <f>(D53/'UK Pop by Age'!$G5)*52</f>
        <v>-3.9073454605957894E-3</v>
      </c>
      <c r="E77" s="48">
        <v>7.6751428690274436E-4</v>
      </c>
      <c r="F77" s="48">
        <v>-4.8841818257447367E-4</v>
      </c>
      <c r="G77" s="48">
        <v>-1.6745766259696241E-3</v>
      </c>
      <c r="H77" s="48">
        <v>-4.1864415649240603E-4</v>
      </c>
      <c r="I77" s="48">
        <v>-5.5819220865654137E-4</v>
      </c>
      <c r="J77" s="48">
        <v>-2.0932207824620301E-4</v>
      </c>
      <c r="K77" s="48">
        <v>7.6751428690274436E-4</v>
      </c>
      <c r="L77" s="48">
        <v>-2.7909610432827069E-4</v>
      </c>
      <c r="M77" s="48">
        <v>-3.4887013041033838E-4</v>
      </c>
      <c r="N77" s="48">
        <v>2.7909610432827069E-4</v>
      </c>
      <c r="O77" s="48">
        <v>6.9774026082067677E-4</v>
      </c>
      <c r="P77" s="82">
        <v>1.1041164566832685E-3</v>
      </c>
      <c r="Q77" s="82">
        <v>3.8644075983914407E-4</v>
      </c>
      <c r="R77" s="82">
        <v>4.7213757648865789E-4</v>
      </c>
      <c r="S77" s="82">
        <v>1.0256781834063948E-3</v>
      </c>
      <c r="T77" s="82">
        <v>1.2559324694772181E-4</v>
      </c>
      <c r="U77" s="82"/>
      <c r="V77" s="82">
        <v>1.3082629890387194E-5</v>
      </c>
      <c r="W77" s="82">
        <v>1.1283768280459332E-4</v>
      </c>
      <c r="X77" s="82">
        <v>-1.5827521176042844E-3</v>
      </c>
      <c r="Y77" s="82">
        <v>-7.1497942381432893E-4</v>
      </c>
      <c r="Z77" s="82"/>
      <c r="AA77" s="82">
        <v>1.6355031713636669E-4</v>
      </c>
      <c r="AB77" s="82">
        <v>-7.0890410499380781E-4</v>
      </c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30"/>
    </row>
    <row r="78" spans="1:53" x14ac:dyDescent="0.25">
      <c r="A78" s="15" t="s">
        <v>42</v>
      </c>
      <c r="B78" s="48">
        <f>(B54/'UK Pop by Age'!$G6)*52</f>
        <v>2.0956131562593951E-4</v>
      </c>
      <c r="C78" s="48">
        <f>(C54/'UK Pop by Age'!$G6)*52</f>
        <v>2.1887515187598124E-4</v>
      </c>
      <c r="D78" s="48">
        <f>(D54/'UK Pop by Age'!$G6)*52</f>
        <v>2.4215974250108564E-4</v>
      </c>
      <c r="E78" s="48">
        <v>-4.6569181250208783E-6</v>
      </c>
      <c r="F78" s="48">
        <v>0</v>
      </c>
      <c r="G78" s="48">
        <v>-4.1912263125187899E-5</v>
      </c>
      <c r="H78" s="48">
        <v>-2.3284590625104389E-5</v>
      </c>
      <c r="I78" s="48">
        <v>-5.5883017500250537E-5</v>
      </c>
      <c r="J78" s="48">
        <v>0</v>
      </c>
      <c r="K78" s="48">
        <v>1.8627672500083513E-5</v>
      </c>
      <c r="L78" s="48">
        <v>-9.3138362500417567E-6</v>
      </c>
      <c r="M78" s="48">
        <v>-5.5883017500250537E-5</v>
      </c>
      <c r="N78" s="48">
        <v>-1.8627672500083513E-5</v>
      </c>
      <c r="O78" s="48">
        <v>3.7255345000167027E-5</v>
      </c>
      <c r="P78" s="82">
        <v>5.895351296729727E-5</v>
      </c>
      <c r="Q78" s="82">
        <v>2.5792161923192556E-5</v>
      </c>
      <c r="R78" s="82">
        <v>7.2027000333656246E-5</v>
      </c>
      <c r="S78" s="82">
        <v>-2.0537008931342072E-5</v>
      </c>
      <c r="T78" s="82">
        <v>-2.9338584187631527E-5</v>
      </c>
      <c r="U78" s="82"/>
      <c r="V78" s="82">
        <v>-1.6917710376052426E-5</v>
      </c>
      <c r="W78" s="82">
        <v>-6.4032624219037157E-6</v>
      </c>
      <c r="X78" s="82">
        <v>-4.4340588377738287E-5</v>
      </c>
      <c r="Y78" s="82">
        <v>-5.1513747140140418E-5</v>
      </c>
      <c r="Z78" s="82"/>
      <c r="AA78" s="82">
        <v>-8.2557844520370129E-5</v>
      </c>
      <c r="AB78" s="82">
        <v>-3.0921936350138631E-5</v>
      </c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30"/>
    </row>
    <row r="79" spans="1:53" x14ac:dyDescent="0.25">
      <c r="A79" s="15" t="s">
        <v>43</v>
      </c>
      <c r="B79" s="48">
        <f>(B55/'UK Pop by Age'!$G7)*52</f>
        <v>-1.8770341891940188E-4</v>
      </c>
      <c r="C79" s="48">
        <f>(C55/'UK Pop by Age'!$G7)*52</f>
        <v>-1.670766695875995E-4</v>
      </c>
      <c r="D79" s="48">
        <f>(D55/'UK Pop by Age'!$G7)*52</f>
        <v>-2.4545831704844863E-4</v>
      </c>
      <c r="E79" s="48">
        <v>-5.1566873329506017E-5</v>
      </c>
      <c r="F79" s="48">
        <v>2.0626749331802403E-6</v>
      </c>
      <c r="G79" s="48">
        <v>8.2506997327209613E-6</v>
      </c>
      <c r="H79" s="48">
        <v>-3.9190823730424571E-5</v>
      </c>
      <c r="I79" s="48">
        <v>9.282037199311083E-5</v>
      </c>
      <c r="J79" s="48">
        <v>5.5692223195866494E-5</v>
      </c>
      <c r="K79" s="48">
        <v>1.8564074398622165E-5</v>
      </c>
      <c r="L79" s="48">
        <v>2.4752099198162884E-5</v>
      </c>
      <c r="M79" s="48">
        <v>-3.7128148797244329E-5</v>
      </c>
      <c r="N79" s="48">
        <v>-1.2376049599081442E-5</v>
      </c>
      <c r="O79" s="48">
        <v>-1.6501399465441923E-5</v>
      </c>
      <c r="P79" s="82">
        <v>-2.6112104648611398E-5</v>
      </c>
      <c r="Q79" s="82">
        <v>9.5200381531395717E-6</v>
      </c>
      <c r="R79" s="82">
        <v>9.3714197797488936E-5</v>
      </c>
      <c r="S79" s="82">
        <v>1.9860465594125946E-4</v>
      </c>
      <c r="T79" s="82">
        <v>8.9107557113386388E-5</v>
      </c>
      <c r="U79" s="82"/>
      <c r="V79" s="82">
        <v>-9.6252791999106176E-5</v>
      </c>
      <c r="W79" s="82">
        <v>1.4617597124123397E-4</v>
      </c>
      <c r="X79" s="82">
        <v>-3.2283772798702453E-4</v>
      </c>
      <c r="Y79" s="82">
        <v>-9.4456892573748993E-5</v>
      </c>
      <c r="Z79" s="82"/>
      <c r="AA79" s="82">
        <v>-1.8628429856537392E-4</v>
      </c>
      <c r="AB79" s="82">
        <v>-1.3027854877966399E-4</v>
      </c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30"/>
    </row>
    <row r="80" spans="1:53" x14ac:dyDescent="0.25">
      <c r="A80" s="15" t="s">
        <v>44</v>
      </c>
      <c r="B80" s="48">
        <f>(B56/'UK Pop by Age'!$G8)*52</f>
        <v>-1.2584144071771841E-3</v>
      </c>
      <c r="C80" s="48">
        <f>(C56/'UK Pop by Age'!$G8)*52</f>
        <v>-1.3281578562496545E-3</v>
      </c>
      <c r="D80" s="48">
        <f>(D56/'UK Pop by Age'!$G8)*52</f>
        <v>-9.0666483794211571E-4</v>
      </c>
      <c r="E80" s="48">
        <v>-2.4865055756272071E-4</v>
      </c>
      <c r="F80" s="48">
        <v>-5.7614153581606018E-5</v>
      </c>
      <c r="G80" s="48">
        <v>-1.7587478461753416E-4</v>
      </c>
      <c r="H80" s="48">
        <v>-2.5471520530815289E-4</v>
      </c>
      <c r="I80" s="48">
        <v>-3.7600816021679718E-4</v>
      </c>
      <c r="J80" s="48">
        <v>-2.1226267109012744E-5</v>
      </c>
      <c r="K80" s="48">
        <v>-2.7290914854444953E-4</v>
      </c>
      <c r="L80" s="48">
        <v>8.7937392308767078E-5</v>
      </c>
      <c r="M80" s="48">
        <v>4.548485809074159E-5</v>
      </c>
      <c r="N80" s="48">
        <v>2.3955358594457239E-4</v>
      </c>
      <c r="O80" s="48">
        <v>1.9042993920657145E-3</v>
      </c>
      <c r="P80" s="82">
        <v>3.0133968401918998E-3</v>
      </c>
      <c r="Q80" s="82">
        <v>3.2301246914902032E-3</v>
      </c>
      <c r="R80" s="82">
        <v>5.5048807585288198E-3</v>
      </c>
      <c r="S80" s="82">
        <v>2.3981436579762596E-3</v>
      </c>
      <c r="T80" s="82">
        <v>1.536478506305251E-3</v>
      </c>
      <c r="U80" s="82"/>
      <c r="V80" s="82">
        <v>7.2716547869547486E-4</v>
      </c>
      <c r="W80" s="82">
        <v>1.099904414737E-3</v>
      </c>
      <c r="X80" s="82">
        <v>-1.3823700573149173E-3</v>
      </c>
      <c r="Y80" s="82">
        <v>-3.5793693083264425E-4</v>
      </c>
      <c r="Z80" s="82"/>
      <c r="AA80" s="82">
        <v>-7.4959046133542164E-4</v>
      </c>
      <c r="AB80" s="82">
        <v>-8.7840357944840184E-4</v>
      </c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30"/>
    </row>
    <row r="81" spans="1:53" x14ac:dyDescent="0.25">
      <c r="A81" s="15" t="s">
        <v>45</v>
      </c>
      <c r="B81" s="48">
        <f>(B57/'UK Pop by Age'!$G9)*52</f>
        <v>-4.5679690723463839E-3</v>
      </c>
      <c r="C81" s="48">
        <f>(C57/'UK Pop by Age'!$G9)*52</f>
        <v>-5.6160989622340814E-3</v>
      </c>
      <c r="D81" s="48">
        <f>(D57/'UK Pop by Age'!$G9)*52</f>
        <v>-4.9981716390913346E-3</v>
      </c>
      <c r="E81" s="48">
        <v>1.7208102669798021E-4</v>
      </c>
      <c r="F81" s="48">
        <v>5.9446172859302252E-4</v>
      </c>
      <c r="G81" s="48">
        <v>-1.141992268086596E-3</v>
      </c>
      <c r="H81" s="48">
        <v>-1.2280327814355859E-3</v>
      </c>
      <c r="I81" s="48">
        <v>-6.3357105284256342E-4</v>
      </c>
      <c r="J81" s="48">
        <v>-2.581215400469703E-4</v>
      </c>
      <c r="K81" s="48">
        <v>-6.8832410679192082E-4</v>
      </c>
      <c r="L81" s="48">
        <v>2.7376526974678668E-4</v>
      </c>
      <c r="M81" s="48">
        <v>5.2406494494384873E-4</v>
      </c>
      <c r="N81" s="48">
        <v>1.2671421056851268E-3</v>
      </c>
      <c r="O81" s="48">
        <v>8.7604886318971738E-3</v>
      </c>
      <c r="P81" s="82">
        <v>1.386275124168344E-2</v>
      </c>
      <c r="Q81" s="82">
        <v>1.4086576912773121E-2</v>
      </c>
      <c r="R81" s="82">
        <v>2.378733392388413E-2</v>
      </c>
      <c r="S81" s="82">
        <v>8.6695985623412401E-3</v>
      </c>
      <c r="T81" s="82">
        <v>5.153044563119517E-3</v>
      </c>
      <c r="U81" s="82"/>
      <c r="V81" s="82">
        <v>1.8378938064518636E-3</v>
      </c>
      <c r="W81" s="82">
        <v>2.6530176754590929E-3</v>
      </c>
      <c r="X81" s="82">
        <v>-5.5451680670460576E-3</v>
      </c>
      <c r="Y81" s="82">
        <v>-1.7849345647589204E-3</v>
      </c>
      <c r="Z81" s="82"/>
      <c r="AA81" s="82">
        <v>-2.9868885990453416E-3</v>
      </c>
      <c r="AB81" s="82">
        <v>-3.2169765754702403E-3</v>
      </c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30"/>
    </row>
    <row r="82" spans="1:53" x14ac:dyDescent="0.25">
      <c r="A82" s="15" t="s">
        <v>46</v>
      </c>
      <c r="B82" s="48">
        <f>(B58/'UK Pop by Age'!$G10)*52</f>
        <v>-5.0416547924627929E-3</v>
      </c>
      <c r="C82" s="48">
        <f>(C58/'UK Pop by Age'!$G10)*52</f>
        <v>-6.9838226016964806E-3</v>
      </c>
      <c r="D82" s="48">
        <f>(D58/'UK Pop by Age'!$G10)*52</f>
        <v>-7.8750913908653651E-3</v>
      </c>
      <c r="E82" s="48">
        <v>9.4447886613419074E-4</v>
      </c>
      <c r="F82" s="48">
        <v>1.7293275013724619E-3</v>
      </c>
      <c r="G82" s="48">
        <v>-2.5939912520586928E-3</v>
      </c>
      <c r="H82" s="48">
        <v>-5.0948648694280991E-3</v>
      </c>
      <c r="I82" s="48">
        <v>-1.7958400975790949E-3</v>
      </c>
      <c r="J82" s="48">
        <v>-1.9820753669576676E-3</v>
      </c>
      <c r="K82" s="48">
        <v>1.077504058547457E-3</v>
      </c>
      <c r="L82" s="48">
        <v>2.2747307902668537E-3</v>
      </c>
      <c r="M82" s="48">
        <v>1.5829997897178689E-3</v>
      </c>
      <c r="N82" s="48">
        <v>6.0260412163209631E-3</v>
      </c>
      <c r="O82" s="48">
        <v>2.7509609791063473E-2</v>
      </c>
      <c r="P82" s="82">
        <v>4.3531690218825712E-2</v>
      </c>
      <c r="Q82" s="82">
        <v>4.7348782333435833E-2</v>
      </c>
      <c r="R82" s="82">
        <v>7.6820274949429113E-2</v>
      </c>
      <c r="S82" s="82">
        <v>3.6195755780072517E-2</v>
      </c>
      <c r="T82" s="82">
        <v>2.3166337258770327E-2</v>
      </c>
      <c r="U82" s="82"/>
      <c r="V82" s="82">
        <v>1.1478723068154428E-2</v>
      </c>
      <c r="W82" s="82">
        <v>1.0044545212448901E-2</v>
      </c>
      <c r="X82" s="82">
        <v>-1.3395952172747368E-2</v>
      </c>
      <c r="Y82" s="82">
        <v>-5.0840131870650996E-3</v>
      </c>
      <c r="Z82" s="82"/>
      <c r="AA82" s="82">
        <v>-9.1725659075873999E-3</v>
      </c>
      <c r="AB82" s="82">
        <v>-9.6097398999343588E-3</v>
      </c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30"/>
    </row>
    <row r="83" spans="1:53" x14ac:dyDescent="0.25">
      <c r="A83" s="31" t="s">
        <v>47</v>
      </c>
      <c r="B83" s="56">
        <f>(B59/'UK Pop by Age'!$G11)*52</f>
        <v>-6.7508209138792035E-3</v>
      </c>
      <c r="C83" s="56">
        <f>(C59/'UK Pop by Age'!$G11)*52</f>
        <v>-4.2636763666605492E-3</v>
      </c>
      <c r="D83" s="56">
        <f>(D59/'UK Pop by Age'!$G11)*52</f>
        <v>-7.0046111737994739E-3</v>
      </c>
      <c r="E83" s="56">
        <v>5.9386920821343364E-3</v>
      </c>
      <c r="F83" s="56">
        <v>6.8015789658632583E-3</v>
      </c>
      <c r="G83" s="56">
        <v>-1.2587996892045431E-2</v>
      </c>
      <c r="H83" s="56">
        <v>-1.1268287540460024E-2</v>
      </c>
      <c r="I83" s="56">
        <v>-7.1061272777675826E-3</v>
      </c>
      <c r="J83" s="56">
        <v>-3.2485153269794665E-3</v>
      </c>
      <c r="K83" s="56">
        <v>3.4007894829316291E-3</v>
      </c>
      <c r="L83" s="56">
        <v>1.0608432864667321E-2</v>
      </c>
      <c r="M83" s="56">
        <v>3.9591280547562249E-3</v>
      </c>
      <c r="N83" s="56">
        <v>2.9794976514639793E-2</v>
      </c>
      <c r="O83" s="56">
        <v>0.12359585658117188</v>
      </c>
      <c r="P83" s="82">
        <v>0.19558025656800823</v>
      </c>
      <c r="Q83" s="82">
        <v>0.20442219766747227</v>
      </c>
      <c r="R83" s="82">
        <v>0.3328645371711626</v>
      </c>
      <c r="S83" s="82">
        <v>0.20545057532299693</v>
      </c>
      <c r="T83" s="82">
        <v>0.1586544430865581</v>
      </c>
      <c r="U83" s="82"/>
      <c r="V83" s="82">
        <v>8.8779401845640815E-2</v>
      </c>
      <c r="W83" s="82">
        <v>7.328947195031954E-2</v>
      </c>
      <c r="X83" s="82">
        <v>-7.1550778618734226E-2</v>
      </c>
      <c r="Y83" s="82">
        <v>-2.8237261089693575E-2</v>
      </c>
      <c r="Z83" s="82"/>
      <c r="AA83" s="82">
        <v>-4.4946051999672026E-2</v>
      </c>
      <c r="AB83" s="82">
        <v>-5.5573975956301223E-2</v>
      </c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3"/>
    </row>
    <row r="84" spans="1:53" ht="15.75" thickBot="1" x14ac:dyDescent="0.3">
      <c r="A84" s="58" t="s">
        <v>61</v>
      </c>
      <c r="B84" s="60"/>
      <c r="C84" s="60"/>
      <c r="D84" s="60"/>
      <c r="E84" s="62">
        <v>8.9231037713537574E-5</v>
      </c>
      <c r="F84" s="62">
        <v>2.4874138831649855E-4</v>
      </c>
      <c r="G84" s="62">
        <v>-5.3380691587921584E-4</v>
      </c>
      <c r="H84" s="62">
        <v>-6.917379560801674E-4</v>
      </c>
      <c r="I84" s="62">
        <v>-3.5929311645716455E-4</v>
      </c>
      <c r="J84" s="62">
        <v>-1.8083104103008943E-4</v>
      </c>
      <c r="K84" s="62">
        <v>-4.7379312060285441E-6</v>
      </c>
      <c r="L84" s="62">
        <v>3.5534484045214078E-4</v>
      </c>
      <c r="M84" s="62">
        <v>1.9267586904516079E-4</v>
      </c>
      <c r="N84" s="62">
        <v>1.0068103812810657E-3</v>
      </c>
      <c r="O84" s="62">
        <v>4.9440312134907847E-3</v>
      </c>
      <c r="P84" s="83">
        <v>7.8235219202491546E-3</v>
      </c>
      <c r="Q84" s="73">
        <v>8.2665965857799568E-3</v>
      </c>
      <c r="R84" s="73">
        <v>1.3627027160059032E-2</v>
      </c>
      <c r="S84" s="73">
        <v>9.1126736632749662E-3</v>
      </c>
      <c r="T84" s="73">
        <v>5.1494468531121558E-3</v>
      </c>
      <c r="U84" s="73"/>
      <c r="V84" s="73">
        <v>2.3978928939323275E-3</v>
      </c>
      <c r="W84" s="73">
        <v>2.3468552573861373E-3</v>
      </c>
      <c r="X84" s="73">
        <v>-2.9771556324296677E-3</v>
      </c>
      <c r="Y84" s="73">
        <v>-1.0674843249416535E-3</v>
      </c>
      <c r="Z84" s="73"/>
      <c r="AA84" s="73">
        <v>-1.8239392660391806E-3</v>
      </c>
      <c r="AB84" s="73">
        <v>-2.0516821432505598E-3</v>
      </c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1"/>
    </row>
    <row r="86" spans="1:53" ht="19.5" thickBot="1" x14ac:dyDescent="0.35">
      <c r="A86" s="8" t="s">
        <v>63</v>
      </c>
      <c r="B86" s="12"/>
      <c r="C86" s="12"/>
      <c r="D86" s="12"/>
      <c r="E86" s="12"/>
      <c r="F86" s="12"/>
      <c r="G86" s="12"/>
      <c r="H86" s="12"/>
      <c r="I86" s="12" t="s">
        <v>65</v>
      </c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22"/>
    </row>
    <row r="87" spans="1:53" x14ac:dyDescent="0.25">
      <c r="A87" s="21" t="s">
        <v>48</v>
      </c>
      <c r="B87" s="11">
        <v>1</v>
      </c>
      <c r="C87" s="11">
        <v>2</v>
      </c>
      <c r="D87" s="11">
        <v>3</v>
      </c>
      <c r="E87" s="11">
        <v>4</v>
      </c>
      <c r="F87" s="11">
        <v>5</v>
      </c>
      <c r="G87" s="11">
        <v>6</v>
      </c>
      <c r="H87" s="11">
        <v>7</v>
      </c>
      <c r="I87" s="11">
        <v>8</v>
      </c>
      <c r="J87" s="11">
        <v>9</v>
      </c>
      <c r="K87" s="11">
        <v>10</v>
      </c>
      <c r="L87" s="11">
        <v>11</v>
      </c>
      <c r="M87" s="11">
        <v>12</v>
      </c>
      <c r="N87" s="11">
        <v>13</v>
      </c>
      <c r="O87" s="11">
        <v>14</v>
      </c>
      <c r="P87" s="71">
        <v>15</v>
      </c>
      <c r="Q87" s="71">
        <v>16</v>
      </c>
      <c r="R87" s="71">
        <v>17</v>
      </c>
      <c r="S87" s="71">
        <v>18</v>
      </c>
      <c r="T87" s="71">
        <v>16</v>
      </c>
      <c r="U87" s="76">
        <v>20</v>
      </c>
      <c r="V87" s="119">
        <v>21</v>
      </c>
      <c r="W87" s="119">
        <v>22</v>
      </c>
      <c r="X87" s="119">
        <v>24</v>
      </c>
      <c r="Y87" s="119">
        <v>25</v>
      </c>
      <c r="Z87" s="119">
        <f t="shared" ref="Z87" si="13">Y87+1</f>
        <v>26</v>
      </c>
      <c r="AA87" s="119">
        <v>27</v>
      </c>
      <c r="AB87" s="119">
        <v>28</v>
      </c>
      <c r="AC87" s="11">
        <v>28</v>
      </c>
      <c r="AD87" s="11">
        <v>29</v>
      </c>
      <c r="AE87" s="11">
        <v>30</v>
      </c>
      <c r="AF87" s="11">
        <v>31</v>
      </c>
      <c r="AG87" s="11">
        <v>32</v>
      </c>
      <c r="AH87" s="11">
        <v>33</v>
      </c>
      <c r="AI87" s="11">
        <v>34</v>
      </c>
      <c r="AJ87" s="11">
        <v>35</v>
      </c>
      <c r="AK87" s="11">
        <v>36</v>
      </c>
      <c r="AL87" s="11">
        <v>37</v>
      </c>
      <c r="AM87" s="11">
        <v>38</v>
      </c>
      <c r="AN87" s="11">
        <v>39</v>
      </c>
      <c r="AO87" s="11">
        <v>40</v>
      </c>
      <c r="AP87" s="11">
        <v>41</v>
      </c>
      <c r="AQ87" s="11">
        <v>42</v>
      </c>
      <c r="AR87" s="11">
        <v>43</v>
      </c>
      <c r="AS87" s="11">
        <v>44</v>
      </c>
      <c r="AT87" s="11">
        <v>45</v>
      </c>
      <c r="AU87" s="11">
        <v>46</v>
      </c>
      <c r="AV87" s="11">
        <v>47</v>
      </c>
      <c r="AW87" s="11">
        <v>48</v>
      </c>
      <c r="AX87" s="11">
        <v>49</v>
      </c>
      <c r="AY87" s="11">
        <v>50</v>
      </c>
      <c r="AZ87" s="11">
        <v>51</v>
      </c>
      <c r="BA87" s="10">
        <v>52</v>
      </c>
    </row>
    <row r="88" spans="1:53" x14ac:dyDescent="0.25">
      <c r="A88" s="19" t="s">
        <v>50</v>
      </c>
      <c r="B88" s="24">
        <v>43833</v>
      </c>
      <c r="C88" s="24">
        <v>43840</v>
      </c>
      <c r="D88" s="24">
        <v>43847</v>
      </c>
      <c r="E88" s="24">
        <v>43854</v>
      </c>
      <c r="F88" s="24">
        <v>43861</v>
      </c>
      <c r="G88" s="24">
        <v>43868</v>
      </c>
      <c r="H88" s="24">
        <v>43875</v>
      </c>
      <c r="I88" s="24">
        <v>43882</v>
      </c>
      <c r="J88" s="24">
        <v>43889</v>
      </c>
      <c r="K88" s="24">
        <v>43896</v>
      </c>
      <c r="L88" s="24">
        <v>43903</v>
      </c>
      <c r="M88" s="24">
        <v>43910</v>
      </c>
      <c r="N88" s="24">
        <v>43917</v>
      </c>
      <c r="O88" s="24">
        <v>43924</v>
      </c>
      <c r="P88" s="72">
        <v>43931</v>
      </c>
      <c r="Q88" s="72">
        <v>43938</v>
      </c>
      <c r="R88" s="72">
        <v>43945</v>
      </c>
      <c r="S88" s="72">
        <v>43945</v>
      </c>
      <c r="T88" s="72">
        <v>19</v>
      </c>
      <c r="U88" s="77">
        <v>43966</v>
      </c>
      <c r="V88" s="77">
        <v>43973</v>
      </c>
      <c r="W88" s="77">
        <v>43980</v>
      </c>
      <c r="X88" s="77">
        <v>43994</v>
      </c>
      <c r="Y88" s="77">
        <v>44001</v>
      </c>
      <c r="Z88" s="77">
        <f t="shared" ref="Z88" si="14">Y88+7</f>
        <v>44008</v>
      </c>
      <c r="AA88" s="77">
        <v>44015</v>
      </c>
      <c r="AB88" s="77">
        <v>44022</v>
      </c>
      <c r="AC88" s="23">
        <v>44022</v>
      </c>
      <c r="AD88" s="23">
        <v>44029</v>
      </c>
      <c r="AE88" s="23">
        <v>44036</v>
      </c>
      <c r="AF88" s="23">
        <v>44043</v>
      </c>
      <c r="AG88" s="23">
        <v>44050</v>
      </c>
      <c r="AH88" s="23">
        <v>44057</v>
      </c>
      <c r="AI88" s="23">
        <v>44064</v>
      </c>
      <c r="AJ88" s="23">
        <v>44071</v>
      </c>
      <c r="AK88" s="23">
        <v>44078</v>
      </c>
      <c r="AL88" s="23">
        <v>44085</v>
      </c>
      <c r="AM88" s="23">
        <v>44092</v>
      </c>
      <c r="AN88" s="23">
        <v>44099</v>
      </c>
      <c r="AO88" s="23">
        <v>44106</v>
      </c>
      <c r="AP88" s="23">
        <v>44113</v>
      </c>
      <c r="AQ88" s="23">
        <v>44120</v>
      </c>
      <c r="AR88" s="23">
        <v>44127</v>
      </c>
      <c r="AS88" s="23">
        <v>44134</v>
      </c>
      <c r="AT88" s="23">
        <v>44141</v>
      </c>
      <c r="AU88" s="23">
        <v>44148</v>
      </c>
      <c r="AV88" s="23">
        <v>44155</v>
      </c>
      <c r="AW88" s="23">
        <v>44162</v>
      </c>
      <c r="AX88" s="23">
        <v>44169</v>
      </c>
      <c r="AY88" s="23">
        <v>44176</v>
      </c>
      <c r="AZ88" s="23">
        <v>44183</v>
      </c>
      <c r="BA88" s="9">
        <v>44190</v>
      </c>
    </row>
    <row r="89" spans="1:53" x14ac:dyDescent="0.25">
      <c r="A89" s="15" t="s">
        <v>49</v>
      </c>
      <c r="B89" s="48" t="e">
        <f>(B65/'UK Pop by Age'!$G17)*52</f>
        <v>#DIV/0!</v>
      </c>
      <c r="C89" s="48" t="e">
        <f>(C65/'UK Pop by Age'!$G17)*52</f>
        <v>#DIV/0!</v>
      </c>
      <c r="D89" s="48" t="e">
        <f>(D65/'UK Pop by Age'!$G17)*52</f>
        <v>#DIV/0!</v>
      </c>
      <c r="E89" s="69">
        <v>2.7909610432827069E-4</v>
      </c>
      <c r="F89" s="69">
        <v>3.4887013041033838E-4</v>
      </c>
      <c r="G89" s="69">
        <v>4.1864415649240603E-4</v>
      </c>
      <c r="H89" s="69">
        <v>4.8841818257447367E-4</v>
      </c>
      <c r="I89" s="69">
        <v>5.5819220865654137E-4</v>
      </c>
      <c r="J89" s="69">
        <v>6.2796623473860907E-4</v>
      </c>
      <c r="K89" s="69">
        <v>6.9774026082067677E-4</v>
      </c>
      <c r="L89" s="69">
        <v>7.6751428690274436E-4</v>
      </c>
      <c r="M89" s="69">
        <v>8.3728831298481206E-4</v>
      </c>
      <c r="N89" s="69">
        <v>9.0706233906687975E-4</v>
      </c>
      <c r="O89" s="69">
        <v>9.7683636514894734E-4</v>
      </c>
      <c r="P89" s="74">
        <v>1.0466103912310152E-3</v>
      </c>
      <c r="Q89" s="74">
        <v>9.6610189959786021E-4</v>
      </c>
      <c r="R89" s="74">
        <v>3.7096523866965983E-3</v>
      </c>
      <c r="S89" s="74">
        <v>2.7693310951972662E-3</v>
      </c>
      <c r="T89" s="74">
        <v>3.0142379267453236E-3</v>
      </c>
      <c r="U89" s="74">
        <f>U$39*T89</f>
        <v>6.0284758534906474E-2</v>
      </c>
      <c r="V89" s="74">
        <v>3.5715579600758387E-3</v>
      </c>
      <c r="W89" s="74">
        <v>3.2526688564976387E-3</v>
      </c>
      <c r="X89" s="74">
        <v>1.6268530821708287E-3</v>
      </c>
      <c r="Y89" s="74">
        <v>2.4946257759607838E-3</v>
      </c>
      <c r="Z89" s="74" t="e">
        <f>Z41/'UK Pop by Age'!$G3*52</f>
        <v>#DIV/0!</v>
      </c>
      <c r="AA89" s="74">
        <v>2.4660931778446001E-3</v>
      </c>
      <c r="AB89" s="74">
        <v>2.3611530426171697E-3</v>
      </c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30"/>
    </row>
    <row r="90" spans="1:53" x14ac:dyDescent="0.25">
      <c r="A90" s="15" t="s">
        <v>42</v>
      </c>
      <c r="B90" s="48" t="e">
        <f>(B66/'UK Pop by Age'!$G18)*52</f>
        <v>#DIV/0!</v>
      </c>
      <c r="C90" s="48" t="e">
        <f>(C66/'UK Pop by Age'!$G18)*52</f>
        <v>#DIV/0!</v>
      </c>
      <c r="D90" s="48" t="e">
        <f>(D66/'UK Pop by Age'!$G18)*52</f>
        <v>#DIV/0!</v>
      </c>
      <c r="E90" s="69">
        <v>3.0735659625137792E-4</v>
      </c>
      <c r="F90" s="69">
        <v>2.8407200562627355E-4</v>
      </c>
      <c r="G90" s="69">
        <v>1.9559056125087687E-4</v>
      </c>
      <c r="H90" s="69">
        <v>2.3750282437606476E-4</v>
      </c>
      <c r="I90" s="69">
        <v>2.887289237512944E-4</v>
      </c>
      <c r="J90" s="69">
        <v>2.887289237512944E-4</v>
      </c>
      <c r="K90" s="69">
        <v>3.2132735062644058E-4</v>
      </c>
      <c r="L90" s="69">
        <v>3.2132735062644058E-4</v>
      </c>
      <c r="M90" s="69">
        <v>2.4215974250108564E-4</v>
      </c>
      <c r="N90" s="69">
        <v>2.7010125125121094E-4</v>
      </c>
      <c r="O90" s="69">
        <v>2.9804276000133621E-4</v>
      </c>
      <c r="P90" s="74">
        <v>3.2598426875146143E-4</v>
      </c>
      <c r="Q90" s="74">
        <v>3.009085557705798E-4</v>
      </c>
      <c r="R90" s="74">
        <v>1.6656243827158006E-4</v>
      </c>
      <c r="S90" s="74">
        <v>4.1074017862684144E-5</v>
      </c>
      <c r="T90" s="74">
        <v>4.6103489437706695E-5</v>
      </c>
      <c r="U90" s="74">
        <f t="shared" ref="U90:U95" si="15">U$39*T90</f>
        <v>9.2206978875413392E-4</v>
      </c>
      <c r="V90" s="74">
        <v>8.087757024938602E-5</v>
      </c>
      <c r="W90" s="74">
        <v>6.8107427578430321E-5</v>
      </c>
      <c r="X90" s="74">
        <v>3.9483937872637511E-5</v>
      </c>
      <c r="Y90" s="74">
        <v>4.1624615360277138E-5</v>
      </c>
      <c r="Z90" s="74" t="e">
        <f>Z42/'UK Pop by Age'!$G4*52</f>
        <v>#DIV/0!</v>
      </c>
      <c r="AA90" s="74">
        <v>3.8522026730172703E-5</v>
      </c>
      <c r="AB90" s="74">
        <v>4.3588753650195416E-5</v>
      </c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30"/>
    </row>
    <row r="91" spans="1:53" x14ac:dyDescent="0.25">
      <c r="A91" s="15" t="s">
        <v>43</v>
      </c>
      <c r="B91" s="48">
        <f>(B67/'UK Pop by Age'!$G19)*52</f>
        <v>-9.7498766801312212E-6</v>
      </c>
      <c r="C91" s="48">
        <f>(C67/'UK Pop by Age'!$G19)*52</f>
        <v>-5.4076846526720407E-6</v>
      </c>
      <c r="D91" s="48">
        <f>(D67/'UK Pop by Age'!$G19)*52</f>
        <v>-7.9049000160448516E-6</v>
      </c>
      <c r="E91" s="69">
        <v>4.2491103623512957E-4</v>
      </c>
      <c r="F91" s="69">
        <v>4.3728708583421101E-4</v>
      </c>
      <c r="G91" s="69">
        <v>3.7128148797244332E-4</v>
      </c>
      <c r="H91" s="69">
        <v>4.0840963676968764E-4</v>
      </c>
      <c r="I91" s="69">
        <v>4.3522441090103076E-4</v>
      </c>
      <c r="J91" s="69">
        <v>4.517258103664727E-4</v>
      </c>
      <c r="K91" s="69">
        <v>4.434751106337517E-4</v>
      </c>
      <c r="L91" s="69">
        <v>4.6822720983191458E-4</v>
      </c>
      <c r="M91" s="69">
        <v>3.6921881303926307E-4</v>
      </c>
      <c r="N91" s="69">
        <v>3.9603358717060614E-4</v>
      </c>
      <c r="O91" s="69">
        <v>3.919082373042457E-4</v>
      </c>
      <c r="P91" s="74">
        <v>3.8778288743788526E-4</v>
      </c>
      <c r="Q91" s="74">
        <v>3.5795343455804796E-4</v>
      </c>
      <c r="R91" s="74">
        <v>5.9418789241812132E-4</v>
      </c>
      <c r="S91" s="74">
        <v>6.1249069465854069E-4</v>
      </c>
      <c r="T91" s="74">
        <v>6.4046056675246476E-4</v>
      </c>
      <c r="U91" s="74">
        <f t="shared" si="15"/>
        <v>1.2809211335049295E-2</v>
      </c>
      <c r="V91" s="74">
        <v>5.411137623535881E-4</v>
      </c>
      <c r="W91" s="74">
        <v>6.3915528027131145E-4</v>
      </c>
      <c r="X91" s="74">
        <v>2.9183940210068717E-4</v>
      </c>
      <c r="Y91" s="74">
        <v>4.8102941378353815E-4</v>
      </c>
      <c r="Z91" s="74">
        <f>Z43/'UK Pop by Age'!$G5*52</f>
        <v>0</v>
      </c>
      <c r="AA91" s="74">
        <v>3.3969780939558742E-4</v>
      </c>
      <c r="AB91" s="74">
        <v>4.0395425891401825E-4</v>
      </c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30"/>
    </row>
    <row r="92" spans="1:53" x14ac:dyDescent="0.25">
      <c r="A92" s="15" t="s">
        <v>44</v>
      </c>
      <c r="B92" s="48">
        <f>(B68/'UK Pop by Age'!$G20)*52</f>
        <v>-6.6510452045419169E-6</v>
      </c>
      <c r="C92" s="48">
        <f>(C68/'UK Pop by Age'!$G20)*52</f>
        <v>-5.6100013875147272E-6</v>
      </c>
      <c r="D92" s="48">
        <f>(D68/'UK Pop by Age'!$G20)*52</f>
        <v>-3.4980400095755047E-6</v>
      </c>
      <c r="E92" s="69">
        <v>2.8412874687349914E-3</v>
      </c>
      <c r="F92" s="69">
        <v>2.798834934516966E-3</v>
      </c>
      <c r="G92" s="69">
        <v>2.7654793719170886E-3</v>
      </c>
      <c r="H92" s="69">
        <v>2.6987682467173348E-3</v>
      </c>
      <c r="I92" s="69">
        <v>2.6593480363720249E-3</v>
      </c>
      <c r="J92" s="69">
        <v>2.625992473772148E-3</v>
      </c>
      <c r="K92" s="69">
        <v>2.6532833886265929E-3</v>
      </c>
      <c r="L92" s="69">
        <v>2.8200612016259785E-3</v>
      </c>
      <c r="M92" s="69">
        <v>2.7139298660809152E-3</v>
      </c>
      <c r="N92" s="69">
        <v>2.6502510647538769E-3</v>
      </c>
      <c r="O92" s="69">
        <v>3.7388553350589586E-3</v>
      </c>
      <c r="P92" s="74">
        <v>4.8274596053640411E-3</v>
      </c>
      <c r="Q92" s="74">
        <v>4.4561165587975763E-3</v>
      </c>
      <c r="R92" s="74">
        <v>8.7292518098502792E-3</v>
      </c>
      <c r="S92" s="74">
        <v>5.0882546200369892E-3</v>
      </c>
      <c r="T92" s="74">
        <v>5.1770865478882088E-3</v>
      </c>
      <c r="U92" s="74">
        <f t="shared" si="15"/>
        <v>0.10354173095776417</v>
      </c>
      <c r="V92" s="74">
        <v>4.5539582060632007E-3</v>
      </c>
      <c r="W92" s="74">
        <v>4.1049373725986615E-3</v>
      </c>
      <c r="X92" s="74">
        <v>2.1017700724358887E-3</v>
      </c>
      <c r="Y92" s="74">
        <v>3.1292355227908776E-3</v>
      </c>
      <c r="Z92" s="74">
        <f>Z44/'UK Pop by Age'!$G6*52</f>
        <v>0</v>
      </c>
      <c r="AA92" s="74">
        <v>2.6223536851248883E-3</v>
      </c>
      <c r="AB92" s="74">
        <v>2.5784456354479594E-3</v>
      </c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30"/>
    </row>
    <row r="93" spans="1:53" x14ac:dyDescent="0.25">
      <c r="A93" s="15" t="s">
        <v>45</v>
      </c>
      <c r="B93" s="48">
        <f>(B69/'UK Pop by Age'!$G21)*52</f>
        <v>-3.4127996724460326E-6</v>
      </c>
      <c r="C93" s="48">
        <f>(C69/'UK Pop by Age'!$G21)*52</f>
        <v>-3.3946081859075797E-6</v>
      </c>
      <c r="D93" s="48">
        <f>(D69/'UK Pop by Age'!$G21)*52</f>
        <v>-3.23358016834656E-6</v>
      </c>
      <c r="E93" s="69">
        <v>1.0371792790978262E-2</v>
      </c>
      <c r="F93" s="69">
        <v>9.8320841163345961E-3</v>
      </c>
      <c r="G93" s="69">
        <v>9.3940596847397369E-3</v>
      </c>
      <c r="H93" s="69">
        <v>8.8465291452461629E-3</v>
      </c>
      <c r="I93" s="69">
        <v>9.433169008989278E-3</v>
      </c>
      <c r="J93" s="69">
        <v>9.198513063492033E-3</v>
      </c>
      <c r="K93" s="69">
        <v>9.073363225893501E-3</v>
      </c>
      <c r="L93" s="69">
        <v>9.2689098471412067E-3</v>
      </c>
      <c r="M93" s="69">
        <v>9.0342539016439599E-3</v>
      </c>
      <c r="N93" s="69">
        <v>9.5504969817379014E-3</v>
      </c>
      <c r="O93" s="69">
        <v>1.3899453838286854E-2</v>
      </c>
      <c r="P93" s="74">
        <v>1.824841069483581E-2</v>
      </c>
      <c r="Q93" s="74">
        <v>1.6844686795233058E-2</v>
      </c>
      <c r="R93" s="74">
        <v>3.4720736611085802E-2</v>
      </c>
      <c r="S93" s="74">
        <v>1.8615490812241998E-2</v>
      </c>
      <c r="T93" s="74">
        <v>1.8310203427150087E-2</v>
      </c>
      <c r="U93" s="74">
        <f t="shared" si="15"/>
        <v>0.36620406854300175</v>
      </c>
      <c r="V93" s="74">
        <v>1.564348526653982E-2</v>
      </c>
      <c r="W93" s="74">
        <v>1.3462834898032213E-2</v>
      </c>
      <c r="X93" s="74">
        <v>7.4234838541017223E-3</v>
      </c>
      <c r="Y93" s="74">
        <v>1.092559581634189E-2</v>
      </c>
      <c r="Z93" s="74">
        <f>Z45/'UK Pop by Age'!$G7*52</f>
        <v>0</v>
      </c>
      <c r="AA93" s="74">
        <v>9.2230424316613446E-3</v>
      </c>
      <c r="AB93" s="74">
        <v>9.0164200497861689E-3</v>
      </c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30"/>
    </row>
    <row r="94" spans="1:53" x14ac:dyDescent="0.25">
      <c r="A94" s="15" t="s">
        <v>46</v>
      </c>
      <c r="B94" s="48">
        <f>(B70/'UK Pop by Age'!$G22)*52</f>
        <v>-8.3817415447592624E-7</v>
      </c>
      <c r="C94" s="48">
        <f>(C70/'UK Pop by Age'!$G22)*52</f>
        <v>-1.0224139446026728E-6</v>
      </c>
      <c r="D94" s="48">
        <f>(D70/'UK Pop by Age'!$G22)*52</f>
        <v>-1.2521681038119923E-6</v>
      </c>
      <c r="E94" s="69">
        <v>3.5131953316343625E-2</v>
      </c>
      <c r="F94" s="69">
        <v>3.5131953316343625E-2</v>
      </c>
      <c r="G94" s="69">
        <v>3.2963642680007392E-2</v>
      </c>
      <c r="H94" s="69">
        <v>3.2165491525527792E-2</v>
      </c>
      <c r="I94" s="69">
        <v>3.1739810909805342E-2</v>
      </c>
      <c r="J94" s="69">
        <v>3.1473760524978807E-2</v>
      </c>
      <c r="K94" s="69">
        <v>3.2125583967803809E-2</v>
      </c>
      <c r="L94" s="69">
        <v>3.2378331833389021E-2</v>
      </c>
      <c r="M94" s="69">
        <v>3.2817314968352801E-2</v>
      </c>
      <c r="N94" s="69">
        <v>3.3296205661040551E-2</v>
      </c>
      <c r="O94" s="69">
        <v>5.1467446944692727E-2</v>
      </c>
      <c r="P94" s="74">
        <v>6.9638688228344903E-2</v>
      </c>
      <c r="Q94" s="74">
        <v>6.4281866056933756E-2</v>
      </c>
      <c r="R94" s="74">
        <v>0.10957240757349941</v>
      </c>
      <c r="S94" s="74">
        <v>6.3679891246788842E-2</v>
      </c>
      <c r="T94" s="74">
        <v>6.156139854501138E-2</v>
      </c>
      <c r="U94" s="74">
        <f t="shared" si="15"/>
        <v>1.2312279709002276</v>
      </c>
      <c r="V94" s="74">
        <v>5.0667944753102677E-2</v>
      </c>
      <c r="W94" s="74">
        <v>4.2010498949356795E-2</v>
      </c>
      <c r="X94" s="74">
        <v>2.2148379240077388E-2</v>
      </c>
      <c r="Y94" s="74">
        <v>3.0979116476171395E-2</v>
      </c>
      <c r="Z94" s="74">
        <f>Z46/'UK Pop by Age'!$G8*52</f>
        <v>0</v>
      </c>
      <c r="AA94" s="74">
        <v>2.6079110081928168E-2</v>
      </c>
      <c r="AB94" s="74">
        <v>2.5189650435376104E-2</v>
      </c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30"/>
    </row>
    <row r="95" spans="1:53" x14ac:dyDescent="0.25">
      <c r="A95" s="31" t="s">
        <v>47</v>
      </c>
      <c r="B95" s="56">
        <f>(B71/'UK Pop by Age'!$G23)*52</f>
        <v>-1.7371134905548165E-7</v>
      </c>
      <c r="C95" s="56">
        <f>(C71/'UK Pop by Age'!$G23)*52</f>
        <v>-9.9130582315367382E-8</v>
      </c>
      <c r="D95" s="56">
        <f>(D71/'UK Pop by Age'!$G23)*52</f>
        <v>-1.7952470825683581E-7</v>
      </c>
      <c r="E95" s="70">
        <v>0.20562086858740342</v>
      </c>
      <c r="F95" s="70">
        <v>0.19973293455725313</v>
      </c>
      <c r="G95" s="70">
        <v>0.18973359831639447</v>
      </c>
      <c r="H95" s="70">
        <v>0.18998738857631473</v>
      </c>
      <c r="I95" s="70">
        <v>0.18389642233822823</v>
      </c>
      <c r="J95" s="70">
        <v>0.1892260177965539</v>
      </c>
      <c r="K95" s="70">
        <v>0.19120558182393205</v>
      </c>
      <c r="L95" s="70">
        <v>0.18724645376917581</v>
      </c>
      <c r="M95" s="70">
        <v>0.18252595493465879</v>
      </c>
      <c r="N95" s="70">
        <v>0.1962306289703534</v>
      </c>
      <c r="O95" s="70">
        <v>0.29647778163886035</v>
      </c>
      <c r="P95" s="75">
        <v>0.39672493430736733</v>
      </c>
      <c r="Q95" s="75">
        <v>0.36620763166833908</v>
      </c>
      <c r="R95" s="75">
        <v>0.51009135147868612</v>
      </c>
      <c r="S95" s="74">
        <v>0.35415694780120022</v>
      </c>
      <c r="T95" s="74">
        <v>0.36130088982769598</v>
      </c>
      <c r="U95" s="74">
        <f t="shared" si="15"/>
        <v>7.2260177965539194</v>
      </c>
      <c r="V95" s="74">
        <v>0.28825854614297369</v>
      </c>
      <c r="W95" s="74">
        <v>0.23490310946754797</v>
      </c>
      <c r="X95" s="74">
        <v>0.11138124073179698</v>
      </c>
      <c r="Y95" s="74">
        <v>0.15586219345647087</v>
      </c>
      <c r="Z95" s="74">
        <f>Z47/'UK Pop by Age'!$G9*52</f>
        <v>0</v>
      </c>
      <c r="AA95" s="74">
        <v>0.12890027604571347</v>
      </c>
      <c r="AB95" s="74">
        <v>0.12410952806725051</v>
      </c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3"/>
    </row>
    <row r="96" spans="1:53" s="12" customFormat="1" ht="15.75" thickBot="1" x14ac:dyDescent="0.3">
      <c r="A96" s="58" t="s">
        <v>61</v>
      </c>
      <c r="B96" s="60"/>
      <c r="C96" s="60"/>
      <c r="D96" s="60"/>
      <c r="E96" s="62">
        <v>7.2893071604749147E-3</v>
      </c>
      <c r="F96" s="62">
        <v>7.1337450858769778E-3</v>
      </c>
      <c r="G96" s="62">
        <v>6.7570795549977084E-3</v>
      </c>
      <c r="H96" s="62">
        <v>6.6631105860781425E-3</v>
      </c>
      <c r="I96" s="62">
        <v>6.611782998012833E-3</v>
      </c>
      <c r="J96" s="62">
        <v>6.6536347236660857E-3</v>
      </c>
      <c r="K96" s="62">
        <v>6.7207554157514889E-3</v>
      </c>
      <c r="L96" s="62">
        <v>6.7476036925856507E-3</v>
      </c>
      <c r="M96" s="62">
        <v>6.5983588595957526E-3</v>
      </c>
      <c r="N96" s="62">
        <v>6.8913209391685167E-3</v>
      </c>
      <c r="O96" s="62">
        <v>1.0256041750649788E-2</v>
      </c>
      <c r="P96" s="73">
        <v>1.3620762562131059E-2</v>
      </c>
      <c r="Q96" s="73">
        <v>1.2573011595813286E-2</v>
      </c>
      <c r="R96" s="73">
        <v>2.0516110742824702E-2</v>
      </c>
      <c r="S96" s="73">
        <v>1.2766983410528709E-2</v>
      </c>
      <c r="T96" s="73">
        <v>1.2759011841274568E-2</v>
      </c>
      <c r="U96" s="73">
        <f>U$39*T96</f>
        <v>0.25518023682549135</v>
      </c>
      <c r="V96" s="73">
        <v>1.0518706981065253E-2</v>
      </c>
      <c r="W96" s="73">
        <v>8.8694072176854315E-3</v>
      </c>
      <c r="X96" s="73">
        <v>4.4811377410602649E-3</v>
      </c>
      <c r="Y96" s="120">
        <v>6.4010745661613406E-3</v>
      </c>
      <c r="Z96" s="120">
        <f>Z48/'UK Pop by Age'!$G10*52</f>
        <v>0</v>
      </c>
      <c r="AA96" s="120">
        <v>5.3319161654659299E-3</v>
      </c>
      <c r="AB96" s="120">
        <v>5.196562946772107E-3</v>
      </c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1"/>
    </row>
    <row r="97" spans="1:53" s="18" customFormat="1" x14ac:dyDescent="0.25">
      <c r="A97" s="17"/>
      <c r="B97" s="29"/>
      <c r="C97" s="29"/>
      <c r="D97" s="29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</row>
    <row r="98" spans="1:53" s="18" customFormat="1" ht="18.75" x14ac:dyDescent="0.3">
      <c r="A98" s="8" t="s">
        <v>62</v>
      </c>
      <c r="B98" s="29"/>
      <c r="C98" s="29"/>
      <c r="D98" s="29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</row>
    <row r="99" spans="1:53" s="18" customFormat="1" x14ac:dyDescent="0.25">
      <c r="A99" s="21" t="s">
        <v>48</v>
      </c>
      <c r="B99" s="11">
        <v>1</v>
      </c>
      <c r="C99" s="11">
        <v>2</v>
      </c>
      <c r="D99" s="11">
        <v>3</v>
      </c>
      <c r="E99" s="11">
        <v>4</v>
      </c>
      <c r="F99" s="11">
        <v>5</v>
      </c>
      <c r="G99" s="11">
        <v>6</v>
      </c>
      <c r="H99" s="11">
        <v>7</v>
      </c>
      <c r="I99" s="11">
        <v>8</v>
      </c>
      <c r="J99" s="11">
        <v>9</v>
      </c>
      <c r="K99" s="11">
        <v>10</v>
      </c>
      <c r="L99" s="11">
        <v>11</v>
      </c>
      <c r="M99" s="11">
        <v>12</v>
      </c>
      <c r="N99" s="11">
        <v>13</v>
      </c>
      <c r="O99" s="11">
        <v>14</v>
      </c>
      <c r="P99" s="11">
        <v>15</v>
      </c>
      <c r="Q99" s="11">
        <v>16</v>
      </c>
      <c r="R99" s="11">
        <v>17</v>
      </c>
      <c r="S99" s="11">
        <v>18</v>
      </c>
      <c r="T99" s="11">
        <v>19</v>
      </c>
      <c r="U99" s="11">
        <v>20</v>
      </c>
      <c r="V99" s="11">
        <v>21</v>
      </c>
      <c r="W99" s="11">
        <v>22</v>
      </c>
      <c r="X99" s="11">
        <v>23</v>
      </c>
      <c r="Y99" s="11">
        <v>24</v>
      </c>
      <c r="Z99" s="11">
        <v>25</v>
      </c>
      <c r="AA99" s="11">
        <v>26</v>
      </c>
      <c r="AB99" s="11">
        <v>27</v>
      </c>
      <c r="AC99" s="11">
        <v>28</v>
      </c>
      <c r="AD99" s="11">
        <v>29</v>
      </c>
      <c r="AE99" s="11">
        <v>30</v>
      </c>
      <c r="AF99" s="11">
        <v>31</v>
      </c>
      <c r="AG99" s="11">
        <v>32</v>
      </c>
      <c r="AH99" s="11">
        <v>33</v>
      </c>
      <c r="AI99" s="11">
        <v>34</v>
      </c>
      <c r="AJ99" s="11">
        <v>35</v>
      </c>
      <c r="AK99" s="11">
        <v>36</v>
      </c>
      <c r="AL99" s="11">
        <v>37</v>
      </c>
      <c r="AM99" s="11">
        <v>38</v>
      </c>
      <c r="AN99" s="11">
        <v>39</v>
      </c>
      <c r="AO99" s="11">
        <v>40</v>
      </c>
      <c r="AP99" s="11">
        <v>41</v>
      </c>
      <c r="AQ99" s="11">
        <v>42</v>
      </c>
      <c r="AR99" s="11">
        <v>43</v>
      </c>
      <c r="AS99" s="11">
        <v>44</v>
      </c>
      <c r="AT99" s="11">
        <v>45</v>
      </c>
      <c r="AU99" s="11">
        <v>46</v>
      </c>
      <c r="AV99" s="11">
        <v>47</v>
      </c>
      <c r="AW99" s="11">
        <v>48</v>
      </c>
      <c r="AX99" s="11">
        <v>49</v>
      </c>
      <c r="AY99" s="11">
        <v>50</v>
      </c>
      <c r="AZ99" s="11">
        <v>51</v>
      </c>
      <c r="BA99" s="11">
        <v>52</v>
      </c>
    </row>
    <row r="100" spans="1:53" s="18" customFormat="1" x14ac:dyDescent="0.25">
      <c r="A100" s="19" t="s">
        <v>50</v>
      </c>
      <c r="B100" s="24">
        <v>43833</v>
      </c>
      <c r="C100" s="24">
        <v>43840</v>
      </c>
      <c r="D100" s="24">
        <v>43847</v>
      </c>
      <c r="E100" s="24">
        <v>43854</v>
      </c>
      <c r="F100" s="24">
        <v>43861</v>
      </c>
      <c r="G100" s="24">
        <v>43868</v>
      </c>
      <c r="H100" s="24">
        <v>43875</v>
      </c>
      <c r="I100" s="24">
        <v>43882</v>
      </c>
      <c r="J100" s="24">
        <v>43889</v>
      </c>
      <c r="K100" s="24">
        <v>43896</v>
      </c>
      <c r="L100" s="24">
        <v>43903</v>
      </c>
      <c r="M100" s="24">
        <v>43910</v>
      </c>
      <c r="N100" s="24">
        <v>43917</v>
      </c>
      <c r="O100" s="24">
        <v>43924</v>
      </c>
      <c r="P100" s="23">
        <v>43931</v>
      </c>
      <c r="Q100" s="23">
        <v>43938</v>
      </c>
      <c r="R100" s="23">
        <v>43945</v>
      </c>
      <c r="S100" s="23">
        <v>43952</v>
      </c>
      <c r="T100" s="23">
        <v>43959</v>
      </c>
      <c r="U100" s="23">
        <v>43966</v>
      </c>
      <c r="V100" s="23">
        <v>43973</v>
      </c>
      <c r="W100" s="23">
        <v>43980</v>
      </c>
      <c r="X100" s="23">
        <v>43987</v>
      </c>
      <c r="Y100" s="23">
        <v>43994</v>
      </c>
      <c r="Z100" s="23">
        <v>44001</v>
      </c>
      <c r="AA100" s="23">
        <v>44008</v>
      </c>
      <c r="AB100" s="23">
        <v>44015</v>
      </c>
      <c r="AC100" s="23">
        <v>44022</v>
      </c>
      <c r="AD100" s="23">
        <v>44029</v>
      </c>
      <c r="AE100" s="23">
        <v>44036</v>
      </c>
      <c r="AF100" s="23">
        <v>44043</v>
      </c>
      <c r="AG100" s="23">
        <v>44050</v>
      </c>
      <c r="AH100" s="23">
        <v>44057</v>
      </c>
      <c r="AI100" s="23">
        <v>44064</v>
      </c>
      <c r="AJ100" s="23">
        <v>44071</v>
      </c>
      <c r="AK100" s="23">
        <v>44078</v>
      </c>
      <c r="AL100" s="23">
        <v>44085</v>
      </c>
      <c r="AM100" s="23">
        <v>44092</v>
      </c>
      <c r="AN100" s="23">
        <v>44099</v>
      </c>
      <c r="AO100" s="23">
        <v>44106</v>
      </c>
      <c r="AP100" s="23">
        <v>44113</v>
      </c>
      <c r="AQ100" s="23">
        <v>44120</v>
      </c>
      <c r="AR100" s="23">
        <v>44127</v>
      </c>
      <c r="AS100" s="23">
        <v>44134</v>
      </c>
      <c r="AT100" s="23">
        <v>44141</v>
      </c>
      <c r="AU100" s="23">
        <v>44148</v>
      </c>
      <c r="AV100" s="23">
        <v>44155</v>
      </c>
      <c r="AW100" s="23">
        <v>44162</v>
      </c>
      <c r="AX100" s="23">
        <v>44169</v>
      </c>
      <c r="AY100" s="23">
        <v>44176</v>
      </c>
      <c r="AZ100" s="23">
        <v>44183</v>
      </c>
      <c r="BA100" s="23">
        <v>44190</v>
      </c>
    </row>
    <row r="101" spans="1:53" s="18" customFormat="1" ht="26.25" x14ac:dyDescent="0.25">
      <c r="A101" s="17" t="s">
        <v>41</v>
      </c>
      <c r="B101" s="25">
        <v>52</v>
      </c>
      <c r="C101" s="25">
        <v>73</v>
      </c>
      <c r="D101" s="25">
        <v>59</v>
      </c>
      <c r="E101" s="25">
        <v>50</v>
      </c>
      <c r="F101" s="25">
        <v>41</v>
      </c>
      <c r="G101" s="25">
        <v>45</v>
      </c>
      <c r="H101" s="25">
        <v>48</v>
      </c>
      <c r="I101" s="25">
        <v>26</v>
      </c>
      <c r="J101" s="25">
        <v>45</v>
      </c>
      <c r="K101" s="25">
        <v>47</v>
      </c>
      <c r="L101" s="25">
        <v>47</v>
      </c>
      <c r="M101" s="25">
        <v>46</v>
      </c>
      <c r="N101" s="25">
        <v>43</v>
      </c>
      <c r="O101" s="25">
        <v>46</v>
      </c>
      <c r="P101" s="25">
        <v>36</v>
      </c>
      <c r="Q101" s="25">
        <v>54</v>
      </c>
      <c r="R101" s="25">
        <v>57</v>
      </c>
      <c r="S101" s="25">
        <v>51</v>
      </c>
      <c r="T101" s="25">
        <v>48</v>
      </c>
      <c r="U101" s="20">
        <v>52</v>
      </c>
      <c r="V101" s="20">
        <v>60</v>
      </c>
      <c r="W101" s="20">
        <v>46</v>
      </c>
      <c r="X101" s="25">
        <v>46</v>
      </c>
      <c r="Y101" s="25">
        <v>60</v>
      </c>
      <c r="Z101" s="25">
        <v>55</v>
      </c>
      <c r="AA101" s="25">
        <v>43</v>
      </c>
      <c r="AB101" s="25">
        <v>50</v>
      </c>
      <c r="AC101" s="25">
        <v>48</v>
      </c>
      <c r="AD101" s="25">
        <v>45</v>
      </c>
      <c r="AE101" s="25">
        <v>59</v>
      </c>
      <c r="AF101" s="25">
        <v>62</v>
      </c>
      <c r="AG101" s="25">
        <v>59</v>
      </c>
      <c r="AH101" s="25">
        <v>64</v>
      </c>
      <c r="AI101" s="25">
        <v>44</v>
      </c>
      <c r="AJ101" s="25">
        <v>51</v>
      </c>
      <c r="AK101" s="25">
        <v>45</v>
      </c>
      <c r="AL101" s="25">
        <v>55</v>
      </c>
      <c r="AM101" s="20">
        <v>69</v>
      </c>
      <c r="AN101" s="25">
        <v>50</v>
      </c>
      <c r="AO101" s="25">
        <v>40</v>
      </c>
      <c r="AP101" s="25">
        <v>47</v>
      </c>
      <c r="AQ101" s="25">
        <v>43</v>
      </c>
      <c r="AR101" s="25">
        <v>65</v>
      </c>
      <c r="AS101" s="25">
        <v>46</v>
      </c>
      <c r="AT101" s="25">
        <v>44</v>
      </c>
      <c r="AU101" s="25">
        <v>47</v>
      </c>
      <c r="AV101" s="25">
        <v>62</v>
      </c>
      <c r="AW101" s="25">
        <v>58</v>
      </c>
      <c r="AX101" s="25">
        <v>45</v>
      </c>
      <c r="AY101" s="25">
        <v>51</v>
      </c>
      <c r="AZ101" s="25">
        <v>41</v>
      </c>
      <c r="BA101" s="25">
        <v>22</v>
      </c>
    </row>
    <row r="102" spans="1:53" s="18" customFormat="1" x14ac:dyDescent="0.25">
      <c r="A102" s="15" t="s">
        <v>42</v>
      </c>
      <c r="B102" s="25">
        <v>18</v>
      </c>
      <c r="C102" s="25">
        <v>17</v>
      </c>
      <c r="D102" s="25">
        <v>22</v>
      </c>
      <c r="E102" s="25">
        <v>25</v>
      </c>
      <c r="F102" s="25">
        <v>14</v>
      </c>
      <c r="G102" s="25">
        <v>23</v>
      </c>
      <c r="H102" s="25">
        <v>17</v>
      </c>
      <c r="I102" s="25">
        <v>13</v>
      </c>
      <c r="J102" s="25">
        <v>11</v>
      </c>
      <c r="K102" s="25">
        <v>27</v>
      </c>
      <c r="L102" s="25">
        <v>17</v>
      </c>
      <c r="M102" s="25">
        <v>15</v>
      </c>
      <c r="N102" s="25">
        <v>20</v>
      </c>
      <c r="O102" s="25">
        <v>22</v>
      </c>
      <c r="P102" s="25">
        <v>25</v>
      </c>
      <c r="Q102" s="25">
        <v>21</v>
      </c>
      <c r="R102" s="25">
        <v>12</v>
      </c>
      <c r="S102" s="25">
        <v>21</v>
      </c>
      <c r="T102" s="25">
        <v>21</v>
      </c>
      <c r="U102" s="20">
        <v>24</v>
      </c>
      <c r="V102" s="20">
        <v>13</v>
      </c>
      <c r="W102" s="20">
        <v>18</v>
      </c>
      <c r="X102" s="25">
        <v>19</v>
      </c>
      <c r="Y102" s="25">
        <v>17</v>
      </c>
      <c r="Z102" s="25">
        <v>21</v>
      </c>
      <c r="AA102" s="25">
        <v>22</v>
      </c>
      <c r="AB102" s="25">
        <v>23</v>
      </c>
      <c r="AC102" s="25">
        <v>21</v>
      </c>
      <c r="AD102" s="25">
        <v>15</v>
      </c>
      <c r="AE102" s="25">
        <v>13</v>
      </c>
      <c r="AF102" s="25">
        <v>18</v>
      </c>
      <c r="AG102" s="25">
        <v>18</v>
      </c>
      <c r="AH102" s="25">
        <v>11</v>
      </c>
      <c r="AI102" s="25">
        <v>22</v>
      </c>
      <c r="AJ102" s="25">
        <v>11</v>
      </c>
      <c r="AK102" s="25">
        <v>20</v>
      </c>
      <c r="AL102" s="25">
        <v>18</v>
      </c>
      <c r="AM102" s="20">
        <v>18</v>
      </c>
      <c r="AN102" s="25">
        <v>10</v>
      </c>
      <c r="AO102" s="25">
        <v>17</v>
      </c>
      <c r="AP102" s="25">
        <v>20</v>
      </c>
      <c r="AQ102" s="25">
        <v>18</v>
      </c>
      <c r="AR102" s="25">
        <v>24</v>
      </c>
      <c r="AS102" s="25">
        <v>24</v>
      </c>
      <c r="AT102" s="25">
        <v>12</v>
      </c>
      <c r="AU102" s="25">
        <v>29</v>
      </c>
      <c r="AV102" s="25">
        <v>22</v>
      </c>
      <c r="AW102" s="25">
        <v>20</v>
      </c>
      <c r="AX102" s="25">
        <v>15</v>
      </c>
      <c r="AY102" s="25">
        <v>13</v>
      </c>
      <c r="AZ102" s="25">
        <v>23</v>
      </c>
      <c r="BA102" s="25">
        <v>11</v>
      </c>
    </row>
    <row r="103" spans="1:53" s="18" customFormat="1" x14ac:dyDescent="0.25">
      <c r="A103" s="15" t="s">
        <v>43</v>
      </c>
      <c r="B103" s="25">
        <v>208</v>
      </c>
      <c r="C103" s="25">
        <v>302</v>
      </c>
      <c r="D103" s="25">
        <v>286</v>
      </c>
      <c r="E103" s="25">
        <v>298</v>
      </c>
      <c r="F103" s="25">
        <v>339</v>
      </c>
      <c r="G103" s="25">
        <v>293</v>
      </c>
      <c r="H103" s="25">
        <v>318</v>
      </c>
      <c r="I103" s="25">
        <v>294</v>
      </c>
      <c r="J103" s="25">
        <v>254</v>
      </c>
      <c r="K103" s="25">
        <v>287</v>
      </c>
      <c r="L103" s="25">
        <v>329</v>
      </c>
      <c r="M103" s="25">
        <v>278</v>
      </c>
      <c r="N103" s="25">
        <v>261</v>
      </c>
      <c r="O103" s="25">
        <v>260</v>
      </c>
      <c r="P103" s="25">
        <v>337</v>
      </c>
      <c r="Q103" s="25">
        <v>301</v>
      </c>
      <c r="R103" s="25">
        <v>340</v>
      </c>
      <c r="S103" s="25">
        <v>308</v>
      </c>
      <c r="T103" s="25">
        <v>247</v>
      </c>
      <c r="U103" s="20">
        <v>300</v>
      </c>
      <c r="V103" s="20">
        <v>294</v>
      </c>
      <c r="W103" s="20">
        <v>250</v>
      </c>
      <c r="X103" s="25">
        <v>298</v>
      </c>
      <c r="Y103" s="25">
        <v>286</v>
      </c>
      <c r="Z103" s="25">
        <v>308</v>
      </c>
      <c r="AA103" s="25">
        <v>306</v>
      </c>
      <c r="AB103" s="25">
        <v>286</v>
      </c>
      <c r="AC103" s="25">
        <v>304</v>
      </c>
      <c r="AD103" s="25">
        <v>304</v>
      </c>
      <c r="AE103" s="25">
        <v>291</v>
      </c>
      <c r="AF103" s="25">
        <v>286</v>
      </c>
      <c r="AG103" s="25">
        <v>328</v>
      </c>
      <c r="AH103" s="25">
        <v>253</v>
      </c>
      <c r="AI103" s="25">
        <v>250</v>
      </c>
      <c r="AJ103" s="25">
        <v>233</v>
      </c>
      <c r="AK103" s="25">
        <v>323</v>
      </c>
      <c r="AL103" s="25">
        <v>275</v>
      </c>
      <c r="AM103" s="20">
        <v>292</v>
      </c>
      <c r="AN103" s="25">
        <v>270</v>
      </c>
      <c r="AO103" s="25">
        <v>287</v>
      </c>
      <c r="AP103" s="25">
        <v>328</v>
      </c>
      <c r="AQ103" s="25">
        <v>301</v>
      </c>
      <c r="AR103" s="25">
        <v>309</v>
      </c>
      <c r="AS103" s="25">
        <v>289</v>
      </c>
      <c r="AT103" s="25">
        <v>308</v>
      </c>
      <c r="AU103" s="25">
        <v>292</v>
      </c>
      <c r="AV103" s="25">
        <v>312</v>
      </c>
      <c r="AW103" s="25">
        <v>317</v>
      </c>
      <c r="AX103" s="25">
        <v>326</v>
      </c>
      <c r="AY103" s="25">
        <v>295</v>
      </c>
      <c r="AZ103" s="25">
        <v>333</v>
      </c>
      <c r="BA103" s="25">
        <v>166</v>
      </c>
    </row>
    <row r="104" spans="1:53" s="18" customFormat="1" x14ac:dyDescent="0.25">
      <c r="A104" s="15" t="s">
        <v>44</v>
      </c>
      <c r="B104" s="25">
        <v>1290</v>
      </c>
      <c r="C104" s="25">
        <v>1561</v>
      </c>
      <c r="D104" s="25">
        <v>1507</v>
      </c>
      <c r="E104" s="25">
        <v>1459</v>
      </c>
      <c r="F104" s="25">
        <v>1404</v>
      </c>
      <c r="G104" s="25">
        <v>1347</v>
      </c>
      <c r="H104" s="25">
        <v>1377</v>
      </c>
      <c r="I104" s="25">
        <v>1378</v>
      </c>
      <c r="J104" s="25">
        <v>1229</v>
      </c>
      <c r="K104" s="25">
        <v>1362</v>
      </c>
      <c r="L104" s="25">
        <v>1316</v>
      </c>
      <c r="M104" s="25">
        <v>1349</v>
      </c>
      <c r="N104" s="25">
        <v>1065</v>
      </c>
      <c r="O104" s="25">
        <v>1229</v>
      </c>
      <c r="P104" s="25">
        <v>1382</v>
      </c>
      <c r="Q104" s="25">
        <v>1386</v>
      </c>
      <c r="R104" s="25">
        <v>1213</v>
      </c>
      <c r="S104" s="25">
        <v>1363</v>
      </c>
      <c r="T104" s="25">
        <v>1115</v>
      </c>
      <c r="U104" s="20">
        <v>1330</v>
      </c>
      <c r="V104" s="20">
        <v>1258</v>
      </c>
      <c r="W104" s="20">
        <v>998</v>
      </c>
      <c r="X104" s="25">
        <v>1195</v>
      </c>
      <c r="Y104" s="25">
        <v>1199</v>
      </c>
      <c r="Z104" s="25">
        <v>1161</v>
      </c>
      <c r="AA104" s="25">
        <v>1184</v>
      </c>
      <c r="AB104" s="25">
        <v>1150</v>
      </c>
      <c r="AC104" s="25">
        <v>1140</v>
      </c>
      <c r="AD104" s="25">
        <v>1166</v>
      </c>
      <c r="AE104" s="25">
        <v>1193</v>
      </c>
      <c r="AF104" s="25">
        <v>1155</v>
      </c>
      <c r="AG104" s="25">
        <v>1175</v>
      </c>
      <c r="AH104" s="25">
        <v>1130</v>
      </c>
      <c r="AI104" s="25">
        <v>1083</v>
      </c>
      <c r="AJ104" s="25">
        <v>1017</v>
      </c>
      <c r="AK104" s="25">
        <v>1196</v>
      </c>
      <c r="AL104" s="25">
        <v>1180</v>
      </c>
      <c r="AM104" s="20">
        <v>1171</v>
      </c>
      <c r="AN104" s="25">
        <v>1083</v>
      </c>
      <c r="AO104" s="25">
        <v>1200</v>
      </c>
      <c r="AP104" s="25">
        <v>1212</v>
      </c>
      <c r="AQ104" s="25">
        <v>1209</v>
      </c>
      <c r="AR104" s="25">
        <v>1200</v>
      </c>
      <c r="AS104" s="25">
        <v>1151</v>
      </c>
      <c r="AT104" s="25">
        <v>1157</v>
      </c>
      <c r="AU104" s="25">
        <v>1238</v>
      </c>
      <c r="AV104" s="25">
        <v>1223</v>
      </c>
      <c r="AW104" s="25">
        <v>1246</v>
      </c>
      <c r="AX104" s="25">
        <v>1218</v>
      </c>
      <c r="AY104" s="25">
        <v>1265</v>
      </c>
      <c r="AZ104" s="25">
        <v>1306</v>
      </c>
      <c r="BA104" s="25">
        <v>792</v>
      </c>
    </row>
    <row r="105" spans="1:53" s="18" customFormat="1" x14ac:dyDescent="0.25">
      <c r="A105" s="15" t="s">
        <v>45</v>
      </c>
      <c r="B105" s="25">
        <v>1976</v>
      </c>
      <c r="C105" s="25">
        <v>2321</v>
      </c>
      <c r="D105" s="25">
        <v>2191</v>
      </c>
      <c r="E105" s="25">
        <v>2157</v>
      </c>
      <c r="F105" s="25">
        <v>1988</v>
      </c>
      <c r="G105" s="25">
        <v>2032</v>
      </c>
      <c r="H105" s="25">
        <v>1953</v>
      </c>
      <c r="I105" s="25">
        <v>1896</v>
      </c>
      <c r="J105" s="25">
        <v>1728</v>
      </c>
      <c r="K105" s="25">
        <v>2019</v>
      </c>
      <c r="L105" s="25">
        <v>1989</v>
      </c>
      <c r="M105" s="25">
        <v>1917</v>
      </c>
      <c r="N105" s="25">
        <v>1586</v>
      </c>
      <c r="O105" s="25">
        <v>1764</v>
      </c>
      <c r="P105" s="25">
        <v>2053</v>
      </c>
      <c r="Q105" s="25">
        <v>1880</v>
      </c>
      <c r="R105" s="25">
        <v>1707</v>
      </c>
      <c r="S105" s="25">
        <v>1725</v>
      </c>
      <c r="T105" s="25">
        <v>1437</v>
      </c>
      <c r="U105" s="20">
        <v>1760</v>
      </c>
      <c r="V105" s="20">
        <v>1659</v>
      </c>
      <c r="W105" s="20">
        <v>1431</v>
      </c>
      <c r="X105" s="25">
        <v>1700</v>
      </c>
      <c r="Y105" s="25">
        <v>1607</v>
      </c>
      <c r="Z105" s="25">
        <v>1613</v>
      </c>
      <c r="AA105" s="25">
        <v>1652</v>
      </c>
      <c r="AB105" s="25">
        <v>1548</v>
      </c>
      <c r="AC105" s="25">
        <v>1600</v>
      </c>
      <c r="AD105" s="25">
        <v>1577</v>
      </c>
      <c r="AE105" s="25">
        <v>1566</v>
      </c>
      <c r="AF105" s="25">
        <v>1536</v>
      </c>
      <c r="AG105" s="25">
        <v>1608</v>
      </c>
      <c r="AH105" s="25">
        <v>1558</v>
      </c>
      <c r="AI105" s="25">
        <v>1601</v>
      </c>
      <c r="AJ105" s="25">
        <v>1442</v>
      </c>
      <c r="AK105" s="25">
        <v>1621</v>
      </c>
      <c r="AL105" s="25">
        <v>1600</v>
      </c>
      <c r="AM105" s="20">
        <v>1623</v>
      </c>
      <c r="AN105" s="25">
        <v>1607</v>
      </c>
      <c r="AO105" s="25">
        <v>1627</v>
      </c>
      <c r="AP105" s="25">
        <v>1607</v>
      </c>
      <c r="AQ105" s="25">
        <v>1654</v>
      </c>
      <c r="AR105" s="25">
        <v>1657</v>
      </c>
      <c r="AS105" s="25">
        <v>1569</v>
      </c>
      <c r="AT105" s="25">
        <v>1666</v>
      </c>
      <c r="AU105" s="25">
        <v>1716</v>
      </c>
      <c r="AV105" s="25">
        <v>1700</v>
      </c>
      <c r="AW105" s="25">
        <v>1658</v>
      </c>
      <c r="AX105" s="25">
        <v>1696</v>
      </c>
      <c r="AY105" s="25">
        <v>1814</v>
      </c>
      <c r="AZ105" s="25">
        <v>1867</v>
      </c>
      <c r="BA105" s="25">
        <v>1205</v>
      </c>
    </row>
    <row r="106" spans="1:53" s="18" customFormat="1" x14ac:dyDescent="0.25">
      <c r="A106" s="15" t="s">
        <v>46</v>
      </c>
      <c r="B106" s="25">
        <v>3612</v>
      </c>
      <c r="C106" s="25">
        <v>4155</v>
      </c>
      <c r="D106" s="25">
        <v>3866</v>
      </c>
      <c r="E106" s="25">
        <v>3824</v>
      </c>
      <c r="F106" s="25">
        <v>3661</v>
      </c>
      <c r="G106" s="25">
        <v>3376</v>
      </c>
      <c r="H106" s="25">
        <v>3492</v>
      </c>
      <c r="I106" s="25">
        <v>3398</v>
      </c>
      <c r="J106" s="25">
        <v>3028</v>
      </c>
      <c r="K106" s="25">
        <v>3691</v>
      </c>
      <c r="L106" s="25">
        <v>3594</v>
      </c>
      <c r="M106" s="25">
        <v>3342</v>
      </c>
      <c r="N106" s="25">
        <v>2884</v>
      </c>
      <c r="O106" s="25">
        <v>3013</v>
      </c>
      <c r="P106" s="25">
        <v>3442</v>
      </c>
      <c r="Q106" s="25">
        <v>3109</v>
      </c>
      <c r="R106" s="25">
        <v>2906</v>
      </c>
      <c r="S106" s="25">
        <v>2907</v>
      </c>
      <c r="T106" s="25">
        <v>2384</v>
      </c>
      <c r="U106" s="20">
        <v>2791</v>
      </c>
      <c r="V106" s="20">
        <v>2687</v>
      </c>
      <c r="W106" s="20">
        <v>2330</v>
      </c>
      <c r="X106" s="25">
        <v>2881</v>
      </c>
      <c r="Y106" s="25">
        <v>2670</v>
      </c>
      <c r="Z106" s="25">
        <v>2550</v>
      </c>
      <c r="AA106" s="25">
        <v>2508</v>
      </c>
      <c r="AB106" s="25">
        <v>2611</v>
      </c>
      <c r="AC106" s="25">
        <v>2633</v>
      </c>
      <c r="AD106" s="25">
        <v>2484</v>
      </c>
      <c r="AE106" s="25">
        <v>2628</v>
      </c>
      <c r="AF106" s="25">
        <v>2620</v>
      </c>
      <c r="AG106" s="25">
        <v>2563</v>
      </c>
      <c r="AH106" s="25">
        <v>2489</v>
      </c>
      <c r="AI106" s="25">
        <v>2560</v>
      </c>
      <c r="AJ106" s="25">
        <v>2150</v>
      </c>
      <c r="AK106" s="25">
        <v>2638</v>
      </c>
      <c r="AL106" s="25">
        <v>2576</v>
      </c>
      <c r="AM106" s="20">
        <v>2601</v>
      </c>
      <c r="AN106" s="25">
        <v>2629</v>
      </c>
      <c r="AO106" s="25">
        <v>2696</v>
      </c>
      <c r="AP106" s="25">
        <v>2741</v>
      </c>
      <c r="AQ106" s="25">
        <v>2769</v>
      </c>
      <c r="AR106" s="25">
        <v>2642</v>
      </c>
      <c r="AS106" s="25">
        <v>2700</v>
      </c>
      <c r="AT106" s="25">
        <v>2949</v>
      </c>
      <c r="AU106" s="25">
        <v>2819</v>
      </c>
      <c r="AV106" s="25">
        <v>2766</v>
      </c>
      <c r="AW106" s="25">
        <v>2829</v>
      </c>
      <c r="AX106" s="25">
        <v>2965</v>
      </c>
      <c r="AY106" s="25">
        <v>2962</v>
      </c>
      <c r="AZ106" s="25">
        <v>3136</v>
      </c>
      <c r="BA106" s="25">
        <v>2013</v>
      </c>
    </row>
    <row r="107" spans="1:53" s="18" customFormat="1" x14ac:dyDescent="0.25">
      <c r="A107" s="17" t="s">
        <v>47</v>
      </c>
      <c r="B107" s="25">
        <v>5565</v>
      </c>
      <c r="C107" s="25">
        <v>6621</v>
      </c>
      <c r="D107" s="25">
        <v>6325</v>
      </c>
      <c r="E107" s="25">
        <v>6122</v>
      </c>
      <c r="F107" s="25">
        <v>5838</v>
      </c>
      <c r="G107" s="25">
        <v>5374</v>
      </c>
      <c r="H107" s="25">
        <v>5041</v>
      </c>
      <c r="I107" s="25">
        <v>5137</v>
      </c>
      <c r="J107" s="25">
        <v>4559</v>
      </c>
      <c r="K107" s="25">
        <v>5564</v>
      </c>
      <c r="L107" s="25">
        <v>5496</v>
      </c>
      <c r="M107" s="25">
        <v>4966</v>
      </c>
      <c r="N107" s="25">
        <v>4082</v>
      </c>
      <c r="O107" s="25">
        <v>4460</v>
      </c>
      <c r="P107" s="25">
        <v>5026</v>
      </c>
      <c r="Q107" s="25">
        <v>4472</v>
      </c>
      <c r="R107" s="25">
        <v>4071</v>
      </c>
      <c r="S107" s="25">
        <v>3778</v>
      </c>
      <c r="T107" s="25">
        <v>3372</v>
      </c>
      <c r="U107" s="20">
        <v>3884</v>
      </c>
      <c r="V107" s="20">
        <v>3665</v>
      </c>
      <c r="W107" s="20">
        <v>3074</v>
      </c>
      <c r="X107" s="25">
        <v>3811</v>
      </c>
      <c r="Y107" s="25">
        <v>3504</v>
      </c>
      <c r="Z107" s="25">
        <v>3548</v>
      </c>
      <c r="AA107" s="25">
        <v>3497</v>
      </c>
      <c r="AB107" s="25">
        <v>3590</v>
      </c>
      <c r="AC107" s="25">
        <v>3547</v>
      </c>
      <c r="AD107" s="25">
        <v>3536</v>
      </c>
      <c r="AE107" s="25">
        <v>3391</v>
      </c>
      <c r="AF107" s="25">
        <v>3484</v>
      </c>
      <c r="AG107" s="25">
        <v>3568</v>
      </c>
      <c r="AH107" s="25">
        <v>3325</v>
      </c>
      <c r="AI107" s="25">
        <v>3418</v>
      </c>
      <c r="AJ107" s="25">
        <v>2961</v>
      </c>
      <c r="AK107" s="25">
        <v>3602</v>
      </c>
      <c r="AL107" s="25">
        <v>3487</v>
      </c>
      <c r="AM107" s="20">
        <v>3531</v>
      </c>
      <c r="AN107" s="25">
        <v>3501</v>
      </c>
      <c r="AO107" s="25">
        <v>3636</v>
      </c>
      <c r="AP107" s="25">
        <v>3694</v>
      </c>
      <c r="AQ107" s="25">
        <v>3870</v>
      </c>
      <c r="AR107" s="25">
        <v>3706</v>
      </c>
      <c r="AS107" s="25">
        <v>3750</v>
      </c>
      <c r="AT107" s="25">
        <v>4015</v>
      </c>
      <c r="AU107" s="25">
        <v>4052</v>
      </c>
      <c r="AV107" s="25">
        <v>3872</v>
      </c>
      <c r="AW107" s="25">
        <v>3905</v>
      </c>
      <c r="AX107" s="25">
        <v>4022</v>
      </c>
      <c r="AY107" s="25">
        <v>4150</v>
      </c>
      <c r="AZ107" s="25">
        <v>4410</v>
      </c>
      <c r="BA107" s="25">
        <v>2922</v>
      </c>
    </row>
    <row r="108" spans="1:53" s="18" customFormat="1" x14ac:dyDescent="0.25">
      <c r="A108" s="17" t="s">
        <v>61</v>
      </c>
      <c r="B108" s="25"/>
      <c r="C108" s="25"/>
      <c r="D108" s="25"/>
      <c r="E108" s="25">
        <f>SUM(E101:E107)</f>
        <v>13935</v>
      </c>
      <c r="F108" s="25">
        <f t="shared" ref="F108:BA108" si="16">SUM(F101:F107)</f>
        <v>13285</v>
      </c>
      <c r="G108" s="25">
        <f t="shared" si="16"/>
        <v>12490</v>
      </c>
      <c r="H108" s="25">
        <f t="shared" si="16"/>
        <v>12246</v>
      </c>
      <c r="I108" s="25">
        <f t="shared" si="16"/>
        <v>12142</v>
      </c>
      <c r="J108" s="25">
        <f t="shared" si="16"/>
        <v>10854</v>
      </c>
      <c r="K108" s="25">
        <f t="shared" si="16"/>
        <v>12997</v>
      </c>
      <c r="L108" s="25">
        <f t="shared" si="16"/>
        <v>12788</v>
      </c>
      <c r="M108" s="25">
        <f t="shared" si="16"/>
        <v>11913</v>
      </c>
      <c r="N108" s="25">
        <f t="shared" si="16"/>
        <v>9941</v>
      </c>
      <c r="O108" s="25">
        <f t="shared" si="16"/>
        <v>10794</v>
      </c>
      <c r="P108" s="25">
        <f t="shared" si="16"/>
        <v>12301</v>
      </c>
      <c r="Q108" s="25">
        <f t="shared" si="16"/>
        <v>11223</v>
      </c>
      <c r="R108" s="25">
        <f t="shared" si="16"/>
        <v>10306</v>
      </c>
      <c r="S108" s="25">
        <f t="shared" si="16"/>
        <v>10153</v>
      </c>
      <c r="T108" s="25">
        <f t="shared" si="16"/>
        <v>8624</v>
      </c>
      <c r="U108" s="25">
        <f t="shared" si="16"/>
        <v>10141</v>
      </c>
      <c r="V108" s="25">
        <f t="shared" si="16"/>
        <v>9636</v>
      </c>
      <c r="W108" s="25">
        <f t="shared" si="16"/>
        <v>8147</v>
      </c>
      <c r="X108" s="25">
        <f t="shared" si="16"/>
        <v>9950</v>
      </c>
      <c r="Y108" s="25">
        <f t="shared" si="16"/>
        <v>9343</v>
      </c>
      <c r="Z108" s="25">
        <f t="shared" si="16"/>
        <v>9256</v>
      </c>
      <c r="AA108" s="25">
        <f t="shared" si="16"/>
        <v>9212</v>
      </c>
      <c r="AB108" s="25">
        <f t="shared" si="16"/>
        <v>9258</v>
      </c>
      <c r="AC108" s="25">
        <f t="shared" si="16"/>
        <v>9293</v>
      </c>
      <c r="AD108" s="25">
        <f t="shared" si="16"/>
        <v>9127</v>
      </c>
      <c r="AE108" s="25">
        <f t="shared" si="16"/>
        <v>9141</v>
      </c>
      <c r="AF108" s="25">
        <f t="shared" si="16"/>
        <v>9161</v>
      </c>
      <c r="AG108" s="25">
        <f t="shared" si="16"/>
        <v>9319</v>
      </c>
      <c r="AH108" s="25">
        <f t="shared" si="16"/>
        <v>8830</v>
      </c>
      <c r="AI108" s="25">
        <f t="shared" si="16"/>
        <v>8978</v>
      </c>
      <c r="AJ108" s="25">
        <f t="shared" si="16"/>
        <v>7865</v>
      </c>
      <c r="AK108" s="25">
        <f t="shared" si="16"/>
        <v>9445</v>
      </c>
      <c r="AL108" s="25">
        <f t="shared" si="16"/>
        <v>9191</v>
      </c>
      <c r="AM108" s="25">
        <f t="shared" si="16"/>
        <v>9305</v>
      </c>
      <c r="AN108" s="25">
        <f t="shared" si="16"/>
        <v>9150</v>
      </c>
      <c r="AO108" s="25">
        <f t="shared" si="16"/>
        <v>9503</v>
      </c>
      <c r="AP108" s="25">
        <f t="shared" si="16"/>
        <v>9649</v>
      </c>
      <c r="AQ108" s="25">
        <f t="shared" si="16"/>
        <v>9864</v>
      </c>
      <c r="AR108" s="25">
        <f t="shared" si="16"/>
        <v>9603</v>
      </c>
      <c r="AS108" s="25">
        <f t="shared" si="16"/>
        <v>9529</v>
      </c>
      <c r="AT108" s="25">
        <f t="shared" si="16"/>
        <v>10151</v>
      </c>
      <c r="AU108" s="25">
        <f t="shared" si="16"/>
        <v>10193</v>
      </c>
      <c r="AV108" s="25">
        <f t="shared" si="16"/>
        <v>9957</v>
      </c>
      <c r="AW108" s="25">
        <f t="shared" si="16"/>
        <v>10033</v>
      </c>
      <c r="AX108" s="25">
        <f t="shared" si="16"/>
        <v>10287</v>
      </c>
      <c r="AY108" s="25">
        <f t="shared" si="16"/>
        <v>10550</v>
      </c>
      <c r="AZ108" s="25">
        <f t="shared" si="16"/>
        <v>11116</v>
      </c>
      <c r="BA108" s="25">
        <f t="shared" si="16"/>
        <v>7131</v>
      </c>
    </row>
    <row r="109" spans="1:53" s="18" customFormat="1" x14ac:dyDescent="0.25">
      <c r="A109" s="16"/>
    </row>
    <row r="110" spans="1:53" s="12" customFormat="1" ht="18.75" x14ac:dyDescent="0.3">
      <c r="A110" s="8" t="s">
        <v>58</v>
      </c>
      <c r="BA110" s="22"/>
    </row>
    <row r="111" spans="1:53" s="18" customFormat="1" x14ac:dyDescent="0.25">
      <c r="A111" s="21" t="s">
        <v>48</v>
      </c>
      <c r="B111" s="11">
        <v>1</v>
      </c>
      <c r="C111" s="11">
        <v>2</v>
      </c>
      <c r="D111" s="11">
        <v>3</v>
      </c>
      <c r="E111" s="11">
        <v>4</v>
      </c>
      <c r="F111" s="11">
        <v>5</v>
      </c>
      <c r="G111" s="11">
        <v>6</v>
      </c>
      <c r="H111" s="11">
        <v>7</v>
      </c>
      <c r="I111" s="11">
        <v>8</v>
      </c>
      <c r="J111" s="11">
        <v>9</v>
      </c>
      <c r="K111" s="11">
        <v>10</v>
      </c>
      <c r="L111" s="11">
        <v>11</v>
      </c>
      <c r="M111" s="11">
        <v>12</v>
      </c>
      <c r="N111" s="11">
        <v>13</v>
      </c>
      <c r="O111" s="11">
        <v>14</v>
      </c>
      <c r="P111" s="11">
        <v>15</v>
      </c>
      <c r="Q111" s="11">
        <v>16</v>
      </c>
      <c r="R111" s="11">
        <v>17</v>
      </c>
      <c r="S111" s="11">
        <v>18</v>
      </c>
      <c r="T111" s="11">
        <v>19</v>
      </c>
      <c r="U111" s="11">
        <v>20</v>
      </c>
      <c r="V111" s="11">
        <v>21</v>
      </c>
      <c r="W111" s="11">
        <v>22</v>
      </c>
      <c r="X111" s="11">
        <v>23</v>
      </c>
      <c r="Y111" s="11">
        <v>24</v>
      </c>
      <c r="Z111" s="11">
        <v>25</v>
      </c>
      <c r="AA111" s="11">
        <v>26</v>
      </c>
      <c r="AB111" s="11">
        <v>27</v>
      </c>
      <c r="AC111" s="11">
        <v>28</v>
      </c>
      <c r="AD111" s="11">
        <v>29</v>
      </c>
      <c r="AE111" s="11">
        <v>30</v>
      </c>
      <c r="AF111" s="11">
        <v>31</v>
      </c>
      <c r="AG111" s="11">
        <v>32</v>
      </c>
      <c r="AH111" s="11">
        <v>33</v>
      </c>
      <c r="AI111" s="11">
        <v>34</v>
      </c>
      <c r="AJ111" s="11">
        <v>35</v>
      </c>
      <c r="AK111" s="11">
        <v>36</v>
      </c>
      <c r="AL111" s="11">
        <v>37</v>
      </c>
      <c r="AM111" s="11">
        <v>38</v>
      </c>
      <c r="AN111" s="11">
        <v>39</v>
      </c>
      <c r="AO111" s="11">
        <v>40</v>
      </c>
      <c r="AP111" s="11">
        <v>41</v>
      </c>
      <c r="AQ111" s="11">
        <v>42</v>
      </c>
      <c r="AR111" s="11">
        <v>43</v>
      </c>
      <c r="AS111" s="11">
        <v>44</v>
      </c>
      <c r="AT111" s="11">
        <v>45</v>
      </c>
      <c r="AU111" s="11">
        <v>46</v>
      </c>
      <c r="AV111" s="11">
        <v>47</v>
      </c>
      <c r="AW111" s="11">
        <v>48</v>
      </c>
      <c r="AX111" s="11">
        <v>49</v>
      </c>
      <c r="AY111" s="11">
        <v>50</v>
      </c>
      <c r="AZ111" s="11">
        <v>51</v>
      </c>
      <c r="BA111" s="10">
        <v>52</v>
      </c>
    </row>
    <row r="112" spans="1:53" s="18" customFormat="1" x14ac:dyDescent="0.25">
      <c r="A112" s="19" t="s">
        <v>50</v>
      </c>
      <c r="B112" s="24">
        <v>43833</v>
      </c>
      <c r="C112" s="24">
        <v>43840</v>
      </c>
      <c r="D112" s="24">
        <v>43847</v>
      </c>
      <c r="E112" s="24">
        <v>43854</v>
      </c>
      <c r="F112" s="24">
        <v>43861</v>
      </c>
      <c r="G112" s="24">
        <v>43868</v>
      </c>
      <c r="H112" s="24">
        <v>43875</v>
      </c>
      <c r="I112" s="24">
        <v>43882</v>
      </c>
      <c r="J112" s="24">
        <v>43889</v>
      </c>
      <c r="K112" s="24">
        <v>43896</v>
      </c>
      <c r="L112" s="24">
        <v>43903</v>
      </c>
      <c r="M112" s="24">
        <v>43910</v>
      </c>
      <c r="N112" s="24">
        <v>43917</v>
      </c>
      <c r="O112" s="24">
        <v>43924</v>
      </c>
      <c r="P112" s="23">
        <v>43931</v>
      </c>
      <c r="Q112" s="23">
        <v>43938</v>
      </c>
      <c r="R112" s="23">
        <v>43945</v>
      </c>
      <c r="S112" s="23">
        <v>43952</v>
      </c>
      <c r="T112" s="23">
        <v>43959</v>
      </c>
      <c r="U112" s="23">
        <v>43966</v>
      </c>
      <c r="V112" s="23">
        <v>43973</v>
      </c>
      <c r="W112" s="23">
        <v>43980</v>
      </c>
      <c r="X112" s="23">
        <v>43987</v>
      </c>
      <c r="Y112" s="23">
        <v>43994</v>
      </c>
      <c r="Z112" s="23">
        <v>44001</v>
      </c>
      <c r="AA112" s="23">
        <v>44008</v>
      </c>
      <c r="AB112" s="23">
        <v>44015</v>
      </c>
      <c r="AC112" s="23">
        <v>44022</v>
      </c>
      <c r="AD112" s="23">
        <v>44029</v>
      </c>
      <c r="AE112" s="23">
        <v>44036</v>
      </c>
      <c r="AF112" s="23">
        <v>44043</v>
      </c>
      <c r="AG112" s="23">
        <v>44050</v>
      </c>
      <c r="AH112" s="23">
        <v>44057</v>
      </c>
      <c r="AI112" s="23">
        <v>44064</v>
      </c>
      <c r="AJ112" s="23">
        <v>44071</v>
      </c>
      <c r="AK112" s="23">
        <v>44078</v>
      </c>
      <c r="AL112" s="23">
        <v>44085</v>
      </c>
      <c r="AM112" s="23">
        <v>44092</v>
      </c>
      <c r="AN112" s="23">
        <v>44099</v>
      </c>
      <c r="AO112" s="23">
        <v>44106</v>
      </c>
      <c r="AP112" s="23">
        <v>44113</v>
      </c>
      <c r="AQ112" s="23">
        <v>44120</v>
      </c>
      <c r="AR112" s="23">
        <v>44127</v>
      </c>
      <c r="AS112" s="23">
        <v>44134</v>
      </c>
      <c r="AT112" s="23">
        <v>44141</v>
      </c>
      <c r="AU112" s="23">
        <v>44148</v>
      </c>
      <c r="AV112" s="23">
        <v>44155</v>
      </c>
      <c r="AW112" s="23">
        <v>44162</v>
      </c>
      <c r="AX112" s="23">
        <v>44169</v>
      </c>
      <c r="AY112" s="23">
        <v>44176</v>
      </c>
      <c r="AZ112" s="23">
        <v>44183</v>
      </c>
      <c r="BA112" s="9">
        <v>44190</v>
      </c>
    </row>
    <row r="113" spans="1:53" s="18" customFormat="1" x14ac:dyDescent="0.25">
      <c r="A113" s="15" t="s">
        <v>49</v>
      </c>
      <c r="B113" s="25">
        <v>52</v>
      </c>
      <c r="C113" s="25">
        <v>73</v>
      </c>
      <c r="D113" s="25">
        <v>59</v>
      </c>
      <c r="E113" s="29">
        <f t="shared" ref="E113:BA118" si="17">E29-E101</f>
        <v>-8</v>
      </c>
      <c r="F113" s="29">
        <f t="shared" si="17"/>
        <v>16</v>
      </c>
      <c r="G113" s="29">
        <f t="shared" si="17"/>
        <v>9</v>
      </c>
      <c r="H113" s="29">
        <f t="shared" si="17"/>
        <v>1</v>
      </c>
      <c r="I113" s="29">
        <f t="shared" si="17"/>
        <v>33</v>
      </c>
      <c r="J113" s="29">
        <f t="shared" si="17"/>
        <v>7</v>
      </c>
      <c r="K113" s="29">
        <f t="shared" si="17"/>
        <v>-2</v>
      </c>
      <c r="L113" s="29">
        <f t="shared" si="17"/>
        <v>10</v>
      </c>
      <c r="M113" s="29">
        <f t="shared" si="17"/>
        <v>3</v>
      </c>
      <c r="N113" s="29">
        <f t="shared" si="17"/>
        <v>2</v>
      </c>
      <c r="O113" s="29">
        <f t="shared" si="17"/>
        <v>-5</v>
      </c>
      <c r="P113" s="29">
        <f t="shared" si="17"/>
        <v>11</v>
      </c>
      <c r="Q113" s="29">
        <f t="shared" si="17"/>
        <v>-6</v>
      </c>
      <c r="R113" s="29">
        <f t="shared" si="17"/>
        <v>-23</v>
      </c>
      <c r="S113" s="29">
        <f t="shared" si="17"/>
        <v>-5</v>
      </c>
      <c r="T113" s="29">
        <f t="shared" si="17"/>
        <v>8</v>
      </c>
      <c r="U113" s="29">
        <f t="shared" si="17"/>
        <v>-8</v>
      </c>
      <c r="V113" s="29">
        <f t="shared" si="17"/>
        <v>-9</v>
      </c>
      <c r="W113" s="29">
        <f t="shared" si="17"/>
        <v>-1</v>
      </c>
      <c r="X113" s="29">
        <f t="shared" si="17"/>
        <v>2</v>
      </c>
      <c r="Y113" s="29">
        <f t="shared" si="17"/>
        <v>-14</v>
      </c>
      <c r="Z113" s="29">
        <f t="shared" si="17"/>
        <v>-9</v>
      </c>
      <c r="AA113" s="29">
        <f t="shared" si="17"/>
        <v>-4</v>
      </c>
      <c r="AB113" s="29">
        <f t="shared" si="17"/>
        <v>-17</v>
      </c>
      <c r="AC113" s="29">
        <f t="shared" si="17"/>
        <v>-4</v>
      </c>
      <c r="AD113" s="29">
        <f t="shared" si="17"/>
        <v>0</v>
      </c>
      <c r="AE113" s="29">
        <f t="shared" si="17"/>
        <v>-2</v>
      </c>
      <c r="AF113" s="29">
        <f t="shared" si="17"/>
        <v>-5</v>
      </c>
      <c r="AG113" s="29">
        <f t="shared" si="17"/>
        <v>-2</v>
      </c>
      <c r="AH113" s="29">
        <f t="shared" si="17"/>
        <v>-10</v>
      </c>
      <c r="AI113" s="29">
        <f t="shared" si="17"/>
        <v>3</v>
      </c>
      <c r="AJ113" s="29">
        <f t="shared" si="17"/>
        <v>-6</v>
      </c>
      <c r="AK113" s="29">
        <f t="shared" si="17"/>
        <v>9</v>
      </c>
      <c r="AL113" s="29">
        <f t="shared" si="17"/>
        <v>5</v>
      </c>
      <c r="AM113" s="29">
        <f t="shared" si="17"/>
        <v>-24</v>
      </c>
      <c r="AN113" s="29">
        <f t="shared" si="17"/>
        <v>5</v>
      </c>
      <c r="AO113" s="29">
        <f t="shared" si="17"/>
        <v>28</v>
      </c>
      <c r="AP113" s="29">
        <f t="shared" si="17"/>
        <v>-1</v>
      </c>
      <c r="AQ113" s="29">
        <f t="shared" si="17"/>
        <v>11</v>
      </c>
      <c r="AR113" s="29">
        <f t="shared" si="17"/>
        <v>-16</v>
      </c>
      <c r="AS113" s="29">
        <f t="shared" si="17"/>
        <v>-1</v>
      </c>
      <c r="AT113" s="29">
        <f t="shared" si="17"/>
        <v>8</v>
      </c>
      <c r="AU113" s="29">
        <f t="shared" si="17"/>
        <v>-1</v>
      </c>
      <c r="AV113" s="29">
        <f t="shared" si="17"/>
        <v>-5</v>
      </c>
      <c r="AW113" s="29">
        <f t="shared" si="17"/>
        <v>-2</v>
      </c>
      <c r="AX113" s="29">
        <f t="shared" si="17"/>
        <v>5</v>
      </c>
      <c r="AY113" s="29">
        <f t="shared" si="17"/>
        <v>1</v>
      </c>
      <c r="AZ113" s="29">
        <f t="shared" si="17"/>
        <v>12</v>
      </c>
      <c r="BA113" s="30">
        <f t="shared" si="17"/>
        <v>12</v>
      </c>
    </row>
    <row r="114" spans="1:53" s="18" customFormat="1" x14ac:dyDescent="0.25">
      <c r="A114" s="15" t="s">
        <v>42</v>
      </c>
      <c r="B114" s="29">
        <f t="shared" ref="B114:Q119" si="18">B30-B102</f>
        <v>-3</v>
      </c>
      <c r="C114" s="29">
        <f t="shared" si="18"/>
        <v>3</v>
      </c>
      <c r="D114" s="29">
        <f t="shared" si="18"/>
        <v>7</v>
      </c>
      <c r="E114" s="29">
        <f t="shared" si="17"/>
        <v>-3</v>
      </c>
      <c r="F114" s="29">
        <f t="shared" si="17"/>
        <v>1</v>
      </c>
      <c r="G114" s="29">
        <f t="shared" si="17"/>
        <v>2</v>
      </c>
      <c r="H114" s="29">
        <f t="shared" si="17"/>
        <v>0</v>
      </c>
      <c r="I114" s="29">
        <f t="shared" si="17"/>
        <v>17</v>
      </c>
      <c r="J114" s="29">
        <f t="shared" si="17"/>
        <v>9</v>
      </c>
      <c r="K114" s="29">
        <f t="shared" si="17"/>
        <v>-11</v>
      </c>
      <c r="L114" s="29">
        <f t="shared" si="17"/>
        <v>7</v>
      </c>
      <c r="M114" s="29">
        <f t="shared" si="17"/>
        <v>9</v>
      </c>
      <c r="N114" s="29">
        <f t="shared" si="17"/>
        <v>-3</v>
      </c>
      <c r="O114" s="29">
        <f t="shared" si="17"/>
        <v>-9</v>
      </c>
      <c r="P114" s="29">
        <f t="shared" si="17"/>
        <v>-2</v>
      </c>
      <c r="Q114" s="29">
        <f t="shared" si="17"/>
        <v>0</v>
      </c>
      <c r="R114" s="29">
        <f t="shared" si="17"/>
        <v>6</v>
      </c>
      <c r="S114" s="29">
        <f t="shared" si="17"/>
        <v>-3</v>
      </c>
      <c r="T114" s="29">
        <f t="shared" si="17"/>
        <v>-4</v>
      </c>
      <c r="U114" s="29">
        <f t="shared" si="17"/>
        <v>-10</v>
      </c>
      <c r="V114" s="29">
        <f t="shared" si="17"/>
        <v>8</v>
      </c>
      <c r="W114" s="29">
        <f t="shared" si="17"/>
        <v>-2</v>
      </c>
      <c r="X114" s="29">
        <f t="shared" si="17"/>
        <v>-1</v>
      </c>
      <c r="Y114" s="29">
        <f t="shared" si="17"/>
        <v>1</v>
      </c>
      <c r="Z114" s="29">
        <f t="shared" si="17"/>
        <v>-1</v>
      </c>
      <c r="AA114" s="29">
        <f t="shared" si="17"/>
        <v>-1</v>
      </c>
      <c r="AB114" s="29">
        <f t="shared" si="17"/>
        <v>3</v>
      </c>
      <c r="AC114" s="29">
        <f t="shared" si="17"/>
        <v>-5</v>
      </c>
      <c r="AD114" s="29">
        <f t="shared" si="17"/>
        <v>-1</v>
      </c>
      <c r="AE114" s="29">
        <f t="shared" si="17"/>
        <v>1</v>
      </c>
      <c r="AF114" s="29">
        <f t="shared" si="17"/>
        <v>-7</v>
      </c>
      <c r="AG114" s="29">
        <f t="shared" si="17"/>
        <v>-6</v>
      </c>
      <c r="AH114" s="29">
        <f t="shared" si="17"/>
        <v>13</v>
      </c>
      <c r="AI114" s="29">
        <f t="shared" si="17"/>
        <v>-14</v>
      </c>
      <c r="AJ114" s="29">
        <f t="shared" si="17"/>
        <v>5</v>
      </c>
      <c r="AK114" s="29">
        <f t="shared" si="17"/>
        <v>-1</v>
      </c>
      <c r="AL114" s="29">
        <f t="shared" si="17"/>
        <v>-6</v>
      </c>
      <c r="AM114" s="29">
        <f t="shared" si="17"/>
        <v>0</v>
      </c>
      <c r="AN114" s="29">
        <f t="shared" si="17"/>
        <v>4</v>
      </c>
      <c r="AO114" s="29">
        <f t="shared" si="17"/>
        <v>-2</v>
      </c>
      <c r="AP114" s="29">
        <f t="shared" si="17"/>
        <v>-4</v>
      </c>
      <c r="AQ114" s="29">
        <f t="shared" si="17"/>
        <v>-4</v>
      </c>
      <c r="AR114" s="29">
        <f t="shared" si="17"/>
        <v>-10</v>
      </c>
      <c r="AS114" s="29">
        <f t="shared" si="17"/>
        <v>-5</v>
      </c>
      <c r="AT114" s="29">
        <f t="shared" si="17"/>
        <v>-5</v>
      </c>
      <c r="AU114" s="29">
        <f t="shared" si="17"/>
        <v>-10</v>
      </c>
      <c r="AV114" s="29">
        <f t="shared" si="17"/>
        <v>-3</v>
      </c>
      <c r="AW114" s="29">
        <f t="shared" si="17"/>
        <v>-6</v>
      </c>
      <c r="AX114" s="29">
        <f t="shared" si="17"/>
        <v>2</v>
      </c>
      <c r="AY114" s="29">
        <f t="shared" si="17"/>
        <v>19</v>
      </c>
      <c r="AZ114" s="29">
        <f t="shared" si="17"/>
        <v>-4</v>
      </c>
      <c r="BA114" s="30">
        <f t="shared" si="17"/>
        <v>2</v>
      </c>
    </row>
    <row r="115" spans="1:53" s="18" customFormat="1" x14ac:dyDescent="0.25">
      <c r="A115" s="15" t="s">
        <v>43</v>
      </c>
      <c r="B115" s="29">
        <f t="shared" si="18"/>
        <v>7</v>
      </c>
      <c r="C115" s="29">
        <f t="shared" si="18"/>
        <v>-22</v>
      </c>
      <c r="D115" s="29">
        <f t="shared" si="18"/>
        <v>33</v>
      </c>
      <c r="E115" s="29">
        <f t="shared" si="17"/>
        <v>41</v>
      </c>
      <c r="F115" s="29">
        <f t="shared" si="17"/>
        <v>-32</v>
      </c>
      <c r="G115" s="29">
        <f t="shared" si="17"/>
        <v>-26</v>
      </c>
      <c r="H115" s="29">
        <f t="shared" si="17"/>
        <v>-13</v>
      </c>
      <c r="I115" s="29">
        <f t="shared" si="17"/>
        <v>-18</v>
      </c>
      <c r="J115" s="29">
        <f t="shared" si="17"/>
        <v>34</v>
      </c>
      <c r="K115" s="29">
        <f t="shared" si="17"/>
        <v>16</v>
      </c>
      <c r="L115" s="29">
        <f t="shared" si="17"/>
        <v>-30</v>
      </c>
      <c r="M115" s="29">
        <f t="shared" si="17"/>
        <v>15</v>
      </c>
      <c r="N115" s="29">
        <f t="shared" si="17"/>
        <v>28</v>
      </c>
      <c r="O115" s="29">
        <f t="shared" si="17"/>
        <v>36</v>
      </c>
      <c r="P115" s="29">
        <f t="shared" si="17"/>
        <v>-49</v>
      </c>
      <c r="Q115" s="29">
        <f t="shared" si="17"/>
        <v>-50</v>
      </c>
      <c r="R115" s="29">
        <f t="shared" si="17"/>
        <v>-67</v>
      </c>
      <c r="S115" s="29">
        <f t="shared" si="17"/>
        <v>-11</v>
      </c>
      <c r="T115" s="29">
        <f t="shared" si="17"/>
        <v>15</v>
      </c>
      <c r="U115" s="29">
        <f t="shared" si="17"/>
        <v>4</v>
      </c>
      <c r="V115" s="29">
        <f t="shared" si="17"/>
        <v>15</v>
      </c>
      <c r="W115" s="29">
        <f t="shared" si="17"/>
        <v>-11</v>
      </c>
      <c r="X115" s="29">
        <f t="shared" si="17"/>
        <v>8</v>
      </c>
      <c r="Y115" s="29">
        <f t="shared" si="17"/>
        <v>12</v>
      </c>
      <c r="Z115" s="29">
        <f t="shared" si="17"/>
        <v>-29</v>
      </c>
      <c r="AA115" s="29">
        <f t="shared" si="17"/>
        <v>-33</v>
      </c>
      <c r="AB115" s="29">
        <f t="shared" si="17"/>
        <v>-31</v>
      </c>
      <c r="AC115" s="29">
        <f t="shared" si="17"/>
        <v>-45</v>
      </c>
      <c r="AD115" s="29">
        <f t="shared" si="17"/>
        <v>-25</v>
      </c>
      <c r="AE115" s="29">
        <f t="shared" si="17"/>
        <v>-24</v>
      </c>
      <c r="AF115" s="29">
        <f t="shared" si="17"/>
        <v>-21</v>
      </c>
      <c r="AG115" s="29">
        <f t="shared" si="17"/>
        <v>-83</v>
      </c>
      <c r="AH115" s="29">
        <f t="shared" si="17"/>
        <v>24</v>
      </c>
      <c r="AI115" s="29">
        <f t="shared" si="17"/>
        <v>14</v>
      </c>
      <c r="AJ115" s="29">
        <f t="shared" si="17"/>
        <v>-9</v>
      </c>
      <c r="AK115" s="29">
        <f t="shared" si="17"/>
        <v>-55</v>
      </c>
      <c r="AL115" s="29">
        <f t="shared" si="17"/>
        <v>22</v>
      </c>
      <c r="AM115" s="29">
        <f t="shared" si="17"/>
        <v>-28</v>
      </c>
      <c r="AN115" s="29">
        <f t="shared" si="17"/>
        <v>-1</v>
      </c>
      <c r="AO115" s="29">
        <f t="shared" si="17"/>
        <v>38</v>
      </c>
      <c r="AP115" s="29">
        <f t="shared" si="17"/>
        <v>-26</v>
      </c>
      <c r="AQ115" s="29">
        <f t="shared" si="17"/>
        <v>2</v>
      </c>
      <c r="AR115" s="29">
        <f t="shared" si="17"/>
        <v>-28</v>
      </c>
      <c r="AS115" s="29">
        <f t="shared" si="17"/>
        <v>0</v>
      </c>
      <c r="AT115" s="29">
        <f t="shared" si="17"/>
        <v>6</v>
      </c>
      <c r="AU115" s="29">
        <f t="shared" si="17"/>
        <v>-21</v>
      </c>
      <c r="AV115" s="29">
        <f t="shared" si="17"/>
        <v>-29</v>
      </c>
      <c r="AW115" s="29">
        <f t="shared" si="17"/>
        <v>-5</v>
      </c>
      <c r="AX115" s="29">
        <f t="shared" si="17"/>
        <v>-11</v>
      </c>
      <c r="AY115" s="29">
        <f t="shared" si="17"/>
        <v>20</v>
      </c>
      <c r="AZ115" s="29">
        <f t="shared" si="17"/>
        <v>35</v>
      </c>
      <c r="BA115" s="30">
        <f t="shared" si="17"/>
        <v>-18</v>
      </c>
    </row>
    <row r="116" spans="1:53" s="18" customFormat="1" x14ac:dyDescent="0.25">
      <c r="A116" s="15" t="s">
        <v>44</v>
      </c>
      <c r="B116" s="29">
        <f t="shared" si="18"/>
        <v>-91</v>
      </c>
      <c r="C116" s="29">
        <f t="shared" si="18"/>
        <v>-142</v>
      </c>
      <c r="D116" s="29">
        <f t="shared" si="18"/>
        <v>-134</v>
      </c>
      <c r="E116" s="29">
        <f t="shared" si="17"/>
        <v>-21</v>
      </c>
      <c r="F116" s="29">
        <f t="shared" si="17"/>
        <v>-37</v>
      </c>
      <c r="G116" s="29">
        <f t="shared" si="17"/>
        <v>40</v>
      </c>
      <c r="H116" s="29">
        <f t="shared" si="17"/>
        <v>-5</v>
      </c>
      <c r="I116" s="29">
        <f t="shared" si="17"/>
        <v>17</v>
      </c>
      <c r="J116" s="29">
        <f t="shared" si="17"/>
        <v>35</v>
      </c>
      <c r="K116" s="29">
        <f t="shared" si="17"/>
        <v>-20</v>
      </c>
      <c r="L116" s="29">
        <f t="shared" si="17"/>
        <v>-5</v>
      </c>
      <c r="M116" s="29">
        <f t="shared" si="17"/>
        <v>-100</v>
      </c>
      <c r="N116" s="29">
        <f t="shared" si="17"/>
        <v>157</v>
      </c>
      <c r="O116" s="29">
        <f t="shared" si="17"/>
        <v>3</v>
      </c>
      <c r="P116" s="29">
        <f t="shared" si="17"/>
        <v>-117</v>
      </c>
      <c r="Q116" s="29">
        <f t="shared" si="17"/>
        <v>-286</v>
      </c>
      <c r="R116" s="29">
        <f t="shared" si="17"/>
        <v>-6</v>
      </c>
      <c r="S116" s="29">
        <f t="shared" si="17"/>
        <v>-29</v>
      </c>
      <c r="T116" s="29">
        <f t="shared" si="17"/>
        <v>-21</v>
      </c>
      <c r="U116" s="29">
        <f t="shared" si="17"/>
        <v>-56</v>
      </c>
      <c r="V116" s="29">
        <f t="shared" si="17"/>
        <v>4</v>
      </c>
      <c r="W116" s="29">
        <f t="shared" si="17"/>
        <v>-7</v>
      </c>
      <c r="X116" s="29">
        <f t="shared" si="17"/>
        <v>28</v>
      </c>
      <c r="Y116" s="29">
        <f t="shared" si="17"/>
        <v>-50</v>
      </c>
      <c r="Z116" s="29">
        <f t="shared" si="17"/>
        <v>-11</v>
      </c>
      <c r="AA116" s="29">
        <f t="shared" si="17"/>
        <v>30</v>
      </c>
      <c r="AB116" s="29">
        <f t="shared" si="17"/>
        <v>-38</v>
      </c>
      <c r="AC116" s="29">
        <f t="shared" si="17"/>
        <v>0</v>
      </c>
      <c r="AD116" s="29">
        <f t="shared" si="17"/>
        <v>-30</v>
      </c>
      <c r="AE116" s="29">
        <f t="shared" si="17"/>
        <v>-76</v>
      </c>
      <c r="AF116" s="29">
        <f t="shared" si="17"/>
        <v>-32</v>
      </c>
      <c r="AG116" s="29">
        <f t="shared" si="17"/>
        <v>-80</v>
      </c>
      <c r="AH116" s="29">
        <f t="shared" si="17"/>
        <v>114</v>
      </c>
      <c r="AI116" s="29">
        <f t="shared" si="17"/>
        <v>44</v>
      </c>
      <c r="AJ116" s="29">
        <f t="shared" si="17"/>
        <v>9</v>
      </c>
      <c r="AK116" s="29">
        <f t="shared" si="17"/>
        <v>3</v>
      </c>
      <c r="AL116" s="29">
        <f t="shared" si="17"/>
        <v>-11</v>
      </c>
      <c r="AM116" s="29">
        <f t="shared" si="17"/>
        <v>3</v>
      </c>
      <c r="AN116" s="29">
        <f t="shared" si="17"/>
        <v>114</v>
      </c>
      <c r="AO116" s="29">
        <f t="shared" si="17"/>
        <v>-11</v>
      </c>
      <c r="AP116" s="29">
        <f t="shared" si="17"/>
        <v>-75</v>
      </c>
      <c r="AQ116" s="29">
        <f t="shared" si="17"/>
        <v>-55</v>
      </c>
      <c r="AR116" s="29">
        <f t="shared" si="17"/>
        <v>-2</v>
      </c>
      <c r="AS116" s="29">
        <f t="shared" si="17"/>
        <v>45</v>
      </c>
      <c r="AT116" s="29">
        <f t="shared" si="17"/>
        <v>79</v>
      </c>
      <c r="AU116" s="29">
        <f t="shared" si="17"/>
        <v>16</v>
      </c>
      <c r="AV116" s="29">
        <f t="shared" si="17"/>
        <v>2</v>
      </c>
      <c r="AW116" s="29">
        <f t="shared" si="17"/>
        <v>-9</v>
      </c>
      <c r="AX116" s="29">
        <f t="shared" si="17"/>
        <v>57</v>
      </c>
      <c r="AY116" s="29">
        <f t="shared" si="17"/>
        <v>48</v>
      </c>
      <c r="AZ116" s="29">
        <f t="shared" si="17"/>
        <v>10</v>
      </c>
      <c r="BA116" s="30">
        <f t="shared" si="17"/>
        <v>-19</v>
      </c>
    </row>
    <row r="117" spans="1:53" s="18" customFormat="1" x14ac:dyDescent="0.25">
      <c r="A117" s="15" t="s">
        <v>45</v>
      </c>
      <c r="B117" s="29">
        <f t="shared" si="18"/>
        <v>-210</v>
      </c>
      <c r="C117" s="29">
        <f t="shared" si="18"/>
        <v>-142</v>
      </c>
      <c r="D117" s="29">
        <f t="shared" si="18"/>
        <v>-187</v>
      </c>
      <c r="E117" s="29">
        <f t="shared" si="17"/>
        <v>-221</v>
      </c>
      <c r="F117" s="29">
        <f t="shared" si="17"/>
        <v>-136</v>
      </c>
      <c r="G117" s="29">
        <f t="shared" si="17"/>
        <v>-77</v>
      </c>
      <c r="H117" s="29">
        <f t="shared" si="17"/>
        <v>-42</v>
      </c>
      <c r="I117" s="29">
        <f t="shared" si="17"/>
        <v>-72</v>
      </c>
      <c r="J117" s="29">
        <f t="shared" si="17"/>
        <v>98</v>
      </c>
      <c r="K117" s="29">
        <f t="shared" si="17"/>
        <v>-162</v>
      </c>
      <c r="L117" s="29">
        <f t="shared" si="17"/>
        <v>-271</v>
      </c>
      <c r="M117" s="29">
        <f t="shared" si="17"/>
        <v>-204</v>
      </c>
      <c r="N117" s="29">
        <f t="shared" si="17"/>
        <v>57</v>
      </c>
      <c r="O117" s="29">
        <f t="shared" si="17"/>
        <v>-150</v>
      </c>
      <c r="P117" s="29">
        <f t="shared" si="17"/>
        <v>-341</v>
      </c>
      <c r="Q117" s="29">
        <f t="shared" si="17"/>
        <v>-434</v>
      </c>
      <c r="R117" s="29">
        <f t="shared" si="17"/>
        <v>23</v>
      </c>
      <c r="S117" s="29">
        <f t="shared" si="17"/>
        <v>144</v>
      </c>
      <c r="T117" s="29">
        <f t="shared" si="17"/>
        <v>76</v>
      </c>
      <c r="U117" s="29">
        <f t="shared" si="17"/>
        <v>-110</v>
      </c>
      <c r="V117" s="29">
        <f t="shared" si="17"/>
        <v>106</v>
      </c>
      <c r="W117" s="29">
        <f t="shared" si="17"/>
        <v>-49</v>
      </c>
      <c r="X117" s="29">
        <f t="shared" si="17"/>
        <v>41</v>
      </c>
      <c r="Y117" s="29">
        <f t="shared" si="17"/>
        <v>51</v>
      </c>
      <c r="Z117" s="29">
        <f t="shared" si="17"/>
        <v>12</v>
      </c>
      <c r="AA117" s="29">
        <f t="shared" si="17"/>
        <v>-47</v>
      </c>
      <c r="AB117" s="29">
        <f t="shared" si="17"/>
        <v>13</v>
      </c>
      <c r="AC117" s="29">
        <f t="shared" si="17"/>
        <v>-36</v>
      </c>
      <c r="AD117" s="29">
        <f t="shared" si="17"/>
        <v>-77</v>
      </c>
      <c r="AE117" s="29">
        <f t="shared" si="17"/>
        <v>32</v>
      </c>
      <c r="AF117" s="29">
        <f t="shared" si="17"/>
        <v>61</v>
      </c>
      <c r="AG117" s="29">
        <f t="shared" si="17"/>
        <v>-30</v>
      </c>
      <c r="AH117" s="29">
        <f t="shared" si="17"/>
        <v>15</v>
      </c>
      <c r="AI117" s="29">
        <f t="shared" si="17"/>
        <v>-19</v>
      </c>
      <c r="AJ117" s="29">
        <f t="shared" si="17"/>
        <v>-23</v>
      </c>
      <c r="AK117" s="29">
        <f t="shared" si="17"/>
        <v>22</v>
      </c>
      <c r="AL117" s="29">
        <f t="shared" si="17"/>
        <v>17</v>
      </c>
      <c r="AM117" s="29">
        <f t="shared" si="17"/>
        <v>-31</v>
      </c>
      <c r="AN117" s="29">
        <f t="shared" si="17"/>
        <v>-60</v>
      </c>
      <c r="AO117" s="29">
        <f t="shared" si="17"/>
        <v>38</v>
      </c>
      <c r="AP117" s="29">
        <f t="shared" si="17"/>
        <v>-12</v>
      </c>
      <c r="AQ117" s="29">
        <f t="shared" si="17"/>
        <v>-26</v>
      </c>
      <c r="AR117" s="29">
        <f t="shared" si="17"/>
        <v>6</v>
      </c>
      <c r="AS117" s="29">
        <f t="shared" si="17"/>
        <v>94</v>
      </c>
      <c r="AT117" s="29">
        <f t="shared" si="17"/>
        <v>10</v>
      </c>
      <c r="AU117" s="29">
        <f t="shared" si="17"/>
        <v>-43</v>
      </c>
      <c r="AV117" s="29">
        <f t="shared" si="17"/>
        <v>43</v>
      </c>
      <c r="AW117" s="29">
        <f t="shared" si="17"/>
        <v>93</v>
      </c>
      <c r="AX117" s="29">
        <f t="shared" si="17"/>
        <v>-7</v>
      </c>
      <c r="AY117" s="29">
        <f t="shared" si="17"/>
        <v>-21</v>
      </c>
      <c r="AZ117" s="29">
        <f t="shared" si="17"/>
        <v>36</v>
      </c>
      <c r="BA117" s="30">
        <f t="shared" si="17"/>
        <v>-20</v>
      </c>
    </row>
    <row r="118" spans="1:53" s="18" customFormat="1" x14ac:dyDescent="0.25">
      <c r="A118" s="15" t="s">
        <v>46</v>
      </c>
      <c r="B118" s="29">
        <f t="shared" si="18"/>
        <v>-534</v>
      </c>
      <c r="C118" s="29">
        <f t="shared" si="18"/>
        <v>-565</v>
      </c>
      <c r="D118" s="29">
        <f t="shared" si="18"/>
        <v>-452</v>
      </c>
      <c r="E118" s="29">
        <f t="shared" si="17"/>
        <v>-558</v>
      </c>
      <c r="F118" s="29">
        <f t="shared" si="17"/>
        <v>-535</v>
      </c>
      <c r="G118" s="29">
        <f t="shared" si="17"/>
        <v>-125</v>
      </c>
      <c r="H118" s="29">
        <f t="shared" si="17"/>
        <v>-100</v>
      </c>
      <c r="I118" s="29">
        <f t="shared" si="17"/>
        <v>-229</v>
      </c>
      <c r="J118" s="29">
        <f t="shared" si="17"/>
        <v>89</v>
      </c>
      <c r="K118" s="29">
        <f t="shared" si="17"/>
        <v>-649</v>
      </c>
      <c r="L118" s="29">
        <f t="shared" si="17"/>
        <v>-661</v>
      </c>
      <c r="M118" s="29">
        <f t="shared" si="17"/>
        <v>-394</v>
      </c>
      <c r="N118" s="29">
        <f t="shared" si="17"/>
        <v>-90</v>
      </c>
      <c r="O118" s="29">
        <f t="shared" ref="O118:BA119" si="19">O34-O106</f>
        <v>-76</v>
      </c>
      <c r="P118" s="29">
        <f t="shared" si="19"/>
        <v>-535</v>
      </c>
      <c r="Q118" s="29">
        <f t="shared" si="19"/>
        <v>-562</v>
      </c>
      <c r="R118" s="29">
        <f t="shared" si="19"/>
        <v>-95</v>
      </c>
      <c r="S118" s="29">
        <f t="shared" si="19"/>
        <v>300</v>
      </c>
      <c r="T118" s="29">
        <f t="shared" si="19"/>
        <v>195</v>
      </c>
      <c r="U118" s="29">
        <f t="shared" si="19"/>
        <v>73</v>
      </c>
      <c r="V118" s="29">
        <f t="shared" si="19"/>
        <v>259</v>
      </c>
      <c r="W118" s="29">
        <f t="shared" si="19"/>
        <v>73</v>
      </c>
      <c r="X118" s="29">
        <f t="shared" si="19"/>
        <v>-35</v>
      </c>
      <c r="Y118" s="29">
        <f t="shared" si="19"/>
        <v>2</v>
      </c>
      <c r="Z118" s="29">
        <f t="shared" si="19"/>
        <v>161</v>
      </c>
      <c r="AA118" s="29">
        <f t="shared" si="19"/>
        <v>184</v>
      </c>
      <c r="AB118" s="29">
        <f t="shared" si="19"/>
        <v>39</v>
      </c>
      <c r="AC118" s="29">
        <f t="shared" si="19"/>
        <v>-17</v>
      </c>
      <c r="AD118" s="29">
        <f t="shared" si="19"/>
        <v>126</v>
      </c>
      <c r="AE118" s="29">
        <f t="shared" si="19"/>
        <v>-48</v>
      </c>
      <c r="AF118" s="29">
        <f t="shared" si="19"/>
        <v>44</v>
      </c>
      <c r="AG118" s="29">
        <f t="shared" si="19"/>
        <v>12</v>
      </c>
      <c r="AH118" s="29">
        <f t="shared" si="19"/>
        <v>41</v>
      </c>
      <c r="AI118" s="29">
        <f t="shared" si="19"/>
        <v>-81</v>
      </c>
      <c r="AJ118" s="29">
        <f t="shared" si="19"/>
        <v>169</v>
      </c>
      <c r="AK118" s="29">
        <f t="shared" si="19"/>
        <v>137</v>
      </c>
      <c r="AL118" s="29">
        <f t="shared" si="19"/>
        <v>78</v>
      </c>
      <c r="AM118" s="29">
        <f t="shared" si="19"/>
        <v>94</v>
      </c>
      <c r="AN118" s="29">
        <f t="shared" si="19"/>
        <v>131</v>
      </c>
      <c r="AO118" s="29">
        <f t="shared" si="19"/>
        <v>84</v>
      </c>
      <c r="AP118" s="29">
        <f t="shared" si="19"/>
        <v>128</v>
      </c>
      <c r="AQ118" s="29">
        <f t="shared" si="19"/>
        <v>151</v>
      </c>
      <c r="AR118" s="29">
        <f t="shared" si="19"/>
        <v>157</v>
      </c>
      <c r="AS118" s="29">
        <f t="shared" si="19"/>
        <v>238</v>
      </c>
      <c r="AT118" s="29">
        <f t="shared" si="19"/>
        <v>49</v>
      </c>
      <c r="AU118" s="29">
        <f t="shared" si="19"/>
        <v>251</v>
      </c>
      <c r="AV118" s="29">
        <f t="shared" si="19"/>
        <v>397</v>
      </c>
      <c r="AW118" s="29">
        <f t="shared" si="19"/>
        <v>313</v>
      </c>
      <c r="AX118" s="29">
        <f t="shared" si="19"/>
        <v>113</v>
      </c>
      <c r="AY118" s="29">
        <f t="shared" si="19"/>
        <v>253</v>
      </c>
      <c r="AZ118" s="29">
        <f t="shared" si="19"/>
        <v>163</v>
      </c>
      <c r="BA118" s="30">
        <f t="shared" si="19"/>
        <v>218</v>
      </c>
    </row>
    <row r="119" spans="1:53" s="37" customFormat="1" x14ac:dyDescent="0.25">
      <c r="A119" s="31" t="s">
        <v>47</v>
      </c>
      <c r="B119" s="32">
        <f t="shared" si="18"/>
        <v>-926</v>
      </c>
      <c r="C119" s="32">
        <f t="shared" si="18"/>
        <v>-1550</v>
      </c>
      <c r="D119" s="32">
        <f t="shared" si="18"/>
        <v>-1663</v>
      </c>
      <c r="E119" s="32">
        <f t="shared" si="18"/>
        <v>-1425</v>
      </c>
      <c r="F119" s="32">
        <f t="shared" si="18"/>
        <v>-1265</v>
      </c>
      <c r="G119" s="32">
        <f t="shared" si="18"/>
        <v>-653</v>
      </c>
      <c r="H119" s="32">
        <f t="shared" si="18"/>
        <v>-263</v>
      </c>
      <c r="I119" s="32">
        <f t="shared" si="18"/>
        <v>-595</v>
      </c>
      <c r="J119" s="32">
        <f t="shared" si="18"/>
        <v>-82</v>
      </c>
      <c r="K119" s="32">
        <f t="shared" si="18"/>
        <v>-1271</v>
      </c>
      <c r="L119" s="32">
        <f t="shared" si="18"/>
        <v>-1271</v>
      </c>
      <c r="M119" s="32">
        <f t="shared" si="18"/>
        <v>-840</v>
      </c>
      <c r="N119" s="32">
        <f t="shared" si="18"/>
        <v>-225</v>
      </c>
      <c r="O119" s="32">
        <f t="shared" si="18"/>
        <v>-467</v>
      </c>
      <c r="P119" s="32">
        <f t="shared" si="18"/>
        <v>-977</v>
      </c>
      <c r="Q119" s="32">
        <f t="shared" si="18"/>
        <v>-860</v>
      </c>
      <c r="R119" s="32">
        <f t="shared" si="19"/>
        <v>-85</v>
      </c>
      <c r="S119" s="32">
        <f t="shared" si="19"/>
        <v>658</v>
      </c>
      <c r="T119" s="32">
        <f t="shared" si="19"/>
        <v>162</v>
      </c>
      <c r="U119" s="32">
        <f t="shared" si="19"/>
        <v>238</v>
      </c>
      <c r="V119" s="32">
        <f t="shared" si="19"/>
        <v>265</v>
      </c>
      <c r="W119" s="32">
        <f t="shared" si="19"/>
        <v>110</v>
      </c>
      <c r="X119" s="32">
        <f t="shared" si="19"/>
        <v>147</v>
      </c>
      <c r="Y119" s="32">
        <f t="shared" si="19"/>
        <v>100</v>
      </c>
      <c r="Z119" s="32">
        <f t="shared" si="19"/>
        <v>79</v>
      </c>
      <c r="AA119" s="32">
        <f t="shared" si="19"/>
        <v>170</v>
      </c>
      <c r="AB119" s="32">
        <f t="shared" si="19"/>
        <v>-165</v>
      </c>
      <c r="AC119" s="32">
        <f t="shared" si="19"/>
        <v>-7</v>
      </c>
      <c r="AD119" s="32">
        <f t="shared" si="19"/>
        <v>-40</v>
      </c>
      <c r="AE119" s="32">
        <f t="shared" si="19"/>
        <v>88</v>
      </c>
      <c r="AF119" s="32">
        <f t="shared" si="19"/>
        <v>70</v>
      </c>
      <c r="AG119" s="32">
        <f t="shared" si="19"/>
        <v>-8</v>
      </c>
      <c r="AH119" s="32">
        <f t="shared" si="19"/>
        <v>66</v>
      </c>
      <c r="AI119" s="32">
        <f t="shared" si="19"/>
        <v>69</v>
      </c>
      <c r="AJ119" s="32">
        <f t="shared" si="19"/>
        <v>232</v>
      </c>
      <c r="AK119" s="32">
        <f t="shared" si="19"/>
        <v>135</v>
      </c>
      <c r="AL119" s="32">
        <f t="shared" si="19"/>
        <v>217</v>
      </c>
      <c r="AM119" s="32">
        <f t="shared" si="19"/>
        <v>121</v>
      </c>
      <c r="AN119" s="32">
        <f t="shared" si="19"/>
        <v>174</v>
      </c>
      <c r="AO119" s="32">
        <f t="shared" si="19"/>
        <v>121</v>
      </c>
      <c r="AP119" s="32">
        <f t="shared" si="19"/>
        <v>314</v>
      </c>
      <c r="AQ119" s="32">
        <f t="shared" si="19"/>
        <v>213</v>
      </c>
      <c r="AR119" s="32">
        <f t="shared" si="19"/>
        <v>311</v>
      </c>
      <c r="AS119" s="32">
        <f t="shared" si="19"/>
        <v>264</v>
      </c>
      <c r="AT119" s="32">
        <f t="shared" si="19"/>
        <v>399</v>
      </c>
      <c r="AU119" s="32">
        <f t="shared" si="19"/>
        <v>265</v>
      </c>
      <c r="AV119" s="32">
        <f t="shared" si="19"/>
        <v>520</v>
      </c>
      <c r="AW119" s="32">
        <f t="shared" si="19"/>
        <v>541</v>
      </c>
      <c r="AX119" s="32">
        <f t="shared" si="19"/>
        <v>370</v>
      </c>
      <c r="AY119" s="32">
        <f t="shared" si="19"/>
        <v>318</v>
      </c>
      <c r="AZ119" s="32">
        <f t="shared" si="19"/>
        <v>558</v>
      </c>
      <c r="BA119" s="33">
        <f t="shared" si="19"/>
        <v>227</v>
      </c>
    </row>
    <row r="120" spans="1:53" s="18" customFormat="1" x14ac:dyDescent="0.25">
      <c r="A120" s="58" t="s">
        <v>61</v>
      </c>
      <c r="B120" s="60"/>
      <c r="C120" s="60"/>
      <c r="D120" s="60"/>
      <c r="E120" s="60">
        <f>SUM(E113:E119)</f>
        <v>-2195</v>
      </c>
      <c r="F120" s="60">
        <f t="shared" ref="F120:BA120" si="20">SUM(F113:F119)</f>
        <v>-1988</v>
      </c>
      <c r="G120" s="60">
        <f t="shared" si="20"/>
        <v>-830</v>
      </c>
      <c r="H120" s="60">
        <f t="shared" si="20"/>
        <v>-422</v>
      </c>
      <c r="I120" s="60">
        <f t="shared" si="20"/>
        <v>-847</v>
      </c>
      <c r="J120" s="60">
        <f t="shared" si="20"/>
        <v>190</v>
      </c>
      <c r="K120" s="60">
        <f t="shared" si="20"/>
        <v>-2099</v>
      </c>
      <c r="L120" s="60">
        <f t="shared" si="20"/>
        <v>-2221</v>
      </c>
      <c r="M120" s="60">
        <f t="shared" si="20"/>
        <v>-1511</v>
      </c>
      <c r="N120" s="60">
        <f t="shared" si="20"/>
        <v>-74</v>
      </c>
      <c r="O120" s="60">
        <f t="shared" si="20"/>
        <v>-668</v>
      </c>
      <c r="P120" s="60">
        <f t="shared" si="20"/>
        <v>-2010</v>
      </c>
      <c r="Q120" s="60">
        <f t="shared" si="20"/>
        <v>-2198</v>
      </c>
      <c r="R120" s="60">
        <f t="shared" si="20"/>
        <v>-247</v>
      </c>
      <c r="S120" s="60">
        <f t="shared" si="20"/>
        <v>1054</v>
      </c>
      <c r="T120" s="60">
        <f t="shared" si="20"/>
        <v>431</v>
      </c>
      <c r="U120" s="60">
        <f t="shared" si="20"/>
        <v>131</v>
      </c>
      <c r="V120" s="60">
        <f t="shared" si="20"/>
        <v>648</v>
      </c>
      <c r="W120" s="60">
        <f t="shared" si="20"/>
        <v>113</v>
      </c>
      <c r="X120" s="60">
        <f t="shared" si="20"/>
        <v>190</v>
      </c>
      <c r="Y120" s="60">
        <f t="shared" si="20"/>
        <v>102</v>
      </c>
      <c r="Z120" s="60">
        <f t="shared" si="20"/>
        <v>202</v>
      </c>
      <c r="AA120" s="60">
        <f t="shared" si="20"/>
        <v>299</v>
      </c>
      <c r="AB120" s="60">
        <f t="shared" si="20"/>
        <v>-196</v>
      </c>
      <c r="AC120" s="60">
        <f t="shared" si="20"/>
        <v>-114</v>
      </c>
      <c r="AD120" s="60">
        <f t="shared" si="20"/>
        <v>-47</v>
      </c>
      <c r="AE120" s="60">
        <f t="shared" si="20"/>
        <v>-29</v>
      </c>
      <c r="AF120" s="60">
        <f t="shared" si="20"/>
        <v>110</v>
      </c>
      <c r="AG120" s="60">
        <f t="shared" si="20"/>
        <v>-197</v>
      </c>
      <c r="AH120" s="60">
        <f t="shared" si="20"/>
        <v>263</v>
      </c>
      <c r="AI120" s="60">
        <f t="shared" si="20"/>
        <v>16</v>
      </c>
      <c r="AJ120" s="60">
        <f t="shared" si="20"/>
        <v>377</v>
      </c>
      <c r="AK120" s="60">
        <f t="shared" si="20"/>
        <v>250</v>
      </c>
      <c r="AL120" s="60">
        <f t="shared" si="20"/>
        <v>322</v>
      </c>
      <c r="AM120" s="60">
        <f t="shared" si="20"/>
        <v>135</v>
      </c>
      <c r="AN120" s="60">
        <f t="shared" si="20"/>
        <v>367</v>
      </c>
      <c r="AO120" s="60">
        <f t="shared" si="20"/>
        <v>296</v>
      </c>
      <c r="AP120" s="60">
        <f t="shared" si="20"/>
        <v>324</v>
      </c>
      <c r="AQ120" s="60">
        <f t="shared" si="20"/>
        <v>292</v>
      </c>
      <c r="AR120" s="60">
        <f t="shared" si="20"/>
        <v>418</v>
      </c>
      <c r="AS120" s="60">
        <f t="shared" si="20"/>
        <v>635</v>
      </c>
      <c r="AT120" s="60">
        <f t="shared" si="20"/>
        <v>546</v>
      </c>
      <c r="AU120" s="60">
        <f t="shared" si="20"/>
        <v>457</v>
      </c>
      <c r="AV120" s="60">
        <f t="shared" si="20"/>
        <v>925</v>
      </c>
      <c r="AW120" s="60">
        <f t="shared" si="20"/>
        <v>925</v>
      </c>
      <c r="AX120" s="60">
        <f t="shared" si="20"/>
        <v>529</v>
      </c>
      <c r="AY120" s="60">
        <f t="shared" si="20"/>
        <v>638</v>
      </c>
      <c r="AZ120" s="60">
        <f t="shared" si="20"/>
        <v>810</v>
      </c>
      <c r="BA120" s="61">
        <f t="shared" si="20"/>
        <v>402</v>
      </c>
    </row>
    <row r="121" spans="1:53" s="18" customFormat="1" x14ac:dyDescent="0.25">
      <c r="A121" s="17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</row>
    <row r="122" spans="1:53" s="18" customFormat="1" ht="18.75" x14ac:dyDescent="0.3">
      <c r="A122" s="8" t="s">
        <v>59</v>
      </c>
      <c r="B122" s="6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22"/>
    </row>
    <row r="123" spans="1:53" s="18" customFormat="1" x14ac:dyDescent="0.25">
      <c r="A123" s="21" t="s">
        <v>48</v>
      </c>
      <c r="B123" s="11">
        <v>1</v>
      </c>
      <c r="C123" s="11">
        <v>2</v>
      </c>
      <c r="D123" s="11">
        <v>3</v>
      </c>
      <c r="E123" s="11">
        <v>4</v>
      </c>
      <c r="F123" s="11">
        <v>5</v>
      </c>
      <c r="G123" s="11">
        <v>6</v>
      </c>
      <c r="H123" s="11">
        <v>7</v>
      </c>
      <c r="I123" s="11">
        <v>8</v>
      </c>
      <c r="J123" s="11">
        <v>9</v>
      </c>
      <c r="K123" s="11">
        <v>10</v>
      </c>
      <c r="L123" s="11">
        <v>11</v>
      </c>
      <c r="M123" s="11">
        <v>12</v>
      </c>
      <c r="N123" s="11">
        <v>13</v>
      </c>
      <c r="O123" s="11">
        <v>14</v>
      </c>
      <c r="P123" s="11">
        <v>15</v>
      </c>
      <c r="Q123" s="11">
        <v>16</v>
      </c>
      <c r="R123" s="11">
        <v>17</v>
      </c>
      <c r="S123" s="11">
        <v>18</v>
      </c>
      <c r="T123" s="11">
        <v>19</v>
      </c>
      <c r="U123" s="11">
        <v>20</v>
      </c>
      <c r="V123" s="11">
        <v>21</v>
      </c>
      <c r="W123" s="11">
        <v>22</v>
      </c>
      <c r="X123" s="11">
        <v>23</v>
      </c>
      <c r="Y123" s="11">
        <v>24</v>
      </c>
      <c r="Z123" s="11">
        <v>25</v>
      </c>
      <c r="AA123" s="11">
        <v>26</v>
      </c>
      <c r="AB123" s="11">
        <v>27</v>
      </c>
      <c r="AC123" s="11">
        <v>28</v>
      </c>
      <c r="AD123" s="11">
        <v>29</v>
      </c>
      <c r="AE123" s="11">
        <v>30</v>
      </c>
      <c r="AF123" s="11">
        <v>31</v>
      </c>
      <c r="AG123" s="11">
        <v>32</v>
      </c>
      <c r="AH123" s="11">
        <v>33</v>
      </c>
      <c r="AI123" s="11">
        <v>34</v>
      </c>
      <c r="AJ123" s="11">
        <v>35</v>
      </c>
      <c r="AK123" s="11">
        <v>36</v>
      </c>
      <c r="AL123" s="11">
        <v>37</v>
      </c>
      <c r="AM123" s="11">
        <v>38</v>
      </c>
      <c r="AN123" s="11">
        <v>39</v>
      </c>
      <c r="AO123" s="11">
        <v>40</v>
      </c>
      <c r="AP123" s="11">
        <v>41</v>
      </c>
      <c r="AQ123" s="11">
        <v>42</v>
      </c>
      <c r="AR123" s="11">
        <v>43</v>
      </c>
      <c r="AS123" s="11">
        <v>44</v>
      </c>
      <c r="AT123" s="11">
        <v>45</v>
      </c>
      <c r="AU123" s="11">
        <v>46</v>
      </c>
      <c r="AV123" s="11">
        <v>47</v>
      </c>
      <c r="AW123" s="11">
        <v>48</v>
      </c>
      <c r="AX123" s="11">
        <v>49</v>
      </c>
      <c r="AY123" s="11">
        <v>50</v>
      </c>
      <c r="AZ123" s="11">
        <v>51</v>
      </c>
      <c r="BA123" s="10">
        <v>52</v>
      </c>
    </row>
    <row r="124" spans="1:53" s="18" customFormat="1" x14ac:dyDescent="0.25">
      <c r="A124" s="19" t="s">
        <v>50</v>
      </c>
      <c r="B124" s="24">
        <v>43833</v>
      </c>
      <c r="C124" s="24">
        <v>43840</v>
      </c>
      <c r="D124" s="24">
        <v>43847</v>
      </c>
      <c r="E124" s="24">
        <v>43854</v>
      </c>
      <c r="F124" s="24">
        <v>43861</v>
      </c>
      <c r="G124" s="24">
        <v>43868</v>
      </c>
      <c r="H124" s="24">
        <v>43875</v>
      </c>
      <c r="I124" s="24">
        <v>43882</v>
      </c>
      <c r="J124" s="24">
        <v>43889</v>
      </c>
      <c r="K124" s="24">
        <v>43896</v>
      </c>
      <c r="L124" s="24">
        <v>43903</v>
      </c>
      <c r="M124" s="24">
        <v>43910</v>
      </c>
      <c r="N124" s="24">
        <v>43917</v>
      </c>
      <c r="O124" s="24">
        <v>43924</v>
      </c>
      <c r="P124" s="23">
        <v>43931</v>
      </c>
      <c r="Q124" s="23">
        <v>43938</v>
      </c>
      <c r="R124" s="23">
        <v>43945</v>
      </c>
      <c r="S124" s="23">
        <v>43952</v>
      </c>
      <c r="T124" s="23">
        <v>43959</v>
      </c>
      <c r="U124" s="23">
        <v>43966</v>
      </c>
      <c r="V124" s="23">
        <v>43973</v>
      </c>
      <c r="W124" s="23">
        <v>43980</v>
      </c>
      <c r="X124" s="23">
        <v>43987</v>
      </c>
      <c r="Y124" s="23">
        <v>43994</v>
      </c>
      <c r="Z124" s="23">
        <v>44001</v>
      </c>
      <c r="AA124" s="23">
        <v>44008</v>
      </c>
      <c r="AB124" s="23">
        <v>44015</v>
      </c>
      <c r="AC124" s="23">
        <v>44022</v>
      </c>
      <c r="AD124" s="23">
        <v>44029</v>
      </c>
      <c r="AE124" s="23">
        <v>44036</v>
      </c>
      <c r="AF124" s="23">
        <v>44043</v>
      </c>
      <c r="AG124" s="23">
        <v>44050</v>
      </c>
      <c r="AH124" s="23">
        <v>44057</v>
      </c>
      <c r="AI124" s="23">
        <v>44064</v>
      </c>
      <c r="AJ124" s="23">
        <v>44071</v>
      </c>
      <c r="AK124" s="23">
        <v>44078</v>
      </c>
      <c r="AL124" s="23">
        <v>44085</v>
      </c>
      <c r="AM124" s="23">
        <v>44092</v>
      </c>
      <c r="AN124" s="23">
        <v>44099</v>
      </c>
      <c r="AO124" s="23">
        <v>44106</v>
      </c>
      <c r="AP124" s="23">
        <v>44113</v>
      </c>
      <c r="AQ124" s="23">
        <v>44120</v>
      </c>
      <c r="AR124" s="23">
        <v>44127</v>
      </c>
      <c r="AS124" s="23">
        <v>44134</v>
      </c>
      <c r="AT124" s="23">
        <v>44141</v>
      </c>
      <c r="AU124" s="23">
        <v>44148</v>
      </c>
      <c r="AV124" s="23">
        <v>44155</v>
      </c>
      <c r="AW124" s="23">
        <v>44162</v>
      </c>
      <c r="AX124" s="23">
        <v>44169</v>
      </c>
      <c r="AY124" s="23">
        <v>44176</v>
      </c>
      <c r="AZ124" s="23">
        <v>44183</v>
      </c>
      <c r="BA124" s="9">
        <v>44190</v>
      </c>
    </row>
    <row r="125" spans="1:53" s="18" customFormat="1" x14ac:dyDescent="0.25">
      <c r="A125" s="51" t="s">
        <v>49</v>
      </c>
      <c r="B125" s="52">
        <f t="shared" ref="B125:BA129" si="21">B113/((B101+B29)/2)</f>
        <v>1.0947368421052632</v>
      </c>
      <c r="C125" s="52">
        <f t="shared" si="21"/>
        <v>1.1869918699186992</v>
      </c>
      <c r="D125" s="52">
        <f t="shared" si="21"/>
        <v>1</v>
      </c>
      <c r="E125" s="52">
        <f t="shared" si="21"/>
        <v>-0.17391304347826086</v>
      </c>
      <c r="F125" s="52">
        <f t="shared" si="21"/>
        <v>0.32653061224489793</v>
      </c>
      <c r="G125" s="52">
        <f t="shared" si="21"/>
        <v>0.18181818181818182</v>
      </c>
      <c r="H125" s="52">
        <f t="shared" si="21"/>
        <v>2.0618556701030927E-2</v>
      </c>
      <c r="I125" s="52">
        <f t="shared" si="21"/>
        <v>0.77647058823529413</v>
      </c>
      <c r="J125" s="52">
        <f t="shared" si="21"/>
        <v>0.14432989690721648</v>
      </c>
      <c r="K125" s="52">
        <f t="shared" si="21"/>
        <v>-4.3478260869565216E-2</v>
      </c>
      <c r="L125" s="52">
        <f t="shared" si="21"/>
        <v>0.19230769230769232</v>
      </c>
      <c r="M125" s="52">
        <f t="shared" si="21"/>
        <v>6.3157894736842107E-2</v>
      </c>
      <c r="N125" s="52">
        <f t="shared" si="21"/>
        <v>4.5454545454545456E-2</v>
      </c>
      <c r="O125" s="52">
        <f t="shared" si="21"/>
        <v>-0.11494252873563218</v>
      </c>
      <c r="P125" s="52">
        <f t="shared" si="21"/>
        <v>0.26506024096385544</v>
      </c>
      <c r="Q125" s="52">
        <f t="shared" si="21"/>
        <v>-0.11764705882352941</v>
      </c>
      <c r="R125" s="52">
        <f t="shared" si="21"/>
        <v>-0.50549450549450547</v>
      </c>
      <c r="S125" s="52">
        <f t="shared" si="21"/>
        <v>-0.10309278350515463</v>
      </c>
      <c r="T125" s="52">
        <f t="shared" si="21"/>
        <v>0.15384615384615385</v>
      </c>
      <c r="U125" s="52">
        <f t="shared" si="21"/>
        <v>-0.16666666666666666</v>
      </c>
      <c r="V125" s="52">
        <f t="shared" si="21"/>
        <v>-0.16216216216216217</v>
      </c>
      <c r="W125" s="52">
        <f t="shared" si="21"/>
        <v>-2.197802197802198E-2</v>
      </c>
      <c r="X125" s="52">
        <f t="shared" si="21"/>
        <v>4.2553191489361701E-2</v>
      </c>
      <c r="Y125" s="52">
        <f t="shared" si="21"/>
        <v>-0.26415094339622641</v>
      </c>
      <c r="Z125" s="52">
        <f t="shared" si="21"/>
        <v>-0.17821782178217821</v>
      </c>
      <c r="AA125" s="52">
        <f t="shared" si="21"/>
        <v>-9.7560975609756101E-2</v>
      </c>
      <c r="AB125" s="52">
        <f t="shared" si="21"/>
        <v>-0.40963855421686746</v>
      </c>
      <c r="AC125" s="52">
        <f t="shared" si="21"/>
        <v>-8.6956521739130432E-2</v>
      </c>
      <c r="AD125" s="52">
        <f t="shared" si="21"/>
        <v>0</v>
      </c>
      <c r="AE125" s="52">
        <f t="shared" si="21"/>
        <v>-3.4482758620689655E-2</v>
      </c>
      <c r="AF125" s="52">
        <f t="shared" si="21"/>
        <v>-8.4033613445378158E-2</v>
      </c>
      <c r="AG125" s="52">
        <f t="shared" si="21"/>
        <v>-3.4482758620689655E-2</v>
      </c>
      <c r="AH125" s="52">
        <f t="shared" si="21"/>
        <v>-0.16949152542372881</v>
      </c>
      <c r="AI125" s="52">
        <f t="shared" si="21"/>
        <v>6.5934065934065936E-2</v>
      </c>
      <c r="AJ125" s="52">
        <f t="shared" si="21"/>
        <v>-0.125</v>
      </c>
      <c r="AK125" s="52">
        <f t="shared" si="21"/>
        <v>0.18181818181818182</v>
      </c>
      <c r="AL125" s="52">
        <f t="shared" si="21"/>
        <v>8.6956521739130432E-2</v>
      </c>
      <c r="AM125" s="52">
        <f t="shared" si="21"/>
        <v>-0.42105263157894735</v>
      </c>
      <c r="AN125" s="52">
        <f t="shared" si="21"/>
        <v>9.5238095238095233E-2</v>
      </c>
      <c r="AO125" s="52">
        <f t="shared" si="21"/>
        <v>0.51851851851851849</v>
      </c>
      <c r="AP125" s="52">
        <f t="shared" si="21"/>
        <v>-2.1505376344086023E-2</v>
      </c>
      <c r="AQ125" s="52">
        <f t="shared" si="21"/>
        <v>0.22680412371134021</v>
      </c>
      <c r="AR125" s="52">
        <f t="shared" si="21"/>
        <v>-0.2807017543859649</v>
      </c>
      <c r="AS125" s="52">
        <f t="shared" si="21"/>
        <v>-2.197802197802198E-2</v>
      </c>
      <c r="AT125" s="52">
        <f t="shared" si="21"/>
        <v>0.16666666666666666</v>
      </c>
      <c r="AU125" s="52">
        <f t="shared" si="21"/>
        <v>-2.1505376344086023E-2</v>
      </c>
      <c r="AV125" s="52">
        <f t="shared" si="21"/>
        <v>-8.4033613445378158E-2</v>
      </c>
      <c r="AW125" s="52">
        <f t="shared" si="21"/>
        <v>-3.5087719298245612E-2</v>
      </c>
      <c r="AX125" s="52">
        <f t="shared" si="21"/>
        <v>0.10526315789473684</v>
      </c>
      <c r="AY125" s="52">
        <f t="shared" si="21"/>
        <v>1.9417475728155338E-2</v>
      </c>
      <c r="AZ125" s="52">
        <f t="shared" si="21"/>
        <v>0.25531914893617019</v>
      </c>
      <c r="BA125" s="53">
        <f t="shared" si="21"/>
        <v>0.42857142857142855</v>
      </c>
    </row>
    <row r="126" spans="1:53" s="18" customFormat="1" x14ac:dyDescent="0.25">
      <c r="A126" s="15" t="s">
        <v>42</v>
      </c>
      <c r="B126" s="35">
        <f t="shared" si="21"/>
        <v>-0.18181818181818182</v>
      </c>
      <c r="C126" s="35">
        <f t="shared" si="21"/>
        <v>0.16216216216216217</v>
      </c>
      <c r="D126" s="35">
        <f t="shared" si="21"/>
        <v>0.27450980392156865</v>
      </c>
      <c r="E126" s="35">
        <f t="shared" si="21"/>
        <v>-0.1276595744680851</v>
      </c>
      <c r="F126" s="35">
        <f t="shared" si="21"/>
        <v>6.8965517241379309E-2</v>
      </c>
      <c r="G126" s="35">
        <f t="shared" si="21"/>
        <v>8.3333333333333329E-2</v>
      </c>
      <c r="H126" s="35">
        <f t="shared" si="21"/>
        <v>0</v>
      </c>
      <c r="I126" s="35">
        <f t="shared" si="21"/>
        <v>0.79069767441860461</v>
      </c>
      <c r="J126" s="35">
        <f t="shared" si="21"/>
        <v>0.58064516129032262</v>
      </c>
      <c r="K126" s="35">
        <f t="shared" si="21"/>
        <v>-0.51162790697674421</v>
      </c>
      <c r="L126" s="35">
        <f t="shared" si="21"/>
        <v>0.34146341463414637</v>
      </c>
      <c r="M126" s="35">
        <f t="shared" si="21"/>
        <v>0.46153846153846156</v>
      </c>
      <c r="N126" s="35">
        <f t="shared" si="21"/>
        <v>-0.16216216216216217</v>
      </c>
      <c r="O126" s="35">
        <f t="shared" si="21"/>
        <v>-0.51428571428571423</v>
      </c>
      <c r="P126" s="35">
        <f t="shared" si="21"/>
        <v>-8.3333333333333329E-2</v>
      </c>
      <c r="Q126" s="35">
        <f t="shared" si="21"/>
        <v>0</v>
      </c>
      <c r="R126" s="35">
        <f t="shared" si="21"/>
        <v>0.4</v>
      </c>
      <c r="S126" s="35">
        <f t="shared" si="21"/>
        <v>-0.15384615384615385</v>
      </c>
      <c r="T126" s="35">
        <f t="shared" si="21"/>
        <v>-0.21052631578947367</v>
      </c>
      <c r="U126" s="35">
        <f t="shared" si="21"/>
        <v>-0.52631578947368418</v>
      </c>
      <c r="V126" s="35">
        <f t="shared" si="21"/>
        <v>0.47058823529411764</v>
      </c>
      <c r="W126" s="35">
        <f t="shared" si="21"/>
        <v>-0.11764705882352941</v>
      </c>
      <c r="X126" s="35">
        <f t="shared" si="21"/>
        <v>-5.4054054054054057E-2</v>
      </c>
      <c r="Y126" s="35">
        <f t="shared" si="21"/>
        <v>5.7142857142857141E-2</v>
      </c>
      <c r="Z126" s="35">
        <f t="shared" si="21"/>
        <v>-4.878048780487805E-2</v>
      </c>
      <c r="AA126" s="35">
        <f t="shared" si="21"/>
        <v>-4.6511627906976744E-2</v>
      </c>
      <c r="AB126" s="35">
        <f t="shared" si="21"/>
        <v>0.12244897959183673</v>
      </c>
      <c r="AC126" s="35">
        <f t="shared" si="21"/>
        <v>-0.27027027027027029</v>
      </c>
      <c r="AD126" s="35">
        <f t="shared" si="21"/>
        <v>-6.8965517241379309E-2</v>
      </c>
      <c r="AE126" s="35">
        <f t="shared" si="21"/>
        <v>7.407407407407407E-2</v>
      </c>
      <c r="AF126" s="35">
        <f t="shared" si="21"/>
        <v>-0.48275862068965519</v>
      </c>
      <c r="AG126" s="35">
        <f t="shared" si="21"/>
        <v>-0.4</v>
      </c>
      <c r="AH126" s="35">
        <f t="shared" si="21"/>
        <v>0.74285714285714288</v>
      </c>
      <c r="AI126" s="35">
        <f t="shared" si="21"/>
        <v>-0.93333333333333335</v>
      </c>
      <c r="AJ126" s="35">
        <f t="shared" si="21"/>
        <v>0.37037037037037035</v>
      </c>
      <c r="AK126" s="35">
        <f t="shared" si="21"/>
        <v>-5.128205128205128E-2</v>
      </c>
      <c r="AL126" s="35">
        <f t="shared" si="21"/>
        <v>-0.4</v>
      </c>
      <c r="AM126" s="35">
        <f t="shared" si="21"/>
        <v>0</v>
      </c>
      <c r="AN126" s="35">
        <f t="shared" si="21"/>
        <v>0.33333333333333331</v>
      </c>
      <c r="AO126" s="35">
        <f t="shared" si="21"/>
        <v>-0.125</v>
      </c>
      <c r="AP126" s="35">
        <f t="shared" si="21"/>
        <v>-0.22222222222222221</v>
      </c>
      <c r="AQ126" s="35">
        <f t="shared" si="21"/>
        <v>-0.25</v>
      </c>
      <c r="AR126" s="35">
        <f t="shared" si="21"/>
        <v>-0.52631578947368418</v>
      </c>
      <c r="AS126" s="35">
        <f t="shared" si="21"/>
        <v>-0.23255813953488372</v>
      </c>
      <c r="AT126" s="35">
        <f t="shared" si="21"/>
        <v>-0.52631578947368418</v>
      </c>
      <c r="AU126" s="35">
        <f t="shared" si="21"/>
        <v>-0.41666666666666669</v>
      </c>
      <c r="AV126" s="35">
        <f t="shared" si="21"/>
        <v>-0.14634146341463414</v>
      </c>
      <c r="AW126" s="35">
        <f t="shared" si="21"/>
        <v>-0.35294117647058826</v>
      </c>
      <c r="AX126" s="35">
        <f t="shared" si="21"/>
        <v>0.125</v>
      </c>
      <c r="AY126" s="35">
        <f t="shared" si="21"/>
        <v>0.84444444444444444</v>
      </c>
      <c r="AZ126" s="35">
        <f t="shared" si="21"/>
        <v>-0.19047619047619047</v>
      </c>
      <c r="BA126" s="54">
        <f t="shared" si="21"/>
        <v>0.16666666666666666</v>
      </c>
    </row>
    <row r="127" spans="1:53" s="18" customFormat="1" x14ac:dyDescent="0.25">
      <c r="A127" s="15" t="s">
        <v>43</v>
      </c>
      <c r="B127" s="35">
        <f t="shared" si="21"/>
        <v>3.309692671394799E-2</v>
      </c>
      <c r="C127" s="35">
        <f t="shared" si="21"/>
        <v>-7.560137457044673E-2</v>
      </c>
      <c r="D127" s="35">
        <f t="shared" si="21"/>
        <v>0.10909090909090909</v>
      </c>
      <c r="E127" s="35">
        <f t="shared" si="21"/>
        <v>0.12872841444270017</v>
      </c>
      <c r="F127" s="35">
        <f t="shared" si="21"/>
        <v>-9.9071207430340563E-2</v>
      </c>
      <c r="G127" s="35">
        <f t="shared" si="21"/>
        <v>-9.285714285714286E-2</v>
      </c>
      <c r="H127" s="35">
        <f t="shared" si="21"/>
        <v>-4.1733547351524881E-2</v>
      </c>
      <c r="I127" s="35">
        <f t="shared" si="21"/>
        <v>-6.3157894736842107E-2</v>
      </c>
      <c r="J127" s="35">
        <f t="shared" si="21"/>
        <v>0.12546125461254612</v>
      </c>
      <c r="K127" s="35">
        <f t="shared" si="21"/>
        <v>5.4237288135593219E-2</v>
      </c>
      <c r="L127" s="35">
        <f t="shared" si="21"/>
        <v>-9.5541401273885357E-2</v>
      </c>
      <c r="M127" s="35">
        <f t="shared" si="21"/>
        <v>5.2539404553415062E-2</v>
      </c>
      <c r="N127" s="35">
        <f t="shared" si="21"/>
        <v>0.10181818181818182</v>
      </c>
      <c r="O127" s="35">
        <f t="shared" si="21"/>
        <v>0.12949640287769784</v>
      </c>
      <c r="P127" s="35">
        <f t="shared" si="21"/>
        <v>-0.15679999999999999</v>
      </c>
      <c r="Q127" s="35">
        <f t="shared" si="21"/>
        <v>-0.18115942028985507</v>
      </c>
      <c r="R127" s="35">
        <f t="shared" si="21"/>
        <v>-0.21859706362153344</v>
      </c>
      <c r="S127" s="35">
        <f t="shared" si="21"/>
        <v>-3.6363636363636362E-2</v>
      </c>
      <c r="T127" s="35">
        <f t="shared" si="21"/>
        <v>5.8939096267190572E-2</v>
      </c>
      <c r="U127" s="35">
        <f t="shared" si="21"/>
        <v>1.3245033112582781E-2</v>
      </c>
      <c r="V127" s="35">
        <f t="shared" si="21"/>
        <v>4.975124378109453E-2</v>
      </c>
      <c r="W127" s="35">
        <f t="shared" si="21"/>
        <v>-4.4989775051124746E-2</v>
      </c>
      <c r="X127" s="35">
        <f t="shared" si="21"/>
        <v>2.6490066225165563E-2</v>
      </c>
      <c r="Y127" s="35">
        <f t="shared" si="21"/>
        <v>4.1095890410958902E-2</v>
      </c>
      <c r="Z127" s="35">
        <f t="shared" si="21"/>
        <v>-9.8807495741056212E-2</v>
      </c>
      <c r="AA127" s="35">
        <f t="shared" si="21"/>
        <v>-0.11398963730569948</v>
      </c>
      <c r="AB127" s="35">
        <f t="shared" si="21"/>
        <v>-0.11460258780036968</v>
      </c>
      <c r="AC127" s="35">
        <f t="shared" si="21"/>
        <v>-0.15985790408525755</v>
      </c>
      <c r="AD127" s="35">
        <f t="shared" si="21"/>
        <v>-8.5763293310463118E-2</v>
      </c>
      <c r="AE127" s="35">
        <f t="shared" si="21"/>
        <v>-8.6021505376344093E-2</v>
      </c>
      <c r="AF127" s="35">
        <f t="shared" si="21"/>
        <v>-7.6225045372050812E-2</v>
      </c>
      <c r="AG127" s="35">
        <f t="shared" si="21"/>
        <v>-0.28970331588132636</v>
      </c>
      <c r="AH127" s="35">
        <f t="shared" si="21"/>
        <v>9.056603773584905E-2</v>
      </c>
      <c r="AI127" s="35">
        <f t="shared" si="21"/>
        <v>5.4474708171206226E-2</v>
      </c>
      <c r="AJ127" s="35">
        <f t="shared" si="21"/>
        <v>-3.9387308533916851E-2</v>
      </c>
      <c r="AK127" s="35">
        <f t="shared" si="21"/>
        <v>-0.18612521150592218</v>
      </c>
      <c r="AL127" s="35">
        <f t="shared" si="21"/>
        <v>7.6923076923076927E-2</v>
      </c>
      <c r="AM127" s="35">
        <f t="shared" si="21"/>
        <v>-0.10071942446043165</v>
      </c>
      <c r="AN127" s="35">
        <f t="shared" si="21"/>
        <v>-3.7105751391465678E-3</v>
      </c>
      <c r="AO127" s="35">
        <f t="shared" si="21"/>
        <v>0.12418300653594772</v>
      </c>
      <c r="AP127" s="35">
        <f t="shared" si="21"/>
        <v>-8.2539682539682538E-2</v>
      </c>
      <c r="AQ127" s="35">
        <f t="shared" si="21"/>
        <v>6.6225165562913907E-3</v>
      </c>
      <c r="AR127" s="35">
        <f t="shared" si="21"/>
        <v>-9.4915254237288138E-2</v>
      </c>
      <c r="AS127" s="35">
        <f t="shared" si="21"/>
        <v>0</v>
      </c>
      <c r="AT127" s="35">
        <f t="shared" si="21"/>
        <v>1.9292604501607719E-2</v>
      </c>
      <c r="AU127" s="35">
        <f t="shared" si="21"/>
        <v>-7.460035523978685E-2</v>
      </c>
      <c r="AV127" s="35">
        <f t="shared" si="21"/>
        <v>-9.7478991596638656E-2</v>
      </c>
      <c r="AW127" s="35">
        <f t="shared" si="21"/>
        <v>-1.5898251192368838E-2</v>
      </c>
      <c r="AX127" s="35">
        <f t="shared" si="21"/>
        <v>-3.4321372854914198E-2</v>
      </c>
      <c r="AY127" s="35">
        <f t="shared" si="21"/>
        <v>6.5573770491803282E-2</v>
      </c>
      <c r="AZ127" s="35">
        <f t="shared" si="21"/>
        <v>9.9857346647646214E-2</v>
      </c>
      <c r="BA127" s="54">
        <f t="shared" si="21"/>
        <v>-0.11464968152866242</v>
      </c>
    </row>
    <row r="128" spans="1:53" s="18" customFormat="1" x14ac:dyDescent="0.25">
      <c r="A128" s="15" t="s">
        <v>44</v>
      </c>
      <c r="B128" s="35">
        <f t="shared" si="21"/>
        <v>-7.3121735636801924E-2</v>
      </c>
      <c r="C128" s="35">
        <f t="shared" si="21"/>
        <v>-9.5302013422818799E-2</v>
      </c>
      <c r="D128" s="35">
        <f t="shared" si="21"/>
        <v>-9.3055555555555558E-2</v>
      </c>
      <c r="E128" s="35">
        <f t="shared" si="21"/>
        <v>-1.4497756299620296E-2</v>
      </c>
      <c r="F128" s="35">
        <f t="shared" si="21"/>
        <v>-2.67051605918441E-2</v>
      </c>
      <c r="G128" s="35">
        <f t="shared" si="21"/>
        <v>2.9261155815654718E-2</v>
      </c>
      <c r="H128" s="35">
        <f t="shared" si="21"/>
        <v>-3.6376864314296106E-3</v>
      </c>
      <c r="I128" s="35">
        <f t="shared" si="21"/>
        <v>1.2261089073205915E-2</v>
      </c>
      <c r="J128" s="35">
        <f t="shared" si="21"/>
        <v>2.807862013638187E-2</v>
      </c>
      <c r="K128" s="35">
        <f t="shared" si="21"/>
        <v>-1.4792899408284023E-2</v>
      </c>
      <c r="L128" s="35">
        <f t="shared" si="21"/>
        <v>-3.806623524933384E-3</v>
      </c>
      <c r="M128" s="35">
        <f t="shared" si="21"/>
        <v>-7.6982294072363358E-2</v>
      </c>
      <c r="N128" s="35">
        <f t="shared" si="21"/>
        <v>0.13729777000437254</v>
      </c>
      <c r="O128" s="35">
        <f t="shared" si="21"/>
        <v>2.4380333197887038E-3</v>
      </c>
      <c r="P128" s="35">
        <f t="shared" si="21"/>
        <v>-8.8401964488099741E-2</v>
      </c>
      <c r="Q128" s="35">
        <f t="shared" si="21"/>
        <v>-0.23008849557522124</v>
      </c>
      <c r="R128" s="35">
        <f t="shared" si="21"/>
        <v>-4.9586776859504135E-3</v>
      </c>
      <c r="S128" s="35">
        <f t="shared" si="21"/>
        <v>-2.1505376344086023E-2</v>
      </c>
      <c r="T128" s="35">
        <f t="shared" si="21"/>
        <v>-1.9013128112267994E-2</v>
      </c>
      <c r="U128" s="35">
        <f t="shared" si="21"/>
        <v>-4.3010752688172046E-2</v>
      </c>
      <c r="V128" s="35">
        <f t="shared" si="21"/>
        <v>3.1746031746031746E-3</v>
      </c>
      <c r="W128" s="35">
        <f t="shared" si="21"/>
        <v>-7.0387129210658624E-3</v>
      </c>
      <c r="X128" s="35">
        <f t="shared" si="21"/>
        <v>2.3159636062861869E-2</v>
      </c>
      <c r="Y128" s="35">
        <f t="shared" si="21"/>
        <v>-4.2589437819420782E-2</v>
      </c>
      <c r="Z128" s="35">
        <f t="shared" si="21"/>
        <v>-9.5196884465599315E-3</v>
      </c>
      <c r="AA128" s="35">
        <f t="shared" si="21"/>
        <v>2.5020850708924104E-2</v>
      </c>
      <c r="AB128" s="35">
        <f t="shared" si="21"/>
        <v>-3.3598585322723251E-2</v>
      </c>
      <c r="AC128" s="35">
        <f t="shared" si="21"/>
        <v>0</v>
      </c>
      <c r="AD128" s="35">
        <f t="shared" si="21"/>
        <v>-2.6064291920069503E-2</v>
      </c>
      <c r="AE128" s="35">
        <f t="shared" si="21"/>
        <v>-6.5800865800865804E-2</v>
      </c>
      <c r="AF128" s="35">
        <f t="shared" si="21"/>
        <v>-2.8094820017559263E-2</v>
      </c>
      <c r="AG128" s="35">
        <f t="shared" si="21"/>
        <v>-7.0484581497797363E-2</v>
      </c>
      <c r="AH128" s="35">
        <f t="shared" si="21"/>
        <v>9.6040438079191243E-2</v>
      </c>
      <c r="AI128" s="35">
        <f t="shared" si="21"/>
        <v>3.9819004524886875E-2</v>
      </c>
      <c r="AJ128" s="35">
        <f t="shared" si="21"/>
        <v>8.8105726872246704E-3</v>
      </c>
      <c r="AK128" s="35">
        <f t="shared" si="21"/>
        <v>2.5052192066805845E-3</v>
      </c>
      <c r="AL128" s="35">
        <f t="shared" si="21"/>
        <v>-9.3656875266070663E-3</v>
      </c>
      <c r="AM128" s="35">
        <f t="shared" si="21"/>
        <v>2.5586353944562902E-3</v>
      </c>
      <c r="AN128" s="35">
        <f t="shared" si="21"/>
        <v>0.1</v>
      </c>
      <c r="AO128" s="35">
        <f t="shared" si="21"/>
        <v>-9.2088740058601931E-3</v>
      </c>
      <c r="AP128" s="35">
        <f t="shared" si="21"/>
        <v>-6.3856960408684549E-2</v>
      </c>
      <c r="AQ128" s="35">
        <f t="shared" si="21"/>
        <v>-4.6550994498518829E-2</v>
      </c>
      <c r="AR128" s="35">
        <f t="shared" si="21"/>
        <v>-1.6680567139282735E-3</v>
      </c>
      <c r="AS128" s="35">
        <f t="shared" si="21"/>
        <v>3.8346825734980827E-2</v>
      </c>
      <c r="AT128" s="35">
        <f t="shared" si="21"/>
        <v>6.6025908900961133E-2</v>
      </c>
      <c r="AU128" s="35">
        <f t="shared" si="21"/>
        <v>1.2841091492776886E-2</v>
      </c>
      <c r="AV128" s="35">
        <f t="shared" si="21"/>
        <v>1.6339869281045752E-3</v>
      </c>
      <c r="AW128" s="35">
        <f t="shared" si="21"/>
        <v>-7.2492952074103903E-3</v>
      </c>
      <c r="AX128" s="35">
        <f t="shared" si="21"/>
        <v>4.5728038507821901E-2</v>
      </c>
      <c r="AY128" s="35">
        <f t="shared" si="21"/>
        <v>3.7238169123351435E-2</v>
      </c>
      <c r="AZ128" s="35">
        <f t="shared" si="21"/>
        <v>7.6277650648360028E-3</v>
      </c>
      <c r="BA128" s="54">
        <f t="shared" si="21"/>
        <v>-2.428115015974441E-2</v>
      </c>
    </row>
    <row r="129" spans="1:53" s="18" customFormat="1" x14ac:dyDescent="0.25">
      <c r="A129" s="15" t="s">
        <v>45</v>
      </c>
      <c r="B129" s="35">
        <f t="shared" si="21"/>
        <v>-0.1122394441475147</v>
      </c>
      <c r="C129" s="35">
        <f t="shared" si="21"/>
        <v>-6.3111111111111118E-2</v>
      </c>
      <c r="D129" s="35">
        <f t="shared" si="21"/>
        <v>-8.9153754469606675E-2</v>
      </c>
      <c r="E129" s="35">
        <f t="shared" si="21"/>
        <v>-0.1079892499389201</v>
      </c>
      <c r="F129" s="35">
        <f t="shared" si="21"/>
        <v>-7.0833333333333331E-2</v>
      </c>
      <c r="G129" s="35">
        <f t="shared" si="21"/>
        <v>-3.8625532982192123E-2</v>
      </c>
      <c r="H129" s="35">
        <f t="shared" si="21"/>
        <v>-2.1739130434782608E-2</v>
      </c>
      <c r="I129" s="35">
        <f t="shared" si="21"/>
        <v>-3.870967741935484E-2</v>
      </c>
      <c r="J129" s="35">
        <f t="shared" si="21"/>
        <v>5.5149127743387732E-2</v>
      </c>
      <c r="K129" s="35">
        <f t="shared" si="21"/>
        <v>-8.3591331269349839E-2</v>
      </c>
      <c r="L129" s="35">
        <f t="shared" si="21"/>
        <v>-0.14620987321284057</v>
      </c>
      <c r="M129" s="35">
        <f t="shared" si="21"/>
        <v>-0.11239669421487604</v>
      </c>
      <c r="N129" s="35">
        <f t="shared" si="21"/>
        <v>3.5305048002477545E-2</v>
      </c>
      <c r="O129" s="35">
        <f t="shared" si="21"/>
        <v>-8.8809946714031973E-2</v>
      </c>
      <c r="P129" s="35">
        <f t="shared" si="21"/>
        <v>-0.18114209827357239</v>
      </c>
      <c r="Q129" s="35">
        <f t="shared" si="21"/>
        <v>-0.26097414311485267</v>
      </c>
      <c r="R129" s="35">
        <f t="shared" si="21"/>
        <v>1.338376491125982E-2</v>
      </c>
      <c r="S129" s="35">
        <f t="shared" si="21"/>
        <v>8.0133555926544239E-2</v>
      </c>
      <c r="T129" s="35">
        <f t="shared" si="21"/>
        <v>5.1525423728813559E-2</v>
      </c>
      <c r="U129" s="35">
        <f t="shared" si="21"/>
        <v>-6.4516129032258063E-2</v>
      </c>
      <c r="V129" s="35">
        <f t="shared" si="21"/>
        <v>6.191588785046729E-2</v>
      </c>
      <c r="W129" s="35">
        <f t="shared" si="21"/>
        <v>-3.4838250977603978E-2</v>
      </c>
      <c r="X129" s="35">
        <f t="shared" si="21"/>
        <v>2.3830281894798022E-2</v>
      </c>
      <c r="Y129" s="35">
        <f t="shared" si="21"/>
        <v>3.124042879019908E-2</v>
      </c>
      <c r="Z129" s="35">
        <f t="shared" si="21"/>
        <v>7.4119827053736875E-3</v>
      </c>
      <c r="AA129" s="35">
        <f t="shared" si="21"/>
        <v>-2.8860914952410194E-2</v>
      </c>
      <c r="AB129" s="35">
        <f t="shared" si="21"/>
        <v>8.362817626246381E-3</v>
      </c>
      <c r="AC129" s="35">
        <f t="shared" si="21"/>
        <v>-2.2756005056890013E-2</v>
      </c>
      <c r="AD129" s="35">
        <f t="shared" si="21"/>
        <v>-5.0048748781280468E-2</v>
      </c>
      <c r="AE129" s="35">
        <f t="shared" si="21"/>
        <v>2.0227560050568902E-2</v>
      </c>
      <c r="AF129" s="35">
        <f t="shared" si="21"/>
        <v>3.8940312799233961E-2</v>
      </c>
      <c r="AG129" s="35">
        <f t="shared" si="21"/>
        <v>-1.8832391713747645E-2</v>
      </c>
      <c r="AH129" s="35">
        <f t="shared" si="21"/>
        <v>9.5816033216224849E-3</v>
      </c>
      <c r="AI129" s="35">
        <f t="shared" si="21"/>
        <v>-1.1938422871504869E-2</v>
      </c>
      <c r="AJ129" s="35">
        <f t="shared" si="21"/>
        <v>-1.6078294302691365E-2</v>
      </c>
      <c r="AK129" s="35">
        <f t="shared" si="21"/>
        <v>1.3480392156862746E-2</v>
      </c>
      <c r="AL129" s="35">
        <f t="shared" si="21"/>
        <v>1.0568852968604289E-2</v>
      </c>
      <c r="AM129" s="35">
        <f t="shared" si="21"/>
        <v>-1.9284603421461897E-2</v>
      </c>
      <c r="AN129" s="35">
        <f t="shared" si="21"/>
        <v>-3.8046924540266328E-2</v>
      </c>
      <c r="AO129" s="35">
        <f t="shared" si="21"/>
        <v>2.3086269744835967E-2</v>
      </c>
      <c r="AP129" s="35">
        <f t="shared" si="21"/>
        <v>-7.4953154278575894E-3</v>
      </c>
      <c r="AQ129" s="35">
        <f t="shared" si="21"/>
        <v>-1.5843997562461912E-2</v>
      </c>
      <c r="AR129" s="35">
        <f t="shared" si="21"/>
        <v>3.6144578313253013E-3</v>
      </c>
      <c r="AS129" s="35">
        <f t="shared" si="21"/>
        <v>5.8168316831683171E-2</v>
      </c>
      <c r="AT129" s="35">
        <f t="shared" si="21"/>
        <v>5.9844404548174742E-3</v>
      </c>
      <c r="AU129" s="35">
        <f t="shared" si="21"/>
        <v>-2.5376217173207437E-2</v>
      </c>
      <c r="AV129" s="35">
        <f t="shared" si="21"/>
        <v>2.4978216671507406E-2</v>
      </c>
      <c r="AW129" s="35">
        <f t="shared" ref="AW129:BA129" si="22">AW117/((AW105+AW33)/2)</f>
        <v>5.4561454972132592E-2</v>
      </c>
      <c r="AX129" s="35">
        <f t="shared" si="22"/>
        <v>-4.13589364844904E-3</v>
      </c>
      <c r="AY129" s="35">
        <f t="shared" si="22"/>
        <v>-1.1644025505960632E-2</v>
      </c>
      <c r="AZ129" s="35">
        <f t="shared" si="22"/>
        <v>1.9098143236074269E-2</v>
      </c>
      <c r="BA129" s="54">
        <f t="shared" si="22"/>
        <v>-1.6736401673640166E-2</v>
      </c>
    </row>
    <row r="130" spans="1:53" s="18" customFormat="1" x14ac:dyDescent="0.25">
      <c r="A130" s="15" t="s">
        <v>46</v>
      </c>
      <c r="B130" s="35">
        <f t="shared" ref="B130:BA132" si="23">B118/((B106+B34)/2)</f>
        <v>-0.15964125560538117</v>
      </c>
      <c r="C130" s="35">
        <f t="shared" si="23"/>
        <v>-0.14590058102001291</v>
      </c>
      <c r="D130" s="35">
        <f t="shared" si="23"/>
        <v>-0.12417582417582418</v>
      </c>
      <c r="E130" s="35">
        <f t="shared" si="23"/>
        <v>-0.15740479548660086</v>
      </c>
      <c r="F130" s="35">
        <f t="shared" si="23"/>
        <v>-0.15765433917784</v>
      </c>
      <c r="G130" s="35">
        <f t="shared" si="23"/>
        <v>-3.7724460540214277E-2</v>
      </c>
      <c r="H130" s="35">
        <f t="shared" si="23"/>
        <v>-2.9052876234747241E-2</v>
      </c>
      <c r="I130" s="35">
        <f t="shared" si="23"/>
        <v>-6.9742652657225526E-2</v>
      </c>
      <c r="J130" s="35">
        <f t="shared" si="23"/>
        <v>2.8966639544344995E-2</v>
      </c>
      <c r="K130" s="35">
        <f t="shared" si="23"/>
        <v>-0.1927818208822219</v>
      </c>
      <c r="L130" s="35">
        <f t="shared" si="23"/>
        <v>-0.20254328175271946</v>
      </c>
      <c r="M130" s="35">
        <f t="shared" si="23"/>
        <v>-0.12527821939586645</v>
      </c>
      <c r="N130" s="35">
        <f t="shared" si="23"/>
        <v>-3.170130327580134E-2</v>
      </c>
      <c r="O130" s="35">
        <f t="shared" si="23"/>
        <v>-2.5546218487394957E-2</v>
      </c>
      <c r="P130" s="35">
        <f t="shared" si="23"/>
        <v>-0.16853047724051032</v>
      </c>
      <c r="Q130" s="35">
        <f t="shared" si="23"/>
        <v>-0.19872701555869873</v>
      </c>
      <c r="R130" s="35">
        <f t="shared" si="23"/>
        <v>-3.3234213748469479E-2</v>
      </c>
      <c r="S130" s="35">
        <f t="shared" si="23"/>
        <v>9.8135426889106966E-2</v>
      </c>
      <c r="T130" s="35">
        <f t="shared" si="23"/>
        <v>7.8581503123111018E-2</v>
      </c>
      <c r="U130" s="35">
        <f t="shared" si="23"/>
        <v>2.581786030061892E-2</v>
      </c>
      <c r="V130" s="35">
        <f t="shared" si="23"/>
        <v>9.1958104029824253E-2</v>
      </c>
      <c r="W130" s="35">
        <f t="shared" si="23"/>
        <v>3.0847242763574898E-2</v>
      </c>
      <c r="X130" s="35">
        <f t="shared" si="23"/>
        <v>-1.2222804260520342E-2</v>
      </c>
      <c r="Y130" s="35">
        <f t="shared" si="23"/>
        <v>7.4878322725570952E-4</v>
      </c>
      <c r="Z130" s="35">
        <f t="shared" si="23"/>
        <v>6.1205094088576315E-2</v>
      </c>
      <c r="AA130" s="35">
        <f t="shared" si="23"/>
        <v>7.0769230769230765E-2</v>
      </c>
      <c r="AB130" s="35">
        <f t="shared" si="23"/>
        <v>1.4826078692263827E-2</v>
      </c>
      <c r="AC130" s="35">
        <f t="shared" si="23"/>
        <v>-6.4774242712897692E-3</v>
      </c>
      <c r="AD130" s="35">
        <f t="shared" si="23"/>
        <v>4.9469964664310952E-2</v>
      </c>
      <c r="AE130" s="35">
        <f t="shared" si="23"/>
        <v>-1.8433179723502304E-2</v>
      </c>
      <c r="AF130" s="35">
        <f t="shared" si="23"/>
        <v>1.6654049962149888E-2</v>
      </c>
      <c r="AG130" s="35">
        <f t="shared" si="23"/>
        <v>4.6710782405605293E-3</v>
      </c>
      <c r="AH130" s="35">
        <f t="shared" si="23"/>
        <v>1.6337915919505879E-2</v>
      </c>
      <c r="AI130" s="35">
        <f t="shared" si="23"/>
        <v>-3.2149235959515778E-2</v>
      </c>
      <c r="AJ130" s="35">
        <f t="shared" si="23"/>
        <v>7.5632132468113678E-2</v>
      </c>
      <c r="AK130" s="35">
        <f t="shared" si="23"/>
        <v>5.0618880472935522E-2</v>
      </c>
      <c r="AL130" s="35">
        <f t="shared" si="23"/>
        <v>2.9827915869980879E-2</v>
      </c>
      <c r="AM130" s="35">
        <f t="shared" si="23"/>
        <v>3.5498489425981876E-2</v>
      </c>
      <c r="AN130" s="35">
        <f t="shared" si="23"/>
        <v>4.8617554277231398E-2</v>
      </c>
      <c r="AO130" s="35">
        <f t="shared" si="23"/>
        <v>3.0679327976625273E-2</v>
      </c>
      <c r="AP130" s="35">
        <f t="shared" si="23"/>
        <v>4.5632798573975043E-2</v>
      </c>
      <c r="AQ130" s="35">
        <f t="shared" si="23"/>
        <v>5.3084900685533488E-2</v>
      </c>
      <c r="AR130" s="35">
        <f t="shared" si="23"/>
        <v>5.7709979783128099E-2</v>
      </c>
      <c r="AS130" s="35">
        <f t="shared" si="23"/>
        <v>8.442710180915218E-2</v>
      </c>
      <c r="AT130" s="35">
        <f t="shared" si="23"/>
        <v>1.6478896922818228E-2</v>
      </c>
      <c r="AU130" s="35">
        <f t="shared" si="23"/>
        <v>8.5243674647648163E-2</v>
      </c>
      <c r="AV130" s="35">
        <f t="shared" si="23"/>
        <v>0.13391803002192612</v>
      </c>
      <c r="AW130" s="35">
        <f t="shared" si="23"/>
        <v>0.10484006029140848</v>
      </c>
      <c r="AX130" s="35">
        <f t="shared" si="23"/>
        <v>3.7398643058083735E-2</v>
      </c>
      <c r="AY130" s="35">
        <f t="shared" si="23"/>
        <v>8.1916788084830827E-2</v>
      </c>
      <c r="AZ130" s="35">
        <f t="shared" si="23"/>
        <v>5.0660450660450662E-2</v>
      </c>
      <c r="BA130" s="54">
        <f t="shared" si="23"/>
        <v>0.10273327049952875</v>
      </c>
    </row>
    <row r="131" spans="1:53" s="37" customFormat="1" x14ac:dyDescent="0.25">
      <c r="A131" s="31" t="s">
        <v>47</v>
      </c>
      <c r="B131" s="36">
        <f t="shared" si="23"/>
        <v>-0.18149745197961584</v>
      </c>
      <c r="C131" s="36">
        <f t="shared" si="23"/>
        <v>-0.26513855627779681</v>
      </c>
      <c r="D131" s="36">
        <f t="shared" si="23"/>
        <v>-0.30272139801583692</v>
      </c>
      <c r="E131" s="36">
        <f t="shared" si="23"/>
        <v>-0.26342545521767263</v>
      </c>
      <c r="F131" s="36">
        <f t="shared" si="23"/>
        <v>-0.24301219863605802</v>
      </c>
      <c r="G131" s="36">
        <f t="shared" si="23"/>
        <v>-0.1293709757305597</v>
      </c>
      <c r="H131" s="36">
        <f t="shared" si="23"/>
        <v>-5.3569609939912416E-2</v>
      </c>
      <c r="I131" s="36">
        <f t="shared" si="23"/>
        <v>-0.1229465853910528</v>
      </c>
      <c r="J131" s="36">
        <f t="shared" si="23"/>
        <v>-1.814962372731297E-2</v>
      </c>
      <c r="K131" s="36">
        <f t="shared" si="23"/>
        <v>-0.25788779547529672</v>
      </c>
      <c r="L131" s="36">
        <f t="shared" si="23"/>
        <v>-0.26149573089188355</v>
      </c>
      <c r="M131" s="36">
        <f t="shared" si="23"/>
        <v>-0.1847778266608007</v>
      </c>
      <c r="N131" s="36">
        <f t="shared" si="23"/>
        <v>-5.6682201788638364E-2</v>
      </c>
      <c r="O131" s="36">
        <f t="shared" si="23"/>
        <v>-0.11049331598249142</v>
      </c>
      <c r="P131" s="36">
        <f t="shared" si="23"/>
        <v>-0.2153168044077135</v>
      </c>
      <c r="Q131" s="36">
        <f t="shared" si="23"/>
        <v>-0.21276595744680851</v>
      </c>
      <c r="R131" s="36">
        <f t="shared" si="23"/>
        <v>-2.1099664887675312E-2</v>
      </c>
      <c r="S131" s="36">
        <f t="shared" si="23"/>
        <v>0.16021426832237642</v>
      </c>
      <c r="T131" s="36">
        <f t="shared" si="23"/>
        <v>4.6915725456125108E-2</v>
      </c>
      <c r="U131" s="36">
        <f t="shared" si="23"/>
        <v>5.945540844366725E-2</v>
      </c>
      <c r="V131" s="36">
        <f t="shared" si="23"/>
        <v>6.9782751810401583E-2</v>
      </c>
      <c r="W131" s="36">
        <f t="shared" si="23"/>
        <v>3.5155001597954622E-2</v>
      </c>
      <c r="X131" s="36">
        <f t="shared" si="23"/>
        <v>3.7842708199253443E-2</v>
      </c>
      <c r="Y131" s="36">
        <f t="shared" si="23"/>
        <v>2.8137310073157007E-2</v>
      </c>
      <c r="Z131" s="36">
        <f t="shared" si="23"/>
        <v>2.2020905923344949E-2</v>
      </c>
      <c r="AA131" s="36">
        <f t="shared" si="23"/>
        <v>4.7459519821328865E-2</v>
      </c>
      <c r="AB131" s="36">
        <f t="shared" si="23"/>
        <v>-4.7042052744119746E-2</v>
      </c>
      <c r="AC131" s="36">
        <f t="shared" si="23"/>
        <v>-1.9754480033864824E-3</v>
      </c>
      <c r="AD131" s="36">
        <f t="shared" si="23"/>
        <v>-1.1376564277588168E-2</v>
      </c>
      <c r="AE131" s="36">
        <f t="shared" si="23"/>
        <v>2.5618631732168849E-2</v>
      </c>
      <c r="AF131" s="36">
        <f t="shared" si="23"/>
        <v>1.9892014776925263E-2</v>
      </c>
      <c r="AG131" s="36">
        <f t="shared" si="23"/>
        <v>-2.2446689113355782E-3</v>
      </c>
      <c r="AH131" s="36">
        <f t="shared" si="23"/>
        <v>1.9654556283502083E-2</v>
      </c>
      <c r="AI131" s="36">
        <f t="shared" si="23"/>
        <v>1.998551774076756E-2</v>
      </c>
      <c r="AJ131" s="36">
        <f t="shared" si="23"/>
        <v>7.539811504712382E-2</v>
      </c>
      <c r="AK131" s="36">
        <f t="shared" si="23"/>
        <v>3.6789753372394061E-2</v>
      </c>
      <c r="AL131" s="36">
        <f t="shared" si="23"/>
        <v>6.035321930190516E-2</v>
      </c>
      <c r="AM131" s="36">
        <f t="shared" si="23"/>
        <v>3.3690658499234305E-2</v>
      </c>
      <c r="AN131" s="36">
        <f t="shared" si="23"/>
        <v>4.8494983277591976E-2</v>
      </c>
      <c r="AO131" s="36">
        <f t="shared" si="23"/>
        <v>3.2733666982280536E-2</v>
      </c>
      <c r="AP131" s="36">
        <f t="shared" si="23"/>
        <v>8.1537263048558822E-2</v>
      </c>
      <c r="AQ131" s="36">
        <f t="shared" si="23"/>
        <v>5.356469256884195E-2</v>
      </c>
      <c r="AR131" s="36">
        <f t="shared" si="23"/>
        <v>8.0538650783374341E-2</v>
      </c>
      <c r="AS131" s="36">
        <f t="shared" si="23"/>
        <v>6.8006182380216385E-2</v>
      </c>
      <c r="AT131" s="36">
        <f t="shared" si="23"/>
        <v>9.4673152212599365E-2</v>
      </c>
      <c r="AU131" s="36">
        <f t="shared" si="23"/>
        <v>6.3328952085075871E-2</v>
      </c>
      <c r="AV131" s="36">
        <f t="shared" si="23"/>
        <v>0.12584704743465633</v>
      </c>
      <c r="AW131" s="36">
        <f t="shared" si="23"/>
        <v>0.12956532151838104</v>
      </c>
      <c r="AX131" s="36">
        <f t="shared" si="23"/>
        <v>8.7948657000237698E-2</v>
      </c>
      <c r="AY131" s="36">
        <f t="shared" si="23"/>
        <v>7.3799025295892315E-2</v>
      </c>
      <c r="AZ131" s="36">
        <f t="shared" si="23"/>
        <v>0.11900191938579655</v>
      </c>
      <c r="BA131" s="55">
        <f t="shared" si="23"/>
        <v>7.4781749299950587E-2</v>
      </c>
    </row>
    <row r="132" spans="1:53" x14ac:dyDescent="0.25">
      <c r="A132" s="57" t="s">
        <v>61</v>
      </c>
      <c r="B132" s="37"/>
      <c r="C132" s="37"/>
      <c r="D132" s="37"/>
      <c r="E132" s="36">
        <f t="shared" si="23"/>
        <v>-0.17098344693281403</v>
      </c>
      <c r="F132" s="36">
        <f t="shared" si="23"/>
        <v>-0.16174436579611098</v>
      </c>
      <c r="G132" s="36">
        <f t="shared" si="23"/>
        <v>-6.8737060041407866E-2</v>
      </c>
      <c r="H132" s="36">
        <f t="shared" si="23"/>
        <v>-3.5064395513086828E-2</v>
      </c>
      <c r="I132" s="36">
        <f t="shared" si="23"/>
        <v>-7.2278875282672697E-2</v>
      </c>
      <c r="J132" s="36">
        <f t="shared" si="23"/>
        <v>1.7353182939081193E-2</v>
      </c>
      <c r="K132" s="36">
        <f t="shared" si="23"/>
        <v>-0.17568528980958359</v>
      </c>
      <c r="L132" s="36">
        <f t="shared" si="23"/>
        <v>-0.1901948190965532</v>
      </c>
      <c r="M132" s="36">
        <f t="shared" si="23"/>
        <v>-0.13542460228545822</v>
      </c>
      <c r="N132" s="36">
        <f t="shared" si="23"/>
        <v>-7.4717285945072702E-3</v>
      </c>
      <c r="O132" s="36">
        <f t="shared" si="23"/>
        <v>-6.3862332695984708E-2</v>
      </c>
      <c r="P132" s="36">
        <f t="shared" si="23"/>
        <v>-0.17793909348441928</v>
      </c>
      <c r="Q132" s="36">
        <f t="shared" si="23"/>
        <v>-0.21710786250493877</v>
      </c>
      <c r="R132" s="36">
        <f t="shared" si="23"/>
        <v>-2.4257304198379574E-2</v>
      </c>
      <c r="S132" s="36">
        <f t="shared" si="23"/>
        <v>9.8689138576779023E-2</v>
      </c>
      <c r="T132" s="36">
        <f t="shared" si="23"/>
        <v>4.8758413937439897E-2</v>
      </c>
      <c r="U132" s="36">
        <f t="shared" si="23"/>
        <v>1.2834958114926763E-2</v>
      </c>
      <c r="V132" s="36">
        <f t="shared" si="23"/>
        <v>6.5060240963855417E-2</v>
      </c>
      <c r="W132" s="36">
        <f t="shared" si="23"/>
        <v>1.3774608398854148E-2</v>
      </c>
      <c r="X132" s="36">
        <f t="shared" si="23"/>
        <v>1.8914883026381283E-2</v>
      </c>
      <c r="Y132" s="36">
        <f t="shared" si="23"/>
        <v>1.0857994464551842E-2</v>
      </c>
      <c r="Z132" s="36">
        <f t="shared" si="23"/>
        <v>2.1588115849096933E-2</v>
      </c>
      <c r="AA132" s="36">
        <f t="shared" si="23"/>
        <v>3.1939325962719652E-2</v>
      </c>
      <c r="AB132" s="36">
        <f t="shared" si="23"/>
        <v>-2.1397379912663755E-2</v>
      </c>
      <c r="AC132" s="36">
        <f t="shared" si="23"/>
        <v>-1.2343005630142919E-2</v>
      </c>
      <c r="AD132" s="36">
        <f t="shared" si="23"/>
        <v>-5.1628494535068932E-3</v>
      </c>
      <c r="AE132" s="36">
        <f t="shared" si="23"/>
        <v>-3.1775598531748207E-3</v>
      </c>
      <c r="AF132" s="36">
        <f t="shared" si="23"/>
        <v>1.1935763888888888E-2</v>
      </c>
      <c r="AG132" s="36">
        <f t="shared" si="23"/>
        <v>-2.136543571389838E-2</v>
      </c>
      <c r="AH132" s="36">
        <f t="shared" si="23"/>
        <v>2.9347765441053397E-2</v>
      </c>
      <c r="AI132" s="36">
        <f t="shared" si="23"/>
        <v>1.7805475183618963E-3</v>
      </c>
      <c r="AJ132" s="36">
        <f t="shared" si="23"/>
        <v>4.6811945117029866E-2</v>
      </c>
      <c r="AK132" s="36">
        <f t="shared" si="23"/>
        <v>2.612330198537095E-2</v>
      </c>
      <c r="AL132" s="36">
        <f t="shared" si="23"/>
        <v>3.4431137724550899E-2</v>
      </c>
      <c r="AM132" s="36">
        <f t="shared" si="23"/>
        <v>1.440384102427314E-2</v>
      </c>
      <c r="AN132" s="36">
        <f t="shared" si="23"/>
        <v>3.9320726415599722E-2</v>
      </c>
      <c r="AO132" s="36">
        <f t="shared" si="23"/>
        <v>3.0670396850067349E-2</v>
      </c>
      <c r="AP132" s="36">
        <f t="shared" si="23"/>
        <v>3.3024156558964429E-2</v>
      </c>
      <c r="AQ132" s="36">
        <f t="shared" si="23"/>
        <v>2.9170829170829173E-2</v>
      </c>
      <c r="AR132" s="36">
        <f t="shared" si="23"/>
        <v>4.2600896860986545E-2</v>
      </c>
      <c r="AS132" s="36">
        <f t="shared" si="23"/>
        <v>6.4489920276240287E-2</v>
      </c>
      <c r="AT132" s="36">
        <f t="shared" si="23"/>
        <v>5.2379125095932462E-2</v>
      </c>
      <c r="AU132" s="36">
        <f t="shared" si="23"/>
        <v>4.3851652833085446E-2</v>
      </c>
      <c r="AV132" s="36">
        <f t="shared" si="23"/>
        <v>8.8775852967992702E-2</v>
      </c>
      <c r="AW132" s="36">
        <f t="shared" si="23"/>
        <v>8.8133009384974509E-2</v>
      </c>
      <c r="AX132" s="36">
        <f t="shared" si="23"/>
        <v>5.0135051888357103E-2</v>
      </c>
      <c r="AY132" s="36">
        <f t="shared" si="23"/>
        <v>5.8699052350722238E-2</v>
      </c>
      <c r="AZ132" s="36">
        <f t="shared" si="23"/>
        <v>7.0306397014148078E-2</v>
      </c>
      <c r="BA132" s="55">
        <f t="shared" si="23"/>
        <v>5.4828150572831427E-2</v>
      </c>
    </row>
    <row r="134" spans="1:53" ht="18.75" x14ac:dyDescent="0.3">
      <c r="A134" s="8" t="s">
        <v>55</v>
      </c>
      <c r="B134" s="12"/>
      <c r="C134" s="12"/>
      <c r="D134" s="12"/>
      <c r="E134" s="12"/>
      <c r="F134" s="12"/>
      <c r="G134" s="12" t="s">
        <v>60</v>
      </c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22"/>
    </row>
    <row r="135" spans="1:53" x14ac:dyDescent="0.25">
      <c r="A135" s="21" t="s">
        <v>48</v>
      </c>
      <c r="B135" s="11">
        <v>1</v>
      </c>
      <c r="C135" s="11">
        <v>2</v>
      </c>
      <c r="D135" s="11">
        <v>3</v>
      </c>
      <c r="E135" s="11">
        <v>4</v>
      </c>
      <c r="F135" s="11">
        <v>5</v>
      </c>
      <c r="G135" s="11">
        <v>6</v>
      </c>
      <c r="H135" s="11">
        <v>7</v>
      </c>
      <c r="I135" s="11">
        <v>8</v>
      </c>
      <c r="J135" s="11">
        <v>9</v>
      </c>
      <c r="K135" s="11">
        <v>10</v>
      </c>
      <c r="L135" s="11">
        <v>11</v>
      </c>
      <c r="M135" s="11">
        <v>12</v>
      </c>
      <c r="N135" s="11">
        <v>13</v>
      </c>
      <c r="O135" s="11">
        <v>14</v>
      </c>
      <c r="P135" s="11">
        <v>15</v>
      </c>
      <c r="Q135" s="11">
        <v>16</v>
      </c>
      <c r="R135" s="11">
        <v>17</v>
      </c>
      <c r="S135" s="11">
        <v>18</v>
      </c>
      <c r="T135" s="11">
        <v>19</v>
      </c>
      <c r="U135" s="11">
        <v>20</v>
      </c>
      <c r="V135" s="11">
        <v>21</v>
      </c>
      <c r="W135" s="11">
        <v>22</v>
      </c>
      <c r="X135" s="11">
        <v>23</v>
      </c>
      <c r="Y135" s="11">
        <v>24</v>
      </c>
      <c r="Z135" s="11">
        <v>25</v>
      </c>
      <c r="AA135" s="11">
        <v>26</v>
      </c>
      <c r="AB135" s="11">
        <v>27</v>
      </c>
      <c r="AC135" s="11">
        <v>28</v>
      </c>
      <c r="AD135" s="11">
        <v>29</v>
      </c>
      <c r="AE135" s="11">
        <v>30</v>
      </c>
      <c r="AF135" s="11">
        <v>31</v>
      </c>
      <c r="AG135" s="11">
        <v>32</v>
      </c>
      <c r="AH135" s="11">
        <v>33</v>
      </c>
      <c r="AI135" s="11">
        <v>34</v>
      </c>
      <c r="AJ135" s="11">
        <v>35</v>
      </c>
      <c r="AK135" s="11">
        <v>36</v>
      </c>
      <c r="AL135" s="11">
        <v>37</v>
      </c>
      <c r="AM135" s="11">
        <v>38</v>
      </c>
      <c r="AN135" s="11">
        <v>39</v>
      </c>
      <c r="AO135" s="11">
        <v>40</v>
      </c>
      <c r="AP135" s="11">
        <v>41</v>
      </c>
      <c r="AQ135" s="11">
        <v>42</v>
      </c>
      <c r="AR135" s="11">
        <v>43</v>
      </c>
      <c r="AS135" s="11">
        <v>44</v>
      </c>
      <c r="AT135" s="11">
        <v>45</v>
      </c>
      <c r="AU135" s="11">
        <v>46</v>
      </c>
      <c r="AV135" s="11">
        <v>47</v>
      </c>
      <c r="AW135" s="11">
        <v>48</v>
      </c>
      <c r="AX135" s="11">
        <v>49</v>
      </c>
      <c r="AY135" s="11">
        <v>50</v>
      </c>
      <c r="AZ135" s="11">
        <v>51</v>
      </c>
      <c r="BA135" s="10">
        <v>52</v>
      </c>
    </row>
    <row r="136" spans="1:53" x14ac:dyDescent="0.25">
      <c r="A136" s="19" t="s">
        <v>50</v>
      </c>
      <c r="B136" s="24">
        <v>43833</v>
      </c>
      <c r="C136" s="24">
        <v>43840</v>
      </c>
      <c r="D136" s="24">
        <v>43847</v>
      </c>
      <c r="E136" s="24">
        <v>43854</v>
      </c>
      <c r="F136" s="24">
        <v>43861</v>
      </c>
      <c r="G136" s="24">
        <v>43868</v>
      </c>
      <c r="H136" s="24">
        <v>43875</v>
      </c>
      <c r="I136" s="24">
        <v>43882</v>
      </c>
      <c r="J136" s="24">
        <v>43889</v>
      </c>
      <c r="K136" s="24">
        <v>43896</v>
      </c>
      <c r="L136" s="24">
        <v>43903</v>
      </c>
      <c r="M136" s="24">
        <v>43910</v>
      </c>
      <c r="N136" s="24">
        <v>43917</v>
      </c>
      <c r="O136" s="24">
        <v>43924</v>
      </c>
      <c r="P136" s="23">
        <v>43931</v>
      </c>
      <c r="Q136" s="23">
        <v>43938</v>
      </c>
      <c r="R136" s="23">
        <v>43945</v>
      </c>
      <c r="S136" s="23">
        <v>43952</v>
      </c>
      <c r="T136" s="23">
        <v>43959</v>
      </c>
      <c r="U136" s="23">
        <v>43966</v>
      </c>
      <c r="V136" s="23">
        <v>43973</v>
      </c>
      <c r="W136" s="23">
        <v>43980</v>
      </c>
      <c r="X136" s="23">
        <v>43987</v>
      </c>
      <c r="Y136" s="23">
        <v>43994</v>
      </c>
      <c r="Z136" s="23">
        <v>44001</v>
      </c>
      <c r="AA136" s="23">
        <v>44008</v>
      </c>
      <c r="AB136" s="23">
        <v>44015</v>
      </c>
      <c r="AC136" s="23">
        <v>44022</v>
      </c>
      <c r="AD136" s="23">
        <v>44029</v>
      </c>
      <c r="AE136" s="23">
        <v>44036</v>
      </c>
      <c r="AF136" s="23">
        <v>44043</v>
      </c>
      <c r="AG136" s="23">
        <v>44050</v>
      </c>
      <c r="AH136" s="23">
        <v>44057</v>
      </c>
      <c r="AI136" s="23">
        <v>44064</v>
      </c>
      <c r="AJ136" s="23">
        <v>44071</v>
      </c>
      <c r="AK136" s="23">
        <v>44078</v>
      </c>
      <c r="AL136" s="23">
        <v>44085</v>
      </c>
      <c r="AM136" s="23">
        <v>44092</v>
      </c>
      <c r="AN136" s="23">
        <v>44099</v>
      </c>
      <c r="AO136" s="23">
        <v>44106</v>
      </c>
      <c r="AP136" s="23">
        <v>44113</v>
      </c>
      <c r="AQ136" s="23">
        <v>44120</v>
      </c>
      <c r="AR136" s="23">
        <v>44127</v>
      </c>
      <c r="AS136" s="23">
        <v>44134</v>
      </c>
      <c r="AT136" s="23">
        <v>44141</v>
      </c>
      <c r="AU136" s="23">
        <v>44148</v>
      </c>
      <c r="AV136" s="23">
        <v>44155</v>
      </c>
      <c r="AW136" s="23">
        <v>44162</v>
      </c>
      <c r="AX136" s="23">
        <v>44169</v>
      </c>
      <c r="AY136" s="23">
        <v>44176</v>
      </c>
      <c r="AZ136" s="23">
        <v>44183</v>
      </c>
      <c r="BA136" s="9">
        <v>44190</v>
      </c>
    </row>
    <row r="137" spans="1:53" x14ac:dyDescent="0.25">
      <c r="A137" s="15" t="s">
        <v>49</v>
      </c>
      <c r="B137" s="48">
        <f>(B113/'UK Pop by Age'!$G5)*52</f>
        <v>3.628249356267519E-3</v>
      </c>
      <c r="C137" s="48">
        <f>(C113/'UK Pop by Age'!$G5)*52</f>
        <v>5.0935039039909404E-3</v>
      </c>
      <c r="D137" s="48">
        <f>(D113/'UK Pop by Age'!$G5)*52</f>
        <v>4.1166675388419928E-3</v>
      </c>
      <c r="E137" s="48">
        <f>(E113/'UK Pop by Age'!$G5)*52</f>
        <v>-5.5819220865654137E-4</v>
      </c>
      <c r="F137" s="48">
        <f>(F113/'UK Pop by Age'!$G5)*52</f>
        <v>1.1163844173130827E-3</v>
      </c>
      <c r="G137" s="48">
        <f>(G113/'UK Pop by Age'!$G5)*52</f>
        <v>6.2796623473860907E-4</v>
      </c>
      <c r="H137" s="48">
        <f>(H113/'UK Pop by Age'!$G5)*52</f>
        <v>6.9774026082067671E-5</v>
      </c>
      <c r="I137" s="48">
        <f>(I113/'UK Pop by Age'!$G5)*52</f>
        <v>2.3025428607082329E-3</v>
      </c>
      <c r="J137" s="48">
        <f>(J113/'UK Pop by Age'!$G5)*52</f>
        <v>4.8841818257447367E-4</v>
      </c>
      <c r="K137" s="48">
        <f>(K113/'UK Pop by Age'!$G5)*52</f>
        <v>-1.3954805216413534E-4</v>
      </c>
      <c r="L137" s="48">
        <f>(L113/'UK Pop by Age'!$G5)*52</f>
        <v>6.9774026082067677E-4</v>
      </c>
      <c r="M137" s="48">
        <f>(M113/'UK Pop by Age'!$G5)*52</f>
        <v>2.0932207824620301E-4</v>
      </c>
      <c r="N137" s="48">
        <f>(N113/'UK Pop by Age'!$G5)*52</f>
        <v>1.3954805216413534E-4</v>
      </c>
      <c r="O137" s="48">
        <f>(O113/'UK Pop by Age'!$G5)*52</f>
        <v>-3.4887013041033838E-4</v>
      </c>
      <c r="P137" s="48">
        <f>(P113/'UK Pop by Age'!$G5)*52</f>
        <v>7.6751428690274436E-4</v>
      </c>
      <c r="Q137" s="48">
        <f>(Q113/'UK Pop by Age'!$G5)*52</f>
        <v>-4.1864415649240603E-4</v>
      </c>
      <c r="R137" s="48">
        <f>(R113/'UK Pop by Age'!$G5)*52</f>
        <v>-1.6048025998875563E-3</v>
      </c>
      <c r="S137" s="48">
        <f>(S113/'UK Pop by Age'!$G5)*52</f>
        <v>-3.4887013041033838E-4</v>
      </c>
      <c r="T137" s="48">
        <f>(T113/'UK Pop by Age'!$G5)*52</f>
        <v>5.5819220865654137E-4</v>
      </c>
      <c r="U137" s="48">
        <f>(U113/'UK Pop by Age'!$G5)*52</f>
        <v>-5.5819220865654137E-4</v>
      </c>
      <c r="V137" s="48">
        <f>(V113/'UK Pop by Age'!$G5)*52</f>
        <v>-6.2796623473860907E-4</v>
      </c>
      <c r="W137" s="48">
        <f>(W113/'UK Pop by Age'!$G5)*52</f>
        <v>-6.9774026082067671E-5</v>
      </c>
      <c r="X137" s="48">
        <f>(X113/'UK Pop by Age'!$G5)*52</f>
        <v>1.3954805216413534E-4</v>
      </c>
      <c r="Y137" s="48">
        <f>(Y113/'UK Pop by Age'!$G5)*52</f>
        <v>-9.7683636514894734E-4</v>
      </c>
      <c r="Z137" s="48">
        <f>(Z113/'UK Pop by Age'!$G5)*52</f>
        <v>-6.2796623473860907E-4</v>
      </c>
      <c r="AA137" s="48">
        <f>(AA113/'UK Pop by Age'!$G5)*52</f>
        <v>-2.7909610432827069E-4</v>
      </c>
      <c r="AB137" s="48">
        <f>(AB113/'UK Pop by Age'!$G5)*52</f>
        <v>-1.1861584433951503E-3</v>
      </c>
      <c r="AC137" s="48">
        <f>(AC113/'UK Pop by Age'!$G5)*52</f>
        <v>-2.7909610432827069E-4</v>
      </c>
      <c r="AD137" s="48">
        <f>(AD113/'UK Pop by Age'!$G5)*52</f>
        <v>0</v>
      </c>
      <c r="AE137" s="48">
        <f>(AE113/'UK Pop by Age'!$G5)*52</f>
        <v>-1.3954805216413534E-4</v>
      </c>
      <c r="AF137" s="48">
        <f>(AF113/'UK Pop by Age'!$G5)*52</f>
        <v>-3.4887013041033838E-4</v>
      </c>
      <c r="AG137" s="48">
        <f>(AG113/'UK Pop by Age'!$G5)*52</f>
        <v>-1.3954805216413534E-4</v>
      </c>
      <c r="AH137" s="48">
        <f>(AH113/'UK Pop by Age'!$G5)*52</f>
        <v>-6.9774026082067677E-4</v>
      </c>
      <c r="AI137" s="48">
        <f>(AI113/'UK Pop by Age'!$G5)*52</f>
        <v>2.0932207824620301E-4</v>
      </c>
      <c r="AJ137" s="48">
        <f>(AJ113/'UK Pop by Age'!$G5)*52</f>
        <v>-4.1864415649240603E-4</v>
      </c>
      <c r="AK137" s="48">
        <f>(AK113/'UK Pop by Age'!$G5)*52</f>
        <v>6.2796623473860907E-4</v>
      </c>
      <c r="AL137" s="48">
        <f>(AL113/'UK Pop by Age'!$G5)*52</f>
        <v>3.4887013041033838E-4</v>
      </c>
      <c r="AM137" s="48">
        <f>(AM113/'UK Pop by Age'!$G5)*52</f>
        <v>-1.6745766259696241E-3</v>
      </c>
      <c r="AN137" s="48">
        <f>(AN113/'UK Pop by Age'!$G5)*52</f>
        <v>3.4887013041033838E-4</v>
      </c>
      <c r="AO137" s="48">
        <f>(AO113/'UK Pop by Age'!$G5)*52</f>
        <v>1.9536727302978947E-3</v>
      </c>
      <c r="AP137" s="48">
        <f>(AP113/'UK Pop by Age'!$G5)*52</f>
        <v>-6.9774026082067671E-5</v>
      </c>
      <c r="AQ137" s="48">
        <f>(AQ113/'UK Pop by Age'!$G5)*52</f>
        <v>7.6751428690274436E-4</v>
      </c>
      <c r="AR137" s="48">
        <f>(AR113/'UK Pop by Age'!$G5)*52</f>
        <v>-1.1163844173130827E-3</v>
      </c>
      <c r="AS137" s="48">
        <f>(AS113/'UK Pop by Age'!$G5)*52</f>
        <v>-6.9774026082067671E-5</v>
      </c>
      <c r="AT137" s="48">
        <f>(AT113/'UK Pop by Age'!$G5)*52</f>
        <v>5.5819220865654137E-4</v>
      </c>
      <c r="AU137" s="48">
        <f>(AU113/'UK Pop by Age'!$G5)*52</f>
        <v>-6.9774026082067671E-5</v>
      </c>
      <c r="AV137" s="48">
        <f>(AV113/'UK Pop by Age'!$G5)*52</f>
        <v>-3.4887013041033838E-4</v>
      </c>
      <c r="AW137" s="48">
        <f>(AW113/'UK Pop by Age'!$G5)*52</f>
        <v>-1.3954805216413534E-4</v>
      </c>
      <c r="AX137" s="48">
        <f>(AX113/'UK Pop by Age'!$G5)*52</f>
        <v>3.4887013041033838E-4</v>
      </c>
      <c r="AY137" s="48">
        <f>(AY113/'UK Pop by Age'!$G5)*52</f>
        <v>6.9774026082067671E-5</v>
      </c>
      <c r="AZ137" s="48">
        <f>(AZ113/'UK Pop by Age'!$G5)*52</f>
        <v>8.3728831298481206E-4</v>
      </c>
      <c r="BA137" s="64">
        <f>(BA113/'UK Pop by Age'!$G5)*52</f>
        <v>8.3728831298481206E-4</v>
      </c>
    </row>
    <row r="138" spans="1:53" x14ac:dyDescent="0.25">
      <c r="A138" s="15" t="s">
        <v>42</v>
      </c>
      <c r="B138" s="48">
        <f>(B114/'UK Pop by Age'!$G6)*52</f>
        <v>-1.3970754375062634E-5</v>
      </c>
      <c r="C138" s="48">
        <f>(C114/'UK Pop by Age'!$G6)*52</f>
        <v>1.3970754375062634E-5</v>
      </c>
      <c r="D138" s="48">
        <f>(D114/'UK Pop by Age'!$G6)*52</f>
        <v>3.2598426875146141E-5</v>
      </c>
      <c r="E138" s="48">
        <f>(E114/'UK Pop by Age'!$G6)*52</f>
        <v>-1.3970754375062634E-5</v>
      </c>
      <c r="F138" s="48">
        <f>(F114/'UK Pop by Age'!$G6)*52</f>
        <v>4.6569181250208783E-6</v>
      </c>
      <c r="G138" s="48">
        <f>(G114/'UK Pop by Age'!$G6)*52</f>
        <v>9.3138362500417567E-6</v>
      </c>
      <c r="H138" s="48">
        <f>(H114/'UK Pop by Age'!$G6)*52</f>
        <v>0</v>
      </c>
      <c r="I138" s="48">
        <f>(I114/'UK Pop by Age'!$G6)*52</f>
        <v>7.9167608125354919E-5</v>
      </c>
      <c r="J138" s="48">
        <f>(J114/'UK Pop by Age'!$G6)*52</f>
        <v>4.1912263125187899E-5</v>
      </c>
      <c r="K138" s="48">
        <f>(K114/'UK Pop by Age'!$G6)*52</f>
        <v>-5.1226099375229658E-5</v>
      </c>
      <c r="L138" s="48">
        <f>(L114/'UK Pop by Age'!$G6)*52</f>
        <v>3.2598426875146141E-5</v>
      </c>
      <c r="M138" s="48">
        <f>(M114/'UK Pop by Age'!$G6)*52</f>
        <v>4.1912263125187899E-5</v>
      </c>
      <c r="N138" s="48">
        <f>(N114/'UK Pop by Age'!$G6)*52</f>
        <v>-1.3970754375062634E-5</v>
      </c>
      <c r="O138" s="48">
        <f>(O114/'UK Pop by Age'!$G6)*52</f>
        <v>-4.1912263125187899E-5</v>
      </c>
      <c r="P138" s="48">
        <f>(P114/'UK Pop by Age'!$G6)*52</f>
        <v>-9.3138362500417567E-6</v>
      </c>
      <c r="Q138" s="48">
        <f>(Q114/'UK Pop by Age'!$G6)*52</f>
        <v>0</v>
      </c>
      <c r="R138" s="48">
        <f>(R114/'UK Pop by Age'!$G6)*52</f>
        <v>2.7941508750125268E-5</v>
      </c>
      <c r="S138" s="48">
        <f>(S114/'UK Pop by Age'!$G6)*52</f>
        <v>-1.3970754375062634E-5</v>
      </c>
      <c r="T138" s="48">
        <f>(T114/'UK Pop by Age'!$G6)*52</f>
        <v>-1.8627672500083513E-5</v>
      </c>
      <c r="U138" s="48">
        <f>(U114/'UK Pop by Age'!$G6)*52</f>
        <v>-4.6569181250208778E-5</v>
      </c>
      <c r="V138" s="48">
        <f>(V114/'UK Pop by Age'!$G6)*52</f>
        <v>3.7255345000167027E-5</v>
      </c>
      <c r="W138" s="48">
        <f>(W114/'UK Pop by Age'!$G6)*52</f>
        <v>-9.3138362500417567E-6</v>
      </c>
      <c r="X138" s="48">
        <f>(X114/'UK Pop by Age'!$G6)*52</f>
        <v>-4.6569181250208783E-6</v>
      </c>
      <c r="Y138" s="48">
        <f>(Y114/'UK Pop by Age'!$G6)*52</f>
        <v>4.6569181250208783E-6</v>
      </c>
      <c r="Z138" s="48">
        <f>(Z114/'UK Pop by Age'!$G6)*52</f>
        <v>-4.6569181250208783E-6</v>
      </c>
      <c r="AA138" s="48">
        <f>(AA114/'UK Pop by Age'!$G6)*52</f>
        <v>-4.6569181250208783E-6</v>
      </c>
      <c r="AB138" s="48">
        <f>(AB114/'UK Pop by Age'!$G6)*52</f>
        <v>1.3970754375062634E-5</v>
      </c>
      <c r="AC138" s="48">
        <f>(AC114/'UK Pop by Age'!$G6)*52</f>
        <v>-2.3284590625104389E-5</v>
      </c>
      <c r="AD138" s="48">
        <f>(AD114/'UK Pop by Age'!$G6)*52</f>
        <v>-4.6569181250208783E-6</v>
      </c>
      <c r="AE138" s="48">
        <f>(AE114/'UK Pop by Age'!$G6)*52</f>
        <v>4.6569181250208783E-6</v>
      </c>
      <c r="AF138" s="48">
        <f>(AF114/'UK Pop by Age'!$G6)*52</f>
        <v>-3.2598426875146141E-5</v>
      </c>
      <c r="AG138" s="48">
        <f>(AG114/'UK Pop by Age'!$G6)*52</f>
        <v>-2.7941508750125268E-5</v>
      </c>
      <c r="AH138" s="48">
        <f>(AH114/'UK Pop by Age'!$G6)*52</f>
        <v>6.0539935625271409E-5</v>
      </c>
      <c r="AI138" s="48">
        <f>(AI114/'UK Pop by Age'!$G6)*52</f>
        <v>-6.5196853750292282E-5</v>
      </c>
      <c r="AJ138" s="48">
        <f>(AJ114/'UK Pop by Age'!$G6)*52</f>
        <v>2.3284590625104389E-5</v>
      </c>
      <c r="AK138" s="48">
        <f>(AK114/'UK Pop by Age'!$G6)*52</f>
        <v>-4.6569181250208783E-6</v>
      </c>
      <c r="AL138" s="48">
        <f>(AL114/'UK Pop by Age'!$G6)*52</f>
        <v>-2.7941508750125268E-5</v>
      </c>
      <c r="AM138" s="48">
        <f>(AM114/'UK Pop by Age'!$G6)*52</f>
        <v>0</v>
      </c>
      <c r="AN138" s="48">
        <f>(AN114/'UK Pop by Age'!$G6)*52</f>
        <v>1.8627672500083513E-5</v>
      </c>
      <c r="AO138" s="48">
        <f>(AO114/'UK Pop by Age'!$G6)*52</f>
        <v>-9.3138362500417567E-6</v>
      </c>
      <c r="AP138" s="48">
        <f>(AP114/'UK Pop by Age'!$G6)*52</f>
        <v>-1.8627672500083513E-5</v>
      </c>
      <c r="AQ138" s="48">
        <f>(AQ114/'UK Pop by Age'!$G6)*52</f>
        <v>-1.8627672500083513E-5</v>
      </c>
      <c r="AR138" s="48">
        <f>(AR114/'UK Pop by Age'!$G6)*52</f>
        <v>-4.6569181250208778E-5</v>
      </c>
      <c r="AS138" s="48">
        <f>(AS114/'UK Pop by Age'!$G6)*52</f>
        <v>-2.3284590625104389E-5</v>
      </c>
      <c r="AT138" s="48">
        <f>(AT114/'UK Pop by Age'!$G6)*52</f>
        <v>-2.3284590625104389E-5</v>
      </c>
      <c r="AU138" s="48">
        <f>(AU114/'UK Pop by Age'!$G6)*52</f>
        <v>-4.6569181250208778E-5</v>
      </c>
      <c r="AV138" s="48">
        <f>(AV114/'UK Pop by Age'!$G6)*52</f>
        <v>-1.3970754375062634E-5</v>
      </c>
      <c r="AW138" s="48">
        <f>(AW114/'UK Pop by Age'!$G6)*52</f>
        <v>-2.7941508750125268E-5</v>
      </c>
      <c r="AX138" s="48">
        <f>(AX114/'UK Pop by Age'!$G6)*52</f>
        <v>9.3138362500417567E-6</v>
      </c>
      <c r="AY138" s="48">
        <f>(AY114/'UK Pop by Age'!$G6)*52</f>
        <v>8.8481444375396678E-5</v>
      </c>
      <c r="AZ138" s="48">
        <f>(AZ114/'UK Pop by Age'!$G6)*52</f>
        <v>-1.8627672500083513E-5</v>
      </c>
      <c r="BA138" s="64">
        <f>(BA114/'UK Pop by Age'!$G6)*52</f>
        <v>9.3138362500417567E-6</v>
      </c>
    </row>
    <row r="139" spans="1:53" x14ac:dyDescent="0.25">
      <c r="A139" s="15" t="s">
        <v>43</v>
      </c>
      <c r="B139" s="48">
        <f>(B115/'UK Pop by Age'!$G7)*52</f>
        <v>1.4438724532261684E-5</v>
      </c>
      <c r="C139" s="48">
        <f>(C115/'UK Pop by Age'!$G7)*52</f>
        <v>-4.5378848529965291E-5</v>
      </c>
      <c r="D139" s="48">
        <f>(D115/'UK Pop by Age'!$G7)*52</f>
        <v>6.8068272794947939E-5</v>
      </c>
      <c r="E139" s="48">
        <f>(E115/'UK Pop by Age'!$G7)*52</f>
        <v>8.4569672260389862E-5</v>
      </c>
      <c r="F139" s="48">
        <f>(F115/'UK Pop by Age'!$G7)*52</f>
        <v>-6.6005597861767691E-5</v>
      </c>
      <c r="G139" s="48">
        <f>(G115/'UK Pop by Age'!$G7)*52</f>
        <v>-5.3629548262686252E-5</v>
      </c>
      <c r="H139" s="48">
        <f>(H115/'UK Pop by Age'!$G7)*52</f>
        <v>-2.6814774131343126E-5</v>
      </c>
      <c r="I139" s="48">
        <f>(I115/'UK Pop by Age'!$G7)*52</f>
        <v>-3.7128148797244329E-5</v>
      </c>
      <c r="J139" s="48">
        <f>(J115/'UK Pop by Age'!$G7)*52</f>
        <v>7.0130947728128188E-5</v>
      </c>
      <c r="K139" s="48">
        <f>(K115/'UK Pop by Age'!$G7)*52</f>
        <v>3.3002798930883845E-5</v>
      </c>
      <c r="L139" s="48">
        <f>(L115/'UK Pop by Age'!$G7)*52</f>
        <v>-6.188024799540722E-5</v>
      </c>
      <c r="M139" s="48">
        <f>(M115/'UK Pop by Age'!$G7)*52</f>
        <v>3.094012399770361E-5</v>
      </c>
      <c r="N139" s="48">
        <f>(N115/'UK Pop by Age'!$G7)*52</f>
        <v>5.7754898129046736E-5</v>
      </c>
      <c r="O139" s="48">
        <f>(O115/'UK Pop by Age'!$G7)*52</f>
        <v>7.4256297594488659E-5</v>
      </c>
      <c r="P139" s="48">
        <f>(P115/'UK Pop by Age'!$G7)*52</f>
        <v>-1.010710717258318E-4</v>
      </c>
      <c r="Q139" s="48">
        <f>(Q115/'UK Pop by Age'!$G7)*52</f>
        <v>-1.0313374665901203E-4</v>
      </c>
      <c r="R139" s="48">
        <f>(R115/'UK Pop by Age'!$G7)*52</f>
        <v>-1.381992205230761E-4</v>
      </c>
      <c r="S139" s="48">
        <f>(S115/'UK Pop by Age'!$G7)*52</f>
        <v>-2.2689424264982645E-5</v>
      </c>
      <c r="T139" s="48">
        <f>(T115/'UK Pop by Age'!$G7)*52</f>
        <v>3.094012399770361E-5</v>
      </c>
      <c r="U139" s="48">
        <f>(U115/'UK Pop by Age'!$G7)*52</f>
        <v>8.2506997327209613E-6</v>
      </c>
      <c r="V139" s="48">
        <f>(V115/'UK Pop by Age'!$G7)*52</f>
        <v>3.094012399770361E-5</v>
      </c>
      <c r="W139" s="48">
        <f>(W115/'UK Pop by Age'!$G7)*52</f>
        <v>-2.2689424264982645E-5</v>
      </c>
      <c r="X139" s="48">
        <f>(X115/'UK Pop by Age'!$G7)*52</f>
        <v>1.6501399465441923E-5</v>
      </c>
      <c r="Y139" s="48">
        <f>(Y115/'UK Pop by Age'!$G7)*52</f>
        <v>2.4752099198162884E-5</v>
      </c>
      <c r="Z139" s="48">
        <f>(Z115/'UK Pop by Age'!$G7)*52</f>
        <v>-5.9817573062226971E-5</v>
      </c>
      <c r="AA139" s="48">
        <f>(AA115/'UK Pop by Age'!$G7)*52</f>
        <v>-6.8068272794947939E-5</v>
      </c>
      <c r="AB139" s="48">
        <f>(AB115/'UK Pop by Age'!$G7)*52</f>
        <v>-6.3942922928587455E-5</v>
      </c>
      <c r="AC139" s="48">
        <f>(AC115/'UK Pop by Age'!$G7)*52</f>
        <v>-9.282037199311083E-5</v>
      </c>
      <c r="AD139" s="48">
        <f>(AD115/'UK Pop by Age'!$G7)*52</f>
        <v>-5.1566873329506017E-5</v>
      </c>
      <c r="AE139" s="48">
        <f>(AE115/'UK Pop by Age'!$G7)*52</f>
        <v>-4.9504198396325768E-5</v>
      </c>
      <c r="AF139" s="48">
        <f>(AF115/'UK Pop by Age'!$G7)*52</f>
        <v>-4.3316173596785055E-5</v>
      </c>
      <c r="AG139" s="48">
        <f>(AG115/'UK Pop by Age'!$G7)*52</f>
        <v>-1.7120201945395995E-4</v>
      </c>
      <c r="AH139" s="48">
        <f>(AH115/'UK Pop by Age'!$G7)*52</f>
        <v>4.9504198396325768E-5</v>
      </c>
      <c r="AI139" s="48">
        <f>(AI115/'UK Pop by Age'!$G7)*52</f>
        <v>2.8877449064523368E-5</v>
      </c>
      <c r="AJ139" s="48">
        <f>(AJ115/'UK Pop by Age'!$G7)*52</f>
        <v>-1.8564074398622165E-5</v>
      </c>
      <c r="AK139" s="48">
        <f>(AK115/'UK Pop by Age'!$G7)*52</f>
        <v>-1.1344712132491322E-4</v>
      </c>
      <c r="AL139" s="48">
        <f>(AL115/'UK Pop by Age'!$G7)*52</f>
        <v>4.5378848529965291E-5</v>
      </c>
      <c r="AM139" s="48">
        <f>(AM115/'UK Pop by Age'!$G7)*52</f>
        <v>-5.7754898129046736E-5</v>
      </c>
      <c r="AN139" s="48">
        <f>(AN115/'UK Pop by Age'!$G7)*52</f>
        <v>-2.0626749331802403E-6</v>
      </c>
      <c r="AO139" s="48">
        <f>(AO115/'UK Pop by Age'!$G7)*52</f>
        <v>7.8381647460849143E-5</v>
      </c>
      <c r="AP139" s="48">
        <f>(AP115/'UK Pop by Age'!$G7)*52</f>
        <v>-5.3629548262686252E-5</v>
      </c>
      <c r="AQ139" s="48">
        <f>(AQ115/'UK Pop by Age'!$G7)*52</f>
        <v>4.1253498663604807E-6</v>
      </c>
      <c r="AR139" s="48">
        <f>(AR115/'UK Pop by Age'!$G7)*52</f>
        <v>-5.7754898129046736E-5</v>
      </c>
      <c r="AS139" s="48">
        <f>(AS115/'UK Pop by Age'!$G7)*52</f>
        <v>0</v>
      </c>
      <c r="AT139" s="48">
        <f>(AT115/'UK Pop by Age'!$G7)*52</f>
        <v>1.2376049599081442E-5</v>
      </c>
      <c r="AU139" s="48">
        <f>(AU115/'UK Pop by Age'!$G7)*52</f>
        <v>-4.3316173596785055E-5</v>
      </c>
      <c r="AV139" s="48">
        <f>(AV115/'UK Pop by Age'!$G7)*52</f>
        <v>-5.9817573062226971E-5</v>
      </c>
      <c r="AW139" s="48">
        <f>(AW115/'UK Pop by Age'!$G7)*52</f>
        <v>-1.0313374665901202E-5</v>
      </c>
      <c r="AX139" s="48">
        <f>(AX115/'UK Pop by Age'!$G7)*52</f>
        <v>-2.2689424264982645E-5</v>
      </c>
      <c r="AY139" s="48">
        <f>(AY115/'UK Pop by Age'!$G7)*52</f>
        <v>4.1253498663604807E-5</v>
      </c>
      <c r="AZ139" s="48">
        <f>(AZ115/'UK Pop by Age'!$G7)*52</f>
        <v>7.219362266130841E-5</v>
      </c>
      <c r="BA139" s="64">
        <f>(BA115/'UK Pop by Age'!$G7)*52</f>
        <v>-3.7128148797244329E-5</v>
      </c>
    </row>
    <row r="140" spans="1:53" x14ac:dyDescent="0.25">
      <c r="A140" s="15" t="s">
        <v>44</v>
      </c>
      <c r="B140" s="48">
        <f>(B116/'UK Pop by Age'!$G8)*52</f>
        <v>-2.759414724171657E-4</v>
      </c>
      <c r="C140" s="48">
        <f>(C116/'UK Pop by Age'!$G8)*52</f>
        <v>-4.305899899256871E-4</v>
      </c>
      <c r="D140" s="48">
        <f>(D116/'UK Pop by Age'!$G8)*52</f>
        <v>-4.0633139894395817E-4</v>
      </c>
      <c r="E140" s="48">
        <f>(E116/'UK Pop by Age'!$G8)*52</f>
        <v>-6.3678801327038222E-5</v>
      </c>
      <c r="F140" s="48">
        <f>(F116/'UK Pop by Age'!$G8)*52</f>
        <v>-1.1219598329049593E-4</v>
      </c>
      <c r="G140" s="48">
        <f>(G116/'UK Pop by Age'!$G8)*52</f>
        <v>1.2129295490864425E-4</v>
      </c>
      <c r="H140" s="48">
        <f>(H116/'UK Pop by Age'!$G8)*52</f>
        <v>-1.5161619363580532E-5</v>
      </c>
      <c r="I140" s="48">
        <f>(I116/'UK Pop by Age'!$G8)*52</f>
        <v>5.1549505836173801E-5</v>
      </c>
      <c r="J140" s="48">
        <f>(J116/'UK Pop by Age'!$G8)*52</f>
        <v>1.061313355450637E-4</v>
      </c>
      <c r="K140" s="48">
        <f>(K116/'UK Pop by Age'!$G8)*52</f>
        <v>-6.0646477454322127E-5</v>
      </c>
      <c r="L140" s="48">
        <f>(L116/'UK Pop by Age'!$G8)*52</f>
        <v>-1.5161619363580532E-5</v>
      </c>
      <c r="M140" s="48">
        <f>(M116/'UK Pop by Age'!$G8)*52</f>
        <v>-3.0323238727161057E-4</v>
      </c>
      <c r="N140" s="48">
        <f>(N116/'UK Pop by Age'!$G8)*52</f>
        <v>4.7607484801642861E-4</v>
      </c>
      <c r="O140" s="48">
        <f>(O116/'UK Pop by Age'!$G8)*52</f>
        <v>9.0969716181483193E-6</v>
      </c>
      <c r="P140" s="48">
        <f>(P116/'UK Pop by Age'!$G8)*52</f>
        <v>-3.5478189310778443E-4</v>
      </c>
      <c r="Q140" s="48">
        <f>(Q116/'UK Pop by Age'!$G8)*52</f>
        <v>-8.6724462759680643E-4</v>
      </c>
      <c r="R140" s="48">
        <f>(R116/'UK Pop by Age'!$G8)*52</f>
        <v>-1.8193943236296639E-5</v>
      </c>
      <c r="S140" s="48">
        <f>(S116/'UK Pop by Age'!$G8)*52</f>
        <v>-8.7937392308767078E-5</v>
      </c>
      <c r="T140" s="48">
        <f>(T116/'UK Pop by Age'!$G8)*52</f>
        <v>-6.3678801327038222E-5</v>
      </c>
      <c r="U140" s="48">
        <f>(U116/'UK Pop by Age'!$G8)*52</f>
        <v>-1.6981013687210195E-4</v>
      </c>
      <c r="V140" s="48">
        <f>(V116/'UK Pop by Age'!$G8)*52</f>
        <v>1.2129295490864425E-5</v>
      </c>
      <c r="W140" s="48">
        <f>(W116/'UK Pop by Age'!$G8)*52</f>
        <v>-2.1226267109012744E-5</v>
      </c>
      <c r="X140" s="48">
        <f>(X116/'UK Pop by Age'!$G8)*52</f>
        <v>8.4905068436050976E-5</v>
      </c>
      <c r="Y140" s="48">
        <f>(Y116/'UK Pop by Age'!$G8)*52</f>
        <v>-1.5161619363580529E-4</v>
      </c>
      <c r="Z140" s="48">
        <f>(Z116/'UK Pop by Age'!$G8)*52</f>
        <v>-3.3355562599877169E-5</v>
      </c>
      <c r="AA140" s="48">
        <f>(AA116/'UK Pop by Age'!$G8)*52</f>
        <v>9.096971618148318E-5</v>
      </c>
      <c r="AB140" s="48">
        <f>(AB116/'UK Pop by Age'!$G8)*52</f>
        <v>-1.1522830716321204E-4</v>
      </c>
      <c r="AC140" s="48">
        <f>(AC116/'UK Pop by Age'!$G8)*52</f>
        <v>0</v>
      </c>
      <c r="AD140" s="48">
        <f>(AD116/'UK Pop by Age'!$G8)*52</f>
        <v>-9.096971618148318E-5</v>
      </c>
      <c r="AE140" s="48">
        <f>(AE116/'UK Pop by Age'!$G8)*52</f>
        <v>-2.3045661432642407E-4</v>
      </c>
      <c r="AF140" s="48">
        <f>(AF116/'UK Pop by Age'!$G8)*52</f>
        <v>-9.7034363926915397E-5</v>
      </c>
      <c r="AG140" s="48">
        <f>(AG116/'UK Pop by Age'!$G8)*52</f>
        <v>-2.4258590981728851E-4</v>
      </c>
      <c r="AH140" s="48">
        <f>(AH116/'UK Pop by Age'!$G8)*52</f>
        <v>3.4568492148963608E-4</v>
      </c>
      <c r="AI140" s="48">
        <f>(AI116/'UK Pop by Age'!$G8)*52</f>
        <v>1.3342225039950867E-4</v>
      </c>
      <c r="AJ140" s="48">
        <f>(AJ116/'UK Pop by Age'!$G8)*52</f>
        <v>2.7290914854444958E-5</v>
      </c>
      <c r="AK140" s="48">
        <f>(AK116/'UK Pop by Age'!$G8)*52</f>
        <v>9.0969716181483193E-6</v>
      </c>
      <c r="AL140" s="48">
        <f>(AL116/'UK Pop by Age'!$G8)*52</f>
        <v>-3.3355562599877169E-5</v>
      </c>
      <c r="AM140" s="48">
        <f>(AM116/'UK Pop by Age'!$G8)*52</f>
        <v>9.0969716181483193E-6</v>
      </c>
      <c r="AN140" s="48">
        <f>(AN116/'UK Pop by Age'!$G8)*52</f>
        <v>3.4568492148963608E-4</v>
      </c>
      <c r="AO140" s="48">
        <f>(AO116/'UK Pop by Age'!$G8)*52</f>
        <v>-3.3355562599877169E-5</v>
      </c>
      <c r="AP140" s="48">
        <f>(AP116/'UK Pop by Age'!$G8)*52</f>
        <v>-2.2742429045370798E-4</v>
      </c>
      <c r="AQ140" s="48">
        <f>(AQ116/'UK Pop by Age'!$G8)*52</f>
        <v>-1.6677781299938584E-4</v>
      </c>
      <c r="AR140" s="48">
        <f>(AR116/'UK Pop by Age'!$G8)*52</f>
        <v>-6.0646477454322123E-6</v>
      </c>
      <c r="AS140" s="48">
        <f>(AS116/'UK Pop by Age'!$G8)*52</f>
        <v>1.3645457427222476E-4</v>
      </c>
      <c r="AT140" s="48">
        <f>(AT116/'UK Pop by Age'!$G8)*52</f>
        <v>2.3955358594457239E-4</v>
      </c>
      <c r="AU140" s="48">
        <f>(AU116/'UK Pop by Age'!$G8)*52</f>
        <v>4.8517181963457699E-5</v>
      </c>
      <c r="AV140" s="48">
        <f>(AV116/'UK Pop by Age'!$G8)*52</f>
        <v>6.0646477454322123E-6</v>
      </c>
      <c r="AW140" s="48">
        <f>(AW116/'UK Pop by Age'!$G8)*52</f>
        <v>-2.7290914854444958E-5</v>
      </c>
      <c r="AX140" s="48">
        <f>(AX116/'UK Pop by Age'!$G8)*52</f>
        <v>1.7284246074481804E-4</v>
      </c>
      <c r="AY140" s="48">
        <f>(AY116/'UK Pop by Age'!$G8)*52</f>
        <v>1.4555154589037311E-4</v>
      </c>
      <c r="AZ140" s="48">
        <f>(AZ116/'UK Pop by Age'!$G8)*52</f>
        <v>3.0323238727161063E-5</v>
      </c>
      <c r="BA140" s="64">
        <f>(BA116/'UK Pop by Age'!$G8)*52</f>
        <v>-5.7614153581606018E-5</v>
      </c>
    </row>
    <row r="141" spans="1:53" x14ac:dyDescent="0.25">
      <c r="A141" s="15" t="s">
        <v>45</v>
      </c>
      <c r="B141" s="48">
        <f>(B117/'UK Pop by Age'!$G9)*52</f>
        <v>-1.6425916184807199E-3</v>
      </c>
      <c r="C141" s="48">
        <f>(C117/'UK Pop by Age'!$G9)*52</f>
        <v>-1.110704808686963E-3</v>
      </c>
      <c r="D141" s="48">
        <f>(D117/'UK Pop by Age'!$G9)*52</f>
        <v>-1.4626887269328318E-3</v>
      </c>
      <c r="E141" s="48">
        <f>(E117/'UK Pop by Age'!$G9)*52</f>
        <v>-1.7286321318297103E-3</v>
      </c>
      <c r="F141" s="48">
        <f>(F117/'UK Pop by Age'!$G9)*52</f>
        <v>-1.063773619587514E-3</v>
      </c>
      <c r="G141" s="48">
        <f>(G117/'UK Pop by Age'!$G9)*52</f>
        <v>-6.0228359344293065E-4</v>
      </c>
      <c r="H141" s="48">
        <f>(H117/'UK Pop by Age'!$G9)*52</f>
        <v>-3.2851832369614403E-4</v>
      </c>
      <c r="I141" s="48">
        <f>(I117/'UK Pop by Age'!$G9)*52</f>
        <v>-5.6317426919338975E-4</v>
      </c>
      <c r="J141" s="48">
        <f>(J117/'UK Pop by Age'!$G9)*52</f>
        <v>7.6654275529100275E-4</v>
      </c>
      <c r="K141" s="48">
        <f>(K117/'UK Pop by Age'!$G9)*52</f>
        <v>-1.2671421056851268E-3</v>
      </c>
      <c r="L141" s="48">
        <f>(L117/'UK Pop by Age'!$G9)*52</f>
        <v>-2.1197253743251198E-3</v>
      </c>
      <c r="M141" s="48">
        <f>(M117/'UK Pop by Age'!$G9)*52</f>
        <v>-1.5956604293812708E-3</v>
      </c>
      <c r="N141" s="48">
        <f>(N117/'UK Pop by Age'!$G9)*52</f>
        <v>4.4584629644476686E-4</v>
      </c>
      <c r="O141" s="48">
        <f>(O117/'UK Pop by Age'!$G9)*52</f>
        <v>-1.1732797274862288E-3</v>
      </c>
      <c r="P141" s="48">
        <f>(P117/'UK Pop by Age'!$G9)*52</f>
        <v>-2.6672559138186929E-3</v>
      </c>
      <c r="Q141" s="48">
        <f>(Q117/'UK Pop by Age'!$G9)*52</f>
        <v>-3.3946893448601545E-3</v>
      </c>
      <c r="R141" s="48">
        <f>(R117/'UK Pop by Age'!$G9)*52</f>
        <v>1.799028915478884E-4</v>
      </c>
      <c r="S141" s="48">
        <f>(S117/'UK Pop by Age'!$G9)*52</f>
        <v>1.1263485383867795E-3</v>
      </c>
      <c r="T141" s="48">
        <f>(T117/'UK Pop by Age'!$G9)*52</f>
        <v>5.9446172859302252E-4</v>
      </c>
      <c r="U141" s="48">
        <f>(U117/'UK Pop by Age'!$G9)*52</f>
        <v>-8.6040513348990106E-4</v>
      </c>
      <c r="V141" s="48">
        <f>(V117/'UK Pop by Age'!$G9)*52</f>
        <v>8.2911767409026829E-4</v>
      </c>
      <c r="W141" s="48">
        <f>(W117/'UK Pop by Age'!$G9)*52</f>
        <v>-3.8327137764550137E-4</v>
      </c>
      <c r="X141" s="48">
        <f>(X117/'UK Pop by Age'!$G9)*52</f>
        <v>3.2069645884623584E-4</v>
      </c>
      <c r="Y141" s="48">
        <f>(Y117/'UK Pop by Age'!$G9)*52</f>
        <v>3.9891510734531771E-4</v>
      </c>
      <c r="Z141" s="48">
        <f>(Z117/'UK Pop by Age'!$G9)*52</f>
        <v>9.3862378198898282E-5</v>
      </c>
      <c r="AA141" s="48">
        <f>(AA117/'UK Pop by Age'!$G9)*52</f>
        <v>-3.6762764794568499E-4</v>
      </c>
      <c r="AB141" s="48">
        <f>(AB117/'UK Pop by Age'!$G9)*52</f>
        <v>1.0168424304880647E-4</v>
      </c>
      <c r="AC141" s="48">
        <f>(AC117/'UK Pop by Age'!$G9)*52</f>
        <v>-2.8158713459669487E-4</v>
      </c>
      <c r="AD141" s="48">
        <f>(AD117/'UK Pop by Age'!$G9)*52</f>
        <v>-6.0228359344293065E-4</v>
      </c>
      <c r="AE141" s="48">
        <f>(AE117/'UK Pop by Age'!$G9)*52</f>
        <v>2.502996751970621E-4</v>
      </c>
      <c r="AF141" s="48">
        <f>(AF117/'UK Pop by Age'!$G9)*52</f>
        <v>4.7713375584439958E-4</v>
      </c>
      <c r="AG141" s="48">
        <f>(AG117/'UK Pop by Age'!$G9)*52</f>
        <v>-2.3465594549724572E-4</v>
      </c>
      <c r="AH141" s="48">
        <f>(AH117/'UK Pop by Age'!$G9)*52</f>
        <v>1.1732797274862286E-4</v>
      </c>
      <c r="AI141" s="48">
        <f>(AI117/'UK Pop by Age'!$G9)*52</f>
        <v>-1.4861543214825563E-4</v>
      </c>
      <c r="AJ141" s="48">
        <f>(AJ117/'UK Pop by Age'!$G9)*52</f>
        <v>-1.799028915478884E-4</v>
      </c>
      <c r="AK141" s="48">
        <f>(AK117/'UK Pop by Age'!$G9)*52</f>
        <v>1.7208102669798021E-4</v>
      </c>
      <c r="AL141" s="48">
        <f>(AL117/'UK Pop by Age'!$G9)*52</f>
        <v>1.3297170244843924E-4</v>
      </c>
      <c r="AM141" s="48">
        <f>(AM117/'UK Pop by Age'!$G9)*52</f>
        <v>-2.4247781034715391E-4</v>
      </c>
      <c r="AN141" s="48">
        <f>(AN117/'UK Pop by Age'!$G9)*52</f>
        <v>-4.6931189099449144E-4</v>
      </c>
      <c r="AO141" s="48">
        <f>(AO117/'UK Pop by Age'!$G9)*52</f>
        <v>2.9723086429651126E-4</v>
      </c>
      <c r="AP141" s="48">
        <f>(AP117/'UK Pop by Age'!$G9)*52</f>
        <v>-9.3862378198898282E-5</v>
      </c>
      <c r="AQ141" s="48">
        <f>(AQ117/'UK Pop by Age'!$G9)*52</f>
        <v>-2.0336848609761295E-4</v>
      </c>
      <c r="AR141" s="48">
        <f>(AR117/'UK Pop by Age'!$G9)*52</f>
        <v>4.6931189099449141E-5</v>
      </c>
      <c r="AS141" s="48">
        <f>(AS117/'UK Pop by Age'!$G9)*52</f>
        <v>7.3525529589136998E-4</v>
      </c>
      <c r="AT141" s="48">
        <f>(AT117/'UK Pop by Age'!$G9)*52</f>
        <v>7.8218648499081911E-5</v>
      </c>
      <c r="AU141" s="48">
        <f>(AU117/'UK Pop by Age'!$G9)*52</f>
        <v>-3.3634018854605217E-4</v>
      </c>
      <c r="AV141" s="48">
        <f>(AV117/'UK Pop by Age'!$G9)*52</f>
        <v>3.3634018854605217E-4</v>
      </c>
      <c r="AW141" s="48">
        <f>(AW117/'UK Pop by Age'!$G9)*52</f>
        <v>7.2743343104146184E-4</v>
      </c>
      <c r="AX141" s="48">
        <f>(AX117/'UK Pop by Age'!$G9)*52</f>
        <v>-5.4753053949357333E-5</v>
      </c>
      <c r="AY141" s="48">
        <f>(AY117/'UK Pop by Age'!$G9)*52</f>
        <v>-1.6425916184807201E-4</v>
      </c>
      <c r="AZ141" s="48">
        <f>(AZ117/'UK Pop by Age'!$G9)*52</f>
        <v>2.8158713459669487E-4</v>
      </c>
      <c r="BA141" s="64">
        <f>(BA117/'UK Pop by Age'!$G9)*52</f>
        <v>-1.5643729699816382E-4</v>
      </c>
    </row>
    <row r="142" spans="1:53" x14ac:dyDescent="0.25">
      <c r="A142" s="15" t="s">
        <v>46</v>
      </c>
      <c r="B142" s="48">
        <f>(B118/'UK Pop by Age'!$G10)*52</f>
        <v>-7.1035452748684199E-3</v>
      </c>
      <c r="C142" s="48">
        <f>(C118/'UK Pop by Age'!$G10)*52</f>
        <v>-7.5159233713495465E-3</v>
      </c>
      <c r="D142" s="48">
        <f>(D118/'UK Pop by Age'!$G10)*52</f>
        <v>-6.0127386970796363E-3</v>
      </c>
      <c r="E142" s="48">
        <f>(E118/'UK Pop by Age'!$G10)*52</f>
        <v>-7.422805736660259E-3</v>
      </c>
      <c r="F142" s="48">
        <f>(F118/'UK Pop by Age'!$G10)*52</f>
        <v>-7.1168477941097475E-3</v>
      </c>
      <c r="G142" s="48">
        <f>(G118/'UK Pop by Age'!$G10)*52</f>
        <v>-1.6628149051658284E-3</v>
      </c>
      <c r="H142" s="48">
        <f>(H118/'UK Pop by Age'!$G10)*52</f>
        <v>-1.3302519241326629E-3</v>
      </c>
      <c r="I142" s="48">
        <f>(I118/'UK Pop by Age'!$G10)*52</f>
        <v>-3.0462769062637981E-3</v>
      </c>
      <c r="J142" s="48">
        <f>(J118/'UK Pop by Age'!$G10)*52</f>
        <v>1.1839242124780699E-3</v>
      </c>
      <c r="K142" s="48">
        <f>(K118/'UK Pop by Age'!$G10)*52</f>
        <v>-8.6333349876209827E-3</v>
      </c>
      <c r="L142" s="48">
        <f>(L118/'UK Pop by Age'!$G10)*52</f>
        <v>-8.7929652185169023E-3</v>
      </c>
      <c r="M142" s="48">
        <f>(M118/'UK Pop by Age'!$G10)*52</f>
        <v>-5.2411925810826919E-3</v>
      </c>
      <c r="N142" s="48">
        <f>(N118/'UK Pop by Age'!$G10)*52</f>
        <v>-1.1972267317193967E-3</v>
      </c>
      <c r="O142" s="48">
        <f>(O118/'UK Pop by Age'!$G10)*52</f>
        <v>-1.0109914623408238E-3</v>
      </c>
      <c r="P142" s="48">
        <f>(P118/'UK Pop by Age'!$G10)*52</f>
        <v>-7.1168477941097475E-3</v>
      </c>
      <c r="Q142" s="48">
        <f>(Q118/'UK Pop by Age'!$G10)*52</f>
        <v>-7.4760158136255661E-3</v>
      </c>
      <c r="R142" s="48">
        <f>(R118/'UK Pop by Age'!$G10)*52</f>
        <v>-1.2637393279260297E-3</v>
      </c>
      <c r="S142" s="48">
        <f>(S118/'UK Pop by Age'!$G10)*52</f>
        <v>3.9907557723979888E-3</v>
      </c>
      <c r="T142" s="48">
        <f>(T118/'UK Pop by Age'!$G10)*52</f>
        <v>2.5939912520586928E-3</v>
      </c>
      <c r="U142" s="48">
        <f>(U118/'UK Pop by Age'!$G10)*52</f>
        <v>9.7108390461684386E-4</v>
      </c>
      <c r="V142" s="48">
        <f>(V118/'UK Pop by Age'!$G10)*52</f>
        <v>3.445352483503597E-3</v>
      </c>
      <c r="W142" s="48">
        <f>(W118/'UK Pop by Age'!$G10)*52</f>
        <v>9.7108390461684386E-4</v>
      </c>
      <c r="X142" s="48">
        <f>(X118/'UK Pop by Age'!$G10)*52</f>
        <v>-4.6558817344643198E-4</v>
      </c>
      <c r="Y142" s="48">
        <f>(Y118/'UK Pop by Age'!$G10)*52</f>
        <v>2.6605038482653255E-5</v>
      </c>
      <c r="Z142" s="48">
        <f>(Z118/'UK Pop by Age'!$G10)*52</f>
        <v>2.1417055978535872E-3</v>
      </c>
      <c r="AA142" s="48">
        <f>(AA118/'UK Pop by Age'!$G10)*52</f>
        <v>2.4476635404040996E-3</v>
      </c>
      <c r="AB142" s="48">
        <f>(AB118/'UK Pop by Age'!$G10)*52</f>
        <v>5.1879825041173855E-4</v>
      </c>
      <c r="AC142" s="48">
        <f>(AC118/'UK Pop by Age'!$G10)*52</f>
        <v>-2.2614282710255271E-4</v>
      </c>
      <c r="AD142" s="48">
        <f>(AD118/'UK Pop by Age'!$G10)*52</f>
        <v>1.6761174244071552E-3</v>
      </c>
      <c r="AE142" s="48">
        <f>(AE118/'UK Pop by Age'!$G10)*52</f>
        <v>-6.3852092358367824E-4</v>
      </c>
      <c r="AF142" s="48">
        <f>(AF118/'UK Pop by Age'!$G10)*52</f>
        <v>5.8531084661837167E-4</v>
      </c>
      <c r="AG142" s="48">
        <f>(AG118/'UK Pop by Age'!$G10)*52</f>
        <v>1.5963023089591956E-4</v>
      </c>
      <c r="AH142" s="48">
        <f>(AH118/'UK Pop by Age'!$G10)*52</f>
        <v>5.4540328889439178E-4</v>
      </c>
      <c r="AI142" s="48">
        <f>(AI118/'UK Pop by Age'!$G10)*52</f>
        <v>-1.077504058547457E-3</v>
      </c>
      <c r="AJ142" s="48">
        <f>(AJ118/'UK Pop by Age'!$G10)*52</f>
        <v>2.2481257517842001E-3</v>
      </c>
      <c r="AK142" s="48">
        <f>(AK118/'UK Pop by Age'!$G10)*52</f>
        <v>1.822445136061748E-3</v>
      </c>
      <c r="AL142" s="48">
        <f>(AL118/'UK Pop by Age'!$G10)*52</f>
        <v>1.0375965008234771E-3</v>
      </c>
      <c r="AM142" s="48">
        <f>(AM118/'UK Pop by Age'!$G10)*52</f>
        <v>1.2504368086847031E-3</v>
      </c>
      <c r="AN142" s="48">
        <f>(AN118/'UK Pop by Age'!$G10)*52</f>
        <v>1.7426300206137882E-3</v>
      </c>
      <c r="AO142" s="48">
        <f>(AO118/'UK Pop by Age'!$G10)*52</f>
        <v>1.1174116162714369E-3</v>
      </c>
      <c r="AP142" s="48">
        <f>(AP118/'UK Pop by Age'!$G10)*52</f>
        <v>1.7027224628898083E-3</v>
      </c>
      <c r="AQ142" s="48">
        <f>(AQ118/'UK Pop by Age'!$G10)*52</f>
        <v>2.0086804054403212E-3</v>
      </c>
      <c r="AR142" s="48">
        <f>(AR118/'UK Pop by Age'!$G10)*52</f>
        <v>2.0884955208882805E-3</v>
      </c>
      <c r="AS142" s="48">
        <f>(AS118/'UK Pop by Age'!$G10)*52</f>
        <v>3.1659995794357377E-3</v>
      </c>
      <c r="AT142" s="48">
        <f>(AT118/'UK Pop by Age'!$G10)*52</f>
        <v>6.518234428250048E-4</v>
      </c>
      <c r="AU142" s="48">
        <f>(AU118/'UK Pop by Age'!$G10)*52</f>
        <v>3.3389323295729841E-3</v>
      </c>
      <c r="AV142" s="48">
        <f>(AV118/'UK Pop by Age'!$G10)*52</f>
        <v>5.2811001388066723E-3</v>
      </c>
      <c r="AW142" s="48">
        <f>(AW118/'UK Pop by Age'!$G10)*52</f>
        <v>4.1636885225352352E-3</v>
      </c>
      <c r="AX142" s="48">
        <f>(AX118/'UK Pop by Age'!$G10)*52</f>
        <v>1.5031846742699091E-3</v>
      </c>
      <c r="AY142" s="48">
        <f>(AY118/'UK Pop by Age'!$G10)*52</f>
        <v>3.3655373680556372E-3</v>
      </c>
      <c r="AZ142" s="48">
        <f>(AZ118/'UK Pop by Age'!$G10)*52</f>
        <v>2.1683106363362403E-3</v>
      </c>
      <c r="BA142" s="64">
        <f>(BA118/'UK Pop by Age'!$G10)*52</f>
        <v>2.8999491946092052E-3</v>
      </c>
    </row>
    <row r="143" spans="1:53" x14ac:dyDescent="0.25">
      <c r="A143" s="31" t="s">
        <v>47</v>
      </c>
      <c r="B143" s="56">
        <f>(B119/'UK Pop by Age'!$G11)*52</f>
        <v>-4.7001956137234159E-2</v>
      </c>
      <c r="C143" s="56">
        <f>(C119/'UK Pop by Age'!$G11)*52</f>
        <v>-7.8674980575283951E-2</v>
      </c>
      <c r="D143" s="56">
        <f>(D119/'UK Pop by Age'!$G11)*52</f>
        <v>-8.4410640449482072E-2</v>
      </c>
      <c r="E143" s="56">
        <f>(E119/'UK Pop by Age'!$G11)*52</f>
        <v>-7.2330224077277183E-2</v>
      </c>
      <c r="F143" s="56">
        <f>(F119/'UK Pop by Age'!$G11)*52</f>
        <v>-6.4208935759828514E-2</v>
      </c>
      <c r="G143" s="56">
        <f>(G119/'UK Pop by Age'!$G11)*52</f>
        <v>-3.3145007945587369E-2</v>
      </c>
      <c r="H143" s="56">
        <f>(H119/'UK Pop by Age'!$G11)*52</f>
        <v>-1.3349367671806243E-2</v>
      </c>
      <c r="I143" s="56">
        <f>(I119/'UK Pop by Age'!$G11)*52</f>
        <v>-3.0201040930512228E-2</v>
      </c>
      <c r="J143" s="56">
        <f>(J119/'UK Pop by Age'!$G11)*52</f>
        <v>-4.1621602626924414E-3</v>
      </c>
      <c r="K143" s="56">
        <f>(K119/'UK Pop by Age'!$G11)*52</f>
        <v>-6.4513484071732838E-2</v>
      </c>
      <c r="L143" s="56">
        <f>(L119/'UK Pop by Age'!$G11)*52</f>
        <v>-6.4513484071732838E-2</v>
      </c>
      <c r="M143" s="56">
        <f>(M119/'UK Pop by Age'!$G11)*52</f>
        <v>-4.2636763666605501E-2</v>
      </c>
      <c r="N143" s="56">
        <f>(N119/'UK Pop by Age'!$G11)*52</f>
        <v>-1.1420561696412186E-2</v>
      </c>
      <c r="O143" s="56">
        <f>(O119/'UK Pop by Age'!$G11)*52</f>
        <v>-2.3704010276553292E-2</v>
      </c>
      <c r="P143" s="56">
        <f>(P119/'UK Pop by Age'!$G11)*52</f>
        <v>-4.9590616788420916E-2</v>
      </c>
      <c r="Q143" s="56">
        <f>(Q119/'UK Pop by Age'!$G11)*52</f>
        <v>-4.365192470628658E-2</v>
      </c>
      <c r="R143" s="56">
        <f>(R119/'UK Pop by Age'!$G11)*52</f>
        <v>-4.314434418644604E-3</v>
      </c>
      <c r="S143" s="56">
        <f>(S119/'UK Pop by Age'!$G11)*52</f>
        <v>3.3398798205507639E-2</v>
      </c>
      <c r="T143" s="56">
        <f>(T119/'UK Pop by Age'!$G11)*52</f>
        <v>8.222804421416775E-3</v>
      </c>
      <c r="U143" s="56">
        <f>(U119/'UK Pop by Age'!$G11)*52</f>
        <v>1.2080416372204892E-2</v>
      </c>
      <c r="V143" s="56">
        <f>(V119/'UK Pop by Age'!$G11)*52</f>
        <v>1.3450883775774353E-2</v>
      </c>
      <c r="W143" s="56">
        <f>(W119/'UK Pop by Age'!$G11)*52</f>
        <v>5.5833857182459581E-3</v>
      </c>
      <c r="X143" s="56">
        <f>(X119/'UK Pop by Age'!$G11)*52</f>
        <v>7.4614336416559618E-3</v>
      </c>
      <c r="Y143" s="56">
        <f>(Y119/'UK Pop by Age'!$G11)*52</f>
        <v>5.0758051984054163E-3</v>
      </c>
      <c r="Z143" s="56">
        <f>(Z119/'UK Pop by Age'!$G11)*52</f>
        <v>4.0098861067402788E-3</v>
      </c>
      <c r="AA143" s="56">
        <f>(AA119/'UK Pop by Age'!$G11)*52</f>
        <v>8.6288688372892081E-3</v>
      </c>
      <c r="AB143" s="56">
        <f>(AB119/'UK Pop by Age'!$G11)*52</f>
        <v>-8.3750785773689367E-3</v>
      </c>
      <c r="AC143" s="56">
        <f>(AC119/'UK Pop by Age'!$G11)*52</f>
        <v>-3.5530636388837918E-4</v>
      </c>
      <c r="AD143" s="56">
        <f>(AD119/'UK Pop by Age'!$G11)*52</f>
        <v>-2.0303220793621663E-3</v>
      </c>
      <c r="AE143" s="56">
        <f>(AE119/'UK Pop by Age'!$G11)*52</f>
        <v>4.4667085745967658E-3</v>
      </c>
      <c r="AF143" s="56">
        <f>(AF119/'UK Pop by Age'!$G11)*52</f>
        <v>3.5530636388837913E-3</v>
      </c>
      <c r="AG143" s="56">
        <f>(AG119/'UK Pop by Age'!$G11)*52</f>
        <v>-4.0606441587243331E-4</v>
      </c>
      <c r="AH143" s="56">
        <f>(AH119/'UK Pop by Age'!$G11)*52</f>
        <v>3.3500314309475748E-3</v>
      </c>
      <c r="AI143" s="56">
        <f>(AI119/'UK Pop by Age'!$G11)*52</f>
        <v>3.502305586899737E-3</v>
      </c>
      <c r="AJ143" s="56">
        <f>(AJ119/'UK Pop by Age'!$G11)*52</f>
        <v>1.1775868060300567E-2</v>
      </c>
      <c r="AK143" s="56">
        <f>(AK119/'UK Pop by Age'!$G11)*52</f>
        <v>6.8523370178473122E-3</v>
      </c>
      <c r="AL143" s="56">
        <f>(AL119/'UK Pop by Age'!$G11)*52</f>
        <v>1.1014497280539754E-2</v>
      </c>
      <c r="AM143" s="56">
        <f>(AM119/'UK Pop by Age'!$G11)*52</f>
        <v>6.1417242900705538E-3</v>
      </c>
      <c r="AN143" s="56">
        <f>(AN119/'UK Pop by Age'!$G11)*52</f>
        <v>8.8319010452254237E-3</v>
      </c>
      <c r="AO143" s="56">
        <f>(AO119/'UK Pop by Age'!$G11)*52</f>
        <v>6.1417242900705538E-3</v>
      </c>
      <c r="AP143" s="56">
        <f>(AP119/'UK Pop by Age'!$G11)*52</f>
        <v>1.5938028322993007E-2</v>
      </c>
      <c r="AQ143" s="56">
        <f>(AQ119/'UK Pop by Age'!$G11)*52</f>
        <v>1.0811465072603537E-2</v>
      </c>
      <c r="AR143" s="56">
        <f>(AR119/'UK Pop by Age'!$G11)*52</f>
        <v>1.5785754167040845E-2</v>
      </c>
      <c r="AS143" s="56">
        <f>(AS119/'UK Pop by Age'!$G11)*52</f>
        <v>1.3400125723790299E-2</v>
      </c>
      <c r="AT143" s="56">
        <f>(AT119/'UK Pop by Age'!$G11)*52</f>
        <v>2.0252462741637611E-2</v>
      </c>
      <c r="AU143" s="56">
        <f>(AU119/'UK Pop by Age'!$G11)*52</f>
        <v>1.3450883775774353E-2</v>
      </c>
      <c r="AV143" s="56">
        <f>(AV119/'UK Pop by Age'!$G11)*52</f>
        <v>2.6394187031708163E-2</v>
      </c>
      <c r="AW143" s="56">
        <f>(AW119/'UK Pop by Age'!$G11)*52</f>
        <v>2.7460106123373303E-2</v>
      </c>
      <c r="AX143" s="56">
        <f>(AX119/'UK Pop by Age'!$G11)*52</f>
        <v>1.8780479234100041E-2</v>
      </c>
      <c r="AY143" s="56">
        <f>(AY119/'UK Pop by Age'!$G11)*52</f>
        <v>1.6141060530929223E-2</v>
      </c>
      <c r="AZ143" s="56">
        <f>(AZ119/'UK Pop by Age'!$G11)*52</f>
        <v>2.8322993007102223E-2</v>
      </c>
      <c r="BA143" s="65">
        <f>(BA119/'UK Pop by Age'!$G11)*52</f>
        <v>1.1522077800380295E-2</v>
      </c>
    </row>
    <row r="144" spans="1:53" x14ac:dyDescent="0.25">
      <c r="A144" s="66" t="s">
        <v>61</v>
      </c>
      <c r="B144" s="67"/>
      <c r="C144" s="67"/>
      <c r="D144" s="67"/>
      <c r="E144" s="62">
        <f>(E120/'UK Pop by Age'!$G12)*52</f>
        <v>-1.7332931662054421E-3</v>
      </c>
      <c r="F144" s="62">
        <f>(F120/'UK Pop by Age'!$G12)*52</f>
        <v>-1.5698345395974574E-3</v>
      </c>
      <c r="G144" s="62">
        <f>(G120/'UK Pop by Age'!$G12)*52</f>
        <v>-6.5541381683394855E-4</v>
      </c>
      <c r="H144" s="62">
        <f>(H120/'UK Pop by Age'!$G12)*52</f>
        <v>-3.3323449482400758E-4</v>
      </c>
      <c r="I144" s="62">
        <f>(I120/'UK Pop by Age'!$G12)*52</f>
        <v>-6.6883795525102935E-4</v>
      </c>
      <c r="J144" s="62">
        <f>(J120/'UK Pop by Age'!$G12)*52</f>
        <v>1.5003448819090389E-4</v>
      </c>
      <c r="K144" s="62">
        <f>(K120/'UK Pop by Age'!$G12)*52</f>
        <v>-1.6574862669089855E-3</v>
      </c>
      <c r="L144" s="62">
        <f>(L120/'UK Pop by Age'!$G12)*52</f>
        <v>-1.7538242014315661E-3</v>
      </c>
      <c r="M144" s="62">
        <f>(M120/'UK Pop by Age'!$G12)*52</f>
        <v>-1.1931690087181883E-3</v>
      </c>
      <c r="N144" s="62">
        <f>(N120/'UK Pop by Age'!$G12)*52</f>
        <v>-5.843448487435203E-5</v>
      </c>
      <c r="O144" s="62">
        <f>(O120/'UK Pop by Age'!$G12)*52</f>
        <v>-5.2748967427117786E-4</v>
      </c>
      <c r="P144" s="62">
        <f>(P120/'UK Pop by Age'!$G12)*52</f>
        <v>-1.5872069540195622E-3</v>
      </c>
      <c r="Q144" s="62">
        <f>(Q120/'UK Pop by Age'!$G12)*52</f>
        <v>-1.7356621318084563E-3</v>
      </c>
      <c r="R144" s="62">
        <f>(R120/'UK Pop by Age'!$G12)*52</f>
        <v>-1.9504483464817505E-4</v>
      </c>
      <c r="S144" s="62">
        <f>(S120/'UK Pop by Age'!$G12)*52</f>
        <v>8.3229658185901415E-4</v>
      </c>
      <c r="T144" s="62">
        <f>(T120/'UK Pop by Age'!$G12)*52</f>
        <v>3.403413916330504E-4</v>
      </c>
      <c r="U144" s="62">
        <f>(U120/'UK Pop by Age'!$G12)*52</f>
        <v>1.034448313316232E-4</v>
      </c>
      <c r="V144" s="62">
        <f>(V120/'UK Pop by Age'!$G12)*52</f>
        <v>5.1169657025108264E-4</v>
      </c>
      <c r="W144" s="62">
        <f>(W120/'UK Pop by Age'!$G12)*52</f>
        <v>8.9231037713537574E-5</v>
      </c>
      <c r="X144" s="62">
        <f>(X120/'UK Pop by Age'!$G12)*52</f>
        <v>1.5003448819090389E-4</v>
      </c>
      <c r="Y144" s="62">
        <f>(Y120/'UK Pop by Age'!$G12)*52</f>
        <v>8.0544830502485244E-5</v>
      </c>
      <c r="Z144" s="62">
        <f>(Z120/'UK Pop by Age'!$G12)*52</f>
        <v>1.5951035060296097E-4</v>
      </c>
      <c r="AA144" s="62">
        <f>(AA120/'UK Pop by Age'!$G12)*52</f>
        <v>2.3610690510042243E-4</v>
      </c>
      <c r="AB144" s="62">
        <f>(AB120/'UK Pop by Age'!$G12)*52</f>
        <v>-1.5477241939693243E-4</v>
      </c>
      <c r="AC144" s="62">
        <f>(AC120/'UK Pop by Age'!$G12)*52</f>
        <v>-9.0020692914542322E-5</v>
      </c>
      <c r="AD144" s="62">
        <f>(AD120/'UK Pop by Age'!$G12)*52</f>
        <v>-3.7113794447223591E-5</v>
      </c>
      <c r="AE144" s="62">
        <f>(AE120/'UK Pop by Age'!$G12)*52</f>
        <v>-2.2900000829137961E-5</v>
      </c>
      <c r="AF144" s="62">
        <f>(AF120/'UK Pop by Age'!$G12)*52</f>
        <v>8.6862072110523291E-5</v>
      </c>
      <c r="AG144" s="62">
        <f>(AG120/'UK Pop by Age'!$G12)*52</f>
        <v>-1.5556207459793719E-4</v>
      </c>
      <c r="AH144" s="62">
        <f>(AH120/'UK Pop by Age'!$G12)*52</f>
        <v>2.0767931786425114E-4</v>
      </c>
      <c r="AI144" s="62">
        <f>(AI120/'UK Pop by Age'!$G12)*52</f>
        <v>1.2634483216076117E-5</v>
      </c>
      <c r="AJ144" s="62">
        <f>(AJ120/'UK Pop by Age'!$G12)*52</f>
        <v>2.9770001077879347E-4</v>
      </c>
      <c r="AK144" s="62">
        <f>(AK120/'UK Pop by Age'!$G12)*52</f>
        <v>1.9741380025118933E-4</v>
      </c>
      <c r="AL144" s="62">
        <f>(AL120/'UK Pop by Age'!$G12)*52</f>
        <v>2.5426897472353185E-4</v>
      </c>
      <c r="AM144" s="62">
        <f>(AM120/'UK Pop by Age'!$G12)*52</f>
        <v>1.0660345213564224E-4</v>
      </c>
      <c r="AN144" s="62">
        <f>(AN120/'UK Pop by Age'!$G12)*52</f>
        <v>2.8980345876874591E-4</v>
      </c>
      <c r="AO144" s="62">
        <f>(AO120/'UK Pop by Age'!$G12)*52</f>
        <v>2.3373793949740812E-4</v>
      </c>
      <c r="AP144" s="62">
        <f>(AP120/'UK Pop by Age'!$G12)*52</f>
        <v>2.5584828512554132E-4</v>
      </c>
      <c r="AQ144" s="62">
        <f>(AQ120/'UK Pop by Age'!$G12)*52</f>
        <v>2.3057931869338913E-4</v>
      </c>
      <c r="AR144" s="62">
        <f>(AR120/'UK Pop by Age'!$G12)*52</f>
        <v>3.3007587401998853E-4</v>
      </c>
      <c r="AS144" s="62">
        <f>(AS120/'UK Pop by Age'!$G12)*52</f>
        <v>5.0143105263802089E-4</v>
      </c>
      <c r="AT144" s="62">
        <f>(AT120/'UK Pop by Age'!$G12)*52</f>
        <v>4.3115173974859751E-4</v>
      </c>
      <c r="AU144" s="62">
        <f>(AU120/'UK Pop by Age'!$G12)*52</f>
        <v>3.6087242685917408E-4</v>
      </c>
      <c r="AV144" s="62">
        <f>(AV120/'UK Pop by Age'!$G12)*52</f>
        <v>7.3043106092940044E-4</v>
      </c>
      <c r="AW144" s="62">
        <f>(AW120/'UK Pop by Age'!$G12)*52</f>
        <v>7.3043106092940044E-4</v>
      </c>
      <c r="AX144" s="62">
        <f>(AX120/'UK Pop by Age'!$G12)*52</f>
        <v>4.177276013315166E-4</v>
      </c>
      <c r="AY144" s="62">
        <f>(AY120/'UK Pop by Age'!$G12)*52</f>
        <v>5.038000182410352E-4</v>
      </c>
      <c r="AZ144" s="62">
        <f>(AZ120/'UK Pop by Age'!$G12)*52</f>
        <v>6.3962071281385344E-4</v>
      </c>
      <c r="BA144" s="68">
        <f>(BA120/'UK Pop by Age'!$G12)*52</f>
        <v>3.1744139080391246E-4</v>
      </c>
    </row>
  </sheetData>
  <conditionalFormatting sqref="B84:D84 B53:O59 B61:O61 B60:D60">
    <cfRule type="colorScale" priority="13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121:BA121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:O71 B73:O73 B72:D72">
    <cfRule type="colorScale" priority="11">
      <colorScale>
        <cfvo type="num" val="-0.5"/>
        <cfvo type="num" val="0"/>
        <cfvo type="num" val="0.5"/>
        <color rgb="FF63BE7B"/>
        <color rgb="FFFFEB84"/>
        <color rgb="FFF8696B"/>
      </colorScale>
    </cfRule>
  </conditionalFormatting>
  <conditionalFormatting sqref="B77:O83">
    <cfRule type="colorScale" priority="10">
      <colorScale>
        <cfvo type="min"/>
        <cfvo type="num" val="0"/>
        <cfvo type="max"/>
        <color rgb="FF63BE7B"/>
        <color rgb="FFFFEB84"/>
        <color rgb="FFF8696B"/>
      </colorScale>
    </cfRule>
  </conditionalFormatting>
  <conditionalFormatting sqref="B114:BA119 B120:D120">
    <cfRule type="colorScale" priority="9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125:BA131">
    <cfRule type="colorScale" priority="8">
      <colorScale>
        <cfvo type="num" val="-0.5"/>
        <cfvo type="num" val="0"/>
        <cfvo type="num" val="0.5"/>
        <color rgb="FF63BE7B"/>
        <color rgb="FFFFEB84"/>
        <color rgb="FFF8696B"/>
      </colorScale>
    </cfRule>
  </conditionalFormatting>
  <conditionalFormatting sqref="B137:BA143">
    <cfRule type="colorScale" priority="7">
      <colorScale>
        <cfvo type="num" val="-0.1"/>
        <cfvo type="num" val="0"/>
        <cfvo type="num" val="0.1"/>
        <color rgb="FF63BE7B"/>
        <color rgb="FFFFEB84"/>
        <color rgb="FFF8696B"/>
      </colorScale>
    </cfRule>
  </conditionalFormatting>
  <conditionalFormatting sqref="E113:BA113">
    <cfRule type="colorScale" priority="6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96:D98">
    <cfRule type="colorScale" priority="5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89:O95">
    <cfRule type="colorScale" priority="4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P53:P59">
    <cfRule type="colorScale" priority="3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P65:P71">
    <cfRule type="colorScale" priority="2">
      <colorScale>
        <cfvo type="num" val="-0.5"/>
        <cfvo type="num" val="0"/>
        <cfvo type="num" val="0.5"/>
        <color rgb="FF63BE7B"/>
        <color rgb="FFFFEB84"/>
        <color rgb="FFF8696B"/>
      </colorScale>
    </cfRule>
  </conditionalFormatting>
  <conditionalFormatting sqref="P77:P83">
    <cfRule type="colorScale" priority="1">
      <colorScale>
        <cfvo type="min"/>
        <cfvo type="num" val="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6B136-C44D-4C23-909B-E0EBAE794D44}">
  <sheetPr codeName="Sheet3"/>
  <dimension ref="A2:BB144"/>
  <sheetViews>
    <sheetView showGridLines="0" topLeftCell="I60" workbookViewId="0">
      <selection activeCell="AB52" sqref="AB52"/>
    </sheetView>
  </sheetViews>
  <sheetFormatPr defaultRowHeight="15" x14ac:dyDescent="0.25"/>
  <cols>
    <col min="2" max="2" width="13.28515625" hidden="1" customWidth="1"/>
    <col min="3" max="4" width="0" hidden="1" customWidth="1"/>
  </cols>
  <sheetData>
    <row r="2" spans="1:53" ht="18.75" x14ac:dyDescent="0.3">
      <c r="A2" s="13" t="s">
        <v>56</v>
      </c>
    </row>
    <row r="3" spans="1:53" x14ac:dyDescent="0.25">
      <c r="A3" s="49" t="s">
        <v>20</v>
      </c>
      <c r="B3" s="50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4" spans="1:53" x14ac:dyDescent="0.25">
      <c r="A4" s="89" t="s">
        <v>48</v>
      </c>
      <c r="B4" s="92">
        <v>1</v>
      </c>
      <c r="C4" s="92">
        <v>2</v>
      </c>
      <c r="D4" s="92">
        <v>3</v>
      </c>
      <c r="E4" s="92">
        <v>4</v>
      </c>
      <c r="F4" s="92">
        <v>5</v>
      </c>
      <c r="G4" s="92">
        <v>6</v>
      </c>
      <c r="H4" s="92">
        <v>7</v>
      </c>
      <c r="I4" s="92">
        <v>8</v>
      </c>
      <c r="J4" s="92">
        <v>9</v>
      </c>
      <c r="K4" s="92">
        <v>10</v>
      </c>
      <c r="L4" s="92">
        <v>11</v>
      </c>
      <c r="M4" s="92">
        <v>12</v>
      </c>
      <c r="N4" s="92">
        <v>13</v>
      </c>
      <c r="O4" s="92">
        <v>14</v>
      </c>
      <c r="P4" s="92">
        <v>15</v>
      </c>
      <c r="Q4" s="92">
        <v>16</v>
      </c>
      <c r="R4" s="92">
        <v>17</v>
      </c>
      <c r="S4" s="92">
        <v>18</v>
      </c>
      <c r="T4" s="92">
        <v>19</v>
      </c>
      <c r="U4" s="92">
        <v>20</v>
      </c>
      <c r="V4" s="92">
        <v>21</v>
      </c>
      <c r="W4" s="92">
        <v>22</v>
      </c>
      <c r="X4" s="92">
        <v>23</v>
      </c>
      <c r="Y4" s="92">
        <v>24</v>
      </c>
      <c r="Z4" s="92">
        <v>25</v>
      </c>
      <c r="AA4" s="92">
        <v>26</v>
      </c>
      <c r="AB4" s="92">
        <v>27</v>
      </c>
      <c r="AC4" s="92">
        <v>28</v>
      </c>
      <c r="AD4" s="92">
        <v>29</v>
      </c>
      <c r="AE4" s="92">
        <v>30</v>
      </c>
      <c r="AF4" s="92">
        <v>31</v>
      </c>
      <c r="AG4" s="92">
        <v>32</v>
      </c>
      <c r="AH4" s="92">
        <v>33</v>
      </c>
      <c r="AI4" s="92">
        <v>34</v>
      </c>
      <c r="AJ4" s="92">
        <v>35</v>
      </c>
      <c r="AK4" s="92">
        <v>36</v>
      </c>
      <c r="AL4" s="92">
        <v>37</v>
      </c>
      <c r="AM4" s="92">
        <v>38</v>
      </c>
      <c r="AN4" s="92">
        <v>39</v>
      </c>
      <c r="AO4" s="92">
        <v>40</v>
      </c>
      <c r="AP4" s="92">
        <v>41</v>
      </c>
      <c r="AQ4" s="92">
        <v>42</v>
      </c>
      <c r="AR4" s="92">
        <v>43</v>
      </c>
      <c r="AS4" s="92">
        <v>44</v>
      </c>
      <c r="AT4" s="92">
        <v>45</v>
      </c>
      <c r="AU4" s="92">
        <v>46</v>
      </c>
      <c r="AV4" s="92">
        <v>47</v>
      </c>
      <c r="AW4" s="92">
        <v>48</v>
      </c>
      <c r="AX4" s="92">
        <v>49</v>
      </c>
      <c r="AY4" s="92">
        <v>50</v>
      </c>
      <c r="AZ4" s="92">
        <v>51</v>
      </c>
      <c r="BA4" s="92">
        <v>52</v>
      </c>
    </row>
    <row r="5" spans="1:53" x14ac:dyDescent="0.25">
      <c r="A5" s="88" t="s">
        <v>21</v>
      </c>
      <c r="B5" s="86">
        <v>48</v>
      </c>
      <c r="C5" s="86">
        <v>50</v>
      </c>
      <c r="D5" s="86">
        <v>69</v>
      </c>
      <c r="E5" s="86">
        <v>53</v>
      </c>
      <c r="F5" s="86">
        <v>50</v>
      </c>
      <c r="G5" s="86">
        <v>30</v>
      </c>
      <c r="H5" s="86">
        <v>43</v>
      </c>
      <c r="I5" s="86">
        <v>51</v>
      </c>
      <c r="J5" s="86">
        <v>49</v>
      </c>
      <c r="K5" s="86">
        <v>56</v>
      </c>
      <c r="L5" s="86">
        <v>53</v>
      </c>
      <c r="M5" s="86">
        <v>44</v>
      </c>
      <c r="N5" s="86">
        <v>49</v>
      </c>
      <c r="O5" s="86">
        <v>51</v>
      </c>
      <c r="P5" s="95">
        <v>38</v>
      </c>
    </row>
    <row r="6" spans="1:53" x14ac:dyDescent="0.25">
      <c r="A6" s="90" t="s">
        <v>22</v>
      </c>
      <c r="B6" s="86">
        <v>8</v>
      </c>
      <c r="C6" s="86">
        <v>9</v>
      </c>
      <c r="D6" s="86">
        <v>7</v>
      </c>
      <c r="E6" s="86">
        <v>9</v>
      </c>
      <c r="F6" s="86">
        <v>6</v>
      </c>
      <c r="G6" s="86">
        <v>8</v>
      </c>
      <c r="H6" s="86">
        <v>6</v>
      </c>
      <c r="I6" s="86">
        <v>5</v>
      </c>
      <c r="J6" s="86">
        <v>7</v>
      </c>
      <c r="K6" s="86">
        <v>11</v>
      </c>
      <c r="L6" s="86">
        <v>13</v>
      </c>
      <c r="M6" s="86">
        <v>2</v>
      </c>
      <c r="N6" s="86">
        <v>8</v>
      </c>
      <c r="O6" s="86">
        <v>8</v>
      </c>
      <c r="P6" s="95">
        <v>6</v>
      </c>
    </row>
    <row r="7" spans="1:53" x14ac:dyDescent="0.25">
      <c r="A7" s="90" t="s">
        <v>23</v>
      </c>
      <c r="B7" s="7">
        <v>4</v>
      </c>
      <c r="C7" s="7">
        <v>8</v>
      </c>
      <c r="D7" s="7">
        <v>5</v>
      </c>
      <c r="E7" s="7">
        <v>4</v>
      </c>
      <c r="F7" s="7">
        <v>5</v>
      </c>
      <c r="G7" s="7">
        <v>4</v>
      </c>
      <c r="H7" s="7">
        <v>2</v>
      </c>
      <c r="I7" s="7">
        <v>6</v>
      </c>
      <c r="J7" s="7">
        <v>6</v>
      </c>
      <c r="K7" s="7">
        <v>2</v>
      </c>
      <c r="L7" s="7">
        <v>3</v>
      </c>
      <c r="M7" s="7">
        <v>6</v>
      </c>
      <c r="N7" s="7">
        <v>1</v>
      </c>
      <c r="O7" s="7">
        <v>5</v>
      </c>
      <c r="P7" s="95">
        <v>4</v>
      </c>
    </row>
    <row r="8" spans="1:53" x14ac:dyDescent="0.25">
      <c r="A8" s="88" t="s">
        <v>24</v>
      </c>
      <c r="B8" s="7">
        <v>4</v>
      </c>
      <c r="C8" s="7">
        <v>9</v>
      </c>
      <c r="D8" s="7">
        <v>4</v>
      </c>
      <c r="E8" s="7">
        <v>8</v>
      </c>
      <c r="F8" s="7">
        <v>4</v>
      </c>
      <c r="G8" s="7">
        <v>4</v>
      </c>
      <c r="H8" s="7">
        <v>4</v>
      </c>
      <c r="I8" s="7">
        <v>7</v>
      </c>
      <c r="J8" s="7">
        <v>7</v>
      </c>
      <c r="K8" s="7">
        <v>7</v>
      </c>
      <c r="L8" s="7">
        <v>6</v>
      </c>
      <c r="M8" s="7">
        <v>4</v>
      </c>
      <c r="N8" s="7">
        <v>4</v>
      </c>
      <c r="O8" s="7">
        <v>8</v>
      </c>
      <c r="P8" s="95">
        <v>4</v>
      </c>
    </row>
    <row r="9" spans="1:53" x14ac:dyDescent="0.25">
      <c r="A9" s="88" t="s">
        <v>25</v>
      </c>
      <c r="B9" s="7">
        <v>6</v>
      </c>
      <c r="C9" s="7">
        <v>16</v>
      </c>
      <c r="D9" s="7">
        <v>10</v>
      </c>
      <c r="E9" s="7">
        <v>15</v>
      </c>
      <c r="F9" s="7">
        <v>23</v>
      </c>
      <c r="G9" s="7">
        <v>10</v>
      </c>
      <c r="H9" s="7">
        <v>16</v>
      </c>
      <c r="I9" s="7">
        <v>20</v>
      </c>
      <c r="J9" s="7">
        <v>24</v>
      </c>
      <c r="K9" s="7">
        <v>21</v>
      </c>
      <c r="L9" s="7">
        <v>18</v>
      </c>
      <c r="M9" s="7">
        <v>15</v>
      </c>
      <c r="N9" s="7">
        <v>12</v>
      </c>
      <c r="O9" s="7">
        <v>9</v>
      </c>
      <c r="P9" s="95">
        <v>8</v>
      </c>
    </row>
    <row r="10" spans="1:53" x14ac:dyDescent="0.25">
      <c r="A10" s="88" t="s">
        <v>26</v>
      </c>
      <c r="B10" s="7">
        <v>11</v>
      </c>
      <c r="C10" s="7">
        <v>23</v>
      </c>
      <c r="D10" s="7">
        <v>25</v>
      </c>
      <c r="E10" s="7">
        <v>30</v>
      </c>
      <c r="F10" s="7">
        <v>23</v>
      </c>
      <c r="G10" s="7">
        <v>34</v>
      </c>
      <c r="H10" s="7">
        <v>26</v>
      </c>
      <c r="I10" s="7">
        <v>18</v>
      </c>
      <c r="J10" s="7">
        <v>25</v>
      </c>
      <c r="K10" s="7">
        <v>23</v>
      </c>
      <c r="L10" s="7">
        <v>39</v>
      </c>
      <c r="M10" s="7">
        <v>22</v>
      </c>
      <c r="N10" s="7">
        <v>17</v>
      </c>
      <c r="O10" s="7">
        <v>20</v>
      </c>
      <c r="P10" s="95">
        <v>16</v>
      </c>
    </row>
    <row r="11" spans="1:53" x14ac:dyDescent="0.25">
      <c r="A11" s="91" t="s">
        <v>27</v>
      </c>
      <c r="B11" s="7">
        <v>17</v>
      </c>
      <c r="C11" s="7">
        <v>37</v>
      </c>
      <c r="D11" s="7">
        <v>37</v>
      </c>
      <c r="E11" s="7">
        <v>36</v>
      </c>
      <c r="F11" s="7">
        <v>28</v>
      </c>
      <c r="G11" s="7">
        <v>23</v>
      </c>
      <c r="H11" s="7">
        <v>27</v>
      </c>
      <c r="I11" s="7">
        <v>29</v>
      </c>
      <c r="J11" s="7">
        <v>28</v>
      </c>
      <c r="K11" s="7">
        <v>39</v>
      </c>
      <c r="L11" s="7">
        <v>29</v>
      </c>
      <c r="M11" s="7">
        <v>31</v>
      </c>
      <c r="N11" s="7">
        <v>33</v>
      </c>
      <c r="O11" s="7">
        <v>32</v>
      </c>
      <c r="P11" s="95">
        <v>41</v>
      </c>
    </row>
    <row r="12" spans="1:53" x14ac:dyDescent="0.25">
      <c r="A12" s="91" t="s">
        <v>28</v>
      </c>
      <c r="B12" s="7">
        <v>32</v>
      </c>
      <c r="C12" s="7">
        <v>46</v>
      </c>
      <c r="D12" s="7">
        <v>47</v>
      </c>
      <c r="E12" s="7">
        <v>38</v>
      </c>
      <c r="F12" s="7">
        <v>58</v>
      </c>
      <c r="G12" s="7">
        <v>38</v>
      </c>
      <c r="H12" s="7">
        <v>40</v>
      </c>
      <c r="I12" s="7">
        <v>60</v>
      </c>
      <c r="J12" s="7">
        <v>50</v>
      </c>
      <c r="K12" s="7">
        <v>53</v>
      </c>
      <c r="L12" s="7">
        <v>55</v>
      </c>
      <c r="M12" s="7">
        <v>41</v>
      </c>
      <c r="N12" s="7">
        <v>55</v>
      </c>
      <c r="O12" s="7">
        <v>54</v>
      </c>
      <c r="P12" s="95">
        <v>45</v>
      </c>
    </row>
    <row r="13" spans="1:53" x14ac:dyDescent="0.25">
      <c r="A13" s="91" t="s">
        <v>29</v>
      </c>
      <c r="B13" s="7">
        <v>54</v>
      </c>
      <c r="C13" s="7">
        <v>68</v>
      </c>
      <c r="D13" s="7">
        <v>77</v>
      </c>
      <c r="E13" s="7">
        <v>79</v>
      </c>
      <c r="F13" s="7">
        <v>76</v>
      </c>
      <c r="G13" s="7">
        <v>71</v>
      </c>
      <c r="H13" s="7">
        <v>85</v>
      </c>
      <c r="I13" s="7">
        <v>77</v>
      </c>
      <c r="J13" s="7">
        <v>85</v>
      </c>
      <c r="K13" s="7">
        <v>72</v>
      </c>
      <c r="L13" s="7">
        <v>80</v>
      </c>
      <c r="M13" s="7">
        <v>66</v>
      </c>
      <c r="N13" s="7">
        <v>71</v>
      </c>
      <c r="O13" s="7">
        <v>67</v>
      </c>
      <c r="P13" s="95">
        <v>108</v>
      </c>
    </row>
    <row r="14" spans="1:53" x14ac:dyDescent="0.25">
      <c r="A14" s="91" t="s">
        <v>30</v>
      </c>
      <c r="B14" s="7">
        <v>69</v>
      </c>
      <c r="C14" s="7">
        <v>85</v>
      </c>
      <c r="D14" s="7">
        <v>118</v>
      </c>
      <c r="E14" s="7">
        <v>116</v>
      </c>
      <c r="F14" s="7">
        <v>100</v>
      </c>
      <c r="G14" s="7">
        <v>95</v>
      </c>
      <c r="H14" s="7">
        <v>92</v>
      </c>
      <c r="I14" s="7">
        <v>117</v>
      </c>
      <c r="J14" s="7">
        <v>103</v>
      </c>
      <c r="K14" s="7">
        <v>104</v>
      </c>
      <c r="L14" s="7">
        <v>90</v>
      </c>
      <c r="M14" s="7">
        <v>100</v>
      </c>
      <c r="N14" s="7">
        <v>95</v>
      </c>
      <c r="O14" s="7">
        <v>106</v>
      </c>
      <c r="P14" s="95">
        <v>114</v>
      </c>
    </row>
    <row r="15" spans="1:53" x14ac:dyDescent="0.25">
      <c r="A15" s="91" t="s">
        <v>31</v>
      </c>
      <c r="B15" s="7">
        <v>115</v>
      </c>
      <c r="C15" s="7">
        <v>191</v>
      </c>
      <c r="D15" s="7">
        <v>189</v>
      </c>
      <c r="E15" s="7">
        <v>160</v>
      </c>
      <c r="F15" s="7">
        <v>163</v>
      </c>
      <c r="G15" s="7">
        <v>157</v>
      </c>
      <c r="H15" s="7">
        <v>165</v>
      </c>
      <c r="I15" s="7">
        <v>182</v>
      </c>
      <c r="J15" s="7">
        <v>155</v>
      </c>
      <c r="K15" s="7">
        <v>155</v>
      </c>
      <c r="L15" s="7">
        <v>179</v>
      </c>
      <c r="M15" s="7">
        <v>160</v>
      </c>
      <c r="N15" s="7">
        <v>163</v>
      </c>
      <c r="O15" s="7">
        <v>220</v>
      </c>
      <c r="P15" s="95">
        <v>249</v>
      </c>
    </row>
    <row r="16" spans="1:53" x14ac:dyDescent="0.25">
      <c r="A16" s="91" t="s">
        <v>32</v>
      </c>
      <c r="B16" s="7">
        <v>239</v>
      </c>
      <c r="C16" s="7">
        <v>279</v>
      </c>
      <c r="D16" s="7">
        <v>306</v>
      </c>
      <c r="E16" s="7">
        <v>280</v>
      </c>
      <c r="F16" s="7">
        <v>278</v>
      </c>
      <c r="G16" s="7">
        <v>289</v>
      </c>
      <c r="H16" s="7">
        <v>288</v>
      </c>
      <c r="I16" s="7">
        <v>232</v>
      </c>
      <c r="J16" s="7">
        <v>261</v>
      </c>
      <c r="K16" s="7">
        <v>258</v>
      </c>
      <c r="L16" s="7">
        <v>260</v>
      </c>
      <c r="M16" s="7">
        <v>245</v>
      </c>
      <c r="N16" s="7">
        <v>235</v>
      </c>
      <c r="O16" s="7">
        <v>376</v>
      </c>
      <c r="P16" s="95">
        <v>412</v>
      </c>
    </row>
    <row r="17" spans="1:53" x14ac:dyDescent="0.25">
      <c r="A17" s="91" t="s">
        <v>33</v>
      </c>
      <c r="B17" s="7">
        <v>361</v>
      </c>
      <c r="C17" s="7">
        <v>426</v>
      </c>
      <c r="D17" s="7">
        <v>461</v>
      </c>
      <c r="E17" s="7">
        <v>381</v>
      </c>
      <c r="F17" s="7">
        <v>382</v>
      </c>
      <c r="G17" s="7">
        <v>371</v>
      </c>
      <c r="H17" s="7">
        <v>345</v>
      </c>
      <c r="I17" s="7">
        <v>346</v>
      </c>
      <c r="J17" s="7">
        <v>347</v>
      </c>
      <c r="K17" s="7">
        <v>358</v>
      </c>
      <c r="L17" s="7">
        <v>401</v>
      </c>
      <c r="M17" s="7">
        <v>390</v>
      </c>
      <c r="N17" s="7">
        <v>381</v>
      </c>
      <c r="O17" s="7">
        <v>531</v>
      </c>
      <c r="P17" s="95">
        <v>598</v>
      </c>
    </row>
    <row r="18" spans="1:53" x14ac:dyDescent="0.25">
      <c r="A18" s="91" t="s">
        <v>34</v>
      </c>
      <c r="B18" s="7">
        <v>486</v>
      </c>
      <c r="C18" s="7">
        <v>604</v>
      </c>
      <c r="D18" s="7">
        <v>562</v>
      </c>
      <c r="E18" s="7">
        <v>535</v>
      </c>
      <c r="F18" s="7">
        <v>525</v>
      </c>
      <c r="G18" s="7">
        <v>512</v>
      </c>
      <c r="H18" s="7">
        <v>490</v>
      </c>
      <c r="I18" s="7">
        <v>511</v>
      </c>
      <c r="J18" s="7">
        <v>494</v>
      </c>
      <c r="K18" s="7">
        <v>481</v>
      </c>
      <c r="L18" s="7">
        <v>500</v>
      </c>
      <c r="M18" s="7">
        <v>469</v>
      </c>
      <c r="N18" s="7">
        <v>522</v>
      </c>
      <c r="O18" s="7">
        <v>733</v>
      </c>
      <c r="P18" s="95">
        <v>852</v>
      </c>
    </row>
    <row r="19" spans="1:53" x14ac:dyDescent="0.25">
      <c r="A19" s="91" t="s">
        <v>35</v>
      </c>
      <c r="B19" s="7">
        <v>696</v>
      </c>
      <c r="C19" s="7">
        <v>857</v>
      </c>
      <c r="D19" s="7">
        <v>803</v>
      </c>
      <c r="E19" s="7">
        <v>791</v>
      </c>
      <c r="F19" s="7">
        <v>732</v>
      </c>
      <c r="G19" s="7">
        <v>689</v>
      </c>
      <c r="H19" s="7">
        <v>641</v>
      </c>
      <c r="I19" s="7">
        <v>695</v>
      </c>
      <c r="J19" s="7">
        <v>682</v>
      </c>
      <c r="K19" s="7">
        <v>679</v>
      </c>
      <c r="L19" s="7">
        <v>685</v>
      </c>
      <c r="M19" s="7">
        <v>686</v>
      </c>
      <c r="N19" s="7">
        <v>699</v>
      </c>
      <c r="O19" s="7">
        <v>1044</v>
      </c>
      <c r="P19" s="95">
        <v>1149</v>
      </c>
    </row>
    <row r="20" spans="1:53" x14ac:dyDescent="0.25">
      <c r="A20" s="91" t="s">
        <v>36</v>
      </c>
      <c r="B20" s="7">
        <v>1164</v>
      </c>
      <c r="C20" s="7">
        <v>1341</v>
      </c>
      <c r="D20" s="7">
        <v>1210</v>
      </c>
      <c r="E20" s="7">
        <v>1167</v>
      </c>
      <c r="F20" s="7">
        <v>1196</v>
      </c>
      <c r="G20" s="7">
        <v>1120</v>
      </c>
      <c r="H20" s="7">
        <v>1113</v>
      </c>
      <c r="I20" s="7">
        <v>1048</v>
      </c>
      <c r="J20" s="7">
        <v>1111</v>
      </c>
      <c r="K20" s="7">
        <v>1090</v>
      </c>
      <c r="L20" s="7">
        <v>1068</v>
      </c>
      <c r="M20" s="7">
        <v>1094</v>
      </c>
      <c r="N20" s="7">
        <v>1106</v>
      </c>
      <c r="O20" s="7">
        <v>1690</v>
      </c>
      <c r="P20" s="95">
        <v>1797</v>
      </c>
    </row>
    <row r="21" spans="1:53" x14ac:dyDescent="0.25">
      <c r="A21" s="91" t="s">
        <v>37</v>
      </c>
      <c r="B21" s="7">
        <v>1535</v>
      </c>
      <c r="C21" s="7">
        <v>1724</v>
      </c>
      <c r="D21" s="7">
        <v>1612</v>
      </c>
      <c r="E21" s="7">
        <v>1474</v>
      </c>
      <c r="F21" s="7">
        <v>1445</v>
      </c>
      <c r="G21" s="7">
        <v>1358</v>
      </c>
      <c r="H21" s="7">
        <v>1305</v>
      </c>
      <c r="I21" s="7">
        <v>1338</v>
      </c>
      <c r="J21" s="7">
        <v>1255</v>
      </c>
      <c r="K21" s="7">
        <v>1325</v>
      </c>
      <c r="L21" s="7">
        <v>1366</v>
      </c>
      <c r="M21" s="7">
        <v>1373</v>
      </c>
      <c r="N21" s="7">
        <v>1397</v>
      </c>
      <c r="O21" s="7">
        <v>2179</v>
      </c>
      <c r="P21" s="95">
        <v>2418</v>
      </c>
    </row>
    <row r="22" spans="1:53" x14ac:dyDescent="0.25">
      <c r="A22" s="91" t="s">
        <v>38</v>
      </c>
      <c r="B22" s="7">
        <v>2049</v>
      </c>
      <c r="C22" s="7">
        <v>2290</v>
      </c>
      <c r="D22" s="7">
        <v>2103</v>
      </c>
      <c r="E22" s="7">
        <v>1863</v>
      </c>
      <c r="F22" s="7">
        <v>1811</v>
      </c>
      <c r="G22" s="7">
        <v>1698</v>
      </c>
      <c r="H22" s="7">
        <v>1704</v>
      </c>
      <c r="I22" s="7">
        <v>1696</v>
      </c>
      <c r="J22" s="7">
        <v>1713</v>
      </c>
      <c r="K22" s="7">
        <v>1798</v>
      </c>
      <c r="L22" s="7">
        <v>1738</v>
      </c>
      <c r="M22" s="7">
        <v>1694</v>
      </c>
      <c r="N22" s="7">
        <v>1850</v>
      </c>
      <c r="O22" s="7">
        <v>2826</v>
      </c>
      <c r="P22" s="95">
        <v>3195</v>
      </c>
    </row>
    <row r="23" spans="1:53" x14ac:dyDescent="0.25">
      <c r="A23" s="91" t="s">
        <v>39</v>
      </c>
      <c r="B23" s="7">
        <v>2457</v>
      </c>
      <c r="C23" s="7">
        <v>2697</v>
      </c>
      <c r="D23" s="7">
        <v>2421</v>
      </c>
      <c r="E23" s="7">
        <v>2188</v>
      </c>
      <c r="F23" s="7">
        <v>2124</v>
      </c>
      <c r="G23" s="7">
        <v>2040</v>
      </c>
      <c r="H23" s="7">
        <v>2039</v>
      </c>
      <c r="I23" s="7">
        <v>1927</v>
      </c>
      <c r="J23" s="7">
        <v>2015</v>
      </c>
      <c r="K23" s="7">
        <v>1969</v>
      </c>
      <c r="L23" s="7">
        <v>1951</v>
      </c>
      <c r="M23" s="7">
        <v>1902</v>
      </c>
      <c r="N23" s="7">
        <v>2016</v>
      </c>
      <c r="O23" s="7">
        <v>3015</v>
      </c>
      <c r="P23" s="95">
        <v>3564</v>
      </c>
    </row>
    <row r="24" spans="1:53" x14ac:dyDescent="0.25">
      <c r="A24" s="91" t="s">
        <v>40</v>
      </c>
      <c r="B24" s="7">
        <v>2898</v>
      </c>
      <c r="C24" s="7">
        <v>3297</v>
      </c>
      <c r="D24" s="7">
        <v>2924</v>
      </c>
      <c r="E24" s="7">
        <v>2626</v>
      </c>
      <c r="F24" s="7">
        <v>2583</v>
      </c>
      <c r="G24" s="7">
        <v>2433</v>
      </c>
      <c r="H24" s="7">
        <v>2517</v>
      </c>
      <c r="I24" s="7">
        <v>2475</v>
      </c>
      <c r="J24" s="7">
        <v>2398</v>
      </c>
      <c r="K24" s="7">
        <v>2391</v>
      </c>
      <c r="L24" s="7">
        <v>2483</v>
      </c>
      <c r="M24" s="7">
        <v>2302</v>
      </c>
      <c r="N24" s="7">
        <v>2428</v>
      </c>
      <c r="O24" s="7">
        <v>3413</v>
      </c>
      <c r="P24" s="95">
        <v>3898</v>
      </c>
    </row>
    <row r="26" spans="1:53" ht="18.75" x14ac:dyDescent="0.3">
      <c r="A26" s="13" t="s">
        <v>57</v>
      </c>
    </row>
    <row r="27" spans="1:53" x14ac:dyDescent="0.25">
      <c r="A27" s="28" t="s">
        <v>20</v>
      </c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96"/>
      <c r="V27" s="96"/>
      <c r="W27" s="96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96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</row>
    <row r="28" spans="1:53" x14ac:dyDescent="0.25">
      <c r="A28" s="93" t="s">
        <v>48</v>
      </c>
      <c r="B28" s="92">
        <v>1</v>
      </c>
      <c r="C28" s="92">
        <v>2</v>
      </c>
      <c r="D28" s="92">
        <v>3</v>
      </c>
      <c r="E28" s="92">
        <v>4</v>
      </c>
      <c r="F28" s="92">
        <v>5</v>
      </c>
      <c r="G28" s="92">
        <v>6</v>
      </c>
      <c r="H28" s="92">
        <v>7</v>
      </c>
      <c r="I28" s="92">
        <v>8</v>
      </c>
      <c r="J28" s="92">
        <v>9</v>
      </c>
      <c r="K28" s="92">
        <v>10</v>
      </c>
      <c r="L28" s="92">
        <v>11</v>
      </c>
      <c r="M28" s="92">
        <v>12</v>
      </c>
      <c r="N28" s="92">
        <v>13</v>
      </c>
      <c r="O28" s="92">
        <v>14</v>
      </c>
      <c r="P28" s="92">
        <v>15</v>
      </c>
      <c r="Q28" s="92">
        <v>16</v>
      </c>
      <c r="R28" s="92">
        <v>17</v>
      </c>
      <c r="S28" s="92">
        <v>18</v>
      </c>
      <c r="T28" s="92">
        <v>19</v>
      </c>
      <c r="U28" s="92">
        <v>20</v>
      </c>
      <c r="V28" s="92">
        <v>21</v>
      </c>
      <c r="W28" s="92">
        <v>22</v>
      </c>
      <c r="X28" s="92">
        <v>23</v>
      </c>
      <c r="Y28" s="92">
        <v>24</v>
      </c>
      <c r="Z28" s="92">
        <v>25</v>
      </c>
      <c r="AA28" s="92">
        <v>26</v>
      </c>
      <c r="AB28" s="92">
        <v>27</v>
      </c>
      <c r="AC28" s="92">
        <v>28</v>
      </c>
      <c r="AD28" s="92">
        <v>29</v>
      </c>
      <c r="AE28" s="92">
        <v>30</v>
      </c>
      <c r="AF28" s="92">
        <v>31</v>
      </c>
      <c r="AG28" s="92">
        <v>32</v>
      </c>
      <c r="AH28" s="92">
        <v>33</v>
      </c>
      <c r="AI28" s="92">
        <v>34</v>
      </c>
      <c r="AJ28" s="92">
        <v>35</v>
      </c>
      <c r="AK28" s="92">
        <v>36</v>
      </c>
      <c r="AL28" s="92">
        <v>37</v>
      </c>
      <c r="AM28" s="92">
        <v>38</v>
      </c>
      <c r="AN28" s="92">
        <v>39</v>
      </c>
      <c r="AO28" s="92">
        <v>40</v>
      </c>
      <c r="AP28" s="92">
        <v>41</v>
      </c>
      <c r="AQ28" s="92">
        <v>42</v>
      </c>
      <c r="AR28" s="92">
        <v>43</v>
      </c>
      <c r="AS28" s="92">
        <v>44</v>
      </c>
      <c r="AT28" s="92">
        <v>45</v>
      </c>
      <c r="AU28" s="92">
        <v>46</v>
      </c>
      <c r="AV28" s="92">
        <v>47</v>
      </c>
      <c r="AW28" s="92">
        <v>48</v>
      </c>
      <c r="AX28" s="92">
        <v>49</v>
      </c>
      <c r="AY28" s="92">
        <v>50</v>
      </c>
      <c r="AZ28" s="92">
        <v>51</v>
      </c>
      <c r="BA28" s="92">
        <v>52</v>
      </c>
    </row>
    <row r="29" spans="1:53" x14ac:dyDescent="0.25">
      <c r="A29" s="94" t="s">
        <v>49</v>
      </c>
      <c r="B29" s="27">
        <v>43</v>
      </c>
      <c r="C29" s="27">
        <v>50</v>
      </c>
      <c r="D29" s="27">
        <v>59</v>
      </c>
      <c r="E29" s="27">
        <v>42</v>
      </c>
      <c r="F29" s="27">
        <v>57</v>
      </c>
      <c r="G29" s="27">
        <v>54</v>
      </c>
      <c r="H29" s="27">
        <v>49</v>
      </c>
      <c r="I29" s="27">
        <v>59</v>
      </c>
      <c r="J29" s="27">
        <v>52</v>
      </c>
      <c r="K29" s="27">
        <v>45</v>
      </c>
      <c r="L29" s="27">
        <v>57</v>
      </c>
      <c r="M29" s="27">
        <v>49</v>
      </c>
      <c r="N29" s="27">
        <v>45</v>
      </c>
      <c r="O29" s="27">
        <v>41</v>
      </c>
      <c r="P29" s="27">
        <v>47</v>
      </c>
      <c r="Q29" s="27">
        <v>48</v>
      </c>
      <c r="R29" s="27">
        <v>34</v>
      </c>
      <c r="S29" s="27">
        <v>46</v>
      </c>
      <c r="T29" s="27">
        <v>56</v>
      </c>
      <c r="U29" s="96">
        <v>44</v>
      </c>
      <c r="V29" s="96">
        <v>51</v>
      </c>
      <c r="W29" s="96">
        <v>45</v>
      </c>
      <c r="X29" s="27">
        <v>48</v>
      </c>
      <c r="Y29" s="27">
        <v>46</v>
      </c>
      <c r="Z29" s="27">
        <v>46</v>
      </c>
      <c r="AA29" s="27">
        <v>39</v>
      </c>
      <c r="AB29" s="27">
        <v>33</v>
      </c>
      <c r="AC29" s="27">
        <v>44</v>
      </c>
      <c r="AD29" s="27">
        <v>45</v>
      </c>
      <c r="AE29" s="27">
        <v>57</v>
      </c>
      <c r="AF29" s="27">
        <v>57</v>
      </c>
      <c r="AG29" s="27">
        <v>57</v>
      </c>
      <c r="AH29" s="27">
        <v>54</v>
      </c>
      <c r="AI29" s="27">
        <v>47</v>
      </c>
      <c r="AJ29" s="27">
        <v>45</v>
      </c>
      <c r="AK29" s="27">
        <v>54</v>
      </c>
      <c r="AL29" s="27">
        <v>60</v>
      </c>
      <c r="AM29" s="96">
        <v>45</v>
      </c>
      <c r="AN29" s="27">
        <v>55</v>
      </c>
      <c r="AO29" s="27">
        <v>68</v>
      </c>
      <c r="AP29" s="27">
        <v>46</v>
      </c>
      <c r="AQ29" s="27">
        <v>54</v>
      </c>
      <c r="AR29" s="27">
        <v>49</v>
      </c>
      <c r="AS29" s="27">
        <v>45</v>
      </c>
      <c r="AT29" s="27">
        <v>52</v>
      </c>
      <c r="AU29" s="27">
        <v>46</v>
      </c>
      <c r="AV29" s="27">
        <v>57</v>
      </c>
      <c r="AW29" s="27">
        <v>56</v>
      </c>
      <c r="AX29" s="27">
        <v>50</v>
      </c>
      <c r="AY29" s="27">
        <v>52</v>
      </c>
      <c r="AZ29" s="27">
        <v>53</v>
      </c>
      <c r="BA29" s="27">
        <v>34</v>
      </c>
    </row>
    <row r="30" spans="1:53" x14ac:dyDescent="0.25">
      <c r="A30" s="94" t="s">
        <v>42</v>
      </c>
      <c r="B30" s="27">
        <v>15</v>
      </c>
      <c r="C30" s="27">
        <v>20</v>
      </c>
      <c r="D30" s="27">
        <v>29</v>
      </c>
      <c r="E30" s="27">
        <v>22</v>
      </c>
      <c r="F30" s="27">
        <v>15</v>
      </c>
      <c r="G30" s="27">
        <v>25</v>
      </c>
      <c r="H30" s="27">
        <v>17</v>
      </c>
      <c r="I30" s="27">
        <v>30</v>
      </c>
      <c r="J30" s="27">
        <v>20</v>
      </c>
      <c r="K30" s="27">
        <v>16</v>
      </c>
      <c r="L30" s="27">
        <v>24</v>
      </c>
      <c r="M30" s="27">
        <v>24</v>
      </c>
      <c r="N30" s="27">
        <v>17</v>
      </c>
      <c r="O30" s="27">
        <v>13</v>
      </c>
      <c r="P30" s="27">
        <v>23</v>
      </c>
      <c r="Q30" s="27">
        <v>21</v>
      </c>
      <c r="R30" s="27">
        <v>18</v>
      </c>
      <c r="S30" s="27">
        <v>18</v>
      </c>
      <c r="T30" s="27">
        <v>17</v>
      </c>
      <c r="U30" s="96">
        <v>14</v>
      </c>
      <c r="V30" s="96">
        <v>21</v>
      </c>
      <c r="W30" s="96">
        <v>16</v>
      </c>
      <c r="X30" s="27">
        <v>18</v>
      </c>
      <c r="Y30" s="27">
        <v>18</v>
      </c>
      <c r="Z30" s="27">
        <v>20</v>
      </c>
      <c r="AA30" s="27">
        <v>21</v>
      </c>
      <c r="AB30" s="27">
        <v>26</v>
      </c>
      <c r="AC30" s="27">
        <v>16</v>
      </c>
      <c r="AD30" s="27">
        <v>14</v>
      </c>
      <c r="AE30" s="27">
        <v>14</v>
      </c>
      <c r="AF30" s="27">
        <v>11</v>
      </c>
      <c r="AG30" s="27">
        <v>12</v>
      </c>
      <c r="AH30" s="27">
        <v>24</v>
      </c>
      <c r="AI30" s="27">
        <v>8</v>
      </c>
      <c r="AJ30" s="27">
        <v>16</v>
      </c>
      <c r="AK30" s="27">
        <v>19</v>
      </c>
      <c r="AL30" s="27">
        <v>12</v>
      </c>
      <c r="AM30" s="96">
        <v>18</v>
      </c>
      <c r="AN30" s="27">
        <v>14</v>
      </c>
      <c r="AO30" s="27">
        <v>15</v>
      </c>
      <c r="AP30" s="27">
        <v>16</v>
      </c>
      <c r="AQ30" s="27">
        <v>14</v>
      </c>
      <c r="AR30" s="27">
        <v>14</v>
      </c>
      <c r="AS30" s="27">
        <v>19</v>
      </c>
      <c r="AT30" s="27">
        <v>7</v>
      </c>
      <c r="AU30" s="27">
        <v>19</v>
      </c>
      <c r="AV30" s="27">
        <v>19</v>
      </c>
      <c r="AW30" s="27">
        <v>14</v>
      </c>
      <c r="AX30" s="27">
        <v>17</v>
      </c>
      <c r="AY30" s="27">
        <v>32</v>
      </c>
      <c r="AZ30" s="27">
        <v>19</v>
      </c>
      <c r="BA30" s="27">
        <v>13</v>
      </c>
    </row>
    <row r="31" spans="1:53" x14ac:dyDescent="0.25">
      <c r="A31" s="94" t="s">
        <v>43</v>
      </c>
      <c r="B31" s="27">
        <v>215</v>
      </c>
      <c r="C31" s="27">
        <v>280</v>
      </c>
      <c r="D31" s="27">
        <v>319</v>
      </c>
      <c r="E31" s="27">
        <v>339</v>
      </c>
      <c r="F31" s="27">
        <v>307</v>
      </c>
      <c r="G31" s="27">
        <v>267</v>
      </c>
      <c r="H31" s="27">
        <v>305</v>
      </c>
      <c r="I31" s="27">
        <v>276</v>
      </c>
      <c r="J31" s="27">
        <v>288</v>
      </c>
      <c r="K31" s="27">
        <v>303</v>
      </c>
      <c r="L31" s="27">
        <v>299</v>
      </c>
      <c r="M31" s="27">
        <v>293</v>
      </c>
      <c r="N31" s="27">
        <v>289</v>
      </c>
      <c r="O31" s="27">
        <v>296</v>
      </c>
      <c r="P31" s="27">
        <v>288</v>
      </c>
      <c r="Q31" s="27">
        <v>251</v>
      </c>
      <c r="R31" s="27">
        <v>273</v>
      </c>
      <c r="S31" s="27">
        <v>297</v>
      </c>
      <c r="T31" s="27">
        <v>262</v>
      </c>
      <c r="U31" s="96">
        <v>304</v>
      </c>
      <c r="V31" s="96">
        <v>309</v>
      </c>
      <c r="W31" s="96">
        <v>239</v>
      </c>
      <c r="X31" s="27">
        <v>306</v>
      </c>
      <c r="Y31" s="27">
        <v>298</v>
      </c>
      <c r="Z31" s="27">
        <v>279</v>
      </c>
      <c r="AA31" s="27">
        <v>273</v>
      </c>
      <c r="AB31" s="27">
        <v>255</v>
      </c>
      <c r="AC31" s="27">
        <v>259</v>
      </c>
      <c r="AD31" s="27">
        <v>279</v>
      </c>
      <c r="AE31" s="27">
        <v>267</v>
      </c>
      <c r="AF31" s="27">
        <v>265</v>
      </c>
      <c r="AG31" s="27">
        <v>245</v>
      </c>
      <c r="AH31" s="27">
        <v>277</v>
      </c>
      <c r="AI31" s="27">
        <v>264</v>
      </c>
      <c r="AJ31" s="27">
        <v>224</v>
      </c>
      <c r="AK31" s="27">
        <v>268</v>
      </c>
      <c r="AL31" s="27">
        <v>297</v>
      </c>
      <c r="AM31" s="96">
        <v>264</v>
      </c>
      <c r="AN31" s="27">
        <v>269</v>
      </c>
      <c r="AO31" s="27">
        <v>325</v>
      </c>
      <c r="AP31" s="27">
        <v>302</v>
      </c>
      <c r="AQ31" s="27">
        <v>303</v>
      </c>
      <c r="AR31" s="27">
        <v>281</v>
      </c>
      <c r="AS31" s="27">
        <v>289</v>
      </c>
      <c r="AT31" s="27">
        <v>314</v>
      </c>
      <c r="AU31" s="27">
        <v>271</v>
      </c>
      <c r="AV31" s="27">
        <v>283</v>
      </c>
      <c r="AW31" s="27">
        <v>312</v>
      </c>
      <c r="AX31" s="27">
        <v>315</v>
      </c>
      <c r="AY31" s="27">
        <v>315</v>
      </c>
      <c r="AZ31" s="27">
        <v>368</v>
      </c>
      <c r="BA31" s="27">
        <v>148</v>
      </c>
    </row>
    <row r="32" spans="1:53" x14ac:dyDescent="0.25">
      <c r="A32" s="94" t="s">
        <v>44</v>
      </c>
      <c r="B32" s="27">
        <v>1199</v>
      </c>
      <c r="C32" s="27">
        <v>1419</v>
      </c>
      <c r="D32" s="27">
        <v>1373</v>
      </c>
      <c r="E32" s="27">
        <v>1438</v>
      </c>
      <c r="F32" s="27">
        <v>1367</v>
      </c>
      <c r="G32" s="27">
        <v>1387</v>
      </c>
      <c r="H32" s="27">
        <v>1372</v>
      </c>
      <c r="I32" s="27">
        <v>1395</v>
      </c>
      <c r="J32" s="27">
        <v>1264</v>
      </c>
      <c r="K32" s="27">
        <v>1342</v>
      </c>
      <c r="L32" s="27">
        <v>1311</v>
      </c>
      <c r="M32" s="27">
        <v>1249</v>
      </c>
      <c r="N32" s="27">
        <v>1222</v>
      </c>
      <c r="O32" s="27">
        <v>1232</v>
      </c>
      <c r="P32" s="27">
        <v>1265</v>
      </c>
      <c r="Q32" s="27">
        <v>1100</v>
      </c>
      <c r="R32" s="27">
        <v>1207</v>
      </c>
      <c r="S32" s="27">
        <v>1334</v>
      </c>
      <c r="T32" s="27">
        <v>1094</v>
      </c>
      <c r="U32" s="96">
        <v>1274</v>
      </c>
      <c r="V32" s="96">
        <v>1262</v>
      </c>
      <c r="W32" s="96">
        <v>991</v>
      </c>
      <c r="X32" s="27">
        <v>1223</v>
      </c>
      <c r="Y32" s="27">
        <v>1149</v>
      </c>
      <c r="Z32" s="27">
        <v>1150</v>
      </c>
      <c r="AA32" s="27">
        <v>1214</v>
      </c>
      <c r="AB32" s="27">
        <v>1112</v>
      </c>
      <c r="AC32" s="27">
        <v>1140</v>
      </c>
      <c r="AD32" s="27">
        <v>1136</v>
      </c>
      <c r="AE32" s="27">
        <v>1117</v>
      </c>
      <c r="AF32" s="27">
        <v>1123</v>
      </c>
      <c r="AG32" s="27">
        <v>1095</v>
      </c>
      <c r="AH32" s="27">
        <v>1244</v>
      </c>
      <c r="AI32" s="27">
        <v>1127</v>
      </c>
      <c r="AJ32" s="27">
        <v>1026</v>
      </c>
      <c r="AK32" s="27">
        <v>1199</v>
      </c>
      <c r="AL32" s="27">
        <v>1169</v>
      </c>
      <c r="AM32" s="96">
        <v>1174</v>
      </c>
      <c r="AN32" s="27">
        <v>1197</v>
      </c>
      <c r="AO32" s="27">
        <v>1189</v>
      </c>
      <c r="AP32" s="27">
        <v>1137</v>
      </c>
      <c r="AQ32" s="27">
        <v>1154</v>
      </c>
      <c r="AR32" s="27">
        <v>1198</v>
      </c>
      <c r="AS32" s="27">
        <v>1196</v>
      </c>
      <c r="AT32" s="27">
        <v>1236</v>
      </c>
      <c r="AU32" s="27">
        <v>1254</v>
      </c>
      <c r="AV32" s="27">
        <v>1225</v>
      </c>
      <c r="AW32" s="27">
        <v>1237</v>
      </c>
      <c r="AX32" s="27">
        <v>1275</v>
      </c>
      <c r="AY32" s="27">
        <v>1313</v>
      </c>
      <c r="AZ32" s="27">
        <v>1316</v>
      </c>
      <c r="BA32" s="27">
        <v>773</v>
      </c>
    </row>
    <row r="33" spans="1:53" x14ac:dyDescent="0.25">
      <c r="A33" s="94" t="s">
        <v>45</v>
      </c>
      <c r="B33" s="27">
        <v>1766</v>
      </c>
      <c r="C33" s="27">
        <v>2179</v>
      </c>
      <c r="D33" s="27">
        <v>2004</v>
      </c>
      <c r="E33" s="27">
        <v>1936</v>
      </c>
      <c r="F33" s="27">
        <v>1852</v>
      </c>
      <c r="G33" s="27">
        <v>1955</v>
      </c>
      <c r="H33" s="27">
        <v>1911</v>
      </c>
      <c r="I33" s="27">
        <v>1824</v>
      </c>
      <c r="J33" s="27">
        <v>1826</v>
      </c>
      <c r="K33" s="27">
        <v>1857</v>
      </c>
      <c r="L33" s="27">
        <v>1718</v>
      </c>
      <c r="M33" s="27">
        <v>1713</v>
      </c>
      <c r="N33" s="27">
        <v>1643</v>
      </c>
      <c r="O33" s="27">
        <v>1614</v>
      </c>
      <c r="P33" s="27">
        <v>1712</v>
      </c>
      <c r="Q33" s="27">
        <v>1446</v>
      </c>
      <c r="R33" s="27">
        <v>1730</v>
      </c>
      <c r="S33" s="27">
        <v>1869</v>
      </c>
      <c r="T33" s="27">
        <v>1513</v>
      </c>
      <c r="U33" s="96">
        <v>1650</v>
      </c>
      <c r="V33" s="96">
        <v>1765</v>
      </c>
      <c r="W33" s="96">
        <v>1382</v>
      </c>
      <c r="X33" s="27">
        <v>1741</v>
      </c>
      <c r="Y33" s="27">
        <v>1658</v>
      </c>
      <c r="Z33" s="27">
        <v>1625</v>
      </c>
      <c r="AA33" s="27">
        <v>1605</v>
      </c>
      <c r="AB33" s="27">
        <v>1561</v>
      </c>
      <c r="AC33" s="27">
        <v>1564</v>
      </c>
      <c r="AD33" s="27">
        <v>1500</v>
      </c>
      <c r="AE33" s="27">
        <v>1598</v>
      </c>
      <c r="AF33" s="27">
        <v>1597</v>
      </c>
      <c r="AG33" s="27">
        <v>1578</v>
      </c>
      <c r="AH33" s="27">
        <v>1573</v>
      </c>
      <c r="AI33" s="27">
        <v>1582</v>
      </c>
      <c r="AJ33" s="27">
        <v>1419</v>
      </c>
      <c r="AK33" s="27">
        <v>1643</v>
      </c>
      <c r="AL33" s="27">
        <v>1617</v>
      </c>
      <c r="AM33" s="96">
        <v>1592</v>
      </c>
      <c r="AN33" s="27">
        <v>1547</v>
      </c>
      <c r="AO33" s="27">
        <v>1665</v>
      </c>
      <c r="AP33" s="27">
        <v>1595</v>
      </c>
      <c r="AQ33" s="27">
        <v>1628</v>
      </c>
      <c r="AR33" s="27">
        <v>1663</v>
      </c>
      <c r="AS33" s="27">
        <v>1663</v>
      </c>
      <c r="AT33" s="27">
        <v>1676</v>
      </c>
      <c r="AU33" s="27">
        <v>1673</v>
      </c>
      <c r="AV33" s="27">
        <v>1743</v>
      </c>
      <c r="AW33" s="27">
        <v>1751</v>
      </c>
      <c r="AX33" s="27">
        <v>1689</v>
      </c>
      <c r="AY33" s="27">
        <v>1793</v>
      </c>
      <c r="AZ33" s="27">
        <v>1903</v>
      </c>
      <c r="BA33" s="27">
        <v>1185</v>
      </c>
    </row>
    <row r="34" spans="1:53" x14ac:dyDescent="0.25">
      <c r="A34" s="94" t="s">
        <v>46</v>
      </c>
      <c r="B34" s="27">
        <v>3078</v>
      </c>
      <c r="C34" s="27">
        <v>3590</v>
      </c>
      <c r="D34" s="27">
        <v>3414</v>
      </c>
      <c r="E34" s="27">
        <v>3266</v>
      </c>
      <c r="F34" s="27">
        <v>3126</v>
      </c>
      <c r="G34" s="27">
        <v>3251</v>
      </c>
      <c r="H34" s="27">
        <v>3392</v>
      </c>
      <c r="I34" s="27">
        <v>3169</v>
      </c>
      <c r="J34" s="27">
        <v>3117</v>
      </c>
      <c r="K34" s="27">
        <v>3042</v>
      </c>
      <c r="L34" s="27">
        <v>2933</v>
      </c>
      <c r="M34" s="27">
        <v>2948</v>
      </c>
      <c r="N34" s="27">
        <v>2794</v>
      </c>
      <c r="O34" s="27">
        <v>2937</v>
      </c>
      <c r="P34" s="27">
        <v>2907</v>
      </c>
      <c r="Q34" s="27">
        <v>2547</v>
      </c>
      <c r="R34" s="27">
        <v>2811</v>
      </c>
      <c r="S34" s="27">
        <v>3207</v>
      </c>
      <c r="T34" s="27">
        <v>2579</v>
      </c>
      <c r="U34" s="96">
        <v>2864</v>
      </c>
      <c r="V34" s="96">
        <v>2946</v>
      </c>
      <c r="W34" s="96">
        <v>2403</v>
      </c>
      <c r="X34" s="27">
        <v>2846</v>
      </c>
      <c r="Y34" s="27">
        <v>2672</v>
      </c>
      <c r="Z34" s="27">
        <v>2711</v>
      </c>
      <c r="AA34" s="27">
        <v>2692</v>
      </c>
      <c r="AB34" s="27">
        <v>2650</v>
      </c>
      <c r="AC34" s="27">
        <v>2616</v>
      </c>
      <c r="AD34" s="27">
        <v>2610</v>
      </c>
      <c r="AE34" s="27">
        <v>2580</v>
      </c>
      <c r="AF34" s="27">
        <v>2664</v>
      </c>
      <c r="AG34" s="27">
        <v>2575</v>
      </c>
      <c r="AH34" s="27">
        <v>2530</v>
      </c>
      <c r="AI34" s="27">
        <v>2479</v>
      </c>
      <c r="AJ34" s="27">
        <v>2319</v>
      </c>
      <c r="AK34" s="27">
        <v>2775</v>
      </c>
      <c r="AL34" s="27">
        <v>2654</v>
      </c>
      <c r="AM34" s="96">
        <v>2695</v>
      </c>
      <c r="AN34" s="27">
        <v>2760</v>
      </c>
      <c r="AO34" s="27">
        <v>2780</v>
      </c>
      <c r="AP34" s="27">
        <v>2869</v>
      </c>
      <c r="AQ34" s="27">
        <v>2920</v>
      </c>
      <c r="AR34" s="27">
        <v>2799</v>
      </c>
      <c r="AS34" s="27">
        <v>2938</v>
      </c>
      <c r="AT34" s="27">
        <v>2998</v>
      </c>
      <c r="AU34" s="27">
        <v>3070</v>
      </c>
      <c r="AV34" s="27">
        <v>3163</v>
      </c>
      <c r="AW34" s="27">
        <v>3142</v>
      </c>
      <c r="AX34" s="27">
        <v>3078</v>
      </c>
      <c r="AY34" s="27">
        <v>3215</v>
      </c>
      <c r="AZ34" s="27">
        <v>3299</v>
      </c>
      <c r="BA34" s="27">
        <v>2231</v>
      </c>
    </row>
    <row r="35" spans="1:53" x14ac:dyDescent="0.25">
      <c r="A35" s="87" t="s">
        <v>47</v>
      </c>
      <c r="B35" s="27">
        <v>4639</v>
      </c>
      <c r="C35" s="27">
        <v>5071</v>
      </c>
      <c r="D35" s="27">
        <v>4662</v>
      </c>
      <c r="E35" s="27">
        <v>4697</v>
      </c>
      <c r="F35" s="27">
        <v>4573</v>
      </c>
      <c r="G35" s="27">
        <v>4721</v>
      </c>
      <c r="H35" s="27">
        <v>4778</v>
      </c>
      <c r="I35" s="27">
        <v>4542</v>
      </c>
      <c r="J35" s="27">
        <v>4477</v>
      </c>
      <c r="K35" s="27">
        <v>4293</v>
      </c>
      <c r="L35" s="27">
        <v>4225</v>
      </c>
      <c r="M35" s="27">
        <v>4126</v>
      </c>
      <c r="N35" s="27">
        <v>3857</v>
      </c>
      <c r="O35" s="27">
        <v>3993</v>
      </c>
      <c r="P35" s="27">
        <v>4049</v>
      </c>
      <c r="Q35" s="27">
        <v>3612</v>
      </c>
      <c r="R35" s="27">
        <v>3986</v>
      </c>
      <c r="S35" s="27">
        <v>4436</v>
      </c>
      <c r="T35" s="27">
        <v>3534</v>
      </c>
      <c r="U35" s="96">
        <v>4122</v>
      </c>
      <c r="V35" s="96">
        <v>3930</v>
      </c>
      <c r="W35" s="96">
        <v>3184</v>
      </c>
      <c r="X35" s="27">
        <v>3958</v>
      </c>
      <c r="Y35" s="27">
        <v>3604</v>
      </c>
      <c r="Z35" s="27">
        <v>3627</v>
      </c>
      <c r="AA35" s="27">
        <v>3667</v>
      </c>
      <c r="AB35" s="27">
        <v>3425</v>
      </c>
      <c r="AC35" s="27">
        <v>3540</v>
      </c>
      <c r="AD35" s="27">
        <v>3496</v>
      </c>
      <c r="AE35" s="27">
        <v>3479</v>
      </c>
      <c r="AF35" s="27">
        <v>3554</v>
      </c>
      <c r="AG35" s="27">
        <v>3560</v>
      </c>
      <c r="AH35" s="27">
        <v>3391</v>
      </c>
      <c r="AI35" s="27">
        <v>3487</v>
      </c>
      <c r="AJ35" s="27">
        <v>3193</v>
      </c>
      <c r="AK35" s="27">
        <v>3737</v>
      </c>
      <c r="AL35" s="27">
        <v>3704</v>
      </c>
      <c r="AM35" s="96">
        <v>3652</v>
      </c>
      <c r="AN35" s="27">
        <v>3675</v>
      </c>
      <c r="AO35" s="27">
        <v>3757</v>
      </c>
      <c r="AP35" s="27">
        <v>4008</v>
      </c>
      <c r="AQ35" s="27">
        <v>4083</v>
      </c>
      <c r="AR35" s="27">
        <v>4017</v>
      </c>
      <c r="AS35" s="27">
        <v>4014</v>
      </c>
      <c r="AT35" s="27">
        <v>4414</v>
      </c>
      <c r="AU35" s="27">
        <v>4317</v>
      </c>
      <c r="AV35" s="27">
        <v>4392</v>
      </c>
      <c r="AW35" s="27">
        <v>4446</v>
      </c>
      <c r="AX35" s="27">
        <v>4392</v>
      </c>
      <c r="AY35" s="27">
        <v>4468</v>
      </c>
      <c r="AZ35" s="27">
        <v>4968</v>
      </c>
      <c r="BA35" s="27">
        <v>3149</v>
      </c>
    </row>
    <row r="36" spans="1:53" x14ac:dyDescent="0.25">
      <c r="A36" s="88" t="s">
        <v>61</v>
      </c>
      <c r="E36" s="14">
        <f>SUM(E29:E35)</f>
        <v>11740</v>
      </c>
      <c r="F36" s="14">
        <f t="shared" ref="F36:BA36" si="0">SUM(F29:F35)</f>
        <v>11297</v>
      </c>
      <c r="G36" s="14">
        <f t="shared" si="0"/>
        <v>11660</v>
      </c>
      <c r="H36" s="14">
        <f t="shared" si="0"/>
        <v>11824</v>
      </c>
      <c r="I36" s="14">
        <f t="shared" si="0"/>
        <v>11295</v>
      </c>
      <c r="J36" s="14">
        <f t="shared" si="0"/>
        <v>11044</v>
      </c>
      <c r="K36" s="14">
        <f t="shared" si="0"/>
        <v>10898</v>
      </c>
      <c r="L36" s="14">
        <f t="shared" si="0"/>
        <v>10567</v>
      </c>
      <c r="M36" s="14">
        <f t="shared" si="0"/>
        <v>10402</v>
      </c>
      <c r="N36" s="14">
        <f t="shared" si="0"/>
        <v>9867</v>
      </c>
      <c r="O36" s="14">
        <f t="shared" si="0"/>
        <v>10126</v>
      </c>
      <c r="P36" s="14">
        <f t="shared" si="0"/>
        <v>10291</v>
      </c>
      <c r="Q36" s="14">
        <f t="shared" si="0"/>
        <v>9025</v>
      </c>
      <c r="R36" s="14">
        <f t="shared" si="0"/>
        <v>10059</v>
      </c>
      <c r="S36" s="14">
        <f t="shared" si="0"/>
        <v>11207</v>
      </c>
      <c r="T36" s="14">
        <f t="shared" si="0"/>
        <v>9055</v>
      </c>
      <c r="U36" s="14">
        <f t="shared" si="0"/>
        <v>10272</v>
      </c>
      <c r="V36" s="14">
        <f t="shared" si="0"/>
        <v>10284</v>
      </c>
      <c r="W36" s="14">
        <f t="shared" si="0"/>
        <v>8260</v>
      </c>
      <c r="X36" s="14">
        <f t="shared" si="0"/>
        <v>10140</v>
      </c>
      <c r="Y36" s="14">
        <f t="shared" si="0"/>
        <v>9445</v>
      </c>
      <c r="Z36" s="14">
        <f t="shared" si="0"/>
        <v>9458</v>
      </c>
      <c r="AA36" s="14">
        <f t="shared" si="0"/>
        <v>9511</v>
      </c>
      <c r="AB36" s="14">
        <f t="shared" si="0"/>
        <v>9062</v>
      </c>
      <c r="AC36" s="14">
        <f t="shared" si="0"/>
        <v>9179</v>
      </c>
      <c r="AD36" s="14">
        <f t="shared" si="0"/>
        <v>9080</v>
      </c>
      <c r="AE36" s="14">
        <f t="shared" si="0"/>
        <v>9112</v>
      </c>
      <c r="AF36" s="14">
        <f t="shared" si="0"/>
        <v>9271</v>
      </c>
      <c r="AG36" s="14">
        <f t="shared" si="0"/>
        <v>9122</v>
      </c>
      <c r="AH36" s="14">
        <f t="shared" si="0"/>
        <v>9093</v>
      </c>
      <c r="AI36" s="14">
        <f t="shared" si="0"/>
        <v>8994</v>
      </c>
      <c r="AJ36" s="14">
        <f t="shared" si="0"/>
        <v>8242</v>
      </c>
      <c r="AK36" s="14">
        <f t="shared" si="0"/>
        <v>9695</v>
      </c>
      <c r="AL36" s="14">
        <f t="shared" si="0"/>
        <v>9513</v>
      </c>
      <c r="AM36" s="14">
        <f t="shared" si="0"/>
        <v>9440</v>
      </c>
      <c r="AN36" s="14">
        <f t="shared" si="0"/>
        <v>9517</v>
      </c>
      <c r="AO36" s="14">
        <f t="shared" si="0"/>
        <v>9799</v>
      </c>
      <c r="AP36" s="14">
        <f t="shared" si="0"/>
        <v>9973</v>
      </c>
      <c r="AQ36" s="14">
        <f t="shared" si="0"/>
        <v>10156</v>
      </c>
      <c r="AR36" s="14">
        <f t="shared" si="0"/>
        <v>10021</v>
      </c>
      <c r="AS36" s="14">
        <f t="shared" si="0"/>
        <v>10164</v>
      </c>
      <c r="AT36" s="14">
        <f t="shared" si="0"/>
        <v>10697</v>
      </c>
      <c r="AU36" s="14">
        <f t="shared" si="0"/>
        <v>10650</v>
      </c>
      <c r="AV36" s="14">
        <f t="shared" si="0"/>
        <v>10882</v>
      </c>
      <c r="AW36" s="14">
        <f t="shared" si="0"/>
        <v>10958</v>
      </c>
      <c r="AX36" s="14">
        <f t="shared" si="0"/>
        <v>10816</v>
      </c>
      <c r="AY36" s="14">
        <f t="shared" si="0"/>
        <v>11188</v>
      </c>
      <c r="AZ36" s="14">
        <f t="shared" si="0"/>
        <v>11926</v>
      </c>
      <c r="BA36" s="14">
        <f t="shared" si="0"/>
        <v>7533</v>
      </c>
    </row>
    <row r="39" spans="1:53" ht="18.75" x14ac:dyDescent="0.3">
      <c r="A39" s="13" t="s">
        <v>64</v>
      </c>
    </row>
    <row r="40" spans="1:53" x14ac:dyDescent="0.25">
      <c r="A40" s="93" t="s">
        <v>48</v>
      </c>
      <c r="B40" s="92">
        <v>1</v>
      </c>
      <c r="C40" s="92">
        <v>2</v>
      </c>
      <c r="D40" s="92">
        <v>3</v>
      </c>
      <c r="E40" s="92">
        <v>4</v>
      </c>
      <c r="F40" s="92">
        <v>5</v>
      </c>
      <c r="G40" s="92">
        <v>6</v>
      </c>
      <c r="H40" s="92">
        <v>7</v>
      </c>
      <c r="I40" s="92">
        <v>8</v>
      </c>
      <c r="J40" s="92">
        <v>9</v>
      </c>
      <c r="K40" s="92">
        <v>10</v>
      </c>
      <c r="L40" s="92">
        <v>11</v>
      </c>
      <c r="M40" s="92">
        <v>12</v>
      </c>
      <c r="N40" s="92">
        <v>13</v>
      </c>
      <c r="O40" s="92">
        <v>14</v>
      </c>
      <c r="P40" s="92">
        <v>15</v>
      </c>
      <c r="Q40" s="92">
        <v>16</v>
      </c>
      <c r="R40" s="92">
        <v>17</v>
      </c>
      <c r="S40" s="92">
        <v>18</v>
      </c>
      <c r="T40" s="92">
        <v>19</v>
      </c>
      <c r="U40" s="92">
        <v>20</v>
      </c>
      <c r="V40" s="92">
        <v>21</v>
      </c>
      <c r="W40" s="92">
        <v>22</v>
      </c>
      <c r="X40" s="92">
        <v>23</v>
      </c>
      <c r="Y40" s="92">
        <v>24</v>
      </c>
      <c r="Z40" s="92">
        <v>25</v>
      </c>
      <c r="AA40" s="92">
        <v>26</v>
      </c>
      <c r="AB40" s="92">
        <v>27</v>
      </c>
      <c r="AC40" s="92">
        <v>28</v>
      </c>
      <c r="AD40" s="92">
        <v>29</v>
      </c>
      <c r="AE40" s="92">
        <v>30</v>
      </c>
      <c r="AF40" s="92">
        <v>31</v>
      </c>
      <c r="AG40" s="92">
        <v>32</v>
      </c>
      <c r="AH40" s="92">
        <v>33</v>
      </c>
      <c r="AI40" s="92">
        <v>34</v>
      </c>
      <c r="AJ40" s="92">
        <v>35</v>
      </c>
      <c r="AK40" s="92">
        <v>36</v>
      </c>
      <c r="AL40" s="92">
        <v>37</v>
      </c>
      <c r="AM40" s="92">
        <v>38</v>
      </c>
      <c r="AN40" s="92">
        <v>39</v>
      </c>
      <c r="AO40" s="92">
        <v>40</v>
      </c>
      <c r="AP40" s="92">
        <v>41</v>
      </c>
      <c r="AQ40" s="92">
        <v>42</v>
      </c>
      <c r="AR40" s="92">
        <v>43</v>
      </c>
      <c r="AS40" s="92">
        <v>44</v>
      </c>
      <c r="AT40" s="92">
        <v>45</v>
      </c>
      <c r="AU40" s="92">
        <v>46</v>
      </c>
      <c r="AV40" s="92">
        <v>47</v>
      </c>
      <c r="AW40" s="92">
        <v>48</v>
      </c>
      <c r="AX40" s="92">
        <v>49</v>
      </c>
      <c r="AY40" s="92">
        <v>50</v>
      </c>
      <c r="AZ40" s="92">
        <v>51</v>
      </c>
      <c r="BA40" s="92">
        <v>52</v>
      </c>
    </row>
    <row r="41" spans="1:53" x14ac:dyDescent="0.25">
      <c r="A41" s="94" t="s">
        <v>49</v>
      </c>
      <c r="B41">
        <f>B5</f>
        <v>48</v>
      </c>
      <c r="C41">
        <f t="shared" ref="C41:O41" si="1">C5</f>
        <v>50</v>
      </c>
      <c r="D41">
        <f t="shared" si="1"/>
        <v>69</v>
      </c>
      <c r="E41">
        <f t="shared" si="1"/>
        <v>53</v>
      </c>
      <c r="F41">
        <f t="shared" si="1"/>
        <v>50</v>
      </c>
      <c r="G41">
        <f t="shared" si="1"/>
        <v>30</v>
      </c>
      <c r="H41">
        <f t="shared" si="1"/>
        <v>43</v>
      </c>
      <c r="I41">
        <f t="shared" si="1"/>
        <v>51</v>
      </c>
      <c r="J41">
        <f t="shared" si="1"/>
        <v>49</v>
      </c>
      <c r="K41">
        <f t="shared" si="1"/>
        <v>56</v>
      </c>
      <c r="L41">
        <f t="shared" si="1"/>
        <v>53</v>
      </c>
      <c r="M41">
        <f t="shared" si="1"/>
        <v>44</v>
      </c>
      <c r="N41">
        <f t="shared" si="1"/>
        <v>49</v>
      </c>
      <c r="O41">
        <f t="shared" si="1"/>
        <v>51</v>
      </c>
      <c r="P41" s="14" t="e">
        <f>#REF!</f>
        <v>#REF!</v>
      </c>
      <c r="Q41" s="14" t="e">
        <f>#REF!</f>
        <v>#REF!</v>
      </c>
      <c r="R41" s="14" t="e">
        <f>#REF!</f>
        <v>#REF!</v>
      </c>
      <c r="S41" s="14" t="e">
        <f>#REF!</f>
        <v>#REF!</v>
      </c>
      <c r="T41" s="14" t="e">
        <f>#REF!</f>
        <v>#REF!</v>
      </c>
      <c r="U41" s="14" t="e">
        <f>#REF!</f>
        <v>#REF!</v>
      </c>
      <c r="V41" s="14" t="e">
        <f>#REF!</f>
        <v>#REF!</v>
      </c>
      <c r="W41" s="14" t="e">
        <f>#REF!</f>
        <v>#REF!</v>
      </c>
      <c r="X41" s="14" t="e">
        <f>#REF!</f>
        <v>#REF!</v>
      </c>
      <c r="Y41" s="14" t="e">
        <f>#REF!</f>
        <v>#REF!</v>
      </c>
      <c r="Z41" s="14" t="e">
        <f>#REF!</f>
        <v>#REF!</v>
      </c>
      <c r="AA41" s="14" t="e">
        <f>#REF!</f>
        <v>#REF!</v>
      </c>
      <c r="AB41" s="14" t="e">
        <f>#REF!</f>
        <v>#REF!</v>
      </c>
      <c r="AC41" s="14" t="e">
        <f>#REF!</f>
        <v>#REF!</v>
      </c>
      <c r="AD41" s="14" t="e">
        <f>#REF!</f>
        <v>#REF!</v>
      </c>
      <c r="AE41" s="14" t="e">
        <f>#REF!</f>
        <v>#REF!</v>
      </c>
      <c r="AF41" s="14" t="e">
        <f>#REF!</f>
        <v>#REF!</v>
      </c>
      <c r="AG41" s="14" t="e">
        <f>#REF!</f>
        <v>#REF!</v>
      </c>
      <c r="AH41" s="14" t="e">
        <f>#REF!</f>
        <v>#REF!</v>
      </c>
      <c r="AI41" s="14" t="e">
        <f>#REF!</f>
        <v>#REF!</v>
      </c>
      <c r="AJ41" s="14" t="e">
        <f>#REF!</f>
        <v>#REF!</v>
      </c>
      <c r="AK41" s="14" t="e">
        <f>#REF!</f>
        <v>#REF!</v>
      </c>
      <c r="AL41" s="14" t="e">
        <f>#REF!</f>
        <v>#REF!</v>
      </c>
      <c r="AM41" s="14" t="e">
        <f>#REF!</f>
        <v>#REF!</v>
      </c>
      <c r="AN41" s="14" t="e">
        <f>#REF!</f>
        <v>#REF!</v>
      </c>
      <c r="AO41" s="14" t="e">
        <f>#REF!</f>
        <v>#REF!</v>
      </c>
      <c r="AP41" s="14" t="e">
        <f>#REF!</f>
        <v>#REF!</v>
      </c>
      <c r="AQ41" s="14" t="e">
        <f>#REF!</f>
        <v>#REF!</v>
      </c>
      <c r="AR41" s="14" t="e">
        <f>#REF!</f>
        <v>#REF!</v>
      </c>
      <c r="AS41" s="14" t="e">
        <f>#REF!</f>
        <v>#REF!</v>
      </c>
      <c r="AT41" s="14" t="e">
        <f>#REF!</f>
        <v>#REF!</v>
      </c>
      <c r="AU41" s="14" t="e">
        <f>#REF!</f>
        <v>#REF!</v>
      </c>
      <c r="AV41" s="14" t="e">
        <f>#REF!</f>
        <v>#REF!</v>
      </c>
      <c r="AW41" s="14" t="e">
        <f>#REF!</f>
        <v>#REF!</v>
      </c>
      <c r="AX41" s="14" t="e">
        <f>#REF!</f>
        <v>#REF!</v>
      </c>
      <c r="AY41" s="14" t="e">
        <f>#REF!</f>
        <v>#REF!</v>
      </c>
      <c r="AZ41" s="14" t="e">
        <f>#REF!</f>
        <v>#REF!</v>
      </c>
      <c r="BA41" s="14" t="e">
        <f>#REF!</f>
        <v>#REF!</v>
      </c>
    </row>
    <row r="42" spans="1:53" x14ac:dyDescent="0.25">
      <c r="A42" s="94" t="s">
        <v>42</v>
      </c>
      <c r="B42">
        <f t="shared" ref="B42:O42" si="2">SUM(B6:B8)</f>
        <v>16</v>
      </c>
      <c r="C42">
        <f t="shared" si="2"/>
        <v>26</v>
      </c>
      <c r="D42">
        <f t="shared" si="2"/>
        <v>16</v>
      </c>
      <c r="E42">
        <f t="shared" si="2"/>
        <v>21</v>
      </c>
      <c r="F42">
        <f t="shared" si="2"/>
        <v>15</v>
      </c>
      <c r="G42">
        <f t="shared" si="2"/>
        <v>16</v>
      </c>
      <c r="H42">
        <f t="shared" si="2"/>
        <v>12</v>
      </c>
      <c r="I42">
        <f t="shared" si="2"/>
        <v>18</v>
      </c>
      <c r="J42">
        <f t="shared" si="2"/>
        <v>20</v>
      </c>
      <c r="K42">
        <f t="shared" si="2"/>
        <v>20</v>
      </c>
      <c r="L42">
        <f t="shared" si="2"/>
        <v>22</v>
      </c>
      <c r="M42">
        <f t="shared" si="2"/>
        <v>12</v>
      </c>
      <c r="N42">
        <f t="shared" si="2"/>
        <v>13</v>
      </c>
      <c r="O42">
        <f t="shared" si="2"/>
        <v>21</v>
      </c>
      <c r="P42" s="14" t="e">
        <f>#REF!</f>
        <v>#REF!</v>
      </c>
      <c r="Q42" s="14" t="e">
        <f>#REF!</f>
        <v>#REF!</v>
      </c>
      <c r="R42" s="14" t="e">
        <f>#REF!</f>
        <v>#REF!</v>
      </c>
      <c r="S42" s="14" t="e">
        <f>#REF!</f>
        <v>#REF!</v>
      </c>
      <c r="T42" s="14" t="e">
        <f>#REF!</f>
        <v>#REF!</v>
      </c>
      <c r="U42" s="14" t="e">
        <f>#REF!</f>
        <v>#REF!</v>
      </c>
      <c r="V42" s="14" t="e">
        <f>#REF!</f>
        <v>#REF!</v>
      </c>
      <c r="W42" s="14" t="e">
        <f>#REF!</f>
        <v>#REF!</v>
      </c>
      <c r="X42" s="14" t="e">
        <f>#REF!</f>
        <v>#REF!</v>
      </c>
      <c r="Y42" s="14" t="e">
        <f>#REF!</f>
        <v>#REF!</v>
      </c>
      <c r="Z42" s="14" t="e">
        <f>#REF!</f>
        <v>#REF!</v>
      </c>
      <c r="AA42" s="14" t="e">
        <f>#REF!</f>
        <v>#REF!</v>
      </c>
      <c r="AB42" s="14" t="e">
        <f>#REF!</f>
        <v>#REF!</v>
      </c>
      <c r="AC42" s="14" t="e">
        <f>#REF!</f>
        <v>#REF!</v>
      </c>
      <c r="AD42" s="14" t="e">
        <f>#REF!</f>
        <v>#REF!</v>
      </c>
      <c r="AE42" s="14" t="e">
        <f>#REF!</f>
        <v>#REF!</v>
      </c>
      <c r="AF42" s="14" t="e">
        <f>#REF!</f>
        <v>#REF!</v>
      </c>
      <c r="AG42" s="14" t="e">
        <f>#REF!</f>
        <v>#REF!</v>
      </c>
      <c r="AH42" s="14" t="e">
        <f>#REF!</f>
        <v>#REF!</v>
      </c>
      <c r="AI42" s="14" t="e">
        <f>#REF!</f>
        <v>#REF!</v>
      </c>
      <c r="AJ42" s="14" t="e">
        <f>#REF!</f>
        <v>#REF!</v>
      </c>
      <c r="AK42" s="14" t="e">
        <f>#REF!</f>
        <v>#REF!</v>
      </c>
      <c r="AL42" s="14" t="e">
        <f>#REF!</f>
        <v>#REF!</v>
      </c>
      <c r="AM42" s="14" t="e">
        <f>#REF!</f>
        <v>#REF!</v>
      </c>
      <c r="AN42" s="14" t="e">
        <f>#REF!</f>
        <v>#REF!</v>
      </c>
      <c r="AO42" s="14" t="e">
        <f>#REF!</f>
        <v>#REF!</v>
      </c>
      <c r="AP42" s="14" t="e">
        <f>#REF!</f>
        <v>#REF!</v>
      </c>
      <c r="AQ42" s="14" t="e">
        <f>#REF!</f>
        <v>#REF!</v>
      </c>
      <c r="AR42" s="14" t="e">
        <f>#REF!</f>
        <v>#REF!</v>
      </c>
      <c r="AS42" s="14" t="e">
        <f>#REF!</f>
        <v>#REF!</v>
      </c>
      <c r="AT42" s="14" t="e">
        <f>#REF!</f>
        <v>#REF!</v>
      </c>
      <c r="AU42" s="14" t="e">
        <f>#REF!</f>
        <v>#REF!</v>
      </c>
      <c r="AV42" s="14" t="e">
        <f>#REF!</f>
        <v>#REF!</v>
      </c>
      <c r="AW42" s="14" t="e">
        <f>#REF!</f>
        <v>#REF!</v>
      </c>
      <c r="AX42" s="14" t="e">
        <f>#REF!</f>
        <v>#REF!</v>
      </c>
      <c r="AY42" s="14" t="e">
        <f>#REF!</f>
        <v>#REF!</v>
      </c>
      <c r="AZ42" s="14" t="e">
        <f>#REF!</f>
        <v>#REF!</v>
      </c>
      <c r="BA42" s="14" t="e">
        <f>#REF!</f>
        <v>#REF!</v>
      </c>
    </row>
    <row r="43" spans="1:53" x14ac:dyDescent="0.25">
      <c r="A43" s="94" t="s">
        <v>43</v>
      </c>
      <c r="B43" s="14">
        <f t="shared" ref="B43:O43" si="3">SUM(B9:B14)</f>
        <v>189</v>
      </c>
      <c r="C43" s="14">
        <f t="shared" si="3"/>
        <v>275</v>
      </c>
      <c r="D43" s="14">
        <f t="shared" si="3"/>
        <v>314</v>
      </c>
      <c r="E43" s="14">
        <f t="shared" si="3"/>
        <v>314</v>
      </c>
      <c r="F43" s="14">
        <f t="shared" si="3"/>
        <v>308</v>
      </c>
      <c r="G43" s="14">
        <f t="shared" si="3"/>
        <v>271</v>
      </c>
      <c r="H43" s="14">
        <f t="shared" si="3"/>
        <v>286</v>
      </c>
      <c r="I43" s="14">
        <f t="shared" si="3"/>
        <v>321</v>
      </c>
      <c r="J43" s="14">
        <f t="shared" si="3"/>
        <v>315</v>
      </c>
      <c r="K43" s="14">
        <f t="shared" si="3"/>
        <v>312</v>
      </c>
      <c r="L43" s="14">
        <f t="shared" si="3"/>
        <v>311</v>
      </c>
      <c r="M43" s="14">
        <f t="shared" si="3"/>
        <v>275</v>
      </c>
      <c r="N43" s="14">
        <f t="shared" si="3"/>
        <v>283</v>
      </c>
      <c r="O43" s="14">
        <f t="shared" si="3"/>
        <v>288</v>
      </c>
      <c r="P43" s="14" t="e">
        <f>#REF!</f>
        <v>#REF!</v>
      </c>
      <c r="Q43" s="14" t="e">
        <f>#REF!</f>
        <v>#REF!</v>
      </c>
      <c r="R43" s="14" t="e">
        <f>#REF!</f>
        <v>#REF!</v>
      </c>
      <c r="S43" s="14" t="e">
        <f>#REF!</f>
        <v>#REF!</v>
      </c>
      <c r="T43" s="14" t="e">
        <f>#REF!</f>
        <v>#REF!</v>
      </c>
      <c r="U43" s="14" t="e">
        <f>#REF!</f>
        <v>#REF!</v>
      </c>
      <c r="V43" s="14" t="e">
        <f>#REF!</f>
        <v>#REF!</v>
      </c>
      <c r="W43" s="14" t="e">
        <f>#REF!</f>
        <v>#REF!</v>
      </c>
      <c r="X43" s="14" t="e">
        <f>#REF!</f>
        <v>#REF!</v>
      </c>
      <c r="Y43" s="14" t="e">
        <f>#REF!</f>
        <v>#REF!</v>
      </c>
      <c r="Z43" s="14" t="e">
        <f>#REF!</f>
        <v>#REF!</v>
      </c>
      <c r="AA43" s="14" t="e">
        <f>#REF!</f>
        <v>#REF!</v>
      </c>
      <c r="AB43" s="14" t="e">
        <f>#REF!</f>
        <v>#REF!</v>
      </c>
      <c r="AC43" s="14" t="e">
        <f>#REF!</f>
        <v>#REF!</v>
      </c>
      <c r="AD43" s="14" t="e">
        <f>#REF!</f>
        <v>#REF!</v>
      </c>
      <c r="AE43" s="14" t="e">
        <f>#REF!</f>
        <v>#REF!</v>
      </c>
      <c r="AF43" s="14" t="e">
        <f>#REF!</f>
        <v>#REF!</v>
      </c>
      <c r="AG43" s="14" t="e">
        <f>#REF!</f>
        <v>#REF!</v>
      </c>
      <c r="AH43" s="14" t="e">
        <f>#REF!</f>
        <v>#REF!</v>
      </c>
      <c r="AI43" s="14" t="e">
        <f>#REF!</f>
        <v>#REF!</v>
      </c>
      <c r="AJ43" s="14" t="e">
        <f>#REF!</f>
        <v>#REF!</v>
      </c>
      <c r="AK43" s="14" t="e">
        <f>#REF!</f>
        <v>#REF!</v>
      </c>
      <c r="AL43" s="14" t="e">
        <f>#REF!</f>
        <v>#REF!</v>
      </c>
      <c r="AM43" s="14" t="e">
        <f>#REF!</f>
        <v>#REF!</v>
      </c>
      <c r="AN43" s="14" t="e">
        <f>#REF!</f>
        <v>#REF!</v>
      </c>
      <c r="AO43" s="14" t="e">
        <f>#REF!</f>
        <v>#REF!</v>
      </c>
      <c r="AP43" s="14" t="e">
        <f>#REF!</f>
        <v>#REF!</v>
      </c>
      <c r="AQ43" s="14" t="e">
        <f>#REF!</f>
        <v>#REF!</v>
      </c>
      <c r="AR43" s="14" t="e">
        <f>#REF!</f>
        <v>#REF!</v>
      </c>
      <c r="AS43" s="14" t="e">
        <f>#REF!</f>
        <v>#REF!</v>
      </c>
      <c r="AT43" s="14" t="e">
        <f>#REF!</f>
        <v>#REF!</v>
      </c>
      <c r="AU43" s="14" t="e">
        <f>#REF!</f>
        <v>#REF!</v>
      </c>
      <c r="AV43" s="14" t="e">
        <f>#REF!</f>
        <v>#REF!</v>
      </c>
      <c r="AW43" s="14" t="e">
        <f>#REF!</f>
        <v>#REF!</v>
      </c>
      <c r="AX43" s="14" t="e">
        <f>#REF!</f>
        <v>#REF!</v>
      </c>
      <c r="AY43" s="14" t="e">
        <f>#REF!</f>
        <v>#REF!</v>
      </c>
      <c r="AZ43" s="14" t="e">
        <f>#REF!</f>
        <v>#REF!</v>
      </c>
      <c r="BA43" s="14" t="e">
        <f>#REF!</f>
        <v>#REF!</v>
      </c>
    </row>
    <row r="44" spans="1:53" x14ac:dyDescent="0.25">
      <c r="A44" s="94" t="s">
        <v>44</v>
      </c>
      <c r="B44" s="14">
        <f t="shared" ref="B44:O44" si="4">SUM(B15:B18)</f>
        <v>1201</v>
      </c>
      <c r="C44" s="14">
        <f t="shared" si="4"/>
        <v>1500</v>
      </c>
      <c r="D44" s="14">
        <f t="shared" si="4"/>
        <v>1518</v>
      </c>
      <c r="E44" s="14">
        <f t="shared" si="4"/>
        <v>1356</v>
      </c>
      <c r="F44" s="14">
        <f t="shared" si="4"/>
        <v>1348</v>
      </c>
      <c r="G44" s="14">
        <f t="shared" si="4"/>
        <v>1329</v>
      </c>
      <c r="H44" s="14">
        <f t="shared" si="4"/>
        <v>1288</v>
      </c>
      <c r="I44" s="14">
        <f t="shared" si="4"/>
        <v>1271</v>
      </c>
      <c r="J44" s="14">
        <f t="shared" si="4"/>
        <v>1257</v>
      </c>
      <c r="K44" s="14">
        <f t="shared" si="4"/>
        <v>1252</v>
      </c>
      <c r="L44" s="14">
        <f t="shared" si="4"/>
        <v>1340</v>
      </c>
      <c r="M44" s="14">
        <f t="shared" si="4"/>
        <v>1264</v>
      </c>
      <c r="N44" s="14">
        <f t="shared" si="4"/>
        <v>1301</v>
      </c>
      <c r="O44" s="14">
        <f t="shared" si="4"/>
        <v>1860</v>
      </c>
      <c r="P44" s="14" t="e">
        <f>#REF!</f>
        <v>#REF!</v>
      </c>
      <c r="Q44" s="14" t="e">
        <f>#REF!</f>
        <v>#REF!</v>
      </c>
      <c r="R44" s="14" t="e">
        <f>#REF!</f>
        <v>#REF!</v>
      </c>
      <c r="S44" s="14" t="e">
        <f>#REF!</f>
        <v>#REF!</v>
      </c>
      <c r="T44" s="14" t="e">
        <f>#REF!</f>
        <v>#REF!</v>
      </c>
      <c r="U44" s="14" t="e">
        <f>#REF!</f>
        <v>#REF!</v>
      </c>
      <c r="V44" s="14" t="e">
        <f>#REF!</f>
        <v>#REF!</v>
      </c>
      <c r="W44" s="14" t="e">
        <f>#REF!</f>
        <v>#REF!</v>
      </c>
      <c r="X44" s="14" t="e">
        <f>#REF!</f>
        <v>#REF!</v>
      </c>
      <c r="Y44" s="14" t="e">
        <f>#REF!</f>
        <v>#REF!</v>
      </c>
      <c r="Z44" s="14" t="e">
        <f>#REF!</f>
        <v>#REF!</v>
      </c>
      <c r="AA44" s="14" t="e">
        <f>#REF!</f>
        <v>#REF!</v>
      </c>
      <c r="AB44" s="14" t="e">
        <f>#REF!</f>
        <v>#REF!</v>
      </c>
      <c r="AC44" s="14" t="e">
        <f>#REF!</f>
        <v>#REF!</v>
      </c>
      <c r="AD44" s="14" t="e">
        <f>#REF!</f>
        <v>#REF!</v>
      </c>
      <c r="AE44" s="14" t="e">
        <f>#REF!</f>
        <v>#REF!</v>
      </c>
      <c r="AF44" s="14" t="e">
        <f>#REF!</f>
        <v>#REF!</v>
      </c>
      <c r="AG44" s="14" t="e">
        <f>#REF!</f>
        <v>#REF!</v>
      </c>
      <c r="AH44" s="14" t="e">
        <f>#REF!</f>
        <v>#REF!</v>
      </c>
      <c r="AI44" s="14" t="e">
        <f>#REF!</f>
        <v>#REF!</v>
      </c>
      <c r="AJ44" s="14" t="e">
        <f>#REF!</f>
        <v>#REF!</v>
      </c>
      <c r="AK44" s="14" t="e">
        <f>#REF!</f>
        <v>#REF!</v>
      </c>
      <c r="AL44" s="14" t="e">
        <f>#REF!</f>
        <v>#REF!</v>
      </c>
      <c r="AM44" s="14" t="e">
        <f>#REF!</f>
        <v>#REF!</v>
      </c>
      <c r="AN44" s="14" t="e">
        <f>#REF!</f>
        <v>#REF!</v>
      </c>
      <c r="AO44" s="14" t="e">
        <f>#REF!</f>
        <v>#REF!</v>
      </c>
      <c r="AP44" s="14" t="e">
        <f>#REF!</f>
        <v>#REF!</v>
      </c>
      <c r="AQ44" s="14" t="e">
        <f>#REF!</f>
        <v>#REF!</v>
      </c>
      <c r="AR44" s="14" t="e">
        <f>#REF!</f>
        <v>#REF!</v>
      </c>
      <c r="AS44" s="14" t="e">
        <f>#REF!</f>
        <v>#REF!</v>
      </c>
      <c r="AT44" s="14" t="e">
        <f>#REF!</f>
        <v>#REF!</v>
      </c>
      <c r="AU44" s="14" t="e">
        <f>#REF!</f>
        <v>#REF!</v>
      </c>
      <c r="AV44" s="14" t="e">
        <f>#REF!</f>
        <v>#REF!</v>
      </c>
      <c r="AW44" s="14" t="e">
        <f>#REF!</f>
        <v>#REF!</v>
      </c>
      <c r="AX44" s="14" t="e">
        <f>#REF!</f>
        <v>#REF!</v>
      </c>
      <c r="AY44" s="14" t="e">
        <f>#REF!</f>
        <v>#REF!</v>
      </c>
      <c r="AZ44" s="14" t="e">
        <f>#REF!</f>
        <v>#REF!</v>
      </c>
      <c r="BA44" s="14" t="e">
        <f>#REF!</f>
        <v>#REF!</v>
      </c>
    </row>
    <row r="45" spans="1:53" x14ac:dyDescent="0.25">
      <c r="A45" s="94" t="s">
        <v>45</v>
      </c>
      <c r="B45" s="14">
        <f t="shared" ref="B45:O45" si="5">SUM(B19:B20)</f>
        <v>1860</v>
      </c>
      <c r="C45" s="14">
        <f t="shared" si="5"/>
        <v>2198</v>
      </c>
      <c r="D45" s="14">
        <f t="shared" si="5"/>
        <v>2013</v>
      </c>
      <c r="E45" s="14">
        <f t="shared" si="5"/>
        <v>1958</v>
      </c>
      <c r="F45" s="14">
        <f t="shared" si="5"/>
        <v>1928</v>
      </c>
      <c r="G45" s="14">
        <f t="shared" si="5"/>
        <v>1809</v>
      </c>
      <c r="H45" s="14">
        <f t="shared" si="5"/>
        <v>1754</v>
      </c>
      <c r="I45" s="14">
        <f t="shared" si="5"/>
        <v>1743</v>
      </c>
      <c r="J45" s="14">
        <f t="shared" si="5"/>
        <v>1793</v>
      </c>
      <c r="K45" s="14">
        <f t="shared" si="5"/>
        <v>1769</v>
      </c>
      <c r="L45" s="14">
        <f t="shared" si="5"/>
        <v>1753</v>
      </c>
      <c r="M45" s="14">
        <f t="shared" si="5"/>
        <v>1780</v>
      </c>
      <c r="N45" s="14">
        <f t="shared" si="5"/>
        <v>1805</v>
      </c>
      <c r="O45" s="14">
        <f t="shared" si="5"/>
        <v>2734</v>
      </c>
      <c r="P45" s="14" t="e">
        <f>#REF!</f>
        <v>#REF!</v>
      </c>
      <c r="Q45" s="14" t="e">
        <f>#REF!</f>
        <v>#REF!</v>
      </c>
      <c r="R45" s="14" t="e">
        <f>#REF!</f>
        <v>#REF!</v>
      </c>
      <c r="S45" s="14" t="e">
        <f>#REF!</f>
        <v>#REF!</v>
      </c>
      <c r="T45" s="14" t="e">
        <f>#REF!</f>
        <v>#REF!</v>
      </c>
      <c r="U45" s="14" t="e">
        <f>#REF!</f>
        <v>#REF!</v>
      </c>
      <c r="V45" s="14" t="e">
        <f>#REF!</f>
        <v>#REF!</v>
      </c>
      <c r="W45" s="14" t="e">
        <f>#REF!</f>
        <v>#REF!</v>
      </c>
      <c r="X45" s="14" t="e">
        <f>#REF!</f>
        <v>#REF!</v>
      </c>
      <c r="Y45" s="14" t="e">
        <f>#REF!</f>
        <v>#REF!</v>
      </c>
      <c r="Z45" s="14" t="e">
        <f>#REF!</f>
        <v>#REF!</v>
      </c>
      <c r="AA45" s="14" t="e">
        <f>#REF!</f>
        <v>#REF!</v>
      </c>
      <c r="AB45" s="14" t="e">
        <f>#REF!</f>
        <v>#REF!</v>
      </c>
      <c r="AC45" s="14" t="e">
        <f>#REF!</f>
        <v>#REF!</v>
      </c>
      <c r="AD45" s="14" t="e">
        <f>#REF!</f>
        <v>#REF!</v>
      </c>
      <c r="AE45" s="14" t="e">
        <f>#REF!</f>
        <v>#REF!</v>
      </c>
      <c r="AF45" s="14" t="e">
        <f>#REF!</f>
        <v>#REF!</v>
      </c>
      <c r="AG45" s="14" t="e">
        <f>#REF!</f>
        <v>#REF!</v>
      </c>
      <c r="AH45" s="14" t="e">
        <f>#REF!</f>
        <v>#REF!</v>
      </c>
      <c r="AI45" s="14" t="e">
        <f>#REF!</f>
        <v>#REF!</v>
      </c>
      <c r="AJ45" s="14" t="e">
        <f>#REF!</f>
        <v>#REF!</v>
      </c>
      <c r="AK45" s="14" t="e">
        <f>#REF!</f>
        <v>#REF!</v>
      </c>
      <c r="AL45" s="14" t="e">
        <f>#REF!</f>
        <v>#REF!</v>
      </c>
      <c r="AM45" s="14" t="e">
        <f>#REF!</f>
        <v>#REF!</v>
      </c>
      <c r="AN45" s="14" t="e">
        <f>#REF!</f>
        <v>#REF!</v>
      </c>
      <c r="AO45" s="14" t="e">
        <f>#REF!</f>
        <v>#REF!</v>
      </c>
      <c r="AP45" s="14" t="e">
        <f>#REF!</f>
        <v>#REF!</v>
      </c>
      <c r="AQ45" s="14" t="e">
        <f>#REF!</f>
        <v>#REF!</v>
      </c>
      <c r="AR45" s="14" t="e">
        <f>#REF!</f>
        <v>#REF!</v>
      </c>
      <c r="AS45" s="14" t="e">
        <f>#REF!</f>
        <v>#REF!</v>
      </c>
      <c r="AT45" s="14" t="e">
        <f>#REF!</f>
        <v>#REF!</v>
      </c>
      <c r="AU45" s="14" t="e">
        <f>#REF!</f>
        <v>#REF!</v>
      </c>
      <c r="AV45" s="14" t="e">
        <f>#REF!</f>
        <v>#REF!</v>
      </c>
      <c r="AW45" s="14" t="e">
        <f>#REF!</f>
        <v>#REF!</v>
      </c>
      <c r="AX45" s="14" t="e">
        <f>#REF!</f>
        <v>#REF!</v>
      </c>
      <c r="AY45" s="14" t="e">
        <f>#REF!</f>
        <v>#REF!</v>
      </c>
      <c r="AZ45" s="14" t="e">
        <f>#REF!</f>
        <v>#REF!</v>
      </c>
      <c r="BA45" s="14" t="e">
        <f>#REF!</f>
        <v>#REF!</v>
      </c>
    </row>
    <row r="46" spans="1:53" x14ac:dyDescent="0.25">
      <c r="A46" s="94" t="s">
        <v>46</v>
      </c>
      <c r="B46" s="14">
        <f t="shared" ref="B46:O46" si="6">SUM(B21:B22)</f>
        <v>3584</v>
      </c>
      <c r="C46" s="14">
        <f t="shared" si="6"/>
        <v>4014</v>
      </c>
      <c r="D46" s="14">
        <f t="shared" si="6"/>
        <v>3715</v>
      </c>
      <c r="E46" s="14">
        <f t="shared" si="6"/>
        <v>3337</v>
      </c>
      <c r="F46" s="14">
        <f t="shared" si="6"/>
        <v>3256</v>
      </c>
      <c r="G46" s="14">
        <f t="shared" si="6"/>
        <v>3056</v>
      </c>
      <c r="H46" s="14">
        <f t="shared" si="6"/>
        <v>3009</v>
      </c>
      <c r="I46" s="14">
        <f t="shared" si="6"/>
        <v>3034</v>
      </c>
      <c r="J46" s="14">
        <f t="shared" si="6"/>
        <v>2968</v>
      </c>
      <c r="K46" s="14">
        <f t="shared" si="6"/>
        <v>3123</v>
      </c>
      <c r="L46" s="14">
        <f t="shared" si="6"/>
        <v>3104</v>
      </c>
      <c r="M46" s="14">
        <f t="shared" si="6"/>
        <v>3067</v>
      </c>
      <c r="N46" s="14">
        <f t="shared" si="6"/>
        <v>3247</v>
      </c>
      <c r="O46" s="14">
        <f t="shared" si="6"/>
        <v>5005</v>
      </c>
      <c r="P46" s="14" t="e">
        <f>#REF!</f>
        <v>#REF!</v>
      </c>
      <c r="Q46" s="14" t="e">
        <f>#REF!</f>
        <v>#REF!</v>
      </c>
      <c r="R46" s="14" t="e">
        <f>#REF!</f>
        <v>#REF!</v>
      </c>
      <c r="S46" s="14" t="e">
        <f>#REF!</f>
        <v>#REF!</v>
      </c>
      <c r="T46" s="14" t="e">
        <f>#REF!</f>
        <v>#REF!</v>
      </c>
      <c r="U46" s="14" t="e">
        <f>#REF!</f>
        <v>#REF!</v>
      </c>
      <c r="V46" s="14" t="e">
        <f>#REF!</f>
        <v>#REF!</v>
      </c>
      <c r="W46" s="14" t="e">
        <f>#REF!</f>
        <v>#REF!</v>
      </c>
      <c r="X46" s="14" t="e">
        <f>#REF!</f>
        <v>#REF!</v>
      </c>
      <c r="Y46" s="14" t="e">
        <f>#REF!</f>
        <v>#REF!</v>
      </c>
      <c r="Z46" s="14" t="e">
        <f>#REF!</f>
        <v>#REF!</v>
      </c>
      <c r="AA46" s="14" t="e">
        <f>#REF!</f>
        <v>#REF!</v>
      </c>
      <c r="AB46" s="14" t="e">
        <f>#REF!</f>
        <v>#REF!</v>
      </c>
      <c r="AC46" s="14" t="e">
        <f>#REF!</f>
        <v>#REF!</v>
      </c>
      <c r="AD46" s="14" t="e">
        <f>#REF!</f>
        <v>#REF!</v>
      </c>
      <c r="AE46" s="14" t="e">
        <f>#REF!</f>
        <v>#REF!</v>
      </c>
      <c r="AF46" s="14" t="e">
        <f>#REF!</f>
        <v>#REF!</v>
      </c>
      <c r="AG46" s="14" t="e">
        <f>#REF!</f>
        <v>#REF!</v>
      </c>
      <c r="AH46" s="14" t="e">
        <f>#REF!</f>
        <v>#REF!</v>
      </c>
      <c r="AI46" s="14" t="e">
        <f>#REF!</f>
        <v>#REF!</v>
      </c>
      <c r="AJ46" s="14" t="e">
        <f>#REF!</f>
        <v>#REF!</v>
      </c>
      <c r="AK46" s="14" t="e">
        <f>#REF!</f>
        <v>#REF!</v>
      </c>
      <c r="AL46" s="14" t="e">
        <f>#REF!</f>
        <v>#REF!</v>
      </c>
      <c r="AM46" s="14" t="e">
        <f>#REF!</f>
        <v>#REF!</v>
      </c>
      <c r="AN46" s="14" t="e">
        <f>#REF!</f>
        <v>#REF!</v>
      </c>
      <c r="AO46" s="14" t="e">
        <f>#REF!</f>
        <v>#REF!</v>
      </c>
      <c r="AP46" s="14" t="e">
        <f>#REF!</f>
        <v>#REF!</v>
      </c>
      <c r="AQ46" s="14" t="e">
        <f>#REF!</f>
        <v>#REF!</v>
      </c>
      <c r="AR46" s="14" t="e">
        <f>#REF!</f>
        <v>#REF!</v>
      </c>
      <c r="AS46" s="14" t="e">
        <f>#REF!</f>
        <v>#REF!</v>
      </c>
      <c r="AT46" s="14" t="e">
        <f>#REF!</f>
        <v>#REF!</v>
      </c>
      <c r="AU46" s="14" t="e">
        <f>#REF!</f>
        <v>#REF!</v>
      </c>
      <c r="AV46" s="14" t="e">
        <f>#REF!</f>
        <v>#REF!</v>
      </c>
      <c r="AW46" s="14" t="e">
        <f>#REF!</f>
        <v>#REF!</v>
      </c>
      <c r="AX46" s="14" t="e">
        <f>#REF!</f>
        <v>#REF!</v>
      </c>
      <c r="AY46" s="14" t="e">
        <f>#REF!</f>
        <v>#REF!</v>
      </c>
      <c r="AZ46" s="14" t="e">
        <f>#REF!</f>
        <v>#REF!</v>
      </c>
      <c r="BA46" s="14" t="e">
        <f>#REF!</f>
        <v>#REF!</v>
      </c>
    </row>
    <row r="47" spans="1:53" x14ac:dyDescent="0.25">
      <c r="A47" s="87" t="s">
        <v>47</v>
      </c>
      <c r="B47" s="14">
        <f t="shared" ref="B47:O47" si="7">SUM(B23:B24)</f>
        <v>5355</v>
      </c>
      <c r="C47" s="14">
        <f t="shared" si="7"/>
        <v>5994</v>
      </c>
      <c r="D47" s="14">
        <f t="shared" si="7"/>
        <v>5345</v>
      </c>
      <c r="E47" s="14">
        <f t="shared" si="7"/>
        <v>4814</v>
      </c>
      <c r="F47" s="14">
        <f t="shared" si="7"/>
        <v>4707</v>
      </c>
      <c r="G47" s="14">
        <f t="shared" si="7"/>
        <v>4473</v>
      </c>
      <c r="H47" s="14">
        <f t="shared" si="7"/>
        <v>4556</v>
      </c>
      <c r="I47" s="14">
        <f t="shared" si="7"/>
        <v>4402</v>
      </c>
      <c r="J47" s="14">
        <f t="shared" si="7"/>
        <v>4413</v>
      </c>
      <c r="K47" s="14">
        <f t="shared" si="7"/>
        <v>4360</v>
      </c>
      <c r="L47" s="14">
        <f t="shared" si="7"/>
        <v>4434</v>
      </c>
      <c r="M47" s="14">
        <f t="shared" si="7"/>
        <v>4204</v>
      </c>
      <c r="N47" s="14">
        <f t="shared" si="7"/>
        <v>4444</v>
      </c>
      <c r="O47" s="14">
        <f t="shared" si="7"/>
        <v>6428</v>
      </c>
      <c r="P47" s="14" t="e">
        <f>#REF!</f>
        <v>#REF!</v>
      </c>
      <c r="Q47" s="14" t="e">
        <f>#REF!</f>
        <v>#REF!</v>
      </c>
      <c r="R47" s="14" t="e">
        <f>#REF!</f>
        <v>#REF!</v>
      </c>
      <c r="S47" s="14" t="e">
        <f>#REF!</f>
        <v>#REF!</v>
      </c>
      <c r="T47" s="14" t="e">
        <f>#REF!</f>
        <v>#REF!</v>
      </c>
      <c r="U47" s="14" t="e">
        <f>#REF!</f>
        <v>#REF!</v>
      </c>
      <c r="V47" s="14" t="e">
        <f>#REF!</f>
        <v>#REF!</v>
      </c>
      <c r="W47" s="14" t="e">
        <f>#REF!</f>
        <v>#REF!</v>
      </c>
      <c r="X47" s="14" t="e">
        <f>#REF!</f>
        <v>#REF!</v>
      </c>
      <c r="Y47" s="14" t="e">
        <f>#REF!</f>
        <v>#REF!</v>
      </c>
      <c r="Z47" s="14" t="e">
        <f>#REF!</f>
        <v>#REF!</v>
      </c>
      <c r="AA47" s="14" t="e">
        <f>#REF!</f>
        <v>#REF!</v>
      </c>
      <c r="AB47" s="14" t="e">
        <f>#REF!</f>
        <v>#REF!</v>
      </c>
      <c r="AC47" s="14" t="e">
        <f>#REF!</f>
        <v>#REF!</v>
      </c>
      <c r="AD47" s="14" t="e">
        <f>#REF!</f>
        <v>#REF!</v>
      </c>
      <c r="AE47" s="14" t="e">
        <f>#REF!</f>
        <v>#REF!</v>
      </c>
      <c r="AF47" s="14" t="e">
        <f>#REF!</f>
        <v>#REF!</v>
      </c>
      <c r="AG47" s="14" t="e">
        <f>#REF!</f>
        <v>#REF!</v>
      </c>
      <c r="AH47" s="14" t="e">
        <f>#REF!</f>
        <v>#REF!</v>
      </c>
      <c r="AI47" s="14" t="e">
        <f>#REF!</f>
        <v>#REF!</v>
      </c>
      <c r="AJ47" s="14" t="e">
        <f>#REF!</f>
        <v>#REF!</v>
      </c>
      <c r="AK47" s="14" t="e">
        <f>#REF!</f>
        <v>#REF!</v>
      </c>
      <c r="AL47" s="14" t="e">
        <f>#REF!</f>
        <v>#REF!</v>
      </c>
      <c r="AM47" s="14" t="e">
        <f>#REF!</f>
        <v>#REF!</v>
      </c>
      <c r="AN47" s="14" t="e">
        <f>#REF!</f>
        <v>#REF!</v>
      </c>
      <c r="AO47" s="14" t="e">
        <f>#REF!</f>
        <v>#REF!</v>
      </c>
      <c r="AP47" s="14" t="e">
        <f>#REF!</f>
        <v>#REF!</v>
      </c>
      <c r="AQ47" s="14" t="e">
        <f>#REF!</f>
        <v>#REF!</v>
      </c>
      <c r="AR47" s="14" t="e">
        <f>#REF!</f>
        <v>#REF!</v>
      </c>
      <c r="AS47" s="14" t="e">
        <f>#REF!</f>
        <v>#REF!</v>
      </c>
      <c r="AT47" s="14" t="e">
        <f>#REF!</f>
        <v>#REF!</v>
      </c>
      <c r="AU47" s="14" t="e">
        <f>#REF!</f>
        <v>#REF!</v>
      </c>
      <c r="AV47" s="14" t="e">
        <f>#REF!</f>
        <v>#REF!</v>
      </c>
      <c r="AW47" s="14" t="e">
        <f>#REF!</f>
        <v>#REF!</v>
      </c>
      <c r="AX47" s="14" t="e">
        <f>#REF!</f>
        <v>#REF!</v>
      </c>
      <c r="AY47" s="14" t="e">
        <f>#REF!</f>
        <v>#REF!</v>
      </c>
      <c r="AZ47" s="14" t="e">
        <f>#REF!</f>
        <v>#REF!</v>
      </c>
      <c r="BA47" s="14" t="e">
        <f>#REF!</f>
        <v>#REF!</v>
      </c>
    </row>
    <row r="48" spans="1:53" x14ac:dyDescent="0.25">
      <c r="A48" s="88" t="s">
        <v>61</v>
      </c>
      <c r="E48">
        <f>SUM(E41:E47)</f>
        <v>11853</v>
      </c>
      <c r="F48">
        <f t="shared" ref="F48:O48" si="8">SUM(F41:F47)</f>
        <v>11612</v>
      </c>
      <c r="G48">
        <f t="shared" si="8"/>
        <v>10984</v>
      </c>
      <c r="H48">
        <f t="shared" si="8"/>
        <v>10948</v>
      </c>
      <c r="I48">
        <f t="shared" si="8"/>
        <v>10840</v>
      </c>
      <c r="J48">
        <f t="shared" si="8"/>
        <v>10815</v>
      </c>
      <c r="K48">
        <f t="shared" si="8"/>
        <v>10892</v>
      </c>
      <c r="L48">
        <f t="shared" si="8"/>
        <v>11017</v>
      </c>
      <c r="M48">
        <f t="shared" si="8"/>
        <v>10646</v>
      </c>
      <c r="N48">
        <f t="shared" si="8"/>
        <v>11142</v>
      </c>
      <c r="O48">
        <f t="shared" si="8"/>
        <v>16387</v>
      </c>
      <c r="P48" s="14" t="e">
        <f>#REF!</f>
        <v>#REF!</v>
      </c>
      <c r="Q48" s="14" t="e">
        <f>#REF!</f>
        <v>#REF!</v>
      </c>
      <c r="R48" s="14" t="e">
        <f>#REF!</f>
        <v>#REF!</v>
      </c>
      <c r="S48" s="14" t="e">
        <f>#REF!</f>
        <v>#REF!</v>
      </c>
      <c r="T48" s="14" t="e">
        <f>#REF!</f>
        <v>#REF!</v>
      </c>
      <c r="U48" s="14" t="e">
        <f>#REF!</f>
        <v>#REF!</v>
      </c>
      <c r="V48" s="14" t="e">
        <f>#REF!</f>
        <v>#REF!</v>
      </c>
      <c r="W48" s="14" t="e">
        <f>#REF!</f>
        <v>#REF!</v>
      </c>
      <c r="X48" s="14" t="e">
        <f>#REF!</f>
        <v>#REF!</v>
      </c>
      <c r="Y48" s="14" t="e">
        <f>#REF!</f>
        <v>#REF!</v>
      </c>
      <c r="Z48" s="14" t="e">
        <f>#REF!</f>
        <v>#REF!</v>
      </c>
      <c r="AA48" s="14" t="e">
        <f>#REF!</f>
        <v>#REF!</v>
      </c>
      <c r="AB48" s="14" t="e">
        <f>#REF!</f>
        <v>#REF!</v>
      </c>
      <c r="AC48" s="14" t="e">
        <f>#REF!</f>
        <v>#REF!</v>
      </c>
      <c r="AD48" s="14" t="e">
        <f>#REF!</f>
        <v>#REF!</v>
      </c>
      <c r="AE48" s="14" t="e">
        <f>#REF!</f>
        <v>#REF!</v>
      </c>
      <c r="AF48" s="14" t="e">
        <f>#REF!</f>
        <v>#REF!</v>
      </c>
      <c r="AG48" s="14" t="e">
        <f>#REF!</f>
        <v>#REF!</v>
      </c>
      <c r="AH48" s="14" t="e">
        <f>#REF!</f>
        <v>#REF!</v>
      </c>
      <c r="AI48" s="14" t="e">
        <f>#REF!</f>
        <v>#REF!</v>
      </c>
      <c r="AJ48" s="14" t="e">
        <f>#REF!</f>
        <v>#REF!</v>
      </c>
      <c r="AK48" s="14" t="e">
        <f>#REF!</f>
        <v>#REF!</v>
      </c>
      <c r="AL48" s="14" t="e">
        <f>#REF!</f>
        <v>#REF!</v>
      </c>
      <c r="AM48" s="14" t="e">
        <f>#REF!</f>
        <v>#REF!</v>
      </c>
      <c r="AN48" s="14" t="e">
        <f>#REF!</f>
        <v>#REF!</v>
      </c>
      <c r="AO48" s="14" t="e">
        <f>#REF!</f>
        <v>#REF!</v>
      </c>
      <c r="AP48" s="14" t="e">
        <f>#REF!</f>
        <v>#REF!</v>
      </c>
      <c r="AQ48" s="14" t="e">
        <f>#REF!</f>
        <v>#REF!</v>
      </c>
      <c r="AR48" s="14" t="e">
        <f>#REF!</f>
        <v>#REF!</v>
      </c>
      <c r="AS48" s="14" t="e">
        <f>#REF!</f>
        <v>#REF!</v>
      </c>
      <c r="AT48" s="14" t="e">
        <f>#REF!</f>
        <v>#REF!</v>
      </c>
      <c r="AU48" s="14" t="e">
        <f>#REF!</f>
        <v>#REF!</v>
      </c>
      <c r="AV48" s="14" t="e">
        <f>#REF!</f>
        <v>#REF!</v>
      </c>
      <c r="AW48" s="14" t="e">
        <f>#REF!</f>
        <v>#REF!</v>
      </c>
      <c r="AX48" s="14" t="e">
        <f>#REF!</f>
        <v>#REF!</v>
      </c>
      <c r="AY48" s="14" t="e">
        <f>#REF!</f>
        <v>#REF!</v>
      </c>
      <c r="AZ48" s="14" t="e">
        <f>#REF!</f>
        <v>#REF!</v>
      </c>
      <c r="BA48" s="14" t="e">
        <f>#REF!</f>
        <v>#REF!</v>
      </c>
    </row>
    <row r="50" spans="1:54" ht="19.5" thickBot="1" x14ac:dyDescent="0.35">
      <c r="A50" s="8" t="s">
        <v>68</v>
      </c>
      <c r="B50" s="12"/>
      <c r="C50" s="12"/>
      <c r="D50" s="12"/>
      <c r="E50" s="12"/>
      <c r="F50" s="12"/>
      <c r="G50" s="12"/>
      <c r="I50" s="12"/>
      <c r="J50" s="12" t="s">
        <v>69</v>
      </c>
      <c r="K50" s="12"/>
      <c r="L50" s="12"/>
      <c r="M50" s="12"/>
      <c r="N50" s="12"/>
      <c r="O50" s="12"/>
      <c r="P50" s="12"/>
      <c r="Q50" s="12"/>
      <c r="R50" s="12" t="s">
        <v>81</v>
      </c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22"/>
    </row>
    <row r="51" spans="1:54" x14ac:dyDescent="0.25">
      <c r="A51" s="21" t="s">
        <v>48</v>
      </c>
      <c r="B51" s="11">
        <v>1</v>
      </c>
      <c r="C51" s="11">
        <v>2</v>
      </c>
      <c r="D51" s="11">
        <v>3</v>
      </c>
      <c r="E51" s="11">
        <v>4</v>
      </c>
      <c r="F51" s="11">
        <v>5</v>
      </c>
      <c r="G51" s="11">
        <v>6</v>
      </c>
      <c r="H51" s="11">
        <v>7</v>
      </c>
      <c r="I51" s="11">
        <v>8</v>
      </c>
      <c r="J51" s="11">
        <v>9</v>
      </c>
      <c r="K51" s="11">
        <v>10</v>
      </c>
      <c r="L51" s="11">
        <v>11</v>
      </c>
      <c r="M51" s="11">
        <v>12</v>
      </c>
      <c r="N51" s="11">
        <v>13</v>
      </c>
      <c r="O51" s="11">
        <v>14</v>
      </c>
      <c r="P51" s="76">
        <f>O51+1</f>
        <v>15</v>
      </c>
      <c r="Q51" s="76">
        <f t="shared" ref="Q51:T51" si="9">P51+1</f>
        <v>16</v>
      </c>
      <c r="R51" s="76">
        <f t="shared" si="9"/>
        <v>17</v>
      </c>
      <c r="S51" s="76">
        <f t="shared" si="9"/>
        <v>18</v>
      </c>
      <c r="T51" s="76">
        <f t="shared" si="9"/>
        <v>19</v>
      </c>
      <c r="U51" s="76">
        <f>T51+1</f>
        <v>20</v>
      </c>
      <c r="V51" s="76">
        <f t="shared" ref="V51:BA51" si="10">U51+1</f>
        <v>21</v>
      </c>
      <c r="W51" s="76">
        <f t="shared" si="10"/>
        <v>22</v>
      </c>
      <c r="X51" s="76">
        <f t="shared" si="10"/>
        <v>23</v>
      </c>
      <c r="Y51" s="76">
        <f t="shared" si="10"/>
        <v>24</v>
      </c>
      <c r="Z51" s="76">
        <f t="shared" si="10"/>
        <v>25</v>
      </c>
      <c r="AA51" s="76">
        <f t="shared" si="10"/>
        <v>26</v>
      </c>
      <c r="AB51" s="76">
        <f t="shared" si="10"/>
        <v>27</v>
      </c>
      <c r="AC51" s="76">
        <f t="shared" si="10"/>
        <v>28</v>
      </c>
      <c r="AD51" s="76">
        <f t="shared" si="10"/>
        <v>29</v>
      </c>
      <c r="AE51" s="76">
        <f t="shared" si="10"/>
        <v>30</v>
      </c>
      <c r="AF51" s="76">
        <f t="shared" si="10"/>
        <v>31</v>
      </c>
      <c r="AG51" s="76">
        <f t="shared" si="10"/>
        <v>32</v>
      </c>
      <c r="AH51" s="76">
        <f t="shared" si="10"/>
        <v>33</v>
      </c>
      <c r="AI51" s="76">
        <f t="shared" si="10"/>
        <v>34</v>
      </c>
      <c r="AJ51" s="76">
        <f t="shared" si="10"/>
        <v>35</v>
      </c>
      <c r="AK51" s="76">
        <f t="shared" si="10"/>
        <v>36</v>
      </c>
      <c r="AL51" s="76">
        <f t="shared" si="10"/>
        <v>37</v>
      </c>
      <c r="AM51" s="76">
        <f t="shared" si="10"/>
        <v>38</v>
      </c>
      <c r="AN51" s="76">
        <f t="shared" si="10"/>
        <v>39</v>
      </c>
      <c r="AO51" s="76">
        <f t="shared" si="10"/>
        <v>40</v>
      </c>
      <c r="AP51" s="76">
        <f t="shared" si="10"/>
        <v>41</v>
      </c>
      <c r="AQ51" s="76">
        <f t="shared" si="10"/>
        <v>42</v>
      </c>
      <c r="AR51" s="76">
        <f t="shared" si="10"/>
        <v>43</v>
      </c>
      <c r="AS51" s="76">
        <f t="shared" si="10"/>
        <v>44</v>
      </c>
      <c r="AT51" s="76">
        <f t="shared" si="10"/>
        <v>45</v>
      </c>
      <c r="AU51" s="76">
        <f t="shared" si="10"/>
        <v>46</v>
      </c>
      <c r="AV51" s="76">
        <f t="shared" si="10"/>
        <v>47</v>
      </c>
      <c r="AW51" s="76">
        <f t="shared" si="10"/>
        <v>48</v>
      </c>
      <c r="AX51" s="76">
        <f t="shared" si="10"/>
        <v>49</v>
      </c>
      <c r="AY51" s="76">
        <f t="shared" si="10"/>
        <v>50</v>
      </c>
      <c r="AZ51" s="76">
        <f t="shared" si="10"/>
        <v>51</v>
      </c>
      <c r="BA51" s="76">
        <f t="shared" si="10"/>
        <v>52</v>
      </c>
    </row>
    <row r="52" spans="1:54" x14ac:dyDescent="0.25">
      <c r="A52" s="19" t="s">
        <v>50</v>
      </c>
      <c r="B52" s="24">
        <v>43833</v>
      </c>
      <c r="C52" s="24">
        <v>43840</v>
      </c>
      <c r="D52" s="24">
        <v>43847</v>
      </c>
      <c r="E52" s="24">
        <v>43854</v>
      </c>
      <c r="F52" s="24">
        <v>43861</v>
      </c>
      <c r="G52" s="24">
        <v>43868</v>
      </c>
      <c r="H52" s="24">
        <v>43875</v>
      </c>
      <c r="I52" s="24">
        <v>43882</v>
      </c>
      <c r="J52" s="24">
        <v>43889</v>
      </c>
      <c r="K52" s="24">
        <v>43896</v>
      </c>
      <c r="L52" s="24">
        <v>43903</v>
      </c>
      <c r="M52" s="24">
        <v>43910</v>
      </c>
      <c r="N52" s="24">
        <v>43917</v>
      </c>
      <c r="O52" s="24">
        <v>43924</v>
      </c>
      <c r="P52" s="77">
        <v>43931</v>
      </c>
      <c r="Q52" s="77">
        <v>43938</v>
      </c>
      <c r="R52" s="77">
        <v>43945</v>
      </c>
      <c r="S52" s="77">
        <v>43952</v>
      </c>
      <c r="T52" s="77">
        <v>43959</v>
      </c>
      <c r="U52" s="77">
        <f>T52+7</f>
        <v>43966</v>
      </c>
      <c r="V52" s="77">
        <f t="shared" ref="V52:BA52" si="11">U52+7</f>
        <v>43973</v>
      </c>
      <c r="W52" s="77">
        <f t="shared" si="11"/>
        <v>43980</v>
      </c>
      <c r="X52" s="77">
        <f t="shared" si="11"/>
        <v>43987</v>
      </c>
      <c r="Y52" s="77">
        <f t="shared" si="11"/>
        <v>43994</v>
      </c>
      <c r="Z52" s="77">
        <f t="shared" si="11"/>
        <v>44001</v>
      </c>
      <c r="AA52" s="77">
        <f t="shared" si="11"/>
        <v>44008</v>
      </c>
      <c r="AB52" s="77">
        <f t="shared" si="11"/>
        <v>44015</v>
      </c>
      <c r="AC52" s="77">
        <f t="shared" si="11"/>
        <v>44022</v>
      </c>
      <c r="AD52" s="77">
        <f t="shared" si="11"/>
        <v>44029</v>
      </c>
      <c r="AE52" s="77">
        <f t="shared" si="11"/>
        <v>44036</v>
      </c>
      <c r="AF52" s="77">
        <f t="shared" si="11"/>
        <v>44043</v>
      </c>
      <c r="AG52" s="77">
        <f t="shared" si="11"/>
        <v>44050</v>
      </c>
      <c r="AH52" s="77">
        <f t="shared" si="11"/>
        <v>44057</v>
      </c>
      <c r="AI52" s="77">
        <f t="shared" si="11"/>
        <v>44064</v>
      </c>
      <c r="AJ52" s="77">
        <f t="shared" si="11"/>
        <v>44071</v>
      </c>
      <c r="AK52" s="77">
        <f t="shared" si="11"/>
        <v>44078</v>
      </c>
      <c r="AL52" s="77">
        <f t="shared" si="11"/>
        <v>44085</v>
      </c>
      <c r="AM52" s="77">
        <f t="shared" si="11"/>
        <v>44092</v>
      </c>
      <c r="AN52" s="77">
        <f t="shared" si="11"/>
        <v>44099</v>
      </c>
      <c r="AO52" s="77">
        <f t="shared" si="11"/>
        <v>44106</v>
      </c>
      <c r="AP52" s="77">
        <f t="shared" si="11"/>
        <v>44113</v>
      </c>
      <c r="AQ52" s="77">
        <f t="shared" si="11"/>
        <v>44120</v>
      </c>
      <c r="AR52" s="77">
        <f t="shared" si="11"/>
        <v>44127</v>
      </c>
      <c r="AS52" s="77">
        <f t="shared" si="11"/>
        <v>44134</v>
      </c>
      <c r="AT52" s="77">
        <f t="shared" si="11"/>
        <v>44141</v>
      </c>
      <c r="AU52" s="77">
        <f t="shared" si="11"/>
        <v>44148</v>
      </c>
      <c r="AV52" s="77">
        <f t="shared" si="11"/>
        <v>44155</v>
      </c>
      <c r="AW52" s="77">
        <f t="shared" si="11"/>
        <v>44162</v>
      </c>
      <c r="AX52" s="77">
        <f t="shared" si="11"/>
        <v>44169</v>
      </c>
      <c r="AY52" s="77">
        <f t="shared" si="11"/>
        <v>44176</v>
      </c>
      <c r="AZ52" s="77">
        <f t="shared" si="11"/>
        <v>44183</v>
      </c>
      <c r="BA52" s="77">
        <f t="shared" si="11"/>
        <v>44190</v>
      </c>
      <c r="BB52" s="26"/>
    </row>
    <row r="53" spans="1:54" x14ac:dyDescent="0.25">
      <c r="A53" s="15" t="s">
        <v>49</v>
      </c>
      <c r="B53" s="29">
        <f>B41-B29</f>
        <v>5</v>
      </c>
      <c r="C53" s="29">
        <f t="shared" ref="C53:D53" si="12">C41-C29</f>
        <v>0</v>
      </c>
      <c r="D53" s="29">
        <f t="shared" si="12"/>
        <v>10</v>
      </c>
      <c r="E53" s="29">
        <v>11</v>
      </c>
      <c r="F53" s="29">
        <v>-7</v>
      </c>
      <c r="G53" s="29">
        <v>-24</v>
      </c>
      <c r="H53" s="29">
        <v>-6</v>
      </c>
      <c r="I53" s="29">
        <v>-8</v>
      </c>
      <c r="J53" s="29">
        <v>-3</v>
      </c>
      <c r="K53" s="29">
        <v>11</v>
      </c>
      <c r="L53" s="29">
        <v>-4</v>
      </c>
      <c r="M53" s="29">
        <v>-5</v>
      </c>
      <c r="N53" s="29">
        <v>4</v>
      </c>
      <c r="O53" s="29">
        <v>10</v>
      </c>
      <c r="P53" s="78" t="e">
        <f>'UK Death v2019 predict'!P53-#REF!</f>
        <v>#REF!</v>
      </c>
      <c r="Q53" s="78" t="e">
        <f>'UK Death v2019 predict'!Q53-#REF!</f>
        <v>#REF!</v>
      </c>
      <c r="R53" s="78" t="e">
        <f>'UK Death v2019 predict'!R53-#REF!</f>
        <v>#REF!</v>
      </c>
      <c r="S53" s="78" t="e">
        <f>'UK Death v2019 predict'!S53-#REF!</f>
        <v>#REF!</v>
      </c>
      <c r="T53" s="78" t="e">
        <f>'UK Death v2019 predict'!T53-#REF!</f>
        <v>#REF!</v>
      </c>
      <c r="U53" s="78"/>
      <c r="V53" s="78" t="e">
        <f>'UK Death v2019 predict'!V53-#REF!</f>
        <v>#REF!</v>
      </c>
      <c r="W53" s="78" t="e">
        <f>'UK Death v2019 predict'!W53-#REF!</f>
        <v>#REF!</v>
      </c>
      <c r="X53" s="78" t="e">
        <f>'UK Death v2019 predict'!X53-#REF!</f>
        <v>#REF!</v>
      </c>
      <c r="Y53" s="78" t="e">
        <f>'UK Death v2019 predict'!Y53-#REF!</f>
        <v>#REF!</v>
      </c>
      <c r="Z53" s="78" t="e">
        <f>'UK Death v2019 predict'!Z53-#REF!</f>
        <v>#REF!</v>
      </c>
      <c r="AA53" s="78" t="e">
        <f>'UK Death v2019 predict'!AA53-#REF!</f>
        <v>#REF!</v>
      </c>
      <c r="AB53" s="78" t="e">
        <f>'UK Death v2019 predict'!AB53-#REF!</f>
        <v>#REF!</v>
      </c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30"/>
    </row>
    <row r="54" spans="1:54" x14ac:dyDescent="0.25">
      <c r="A54" s="15" t="s">
        <v>42</v>
      </c>
      <c r="B54" s="29">
        <f t="shared" ref="B54:D59" si="13">B42-B30</f>
        <v>1</v>
      </c>
      <c r="C54" s="29">
        <f t="shared" si="13"/>
        <v>6</v>
      </c>
      <c r="D54" s="29">
        <f t="shared" si="13"/>
        <v>-13</v>
      </c>
      <c r="E54" s="29">
        <v>-1</v>
      </c>
      <c r="F54" s="29">
        <v>0</v>
      </c>
      <c r="G54" s="29">
        <v>-9</v>
      </c>
      <c r="H54" s="29">
        <v>-5</v>
      </c>
      <c r="I54" s="29">
        <v>-12</v>
      </c>
      <c r="J54" s="29">
        <v>0</v>
      </c>
      <c r="K54" s="29">
        <v>4</v>
      </c>
      <c r="L54" s="29">
        <v>-2</v>
      </c>
      <c r="M54" s="29">
        <v>-12</v>
      </c>
      <c r="N54" s="29">
        <v>-4</v>
      </c>
      <c r="O54" s="29">
        <v>8</v>
      </c>
      <c r="P54" s="78" t="e">
        <f>'UK Death v2019 predict'!P54-#REF!</f>
        <v>#REF!</v>
      </c>
      <c r="Q54" s="78" t="e">
        <f>'UK Death v2019 predict'!Q54-#REF!</f>
        <v>#REF!</v>
      </c>
      <c r="R54" s="78" t="e">
        <f>'UK Death v2019 predict'!R54-#REF!</f>
        <v>#REF!</v>
      </c>
      <c r="S54" s="78" t="e">
        <f>'UK Death v2019 predict'!S54-#REF!</f>
        <v>#REF!</v>
      </c>
      <c r="T54" s="78" t="e">
        <f>'UK Death v2019 predict'!T54-#REF!</f>
        <v>#REF!</v>
      </c>
      <c r="U54" s="78"/>
      <c r="V54" s="78" t="e">
        <f>'UK Death v2019 predict'!V54-#REF!</f>
        <v>#REF!</v>
      </c>
      <c r="W54" s="78" t="e">
        <f>'UK Death v2019 predict'!W54-#REF!</f>
        <v>#REF!</v>
      </c>
      <c r="X54" s="78" t="e">
        <f>'UK Death v2019 predict'!X54-#REF!</f>
        <v>#REF!</v>
      </c>
      <c r="Y54" s="78" t="e">
        <f>'UK Death v2019 predict'!Y54-#REF!</f>
        <v>#REF!</v>
      </c>
      <c r="Z54" s="78" t="e">
        <f>'UK Death v2019 predict'!Z54-#REF!</f>
        <v>#REF!</v>
      </c>
      <c r="AA54" s="78" t="e">
        <f>'UK Death v2019 predict'!AA54-#REF!</f>
        <v>#REF!</v>
      </c>
      <c r="AB54" s="78" t="e">
        <f>'UK Death v2019 predict'!AB54-#REF!</f>
        <v>#REF!</v>
      </c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30"/>
    </row>
    <row r="55" spans="1:54" x14ac:dyDescent="0.25">
      <c r="A55" s="15" t="s">
        <v>43</v>
      </c>
      <c r="B55" s="29">
        <f t="shared" si="13"/>
        <v>-26</v>
      </c>
      <c r="C55" s="29">
        <f t="shared" si="13"/>
        <v>-5</v>
      </c>
      <c r="D55" s="29">
        <f t="shared" si="13"/>
        <v>-5</v>
      </c>
      <c r="E55" s="29">
        <v>-25</v>
      </c>
      <c r="F55" s="29">
        <v>1</v>
      </c>
      <c r="G55" s="29">
        <v>4</v>
      </c>
      <c r="H55" s="29">
        <v>-19</v>
      </c>
      <c r="I55" s="29">
        <v>45</v>
      </c>
      <c r="J55" s="29">
        <v>27</v>
      </c>
      <c r="K55" s="29">
        <v>9</v>
      </c>
      <c r="L55" s="29">
        <v>12</v>
      </c>
      <c r="M55" s="29">
        <v>-18</v>
      </c>
      <c r="N55" s="29">
        <v>-6</v>
      </c>
      <c r="O55" s="29">
        <v>-8</v>
      </c>
      <c r="P55" s="78" t="e">
        <f>'UK Death v2019 predict'!P55-#REF!</f>
        <v>#REF!</v>
      </c>
      <c r="Q55" s="78" t="e">
        <f>'UK Death v2019 predict'!Q55-#REF!</f>
        <v>#REF!</v>
      </c>
      <c r="R55" s="78" t="e">
        <f>'UK Death v2019 predict'!R55-#REF!</f>
        <v>#REF!</v>
      </c>
      <c r="S55" s="78" t="e">
        <f>'UK Death v2019 predict'!S55-#REF!</f>
        <v>#REF!</v>
      </c>
      <c r="T55" s="78" t="e">
        <f>'UK Death v2019 predict'!T55-#REF!</f>
        <v>#REF!</v>
      </c>
      <c r="U55" s="78"/>
      <c r="V55" s="78" t="e">
        <f>'UK Death v2019 predict'!V55-#REF!</f>
        <v>#REF!</v>
      </c>
      <c r="W55" s="78" t="e">
        <f>'UK Death v2019 predict'!W55-#REF!</f>
        <v>#REF!</v>
      </c>
      <c r="X55" s="78" t="e">
        <f>'UK Death v2019 predict'!X55-#REF!</f>
        <v>#REF!</v>
      </c>
      <c r="Y55" s="78" t="e">
        <f>'UK Death v2019 predict'!Y55-#REF!</f>
        <v>#REF!</v>
      </c>
      <c r="Z55" s="78" t="e">
        <f>'UK Death v2019 predict'!Z55-#REF!</f>
        <v>#REF!</v>
      </c>
      <c r="AA55" s="78" t="e">
        <f>'UK Death v2019 predict'!AA55-#REF!</f>
        <v>#REF!</v>
      </c>
      <c r="AB55" s="78" t="e">
        <f>'UK Death v2019 predict'!AB55-#REF!</f>
        <v>#REF!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30"/>
    </row>
    <row r="56" spans="1:54" x14ac:dyDescent="0.25">
      <c r="A56" s="15" t="s">
        <v>44</v>
      </c>
      <c r="B56" s="29">
        <f t="shared" si="13"/>
        <v>2</v>
      </c>
      <c r="C56" s="29">
        <f t="shared" si="13"/>
        <v>81</v>
      </c>
      <c r="D56" s="29">
        <f t="shared" si="13"/>
        <v>145</v>
      </c>
      <c r="E56" s="29">
        <v>-82</v>
      </c>
      <c r="F56" s="29">
        <v>-19</v>
      </c>
      <c r="G56" s="29">
        <v>-58</v>
      </c>
      <c r="H56" s="29">
        <v>-84</v>
      </c>
      <c r="I56" s="29">
        <v>-124</v>
      </c>
      <c r="J56" s="29">
        <v>-7</v>
      </c>
      <c r="K56" s="29">
        <v>-90</v>
      </c>
      <c r="L56" s="29">
        <v>29</v>
      </c>
      <c r="M56" s="29">
        <v>15</v>
      </c>
      <c r="N56" s="29">
        <v>79</v>
      </c>
      <c r="O56" s="29">
        <v>628</v>
      </c>
      <c r="P56" s="78" t="e">
        <f>'UK Death v2019 predict'!P56-#REF!</f>
        <v>#REF!</v>
      </c>
      <c r="Q56" s="78" t="e">
        <f>'UK Death v2019 predict'!Q56-#REF!</f>
        <v>#REF!</v>
      </c>
      <c r="R56" s="78" t="e">
        <f>'UK Death v2019 predict'!R56-#REF!</f>
        <v>#REF!</v>
      </c>
      <c r="S56" s="78" t="e">
        <f>'UK Death v2019 predict'!S56-#REF!</f>
        <v>#REF!</v>
      </c>
      <c r="T56" s="78" t="e">
        <f>'UK Death v2019 predict'!T56-#REF!</f>
        <v>#REF!</v>
      </c>
      <c r="U56" s="78"/>
      <c r="V56" s="78" t="e">
        <f>'UK Death v2019 predict'!V56-#REF!</f>
        <v>#REF!</v>
      </c>
      <c r="W56" s="78" t="e">
        <f>'UK Death v2019 predict'!W56-#REF!</f>
        <v>#REF!</v>
      </c>
      <c r="X56" s="78" t="e">
        <f>'UK Death v2019 predict'!X56-#REF!</f>
        <v>#REF!</v>
      </c>
      <c r="Y56" s="78" t="e">
        <f>'UK Death v2019 predict'!Y56-#REF!</f>
        <v>#REF!</v>
      </c>
      <c r="Z56" s="78" t="e">
        <f>'UK Death v2019 predict'!Z56-#REF!</f>
        <v>#REF!</v>
      </c>
      <c r="AA56" s="78" t="e">
        <f>'UK Death v2019 predict'!AA56-#REF!</f>
        <v>#REF!</v>
      </c>
      <c r="AB56" s="78" t="e">
        <f>'UK Death v2019 predict'!AB56-#REF!</f>
        <v>#REF!</v>
      </c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30"/>
    </row>
    <row r="57" spans="1:54" x14ac:dyDescent="0.25">
      <c r="A57" s="15" t="s">
        <v>45</v>
      </c>
      <c r="B57" s="29">
        <f t="shared" si="13"/>
        <v>94</v>
      </c>
      <c r="C57" s="29">
        <f t="shared" si="13"/>
        <v>19</v>
      </c>
      <c r="D57" s="29">
        <f t="shared" si="13"/>
        <v>9</v>
      </c>
      <c r="E57" s="29">
        <v>22</v>
      </c>
      <c r="F57" s="29">
        <v>76</v>
      </c>
      <c r="G57" s="29">
        <v>-146</v>
      </c>
      <c r="H57" s="29">
        <v>-157</v>
      </c>
      <c r="I57" s="29">
        <v>-81</v>
      </c>
      <c r="J57" s="29">
        <v>-33</v>
      </c>
      <c r="K57" s="29">
        <v>-88</v>
      </c>
      <c r="L57" s="29">
        <v>35</v>
      </c>
      <c r="M57" s="29">
        <v>67</v>
      </c>
      <c r="N57" s="29">
        <v>162</v>
      </c>
      <c r="O57" s="29">
        <v>1120</v>
      </c>
      <c r="P57" s="78" t="e">
        <f>'UK Death v2019 predict'!P57-#REF!</f>
        <v>#REF!</v>
      </c>
      <c r="Q57" s="78" t="e">
        <f>'UK Death v2019 predict'!Q57-#REF!</f>
        <v>#REF!</v>
      </c>
      <c r="R57" s="78" t="e">
        <f>'UK Death v2019 predict'!R57-#REF!</f>
        <v>#REF!</v>
      </c>
      <c r="S57" s="78" t="e">
        <f>'UK Death v2019 predict'!S57-#REF!</f>
        <v>#REF!</v>
      </c>
      <c r="T57" s="78" t="e">
        <f>'UK Death v2019 predict'!T57-#REF!</f>
        <v>#REF!</v>
      </c>
      <c r="U57" s="78"/>
      <c r="V57" s="78" t="e">
        <f>'UK Death v2019 predict'!V57-#REF!</f>
        <v>#REF!</v>
      </c>
      <c r="W57" s="78" t="e">
        <f>'UK Death v2019 predict'!W57-#REF!</f>
        <v>#REF!</v>
      </c>
      <c r="X57" s="78" t="e">
        <f>'UK Death v2019 predict'!X57-#REF!</f>
        <v>#REF!</v>
      </c>
      <c r="Y57" s="78" t="e">
        <f>'UK Death v2019 predict'!Y57-#REF!</f>
        <v>#REF!</v>
      </c>
      <c r="Z57" s="78" t="e">
        <f>'UK Death v2019 predict'!Z57-#REF!</f>
        <v>#REF!</v>
      </c>
      <c r="AA57" s="78" t="e">
        <f>'UK Death v2019 predict'!AA57-#REF!</f>
        <v>#REF!</v>
      </c>
      <c r="AB57" s="78" t="e">
        <f>'UK Death v2019 predict'!AB57-#REF!</f>
        <v>#REF!</v>
      </c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30"/>
    </row>
    <row r="58" spans="1:54" x14ac:dyDescent="0.25">
      <c r="A58" s="15" t="s">
        <v>46</v>
      </c>
      <c r="B58" s="29">
        <f t="shared" si="13"/>
        <v>506</v>
      </c>
      <c r="C58" s="29">
        <f t="shared" si="13"/>
        <v>424</v>
      </c>
      <c r="D58" s="29">
        <f t="shared" si="13"/>
        <v>301</v>
      </c>
      <c r="E58" s="29">
        <v>71</v>
      </c>
      <c r="F58" s="29">
        <v>130</v>
      </c>
      <c r="G58" s="29">
        <v>-195</v>
      </c>
      <c r="H58" s="29">
        <v>-383</v>
      </c>
      <c r="I58" s="29">
        <v>-135</v>
      </c>
      <c r="J58" s="29">
        <v>-149</v>
      </c>
      <c r="K58" s="29">
        <v>81</v>
      </c>
      <c r="L58" s="29">
        <v>171</v>
      </c>
      <c r="M58" s="29">
        <v>119</v>
      </c>
      <c r="N58" s="29">
        <v>453</v>
      </c>
      <c r="O58" s="29">
        <v>2068</v>
      </c>
      <c r="P58" s="78" t="e">
        <f>'UK Death v2019 predict'!P58-#REF!</f>
        <v>#REF!</v>
      </c>
      <c r="Q58" s="78" t="e">
        <f>'UK Death v2019 predict'!Q58-#REF!</f>
        <v>#REF!</v>
      </c>
      <c r="R58" s="78" t="e">
        <f>'UK Death v2019 predict'!R58-#REF!</f>
        <v>#REF!</v>
      </c>
      <c r="S58" s="78" t="e">
        <f>'UK Death v2019 predict'!S58-#REF!</f>
        <v>#REF!</v>
      </c>
      <c r="T58" s="78" t="e">
        <f>'UK Death v2019 predict'!T58-#REF!</f>
        <v>#REF!</v>
      </c>
      <c r="U58" s="78"/>
      <c r="V58" s="78" t="e">
        <f>'UK Death v2019 predict'!V58-#REF!</f>
        <v>#REF!</v>
      </c>
      <c r="W58" s="78" t="e">
        <f>'UK Death v2019 predict'!W58-#REF!</f>
        <v>#REF!</v>
      </c>
      <c r="X58" s="78" t="e">
        <f>'UK Death v2019 predict'!X58-#REF!</f>
        <v>#REF!</v>
      </c>
      <c r="Y58" s="78" t="e">
        <f>'UK Death v2019 predict'!Y58-#REF!</f>
        <v>#REF!</v>
      </c>
      <c r="Z58" s="78" t="e">
        <f>'UK Death v2019 predict'!Z58-#REF!</f>
        <v>#REF!</v>
      </c>
      <c r="AA58" s="78" t="e">
        <f>'UK Death v2019 predict'!AA58-#REF!</f>
        <v>#REF!</v>
      </c>
      <c r="AB58" s="78" t="e">
        <f>'UK Death v2019 predict'!AB58-#REF!</f>
        <v>#REF!</v>
      </c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30"/>
    </row>
    <row r="59" spans="1:54" x14ac:dyDescent="0.25">
      <c r="A59" s="31" t="s">
        <v>47</v>
      </c>
      <c r="B59" s="32">
        <f t="shared" si="13"/>
        <v>716</v>
      </c>
      <c r="C59" s="32">
        <f t="shared" si="13"/>
        <v>923</v>
      </c>
      <c r="D59" s="32">
        <f t="shared" si="13"/>
        <v>683</v>
      </c>
      <c r="E59" s="32">
        <v>117</v>
      </c>
      <c r="F59" s="32">
        <v>134</v>
      </c>
      <c r="G59" s="32">
        <v>-248</v>
      </c>
      <c r="H59" s="32">
        <v>-222</v>
      </c>
      <c r="I59" s="32">
        <v>-140</v>
      </c>
      <c r="J59" s="32">
        <v>-64</v>
      </c>
      <c r="K59" s="32">
        <v>67</v>
      </c>
      <c r="L59" s="32">
        <v>209</v>
      </c>
      <c r="M59" s="32">
        <v>78</v>
      </c>
      <c r="N59" s="32">
        <v>587</v>
      </c>
      <c r="O59" s="32">
        <v>2435</v>
      </c>
      <c r="P59" s="78" t="e">
        <f>'UK Death v2019 predict'!P59-#REF!</f>
        <v>#REF!</v>
      </c>
      <c r="Q59" s="78" t="e">
        <f>'UK Death v2019 predict'!Q59-#REF!</f>
        <v>#REF!</v>
      </c>
      <c r="R59" s="78" t="e">
        <f>'UK Death v2019 predict'!R59-#REF!</f>
        <v>#REF!</v>
      </c>
      <c r="S59" s="78" t="e">
        <f>'UK Death v2019 predict'!S59-#REF!</f>
        <v>#REF!</v>
      </c>
      <c r="T59" s="78" t="e">
        <f>'UK Death v2019 predict'!T59-#REF!</f>
        <v>#REF!</v>
      </c>
      <c r="U59" s="78"/>
      <c r="V59" s="78" t="e">
        <f>'UK Death v2019 predict'!V59-#REF!</f>
        <v>#REF!</v>
      </c>
      <c r="W59" s="78" t="e">
        <f>'UK Death v2019 predict'!W59-#REF!</f>
        <v>#REF!</v>
      </c>
      <c r="X59" s="78" t="e">
        <f>'UK Death v2019 predict'!X59-#REF!</f>
        <v>#REF!</v>
      </c>
      <c r="Y59" s="78" t="e">
        <f>'UK Death v2019 predict'!Y59-#REF!</f>
        <v>#REF!</v>
      </c>
      <c r="Z59" s="78" t="e">
        <f>'UK Death v2019 predict'!Z59-#REF!</f>
        <v>#REF!</v>
      </c>
      <c r="AA59" s="78" t="e">
        <f>'UK Death v2019 predict'!AA59-#REF!</f>
        <v>#REF!</v>
      </c>
      <c r="AB59" s="78" t="e">
        <f>'UK Death v2019 predict'!AB59-#REF!</f>
        <v>#REF!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3"/>
    </row>
    <row r="60" spans="1:54" ht="15.75" thickBot="1" x14ac:dyDescent="0.3">
      <c r="A60" s="31" t="s">
        <v>61</v>
      </c>
      <c r="B60" s="32"/>
      <c r="C60" s="32"/>
      <c r="D60" s="32"/>
      <c r="E60" s="32">
        <v>113</v>
      </c>
      <c r="F60" s="32">
        <v>315</v>
      </c>
      <c r="G60" s="32">
        <v>-676</v>
      </c>
      <c r="H60" s="32">
        <v>-876</v>
      </c>
      <c r="I60" s="32">
        <v>-455</v>
      </c>
      <c r="J60" s="32">
        <v>-229</v>
      </c>
      <c r="K60" s="32">
        <v>-6</v>
      </c>
      <c r="L60" s="32">
        <v>450</v>
      </c>
      <c r="M60" s="32">
        <v>244</v>
      </c>
      <c r="N60" s="32">
        <v>1275</v>
      </c>
      <c r="O60" s="32">
        <v>6261</v>
      </c>
      <c r="P60" s="79" t="e">
        <f>'UK Death v2019 predict'!P60-#REF!</f>
        <v>#REF!</v>
      </c>
      <c r="Q60" s="79" t="e">
        <f>'UK Death v2019 predict'!Q60-#REF!</f>
        <v>#REF!</v>
      </c>
      <c r="R60" s="79" t="e">
        <f>'UK Death v2019 predict'!R60-#REF!</f>
        <v>#REF!</v>
      </c>
      <c r="S60" s="79" t="e">
        <f>'UK Death v2019 predict'!S60-#REF!</f>
        <v>#REF!</v>
      </c>
      <c r="T60" s="79" t="e">
        <f>'UK Death v2019 predict'!T60-#REF!</f>
        <v>#REF!</v>
      </c>
      <c r="U60" s="79"/>
      <c r="V60" s="79" t="e">
        <f>'UK Death v2019 predict'!V60-#REF!</f>
        <v>#REF!</v>
      </c>
      <c r="W60" s="79" t="e">
        <f>'UK Death v2019 predict'!W60-#REF!</f>
        <v>#REF!</v>
      </c>
      <c r="X60" s="79" t="e">
        <f>'UK Death v2019 predict'!X60-#REF!</f>
        <v>#REF!</v>
      </c>
      <c r="Y60" s="79" t="e">
        <f>'UK Death v2019 predict'!Y60-#REF!</f>
        <v>#REF!</v>
      </c>
      <c r="Z60" s="79" t="e">
        <f>'UK Death v2019 predict'!Z60-#REF!</f>
        <v>#REF!</v>
      </c>
      <c r="AA60" s="79" t="e">
        <f>'UK Death v2019 predict'!AA60-#REF!</f>
        <v>#REF!</v>
      </c>
      <c r="AB60" s="79" t="e">
        <f>'UK Death v2019 predict'!AB60-#REF!</f>
        <v>#REF!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3"/>
    </row>
    <row r="61" spans="1:54" x14ac:dyDescent="0.25">
      <c r="A61" s="34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</row>
    <row r="62" spans="1:54" ht="19.5" thickBot="1" x14ac:dyDescent="0.35">
      <c r="A62" s="8" t="s">
        <v>67</v>
      </c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 t="s">
        <v>81</v>
      </c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22"/>
    </row>
    <row r="63" spans="1:54" x14ac:dyDescent="0.25">
      <c r="A63" s="21" t="s">
        <v>48</v>
      </c>
      <c r="B63" s="11">
        <v>1</v>
      </c>
      <c r="C63" s="11">
        <v>2</v>
      </c>
      <c r="D63" s="11">
        <v>3</v>
      </c>
      <c r="E63" s="11">
        <v>4</v>
      </c>
      <c r="F63" s="11">
        <v>5</v>
      </c>
      <c r="G63" s="11">
        <v>6</v>
      </c>
      <c r="H63" s="11">
        <v>7</v>
      </c>
      <c r="I63" s="11">
        <v>8</v>
      </c>
      <c r="J63" s="11">
        <v>9</v>
      </c>
      <c r="K63" s="11">
        <v>10</v>
      </c>
      <c r="L63" s="11">
        <v>11</v>
      </c>
      <c r="M63" s="11">
        <v>12</v>
      </c>
      <c r="N63" s="11">
        <v>13</v>
      </c>
      <c r="O63" s="11">
        <v>14</v>
      </c>
      <c r="P63" s="76">
        <f>O63+1</f>
        <v>15</v>
      </c>
      <c r="Q63" s="76">
        <f t="shared" ref="Q63:U63" si="14">P63+1</f>
        <v>16</v>
      </c>
      <c r="R63" s="76">
        <f t="shared" si="14"/>
        <v>17</v>
      </c>
      <c r="S63" s="76">
        <f t="shared" si="14"/>
        <v>18</v>
      </c>
      <c r="T63" s="76">
        <f t="shared" si="14"/>
        <v>19</v>
      </c>
      <c r="U63" s="76">
        <f t="shared" si="14"/>
        <v>20</v>
      </c>
      <c r="V63" s="76">
        <v>20</v>
      </c>
      <c r="W63" s="76">
        <v>20</v>
      </c>
      <c r="X63" s="76">
        <v>20</v>
      </c>
      <c r="Y63" s="76">
        <v>20</v>
      </c>
      <c r="Z63" s="76">
        <v>20</v>
      </c>
      <c r="AA63" s="76">
        <v>20</v>
      </c>
      <c r="AB63" s="76">
        <v>20</v>
      </c>
      <c r="AC63" s="76">
        <v>28</v>
      </c>
      <c r="AD63" s="76">
        <v>29</v>
      </c>
      <c r="AE63" s="76">
        <v>30</v>
      </c>
      <c r="AF63" s="76">
        <v>31</v>
      </c>
      <c r="AG63" s="76">
        <v>32</v>
      </c>
      <c r="AH63" s="76">
        <v>33</v>
      </c>
      <c r="AI63" s="76">
        <v>34</v>
      </c>
      <c r="AJ63" s="76">
        <v>35</v>
      </c>
      <c r="AK63" s="76">
        <v>36</v>
      </c>
      <c r="AL63" s="76">
        <v>37</v>
      </c>
      <c r="AM63" s="76">
        <v>38</v>
      </c>
      <c r="AN63" s="76">
        <v>39</v>
      </c>
      <c r="AO63" s="76">
        <v>40</v>
      </c>
      <c r="AP63" s="76">
        <v>41</v>
      </c>
      <c r="AQ63" s="76">
        <v>42</v>
      </c>
      <c r="AR63" s="76">
        <v>43</v>
      </c>
      <c r="AS63" s="76">
        <v>44</v>
      </c>
      <c r="AT63" s="76">
        <v>45</v>
      </c>
      <c r="AU63" s="76">
        <v>46</v>
      </c>
      <c r="AV63" s="76">
        <v>47</v>
      </c>
      <c r="AW63" s="76">
        <v>48</v>
      </c>
      <c r="AX63" s="76">
        <v>49</v>
      </c>
      <c r="AY63" s="76">
        <v>50</v>
      </c>
      <c r="AZ63" s="76">
        <v>51</v>
      </c>
      <c r="BA63" s="76">
        <v>52</v>
      </c>
    </row>
    <row r="64" spans="1:54" x14ac:dyDescent="0.25">
      <c r="A64" s="19" t="s">
        <v>50</v>
      </c>
      <c r="B64" s="24">
        <v>43833</v>
      </c>
      <c r="C64" s="24">
        <v>43840</v>
      </c>
      <c r="D64" s="24">
        <v>43847</v>
      </c>
      <c r="E64" s="24">
        <v>43854</v>
      </c>
      <c r="F64" s="24">
        <v>43861</v>
      </c>
      <c r="G64" s="24">
        <v>43868</v>
      </c>
      <c r="H64" s="24">
        <v>43875</v>
      </c>
      <c r="I64" s="24">
        <v>43882</v>
      </c>
      <c r="J64" s="24">
        <v>43889</v>
      </c>
      <c r="K64" s="24">
        <v>43896</v>
      </c>
      <c r="L64" s="24">
        <v>43903</v>
      </c>
      <c r="M64" s="24">
        <v>43910</v>
      </c>
      <c r="N64" s="24">
        <v>43917</v>
      </c>
      <c r="O64" s="24">
        <v>43924</v>
      </c>
      <c r="P64" s="77">
        <v>43931</v>
      </c>
      <c r="Q64" s="77">
        <v>43938</v>
      </c>
      <c r="R64" s="77">
        <v>43945</v>
      </c>
      <c r="S64" s="77">
        <v>43952</v>
      </c>
      <c r="T64" s="77">
        <v>43959</v>
      </c>
      <c r="U64" s="77">
        <v>43966</v>
      </c>
      <c r="V64" s="77">
        <v>43966</v>
      </c>
      <c r="W64" s="77">
        <v>43966</v>
      </c>
      <c r="X64" s="77">
        <v>43966</v>
      </c>
      <c r="Y64" s="77">
        <v>43966</v>
      </c>
      <c r="Z64" s="77">
        <v>43966</v>
      </c>
      <c r="AA64" s="77">
        <v>43966</v>
      </c>
      <c r="AB64" s="77">
        <v>43966</v>
      </c>
      <c r="AC64" s="77">
        <v>44022</v>
      </c>
      <c r="AD64" s="77">
        <v>44029</v>
      </c>
      <c r="AE64" s="77">
        <v>44036</v>
      </c>
      <c r="AF64" s="77">
        <v>44043</v>
      </c>
      <c r="AG64" s="77">
        <v>44050</v>
      </c>
      <c r="AH64" s="77">
        <v>44057</v>
      </c>
      <c r="AI64" s="77">
        <v>44064</v>
      </c>
      <c r="AJ64" s="77">
        <v>44071</v>
      </c>
      <c r="AK64" s="77">
        <v>44078</v>
      </c>
      <c r="AL64" s="77">
        <v>44085</v>
      </c>
      <c r="AM64" s="77">
        <v>44092</v>
      </c>
      <c r="AN64" s="77">
        <v>44099</v>
      </c>
      <c r="AO64" s="77">
        <v>44106</v>
      </c>
      <c r="AP64" s="77">
        <v>44113</v>
      </c>
      <c r="AQ64" s="77">
        <v>44120</v>
      </c>
      <c r="AR64" s="77">
        <v>44127</v>
      </c>
      <c r="AS64" s="77">
        <v>44134</v>
      </c>
      <c r="AT64" s="77">
        <v>44141</v>
      </c>
      <c r="AU64" s="77">
        <v>44148</v>
      </c>
      <c r="AV64" s="77">
        <v>44155</v>
      </c>
      <c r="AW64" s="77">
        <v>44162</v>
      </c>
      <c r="AX64" s="77">
        <v>44169</v>
      </c>
      <c r="AY64" s="77">
        <v>44176</v>
      </c>
      <c r="AZ64" s="77">
        <v>44183</v>
      </c>
      <c r="BA64" s="77">
        <v>44190</v>
      </c>
    </row>
    <row r="65" spans="1:53" x14ac:dyDescent="0.25">
      <c r="A65" s="15" t="s">
        <v>49</v>
      </c>
      <c r="B65" s="35">
        <f>B53/B41</f>
        <v>0.10416666666666667</v>
      </c>
      <c r="C65" s="35">
        <f t="shared" ref="C65:D68" si="15">C53/C41</f>
        <v>0</v>
      </c>
      <c r="D65" s="35">
        <f t="shared" si="15"/>
        <v>0.14492753623188406</v>
      </c>
      <c r="E65" s="35">
        <v>0.20754716981132076</v>
      </c>
      <c r="F65" s="35">
        <v>-0.14000000000000001</v>
      </c>
      <c r="G65" s="35">
        <v>-0.8</v>
      </c>
      <c r="H65" s="35">
        <v>-0.13953488372093023</v>
      </c>
      <c r="I65" s="35">
        <v>-0.15686274509803921</v>
      </c>
      <c r="J65" s="35">
        <v>-6.1224489795918366E-2</v>
      </c>
      <c r="K65" s="35">
        <v>0.19642857142857142</v>
      </c>
      <c r="L65" s="35">
        <v>-7.5471698113207544E-2</v>
      </c>
      <c r="M65" s="35">
        <v>-0.11363636363636363</v>
      </c>
      <c r="N65" s="35">
        <v>8.1632653061224483E-2</v>
      </c>
      <c r="O65" s="35">
        <v>0.19607843137254902</v>
      </c>
      <c r="P65" s="80" t="e">
        <f>'UK Death v2019 predict'!P65-#REF!</f>
        <v>#REF!</v>
      </c>
      <c r="Q65" s="80" t="e">
        <f>'UK Death v2019 predict'!Q65-#REF!</f>
        <v>#REF!</v>
      </c>
      <c r="R65" s="80" t="e">
        <f>'UK Death v2019 predict'!R65-#REF!</f>
        <v>#REF!</v>
      </c>
      <c r="S65" s="80" t="e">
        <f>'UK Death v2019 predict'!S65-#REF!</f>
        <v>#REF!</v>
      </c>
      <c r="T65" s="80" t="e">
        <f>'UK Death v2019 predict'!T65-#REF!</f>
        <v>#REF!</v>
      </c>
      <c r="U65" s="80"/>
      <c r="V65" s="80" t="e">
        <f>'UK Death v2019 predict'!V65-#REF!</f>
        <v>#REF!</v>
      </c>
      <c r="W65" s="80" t="e">
        <f>'UK Death v2019 predict'!W65-#REF!</f>
        <v>#REF!</v>
      </c>
      <c r="X65" s="80" t="e">
        <f>'UK Death v2019 predict'!X65-#REF!</f>
        <v>#REF!</v>
      </c>
      <c r="Y65" s="80" t="e">
        <f>'UK Death v2019 predict'!Y65-#REF!</f>
        <v>#REF!</v>
      </c>
      <c r="Z65" s="80" t="e">
        <f>'UK Death v2019 predict'!Z65-#REF!</f>
        <v>#REF!</v>
      </c>
      <c r="AA65" s="80" t="e">
        <f>'UK Death v2019 predict'!AA65-#REF!</f>
        <v>#REF!</v>
      </c>
      <c r="AB65" s="80" t="e">
        <f>'UK Death v2019 predict'!AB65-#REF!</f>
        <v>#REF!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30"/>
    </row>
    <row r="66" spans="1:53" x14ac:dyDescent="0.25">
      <c r="A66" s="15" t="s">
        <v>42</v>
      </c>
      <c r="B66" s="35">
        <f>B54/B42</f>
        <v>6.25E-2</v>
      </c>
      <c r="C66" s="35">
        <f t="shared" si="15"/>
        <v>0.23076923076923078</v>
      </c>
      <c r="D66" s="35">
        <f t="shared" si="15"/>
        <v>-0.8125</v>
      </c>
      <c r="E66" s="35">
        <v>-4.7619047619047616E-2</v>
      </c>
      <c r="F66" s="35">
        <v>0</v>
      </c>
      <c r="G66" s="35">
        <v>-0.5625</v>
      </c>
      <c r="H66" s="35">
        <v>-0.41666666666666669</v>
      </c>
      <c r="I66" s="35">
        <v>-0.66666666666666663</v>
      </c>
      <c r="J66" s="35">
        <v>0</v>
      </c>
      <c r="K66" s="35">
        <v>0.2</v>
      </c>
      <c r="L66" s="35">
        <v>-9.0909090909090912E-2</v>
      </c>
      <c r="M66" s="35">
        <v>-1</v>
      </c>
      <c r="N66" s="35">
        <v>-0.30769230769230771</v>
      </c>
      <c r="O66" s="35">
        <v>0.38095238095238093</v>
      </c>
      <c r="P66" s="80" t="e">
        <f>'UK Death v2019 predict'!P66-#REF!</f>
        <v>#REF!</v>
      </c>
      <c r="Q66" s="80" t="e">
        <f>'UK Death v2019 predict'!Q66-#REF!</f>
        <v>#REF!</v>
      </c>
      <c r="R66" s="80" t="e">
        <f>'UK Death v2019 predict'!R66-#REF!</f>
        <v>#REF!</v>
      </c>
      <c r="S66" s="80" t="e">
        <f>'UK Death v2019 predict'!S66-#REF!</f>
        <v>#REF!</v>
      </c>
      <c r="T66" s="80" t="e">
        <f>'UK Death v2019 predict'!T66-#REF!</f>
        <v>#REF!</v>
      </c>
      <c r="U66" s="80"/>
      <c r="V66" s="80" t="e">
        <f>'UK Death v2019 predict'!V66-#REF!</f>
        <v>#REF!</v>
      </c>
      <c r="W66" s="80" t="e">
        <f>'UK Death v2019 predict'!W66-#REF!</f>
        <v>#REF!</v>
      </c>
      <c r="X66" s="80" t="e">
        <f>'UK Death v2019 predict'!X66-#REF!</f>
        <v>#REF!</v>
      </c>
      <c r="Y66" s="80" t="e">
        <f>'UK Death v2019 predict'!Y66-#REF!</f>
        <v>#REF!</v>
      </c>
      <c r="Z66" s="80" t="e">
        <f>'UK Death v2019 predict'!Z66-#REF!</f>
        <v>#REF!</v>
      </c>
      <c r="AA66" s="80" t="e">
        <f>'UK Death v2019 predict'!AA66-#REF!</f>
        <v>#REF!</v>
      </c>
      <c r="AB66" s="80" t="e">
        <f>'UK Death v2019 predict'!AB66-#REF!</f>
        <v>#REF!</v>
      </c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30"/>
    </row>
    <row r="67" spans="1:53" x14ac:dyDescent="0.25">
      <c r="A67" s="15" t="s">
        <v>43</v>
      </c>
      <c r="B67" s="35">
        <f>B55/B43</f>
        <v>-0.13756613756613756</v>
      </c>
      <c r="C67" s="35">
        <f t="shared" si="15"/>
        <v>-1.8181818181818181E-2</v>
      </c>
      <c r="D67" s="35">
        <f t="shared" si="15"/>
        <v>-1.5923566878980892E-2</v>
      </c>
      <c r="E67" s="35">
        <v>-7.9617834394904455E-2</v>
      </c>
      <c r="F67" s="35">
        <v>3.246753246753247E-3</v>
      </c>
      <c r="G67" s="35">
        <v>1.4760147601476014E-2</v>
      </c>
      <c r="H67" s="35">
        <v>-6.6433566433566432E-2</v>
      </c>
      <c r="I67" s="35">
        <v>0.14018691588785046</v>
      </c>
      <c r="J67" s="35">
        <v>8.5714285714285715E-2</v>
      </c>
      <c r="K67" s="35">
        <v>2.8846153846153848E-2</v>
      </c>
      <c r="L67" s="35">
        <v>3.8585209003215437E-2</v>
      </c>
      <c r="M67" s="35">
        <v>-6.545454545454546E-2</v>
      </c>
      <c r="N67" s="35">
        <v>-2.1201413427561839E-2</v>
      </c>
      <c r="O67" s="35">
        <v>-2.7777777777777776E-2</v>
      </c>
      <c r="P67" s="80" t="e">
        <f>'UK Death v2019 predict'!P67-#REF!</f>
        <v>#REF!</v>
      </c>
      <c r="Q67" s="80" t="e">
        <f>'UK Death v2019 predict'!Q67-#REF!</f>
        <v>#REF!</v>
      </c>
      <c r="R67" s="80" t="e">
        <f>'UK Death v2019 predict'!R67-#REF!</f>
        <v>#REF!</v>
      </c>
      <c r="S67" s="80" t="e">
        <f>'UK Death v2019 predict'!S67-#REF!</f>
        <v>#REF!</v>
      </c>
      <c r="T67" s="80" t="e">
        <f>'UK Death v2019 predict'!T67-#REF!</f>
        <v>#REF!</v>
      </c>
      <c r="U67" s="80"/>
      <c r="V67" s="80" t="e">
        <f>'UK Death v2019 predict'!V67-#REF!</f>
        <v>#REF!</v>
      </c>
      <c r="W67" s="80" t="e">
        <f>'UK Death v2019 predict'!W67-#REF!</f>
        <v>#REF!</v>
      </c>
      <c r="X67" s="80" t="e">
        <f>'UK Death v2019 predict'!X67-#REF!</f>
        <v>#REF!</v>
      </c>
      <c r="Y67" s="80" t="e">
        <f>'UK Death v2019 predict'!Y67-#REF!</f>
        <v>#REF!</v>
      </c>
      <c r="Z67" s="80" t="e">
        <f>'UK Death v2019 predict'!Z67-#REF!</f>
        <v>#REF!</v>
      </c>
      <c r="AA67" s="80" t="e">
        <f>'UK Death v2019 predict'!AA67-#REF!</f>
        <v>#REF!</v>
      </c>
      <c r="AB67" s="80" t="e">
        <f>'UK Death v2019 predict'!AB67-#REF!</f>
        <v>#REF!</v>
      </c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30"/>
    </row>
    <row r="68" spans="1:53" x14ac:dyDescent="0.25">
      <c r="A68" s="15" t="s">
        <v>44</v>
      </c>
      <c r="B68" s="35">
        <f>B56/B44</f>
        <v>1.6652789342214821E-3</v>
      </c>
      <c r="C68" s="35">
        <f t="shared" si="15"/>
        <v>5.3999999999999999E-2</v>
      </c>
      <c r="D68" s="35">
        <f t="shared" si="15"/>
        <v>9.5520421607378128E-2</v>
      </c>
      <c r="E68" s="35">
        <v>-6.047197640117994E-2</v>
      </c>
      <c r="F68" s="35">
        <v>-1.4094955489614243E-2</v>
      </c>
      <c r="G68" s="35">
        <v>-4.3641835966892403E-2</v>
      </c>
      <c r="H68" s="35">
        <v>-6.5217391304347824E-2</v>
      </c>
      <c r="I68" s="35">
        <v>-9.7560975609756101E-2</v>
      </c>
      <c r="J68" s="35">
        <v>-5.5688146380270488E-3</v>
      </c>
      <c r="K68" s="35">
        <v>-7.1884984025559109E-2</v>
      </c>
      <c r="L68" s="35">
        <v>2.1641791044776121E-2</v>
      </c>
      <c r="M68" s="35">
        <v>1.1867088607594937E-2</v>
      </c>
      <c r="N68" s="35">
        <v>6.0722521137586472E-2</v>
      </c>
      <c r="O68" s="35">
        <v>0.33763440860215055</v>
      </c>
      <c r="P68" s="80" t="e">
        <f>'UK Death v2019 predict'!P68-#REF!</f>
        <v>#REF!</v>
      </c>
      <c r="Q68" s="80" t="e">
        <f>'UK Death v2019 predict'!Q68-#REF!</f>
        <v>#REF!</v>
      </c>
      <c r="R68" s="80" t="e">
        <f>'UK Death v2019 predict'!R68-#REF!</f>
        <v>#REF!</v>
      </c>
      <c r="S68" s="80" t="e">
        <f>'UK Death v2019 predict'!S68-#REF!</f>
        <v>#REF!</v>
      </c>
      <c r="T68" s="80" t="e">
        <f>'UK Death v2019 predict'!T68-#REF!</f>
        <v>#REF!</v>
      </c>
      <c r="U68" s="80"/>
      <c r="V68" s="80" t="e">
        <f>'UK Death v2019 predict'!V68-#REF!</f>
        <v>#REF!</v>
      </c>
      <c r="W68" s="80" t="e">
        <f>'UK Death v2019 predict'!W68-#REF!</f>
        <v>#REF!</v>
      </c>
      <c r="X68" s="80" t="e">
        <f>'UK Death v2019 predict'!X68-#REF!</f>
        <v>#REF!</v>
      </c>
      <c r="Y68" s="80" t="e">
        <f>'UK Death v2019 predict'!Y68-#REF!</f>
        <v>#REF!</v>
      </c>
      <c r="Z68" s="80" t="e">
        <f>'UK Death v2019 predict'!Z68-#REF!</f>
        <v>#REF!</v>
      </c>
      <c r="AA68" s="80" t="e">
        <f>'UK Death v2019 predict'!AA68-#REF!</f>
        <v>#REF!</v>
      </c>
      <c r="AB68" s="80" t="e">
        <f>'UK Death v2019 predict'!AB68-#REF!</f>
        <v>#REF!</v>
      </c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30"/>
    </row>
    <row r="69" spans="1:53" x14ac:dyDescent="0.25">
      <c r="A69" s="15" t="s">
        <v>45</v>
      </c>
      <c r="B69" s="35">
        <f t="shared" ref="B69:D71" si="16">B57/B45</f>
        <v>5.053763440860215E-2</v>
      </c>
      <c r="C69" s="35">
        <f t="shared" si="16"/>
        <v>8.6442220200181989E-3</v>
      </c>
      <c r="D69" s="35">
        <f t="shared" si="16"/>
        <v>4.4709388971684054E-3</v>
      </c>
      <c r="E69" s="35">
        <v>1.1235955056179775E-2</v>
      </c>
      <c r="F69" s="35">
        <v>3.9419087136929459E-2</v>
      </c>
      <c r="G69" s="35">
        <v>-8.0707573244886671E-2</v>
      </c>
      <c r="H69" s="35">
        <v>-8.95096921322691E-2</v>
      </c>
      <c r="I69" s="35">
        <v>-4.6471600688468159E-2</v>
      </c>
      <c r="J69" s="35">
        <v>-1.8404907975460124E-2</v>
      </c>
      <c r="K69" s="35">
        <v>-4.9745618993781798E-2</v>
      </c>
      <c r="L69" s="35">
        <v>1.9965772960638905E-2</v>
      </c>
      <c r="M69" s="35">
        <v>3.7640449438202245E-2</v>
      </c>
      <c r="N69" s="35">
        <v>8.9750692520775624E-2</v>
      </c>
      <c r="O69" s="35">
        <v>0.40965618141916604</v>
      </c>
      <c r="P69" s="80" t="e">
        <f>'UK Death v2019 predict'!P69-#REF!</f>
        <v>#REF!</v>
      </c>
      <c r="Q69" s="80" t="e">
        <f>'UK Death v2019 predict'!Q69-#REF!</f>
        <v>#REF!</v>
      </c>
      <c r="R69" s="80" t="e">
        <f>'UK Death v2019 predict'!R69-#REF!</f>
        <v>#REF!</v>
      </c>
      <c r="S69" s="80" t="e">
        <f>'UK Death v2019 predict'!S69-#REF!</f>
        <v>#REF!</v>
      </c>
      <c r="T69" s="80" t="e">
        <f>'UK Death v2019 predict'!T69-#REF!</f>
        <v>#REF!</v>
      </c>
      <c r="U69" s="80"/>
      <c r="V69" s="80" t="e">
        <f>'UK Death v2019 predict'!V69-#REF!</f>
        <v>#REF!</v>
      </c>
      <c r="W69" s="80" t="e">
        <f>'UK Death v2019 predict'!W69-#REF!</f>
        <v>#REF!</v>
      </c>
      <c r="X69" s="80" t="e">
        <f>'UK Death v2019 predict'!X69-#REF!</f>
        <v>#REF!</v>
      </c>
      <c r="Y69" s="80" t="e">
        <f>'UK Death v2019 predict'!Y69-#REF!</f>
        <v>#REF!</v>
      </c>
      <c r="Z69" s="80" t="e">
        <f>'UK Death v2019 predict'!Z69-#REF!</f>
        <v>#REF!</v>
      </c>
      <c r="AA69" s="80" t="e">
        <f>'UK Death v2019 predict'!AA69-#REF!</f>
        <v>#REF!</v>
      </c>
      <c r="AB69" s="80" t="e">
        <f>'UK Death v2019 predict'!AB69-#REF!</f>
        <v>#REF!</v>
      </c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30"/>
    </row>
    <row r="70" spans="1:53" x14ac:dyDescent="0.25">
      <c r="A70" s="15" t="s">
        <v>46</v>
      </c>
      <c r="B70" s="35">
        <f t="shared" si="16"/>
        <v>0.14118303571428573</v>
      </c>
      <c r="C70" s="35">
        <f t="shared" si="16"/>
        <v>0.10563029397110114</v>
      </c>
      <c r="D70" s="35">
        <f t="shared" si="16"/>
        <v>8.1022880215343207E-2</v>
      </c>
      <c r="E70" s="35">
        <v>2.1276595744680851E-2</v>
      </c>
      <c r="F70" s="35">
        <v>3.9926289926289923E-2</v>
      </c>
      <c r="G70" s="35">
        <v>-6.3808900523560211E-2</v>
      </c>
      <c r="H70" s="35">
        <v>-0.12728481222997673</v>
      </c>
      <c r="I70" s="35">
        <v>-4.4495715227422544E-2</v>
      </c>
      <c r="J70" s="35">
        <v>-5.0202156334231807E-2</v>
      </c>
      <c r="K70" s="35">
        <v>2.5936599423631124E-2</v>
      </c>
      <c r="L70" s="35">
        <v>5.5090206185567009E-2</v>
      </c>
      <c r="M70" s="35">
        <v>3.8800130420606455E-2</v>
      </c>
      <c r="N70" s="35">
        <v>0.13951339698182938</v>
      </c>
      <c r="O70" s="35">
        <v>0.41318681318681316</v>
      </c>
      <c r="P70" s="80" t="e">
        <f>'UK Death v2019 predict'!P70-#REF!</f>
        <v>#REF!</v>
      </c>
      <c r="Q70" s="80" t="e">
        <f>'UK Death v2019 predict'!Q70-#REF!</f>
        <v>#REF!</v>
      </c>
      <c r="R70" s="80" t="e">
        <f>'UK Death v2019 predict'!R70-#REF!</f>
        <v>#REF!</v>
      </c>
      <c r="S70" s="80" t="e">
        <f>'UK Death v2019 predict'!S70-#REF!</f>
        <v>#REF!</v>
      </c>
      <c r="T70" s="80" t="e">
        <f>'UK Death v2019 predict'!T70-#REF!</f>
        <v>#REF!</v>
      </c>
      <c r="U70" s="80"/>
      <c r="V70" s="80" t="e">
        <f>'UK Death v2019 predict'!V70-#REF!</f>
        <v>#REF!</v>
      </c>
      <c r="W70" s="80" t="e">
        <f>'UK Death v2019 predict'!W70-#REF!</f>
        <v>#REF!</v>
      </c>
      <c r="X70" s="80" t="e">
        <f>'UK Death v2019 predict'!X70-#REF!</f>
        <v>#REF!</v>
      </c>
      <c r="Y70" s="80" t="e">
        <f>'UK Death v2019 predict'!Y70-#REF!</f>
        <v>#REF!</v>
      </c>
      <c r="Z70" s="80" t="e">
        <f>'UK Death v2019 predict'!Z70-#REF!</f>
        <v>#REF!</v>
      </c>
      <c r="AA70" s="80" t="e">
        <f>'UK Death v2019 predict'!AA70-#REF!</f>
        <v>#REF!</v>
      </c>
      <c r="AB70" s="80" t="e">
        <f>'UK Death v2019 predict'!AB70-#REF!</f>
        <v>#REF!</v>
      </c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30"/>
    </row>
    <row r="71" spans="1:53" x14ac:dyDescent="0.25">
      <c r="A71" s="17" t="s">
        <v>47</v>
      </c>
      <c r="B71" s="35">
        <f t="shared" si="16"/>
        <v>0.13370681605975723</v>
      </c>
      <c r="C71" s="35">
        <f t="shared" si="16"/>
        <v>0.15398732065398732</v>
      </c>
      <c r="D71" s="35">
        <f t="shared" si="16"/>
        <v>0.12778297474275024</v>
      </c>
      <c r="E71" s="35">
        <v>2.4304113003739095E-2</v>
      </c>
      <c r="F71" s="35">
        <v>2.8468238793286596E-2</v>
      </c>
      <c r="G71" s="35">
        <v>-5.5443773753632908E-2</v>
      </c>
      <c r="H71" s="35">
        <v>-4.8726953467954345E-2</v>
      </c>
      <c r="I71" s="35">
        <v>-3.1803725579282141E-2</v>
      </c>
      <c r="J71" s="35">
        <v>-1.4502605937004306E-2</v>
      </c>
      <c r="K71" s="35">
        <v>1.5366972477064221E-2</v>
      </c>
      <c r="L71" s="35">
        <v>4.7135769057284616E-2</v>
      </c>
      <c r="M71" s="35">
        <v>1.8553758325404377E-2</v>
      </c>
      <c r="N71" s="35">
        <v>0.1320882088208821</v>
      </c>
      <c r="O71" s="35">
        <v>0.60981718006511398</v>
      </c>
      <c r="P71" s="80" t="e">
        <f>'UK Death v2019 predict'!P71-#REF!</f>
        <v>#REF!</v>
      </c>
      <c r="Q71" s="80" t="e">
        <f>'UK Death v2019 predict'!Q71-#REF!</f>
        <v>#REF!</v>
      </c>
      <c r="R71" s="80" t="e">
        <f>'UK Death v2019 predict'!R71-#REF!</f>
        <v>#REF!</v>
      </c>
      <c r="S71" s="80" t="e">
        <f>'UK Death v2019 predict'!S71-#REF!</f>
        <v>#REF!</v>
      </c>
      <c r="T71" s="80" t="e">
        <f>'UK Death v2019 predict'!T71-#REF!</f>
        <v>#REF!</v>
      </c>
      <c r="U71" s="80"/>
      <c r="V71" s="80" t="e">
        <f>'UK Death v2019 predict'!V71-#REF!</f>
        <v>#REF!</v>
      </c>
      <c r="W71" s="80" t="e">
        <f>'UK Death v2019 predict'!W71-#REF!</f>
        <v>#REF!</v>
      </c>
      <c r="X71" s="80" t="e">
        <f>'UK Death v2019 predict'!X71-#REF!</f>
        <v>#REF!</v>
      </c>
      <c r="Y71" s="80" t="e">
        <f>'UK Death v2019 predict'!Y71-#REF!</f>
        <v>#REF!</v>
      </c>
      <c r="Z71" s="80" t="e">
        <f>'UK Death v2019 predict'!Z71-#REF!</f>
        <v>#REF!</v>
      </c>
      <c r="AA71" s="80" t="e">
        <f>'UK Death v2019 predict'!AA71-#REF!</f>
        <v>#REF!</v>
      </c>
      <c r="AB71" s="80" t="e">
        <f>'UK Death v2019 predict'!AB71-#REF!</f>
        <v>#REF!</v>
      </c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30"/>
    </row>
    <row r="72" spans="1:53" ht="15.75" thickBot="1" x14ac:dyDescent="0.3">
      <c r="A72" s="58" t="s">
        <v>61</v>
      </c>
      <c r="B72" s="59"/>
      <c r="C72" s="59"/>
      <c r="D72" s="59"/>
      <c r="E72" s="59">
        <v>9.5334514468910832E-3</v>
      </c>
      <c r="F72" s="59">
        <v>2.7127109886324493E-2</v>
      </c>
      <c r="G72" s="59">
        <v>-6.1544064093226512E-2</v>
      </c>
      <c r="H72" s="59">
        <v>-8.0014614541468757E-2</v>
      </c>
      <c r="I72" s="59">
        <v>-4.1974169741697417E-2</v>
      </c>
      <c r="J72" s="59">
        <v>-2.1174294960702729E-2</v>
      </c>
      <c r="K72" s="59">
        <v>-5.5086301872934269E-4</v>
      </c>
      <c r="L72" s="59">
        <v>4.0845965326313877E-2</v>
      </c>
      <c r="M72" s="59">
        <v>2.2919406349802742E-2</v>
      </c>
      <c r="N72" s="59">
        <v>0.11443187937533657</v>
      </c>
      <c r="O72" s="59">
        <v>0.38207115396350766</v>
      </c>
      <c r="P72" s="81" t="e">
        <f>'UK Death v2019 predict'!P72-#REF!</f>
        <v>#REF!</v>
      </c>
      <c r="Q72" s="81" t="e">
        <f>'UK Death v2019 predict'!Q72-#REF!</f>
        <v>#REF!</v>
      </c>
      <c r="R72" s="81" t="e">
        <f>'UK Death v2019 predict'!R72-#REF!</f>
        <v>#REF!</v>
      </c>
      <c r="S72" s="81" t="e">
        <f>'UK Death v2019 predict'!S72-#REF!</f>
        <v>#REF!</v>
      </c>
      <c r="T72" s="81" t="e">
        <f>'UK Death v2019 predict'!T72-#REF!</f>
        <v>#REF!</v>
      </c>
      <c r="U72" s="81"/>
      <c r="V72" s="81" t="e">
        <f>'UK Death v2019 predict'!V72-#REF!</f>
        <v>#REF!</v>
      </c>
      <c r="W72" s="81" t="e">
        <f>'UK Death v2019 predict'!W72-#REF!</f>
        <v>#REF!</v>
      </c>
      <c r="X72" s="81" t="e">
        <f>'UK Death v2019 predict'!X72-#REF!</f>
        <v>#REF!</v>
      </c>
      <c r="Y72" s="81" t="e">
        <f>'UK Death v2019 predict'!Y72-#REF!</f>
        <v>#REF!</v>
      </c>
      <c r="Z72" s="81" t="e">
        <f>'UK Death v2019 predict'!Z72-#REF!</f>
        <v>#REF!</v>
      </c>
      <c r="AA72" s="81" t="e">
        <f>'UK Death v2019 predict'!AA72-#REF!</f>
        <v>#REF!</v>
      </c>
      <c r="AB72" s="81" t="e">
        <f>'UK Death v2019 predict'!AB72-#REF!</f>
        <v>#REF!</v>
      </c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1"/>
    </row>
    <row r="73" spans="1:53" x14ac:dyDescent="0.25">
      <c r="A73" s="34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</row>
    <row r="74" spans="1:53" ht="19.5" thickBot="1" x14ac:dyDescent="0.35">
      <c r="A74" s="8" t="s">
        <v>66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 t="s">
        <v>81</v>
      </c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22"/>
    </row>
    <row r="75" spans="1:53" x14ac:dyDescent="0.25">
      <c r="A75" s="21" t="s">
        <v>48</v>
      </c>
      <c r="B75" s="11">
        <v>1</v>
      </c>
      <c r="C75" s="11">
        <v>2</v>
      </c>
      <c r="D75" s="11">
        <v>3</v>
      </c>
      <c r="E75" s="11">
        <v>4</v>
      </c>
      <c r="F75" s="11">
        <v>5</v>
      </c>
      <c r="G75" s="11">
        <v>6</v>
      </c>
      <c r="H75" s="11">
        <v>7</v>
      </c>
      <c r="I75" s="11">
        <v>8</v>
      </c>
      <c r="J75" s="11">
        <v>9</v>
      </c>
      <c r="K75" s="11">
        <v>10</v>
      </c>
      <c r="L75" s="11">
        <v>11</v>
      </c>
      <c r="M75" s="11">
        <v>12</v>
      </c>
      <c r="N75" s="11">
        <v>13</v>
      </c>
      <c r="O75" s="11">
        <v>14</v>
      </c>
      <c r="P75" s="76">
        <f>O75+1</f>
        <v>15</v>
      </c>
      <c r="Q75" s="76">
        <f t="shared" ref="Q75:AB75" si="17">P75+1</f>
        <v>16</v>
      </c>
      <c r="R75" s="76">
        <f t="shared" si="17"/>
        <v>17</v>
      </c>
      <c r="S75" s="76">
        <f t="shared" si="17"/>
        <v>18</v>
      </c>
      <c r="T75" s="76">
        <f t="shared" si="17"/>
        <v>19</v>
      </c>
      <c r="U75" s="76">
        <f t="shared" si="17"/>
        <v>20</v>
      </c>
      <c r="V75" s="76">
        <f t="shared" si="17"/>
        <v>21</v>
      </c>
      <c r="W75" s="76">
        <f t="shared" si="17"/>
        <v>22</v>
      </c>
      <c r="X75" s="76">
        <f t="shared" si="17"/>
        <v>23</v>
      </c>
      <c r="Y75" s="76">
        <f t="shared" si="17"/>
        <v>24</v>
      </c>
      <c r="Z75" s="76">
        <f t="shared" si="17"/>
        <v>25</v>
      </c>
      <c r="AA75" s="76">
        <f t="shared" si="17"/>
        <v>26</v>
      </c>
      <c r="AB75" s="76">
        <f t="shared" si="17"/>
        <v>27</v>
      </c>
      <c r="AC75" s="76">
        <v>28</v>
      </c>
      <c r="AD75" s="76">
        <v>29</v>
      </c>
      <c r="AE75" s="76">
        <v>30</v>
      </c>
      <c r="AF75" s="76">
        <v>31</v>
      </c>
      <c r="AG75" s="76">
        <v>32</v>
      </c>
      <c r="AH75" s="76">
        <v>33</v>
      </c>
      <c r="AI75" s="76">
        <v>34</v>
      </c>
      <c r="AJ75" s="76">
        <v>35</v>
      </c>
      <c r="AK75" s="76">
        <v>36</v>
      </c>
      <c r="AL75" s="76">
        <v>37</v>
      </c>
      <c r="AM75" s="76">
        <v>38</v>
      </c>
      <c r="AN75" s="76">
        <v>39</v>
      </c>
      <c r="AO75" s="76">
        <v>40</v>
      </c>
      <c r="AP75" s="76">
        <v>41</v>
      </c>
      <c r="AQ75" s="76">
        <v>42</v>
      </c>
      <c r="AR75" s="76">
        <v>43</v>
      </c>
      <c r="AS75" s="76">
        <v>44</v>
      </c>
      <c r="AT75" s="76">
        <v>45</v>
      </c>
      <c r="AU75" s="76">
        <v>46</v>
      </c>
      <c r="AV75" s="76">
        <v>47</v>
      </c>
      <c r="AW75" s="76">
        <v>48</v>
      </c>
      <c r="AX75" s="76">
        <v>49</v>
      </c>
      <c r="AY75" s="76">
        <v>50</v>
      </c>
      <c r="AZ75" s="76">
        <v>51</v>
      </c>
      <c r="BA75" s="76">
        <v>52</v>
      </c>
    </row>
    <row r="76" spans="1:53" x14ac:dyDescent="0.25">
      <c r="A76" s="19" t="s">
        <v>50</v>
      </c>
      <c r="B76" s="24">
        <v>43833</v>
      </c>
      <c r="C76" s="24">
        <v>43840</v>
      </c>
      <c r="D76" s="24">
        <v>43847</v>
      </c>
      <c r="E76" s="24">
        <v>43854</v>
      </c>
      <c r="F76" s="24">
        <v>43861</v>
      </c>
      <c r="G76" s="24">
        <v>43868</v>
      </c>
      <c r="H76" s="24">
        <v>43875</v>
      </c>
      <c r="I76" s="24">
        <v>43882</v>
      </c>
      <c r="J76" s="24">
        <v>43889</v>
      </c>
      <c r="K76" s="24">
        <v>43896</v>
      </c>
      <c r="L76" s="24">
        <v>43903</v>
      </c>
      <c r="M76" s="24">
        <v>43910</v>
      </c>
      <c r="N76" s="24">
        <v>43917</v>
      </c>
      <c r="O76" s="24">
        <v>43924</v>
      </c>
      <c r="P76" s="77">
        <v>43931</v>
      </c>
      <c r="Q76" s="77">
        <f>P76+7</f>
        <v>43938</v>
      </c>
      <c r="R76" s="77">
        <f t="shared" ref="R76:BA76" si="18">Q76+7</f>
        <v>43945</v>
      </c>
      <c r="S76" s="77">
        <f t="shared" si="18"/>
        <v>43952</v>
      </c>
      <c r="T76" s="77">
        <f t="shared" si="18"/>
        <v>43959</v>
      </c>
      <c r="U76" s="77">
        <f t="shared" si="18"/>
        <v>43966</v>
      </c>
      <c r="V76" s="77">
        <f t="shared" si="18"/>
        <v>43973</v>
      </c>
      <c r="W76" s="77">
        <f t="shared" si="18"/>
        <v>43980</v>
      </c>
      <c r="X76" s="77">
        <f t="shared" si="18"/>
        <v>43987</v>
      </c>
      <c r="Y76" s="77">
        <f t="shared" si="18"/>
        <v>43994</v>
      </c>
      <c r="Z76" s="77">
        <f t="shared" si="18"/>
        <v>44001</v>
      </c>
      <c r="AA76" s="77">
        <f t="shared" si="18"/>
        <v>44008</v>
      </c>
      <c r="AB76" s="77">
        <f t="shared" si="18"/>
        <v>44015</v>
      </c>
      <c r="AC76" s="77">
        <f t="shared" si="18"/>
        <v>44022</v>
      </c>
      <c r="AD76" s="77">
        <f t="shared" si="18"/>
        <v>44029</v>
      </c>
      <c r="AE76" s="77">
        <f t="shared" si="18"/>
        <v>44036</v>
      </c>
      <c r="AF76" s="77">
        <f t="shared" si="18"/>
        <v>44043</v>
      </c>
      <c r="AG76" s="77">
        <f t="shared" si="18"/>
        <v>44050</v>
      </c>
      <c r="AH76" s="77">
        <f t="shared" si="18"/>
        <v>44057</v>
      </c>
      <c r="AI76" s="77">
        <f t="shared" si="18"/>
        <v>44064</v>
      </c>
      <c r="AJ76" s="77">
        <f t="shared" si="18"/>
        <v>44071</v>
      </c>
      <c r="AK76" s="77">
        <f t="shared" si="18"/>
        <v>44078</v>
      </c>
      <c r="AL76" s="77">
        <f t="shared" si="18"/>
        <v>44085</v>
      </c>
      <c r="AM76" s="77">
        <f t="shared" si="18"/>
        <v>44092</v>
      </c>
      <c r="AN76" s="77">
        <f t="shared" si="18"/>
        <v>44099</v>
      </c>
      <c r="AO76" s="77">
        <f t="shared" si="18"/>
        <v>44106</v>
      </c>
      <c r="AP76" s="77">
        <f t="shared" si="18"/>
        <v>44113</v>
      </c>
      <c r="AQ76" s="77">
        <f t="shared" si="18"/>
        <v>44120</v>
      </c>
      <c r="AR76" s="77">
        <f t="shared" si="18"/>
        <v>44127</v>
      </c>
      <c r="AS76" s="77">
        <f t="shared" si="18"/>
        <v>44134</v>
      </c>
      <c r="AT76" s="77">
        <f t="shared" si="18"/>
        <v>44141</v>
      </c>
      <c r="AU76" s="77">
        <f t="shared" si="18"/>
        <v>44148</v>
      </c>
      <c r="AV76" s="77">
        <f t="shared" si="18"/>
        <v>44155</v>
      </c>
      <c r="AW76" s="77">
        <f t="shared" si="18"/>
        <v>44162</v>
      </c>
      <c r="AX76" s="77">
        <f t="shared" si="18"/>
        <v>44169</v>
      </c>
      <c r="AY76" s="77">
        <f t="shared" si="18"/>
        <v>44176</v>
      </c>
      <c r="AZ76" s="77">
        <f t="shared" si="18"/>
        <v>44183</v>
      </c>
      <c r="BA76" s="77">
        <f t="shared" si="18"/>
        <v>44190</v>
      </c>
    </row>
    <row r="77" spans="1:53" x14ac:dyDescent="0.25">
      <c r="A77" s="15" t="s">
        <v>49</v>
      </c>
      <c r="B77" s="48">
        <f>(B53/'UK Pop by Age'!$G5)*52</f>
        <v>3.4887013041033838E-4</v>
      </c>
      <c r="C77" s="48">
        <f>(C53/'UK Pop by Age'!$G5)*52</f>
        <v>0</v>
      </c>
      <c r="D77" s="48">
        <f>(D53/'UK Pop by Age'!$G5)*52</f>
        <v>6.9774026082067677E-4</v>
      </c>
      <c r="E77" s="48">
        <v>7.6751428690274436E-4</v>
      </c>
      <c r="F77" s="48">
        <v>-4.8841818257447367E-4</v>
      </c>
      <c r="G77" s="48">
        <v>-1.6745766259696241E-3</v>
      </c>
      <c r="H77" s="48">
        <v>-4.1864415649240603E-4</v>
      </c>
      <c r="I77" s="48">
        <v>-5.5819220865654137E-4</v>
      </c>
      <c r="J77" s="48">
        <v>-2.0932207824620301E-4</v>
      </c>
      <c r="K77" s="48">
        <v>7.6751428690274436E-4</v>
      </c>
      <c r="L77" s="48">
        <v>-2.7909610432827069E-4</v>
      </c>
      <c r="M77" s="48">
        <v>-3.4887013041033838E-4</v>
      </c>
      <c r="N77" s="48">
        <v>2.7909610432827069E-4</v>
      </c>
      <c r="O77" s="48">
        <v>6.9774026082067677E-4</v>
      </c>
      <c r="P77" s="82" t="e">
        <f>'UK Death v2019 predict'!P77-#REF!</f>
        <v>#REF!</v>
      </c>
      <c r="Q77" s="82" t="e">
        <f>'UK Death v2019 predict'!Q77-#REF!</f>
        <v>#REF!</v>
      </c>
      <c r="R77" s="82" t="e">
        <f>'UK Death v2019 predict'!R77-#REF!</f>
        <v>#REF!</v>
      </c>
      <c r="S77" s="82" t="e">
        <f>'UK Death v2019 predict'!S77-#REF!</f>
        <v>#REF!</v>
      </c>
      <c r="T77" s="82" t="e">
        <f>'UK Death v2019 predict'!T77-#REF!</f>
        <v>#REF!</v>
      </c>
      <c r="U77" s="82"/>
      <c r="V77" s="82" t="e">
        <f>'UK Death v2019 predict'!V77-#REF!</f>
        <v>#REF!</v>
      </c>
      <c r="W77" s="82" t="e">
        <f>'UK Death v2019 predict'!W77-#REF!</f>
        <v>#REF!</v>
      </c>
      <c r="X77" s="82" t="e">
        <f>'UK Death v2019 predict'!X77-#REF!</f>
        <v>#REF!</v>
      </c>
      <c r="Y77" s="82" t="e">
        <f>'UK Death v2019 predict'!Y77-#REF!</f>
        <v>#REF!</v>
      </c>
      <c r="Z77" s="82" t="e">
        <f>'UK Death v2019 predict'!Z77-#REF!</f>
        <v>#REF!</v>
      </c>
      <c r="AA77" s="82" t="e">
        <f>'UK Death v2019 predict'!AA77-#REF!</f>
        <v>#REF!</v>
      </c>
      <c r="AB77" s="82" t="e">
        <f>'UK Death v2019 predict'!AB77-#REF!</f>
        <v>#REF!</v>
      </c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30"/>
    </row>
    <row r="78" spans="1:53" x14ac:dyDescent="0.25">
      <c r="A78" s="15" t="s">
        <v>42</v>
      </c>
      <c r="B78" s="48">
        <f>(B54/'UK Pop by Age'!$G6)*52</f>
        <v>4.6569181250208783E-6</v>
      </c>
      <c r="C78" s="48">
        <f>(C54/'UK Pop by Age'!$G6)*52</f>
        <v>2.7941508750125268E-5</v>
      </c>
      <c r="D78" s="48">
        <f>(D54/'UK Pop by Age'!$G6)*52</f>
        <v>-6.0539935625271409E-5</v>
      </c>
      <c r="E78" s="48">
        <v>-4.6569181250208783E-6</v>
      </c>
      <c r="F78" s="48">
        <v>0</v>
      </c>
      <c r="G78" s="48">
        <v>-4.1912263125187899E-5</v>
      </c>
      <c r="H78" s="48">
        <v>-2.3284590625104389E-5</v>
      </c>
      <c r="I78" s="48">
        <v>-5.5883017500250537E-5</v>
      </c>
      <c r="J78" s="48">
        <v>0</v>
      </c>
      <c r="K78" s="48">
        <v>1.8627672500083513E-5</v>
      </c>
      <c r="L78" s="48">
        <v>-9.3138362500417567E-6</v>
      </c>
      <c r="M78" s="48">
        <v>-5.5883017500250537E-5</v>
      </c>
      <c r="N78" s="48">
        <v>-1.8627672500083513E-5</v>
      </c>
      <c r="O78" s="48">
        <v>3.7255345000167027E-5</v>
      </c>
      <c r="P78" s="82" t="e">
        <f>'UK Death v2019 predict'!P78-#REF!</f>
        <v>#REF!</v>
      </c>
      <c r="Q78" s="82" t="e">
        <f>'UK Death v2019 predict'!Q78-#REF!</f>
        <v>#REF!</v>
      </c>
      <c r="R78" s="82" t="e">
        <f>'UK Death v2019 predict'!R78-#REF!</f>
        <v>#REF!</v>
      </c>
      <c r="S78" s="82" t="e">
        <f>'UK Death v2019 predict'!S78-#REF!</f>
        <v>#REF!</v>
      </c>
      <c r="T78" s="82" t="e">
        <f>'UK Death v2019 predict'!T78-#REF!</f>
        <v>#REF!</v>
      </c>
      <c r="U78" s="82"/>
      <c r="V78" s="82" t="e">
        <f>'UK Death v2019 predict'!V78-#REF!</f>
        <v>#REF!</v>
      </c>
      <c r="W78" s="82" t="e">
        <f>'UK Death v2019 predict'!W78-#REF!</f>
        <v>#REF!</v>
      </c>
      <c r="X78" s="82" t="e">
        <f>'UK Death v2019 predict'!X78-#REF!</f>
        <v>#REF!</v>
      </c>
      <c r="Y78" s="82" t="e">
        <f>'UK Death v2019 predict'!Y78-#REF!</f>
        <v>#REF!</v>
      </c>
      <c r="Z78" s="82" t="e">
        <f>'UK Death v2019 predict'!Z78-#REF!</f>
        <v>#REF!</v>
      </c>
      <c r="AA78" s="82" t="e">
        <f>'UK Death v2019 predict'!AA78-#REF!</f>
        <v>#REF!</v>
      </c>
      <c r="AB78" s="82" t="e">
        <f>'UK Death v2019 predict'!AB78-#REF!</f>
        <v>#REF!</v>
      </c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30"/>
    </row>
    <row r="79" spans="1:53" x14ac:dyDescent="0.25">
      <c r="A79" s="15" t="s">
        <v>43</v>
      </c>
      <c r="B79" s="48">
        <f>(B55/'UK Pop by Age'!$G7)*52</f>
        <v>-5.3629548262686252E-5</v>
      </c>
      <c r="C79" s="48">
        <f>(C55/'UK Pop by Age'!$G7)*52</f>
        <v>-1.0313374665901202E-5</v>
      </c>
      <c r="D79" s="48">
        <f>(D55/'UK Pop by Age'!$G7)*52</f>
        <v>-1.0313374665901202E-5</v>
      </c>
      <c r="E79" s="48">
        <v>-5.1566873329506017E-5</v>
      </c>
      <c r="F79" s="48">
        <v>2.0626749331802403E-6</v>
      </c>
      <c r="G79" s="48">
        <v>8.2506997327209613E-6</v>
      </c>
      <c r="H79" s="48">
        <v>-3.9190823730424571E-5</v>
      </c>
      <c r="I79" s="48">
        <v>9.282037199311083E-5</v>
      </c>
      <c r="J79" s="48">
        <v>5.5692223195866494E-5</v>
      </c>
      <c r="K79" s="48">
        <v>1.8564074398622165E-5</v>
      </c>
      <c r="L79" s="48">
        <v>2.4752099198162884E-5</v>
      </c>
      <c r="M79" s="48">
        <v>-3.7128148797244329E-5</v>
      </c>
      <c r="N79" s="48">
        <v>-1.2376049599081442E-5</v>
      </c>
      <c r="O79" s="48">
        <v>-1.6501399465441923E-5</v>
      </c>
      <c r="P79" s="82" t="e">
        <f>'UK Death v2019 predict'!P79-#REF!</f>
        <v>#REF!</v>
      </c>
      <c r="Q79" s="82" t="e">
        <f>'UK Death v2019 predict'!Q79-#REF!</f>
        <v>#REF!</v>
      </c>
      <c r="R79" s="82" t="e">
        <f>'UK Death v2019 predict'!R79-#REF!</f>
        <v>#REF!</v>
      </c>
      <c r="S79" s="82" t="e">
        <f>'UK Death v2019 predict'!S79-#REF!</f>
        <v>#REF!</v>
      </c>
      <c r="T79" s="82" t="e">
        <f>'UK Death v2019 predict'!T79-#REF!</f>
        <v>#REF!</v>
      </c>
      <c r="U79" s="82"/>
      <c r="V79" s="82" t="e">
        <f>'UK Death v2019 predict'!V79-#REF!</f>
        <v>#REF!</v>
      </c>
      <c r="W79" s="82" t="e">
        <f>'UK Death v2019 predict'!W79-#REF!</f>
        <v>#REF!</v>
      </c>
      <c r="X79" s="82" t="e">
        <f>'UK Death v2019 predict'!X79-#REF!</f>
        <v>#REF!</v>
      </c>
      <c r="Y79" s="82" t="e">
        <f>'UK Death v2019 predict'!Y79-#REF!</f>
        <v>#REF!</v>
      </c>
      <c r="Z79" s="82" t="e">
        <f>'UK Death v2019 predict'!Z79-#REF!</f>
        <v>#REF!</v>
      </c>
      <c r="AA79" s="82" t="e">
        <f>'UK Death v2019 predict'!AA79-#REF!</f>
        <v>#REF!</v>
      </c>
      <c r="AB79" s="82" t="e">
        <f>'UK Death v2019 predict'!AB79-#REF!</f>
        <v>#REF!</v>
      </c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30"/>
    </row>
    <row r="80" spans="1:53" x14ac:dyDescent="0.25">
      <c r="A80" s="15" t="s">
        <v>44</v>
      </c>
      <c r="B80" s="48">
        <f>(B56/'UK Pop by Age'!$G8)*52</f>
        <v>6.0646477454322123E-6</v>
      </c>
      <c r="C80" s="48">
        <f>(C56/'UK Pop by Age'!$G8)*52</f>
        <v>2.456182336900046E-4</v>
      </c>
      <c r="D80" s="48">
        <f>(D56/'UK Pop by Age'!$G8)*52</f>
        <v>4.3968696154383534E-4</v>
      </c>
      <c r="E80" s="48">
        <v>-2.4865055756272071E-4</v>
      </c>
      <c r="F80" s="48">
        <v>-5.7614153581606018E-5</v>
      </c>
      <c r="G80" s="48">
        <v>-1.7587478461753416E-4</v>
      </c>
      <c r="H80" s="48">
        <v>-2.5471520530815289E-4</v>
      </c>
      <c r="I80" s="48">
        <v>-3.7600816021679718E-4</v>
      </c>
      <c r="J80" s="48">
        <v>-2.1226267109012744E-5</v>
      </c>
      <c r="K80" s="48">
        <v>-2.7290914854444953E-4</v>
      </c>
      <c r="L80" s="48">
        <v>8.7937392308767078E-5</v>
      </c>
      <c r="M80" s="48">
        <v>4.548485809074159E-5</v>
      </c>
      <c r="N80" s="48">
        <v>2.3955358594457239E-4</v>
      </c>
      <c r="O80" s="48">
        <v>1.9042993920657145E-3</v>
      </c>
      <c r="P80" s="82" t="e">
        <f>'UK Death v2019 predict'!P80-#REF!</f>
        <v>#REF!</v>
      </c>
      <c r="Q80" s="82" t="e">
        <f>'UK Death v2019 predict'!Q80-#REF!</f>
        <v>#REF!</v>
      </c>
      <c r="R80" s="82" t="e">
        <f>'UK Death v2019 predict'!R80-#REF!</f>
        <v>#REF!</v>
      </c>
      <c r="S80" s="82" t="e">
        <f>'UK Death v2019 predict'!S80-#REF!</f>
        <v>#REF!</v>
      </c>
      <c r="T80" s="82" t="e">
        <f>'UK Death v2019 predict'!T80-#REF!</f>
        <v>#REF!</v>
      </c>
      <c r="U80" s="82"/>
      <c r="V80" s="82" t="e">
        <f>'UK Death v2019 predict'!V80-#REF!</f>
        <v>#REF!</v>
      </c>
      <c r="W80" s="82" t="e">
        <f>'UK Death v2019 predict'!W80-#REF!</f>
        <v>#REF!</v>
      </c>
      <c r="X80" s="82" t="e">
        <f>'UK Death v2019 predict'!X80-#REF!</f>
        <v>#REF!</v>
      </c>
      <c r="Y80" s="82" t="e">
        <f>'UK Death v2019 predict'!Y80-#REF!</f>
        <v>#REF!</v>
      </c>
      <c r="Z80" s="82" t="e">
        <f>'UK Death v2019 predict'!Z80-#REF!</f>
        <v>#REF!</v>
      </c>
      <c r="AA80" s="82" t="e">
        <f>'UK Death v2019 predict'!AA80-#REF!</f>
        <v>#REF!</v>
      </c>
      <c r="AB80" s="82" t="e">
        <f>'UK Death v2019 predict'!AB80-#REF!</f>
        <v>#REF!</v>
      </c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30"/>
    </row>
    <row r="81" spans="1:53" x14ac:dyDescent="0.25">
      <c r="A81" s="15" t="s">
        <v>45</v>
      </c>
      <c r="B81" s="48">
        <f>(B57/'UK Pop by Age'!$G9)*52</f>
        <v>7.3525529589136998E-4</v>
      </c>
      <c r="C81" s="48">
        <f>(C57/'UK Pop by Age'!$G9)*52</f>
        <v>1.4861543214825563E-4</v>
      </c>
      <c r="D81" s="48">
        <f>(D57/'UK Pop by Age'!$G9)*52</f>
        <v>7.0396783649173718E-5</v>
      </c>
      <c r="E81" s="48">
        <v>1.7208102669798021E-4</v>
      </c>
      <c r="F81" s="48">
        <v>5.9446172859302252E-4</v>
      </c>
      <c r="G81" s="48">
        <v>-1.141992268086596E-3</v>
      </c>
      <c r="H81" s="48">
        <v>-1.2280327814355859E-3</v>
      </c>
      <c r="I81" s="48">
        <v>-6.3357105284256342E-4</v>
      </c>
      <c r="J81" s="48">
        <v>-2.581215400469703E-4</v>
      </c>
      <c r="K81" s="48">
        <v>-6.8832410679192082E-4</v>
      </c>
      <c r="L81" s="48">
        <v>2.7376526974678668E-4</v>
      </c>
      <c r="M81" s="48">
        <v>5.2406494494384873E-4</v>
      </c>
      <c r="N81" s="48">
        <v>1.2671421056851268E-3</v>
      </c>
      <c r="O81" s="48">
        <v>8.7604886318971738E-3</v>
      </c>
      <c r="P81" s="82" t="e">
        <f>'UK Death v2019 predict'!P81-#REF!</f>
        <v>#REF!</v>
      </c>
      <c r="Q81" s="82" t="e">
        <f>'UK Death v2019 predict'!Q81-#REF!</f>
        <v>#REF!</v>
      </c>
      <c r="R81" s="82" t="e">
        <f>'UK Death v2019 predict'!R81-#REF!</f>
        <v>#REF!</v>
      </c>
      <c r="S81" s="82" t="e">
        <f>'UK Death v2019 predict'!S81-#REF!</f>
        <v>#REF!</v>
      </c>
      <c r="T81" s="82" t="e">
        <f>'UK Death v2019 predict'!T81-#REF!</f>
        <v>#REF!</v>
      </c>
      <c r="U81" s="82"/>
      <c r="V81" s="82" t="e">
        <f>'UK Death v2019 predict'!V81-#REF!</f>
        <v>#REF!</v>
      </c>
      <c r="W81" s="82" t="e">
        <f>'UK Death v2019 predict'!W81-#REF!</f>
        <v>#REF!</v>
      </c>
      <c r="X81" s="82" t="e">
        <f>'UK Death v2019 predict'!X81-#REF!</f>
        <v>#REF!</v>
      </c>
      <c r="Y81" s="82" t="e">
        <f>'UK Death v2019 predict'!Y81-#REF!</f>
        <v>#REF!</v>
      </c>
      <c r="Z81" s="82" t="e">
        <f>'UK Death v2019 predict'!Z81-#REF!</f>
        <v>#REF!</v>
      </c>
      <c r="AA81" s="82" t="e">
        <f>'UK Death v2019 predict'!AA81-#REF!</f>
        <v>#REF!</v>
      </c>
      <c r="AB81" s="82" t="e">
        <f>'UK Death v2019 predict'!AB81-#REF!</f>
        <v>#REF!</v>
      </c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30"/>
    </row>
    <row r="82" spans="1:53" x14ac:dyDescent="0.25">
      <c r="A82" s="15" t="s">
        <v>46</v>
      </c>
      <c r="B82" s="48">
        <f>(B58/'UK Pop by Age'!$G10)*52</f>
        <v>6.7310747361112745E-3</v>
      </c>
      <c r="C82" s="48">
        <f>(C58/'UK Pop by Age'!$G10)*52</f>
        <v>5.6402681583224909E-3</v>
      </c>
      <c r="D82" s="48">
        <f>(D58/'UK Pop by Age'!$G10)*52</f>
        <v>4.0040582916393156E-3</v>
      </c>
      <c r="E82" s="48">
        <v>9.4447886613419074E-4</v>
      </c>
      <c r="F82" s="48">
        <v>1.7293275013724619E-3</v>
      </c>
      <c r="G82" s="48">
        <v>-2.5939912520586928E-3</v>
      </c>
      <c r="H82" s="48">
        <v>-5.0948648694280991E-3</v>
      </c>
      <c r="I82" s="48">
        <v>-1.7958400975790949E-3</v>
      </c>
      <c r="J82" s="48">
        <v>-1.9820753669576676E-3</v>
      </c>
      <c r="K82" s="48">
        <v>1.077504058547457E-3</v>
      </c>
      <c r="L82" s="48">
        <v>2.2747307902668537E-3</v>
      </c>
      <c r="M82" s="48">
        <v>1.5829997897178689E-3</v>
      </c>
      <c r="N82" s="48">
        <v>6.0260412163209631E-3</v>
      </c>
      <c r="O82" s="48">
        <v>2.7509609791063473E-2</v>
      </c>
      <c r="P82" s="82" t="e">
        <f>'UK Death v2019 predict'!P82-#REF!</f>
        <v>#REF!</v>
      </c>
      <c r="Q82" s="82" t="e">
        <f>'UK Death v2019 predict'!Q82-#REF!</f>
        <v>#REF!</v>
      </c>
      <c r="R82" s="82" t="e">
        <f>'UK Death v2019 predict'!R82-#REF!</f>
        <v>#REF!</v>
      </c>
      <c r="S82" s="82" t="e">
        <f>'UK Death v2019 predict'!S82-#REF!</f>
        <v>#REF!</v>
      </c>
      <c r="T82" s="82" t="e">
        <f>'UK Death v2019 predict'!T82-#REF!</f>
        <v>#REF!</v>
      </c>
      <c r="U82" s="82"/>
      <c r="V82" s="82" t="e">
        <f>'UK Death v2019 predict'!V82-#REF!</f>
        <v>#REF!</v>
      </c>
      <c r="W82" s="82" t="e">
        <f>'UK Death v2019 predict'!W82-#REF!</f>
        <v>#REF!</v>
      </c>
      <c r="X82" s="82" t="e">
        <f>'UK Death v2019 predict'!X82-#REF!</f>
        <v>#REF!</v>
      </c>
      <c r="Y82" s="82" t="e">
        <f>'UK Death v2019 predict'!Y82-#REF!</f>
        <v>#REF!</v>
      </c>
      <c r="Z82" s="82" t="e">
        <f>'UK Death v2019 predict'!Z82-#REF!</f>
        <v>#REF!</v>
      </c>
      <c r="AA82" s="82" t="e">
        <f>'UK Death v2019 predict'!AA82-#REF!</f>
        <v>#REF!</v>
      </c>
      <c r="AB82" s="82" t="e">
        <f>'UK Death v2019 predict'!AB82-#REF!</f>
        <v>#REF!</v>
      </c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30"/>
    </row>
    <row r="83" spans="1:53" x14ac:dyDescent="0.25">
      <c r="A83" s="31" t="s">
        <v>47</v>
      </c>
      <c r="B83" s="56">
        <f>(B59/'UK Pop by Age'!$G11)*52</f>
        <v>3.634276522058278E-2</v>
      </c>
      <c r="C83" s="56">
        <f>(C59/'UK Pop by Age'!$G11)*52</f>
        <v>4.684968198128199E-2</v>
      </c>
      <c r="D83" s="56">
        <f>(D59/'UK Pop by Age'!$G11)*52</f>
        <v>3.4667749505108994E-2</v>
      </c>
      <c r="E83" s="56">
        <v>5.9386920821343364E-3</v>
      </c>
      <c r="F83" s="56">
        <v>6.8015789658632583E-3</v>
      </c>
      <c r="G83" s="56">
        <v>-1.2587996892045431E-2</v>
      </c>
      <c r="H83" s="56">
        <v>-1.1268287540460024E-2</v>
      </c>
      <c r="I83" s="56">
        <v>-7.1061272777675826E-3</v>
      </c>
      <c r="J83" s="56">
        <v>-3.2485153269794665E-3</v>
      </c>
      <c r="K83" s="56">
        <v>3.4007894829316291E-3</v>
      </c>
      <c r="L83" s="56">
        <v>1.0608432864667321E-2</v>
      </c>
      <c r="M83" s="56">
        <v>3.9591280547562249E-3</v>
      </c>
      <c r="N83" s="56">
        <v>2.9794976514639793E-2</v>
      </c>
      <c r="O83" s="56">
        <v>0.12359585658117188</v>
      </c>
      <c r="P83" s="82" t="e">
        <f>'UK Death v2019 predict'!P83-#REF!</f>
        <v>#REF!</v>
      </c>
      <c r="Q83" s="82" t="e">
        <f>'UK Death v2019 predict'!Q83-#REF!</f>
        <v>#REF!</v>
      </c>
      <c r="R83" s="82" t="e">
        <f>'UK Death v2019 predict'!R83-#REF!</f>
        <v>#REF!</v>
      </c>
      <c r="S83" s="82" t="e">
        <f>'UK Death v2019 predict'!S83-#REF!</f>
        <v>#REF!</v>
      </c>
      <c r="T83" s="82" t="e">
        <f>'UK Death v2019 predict'!T83-#REF!</f>
        <v>#REF!</v>
      </c>
      <c r="U83" s="82"/>
      <c r="V83" s="82" t="e">
        <f>'UK Death v2019 predict'!V83-#REF!</f>
        <v>#REF!</v>
      </c>
      <c r="W83" s="82" t="e">
        <f>'UK Death v2019 predict'!W83-#REF!</f>
        <v>#REF!</v>
      </c>
      <c r="X83" s="82" t="e">
        <f>'UK Death v2019 predict'!X83-#REF!</f>
        <v>#REF!</v>
      </c>
      <c r="Y83" s="82" t="e">
        <f>'UK Death v2019 predict'!Y83-#REF!</f>
        <v>#REF!</v>
      </c>
      <c r="Z83" s="82" t="e">
        <f>'UK Death v2019 predict'!Z83-#REF!</f>
        <v>#REF!</v>
      </c>
      <c r="AA83" s="82" t="e">
        <f>'UK Death v2019 predict'!AA83-#REF!</f>
        <v>#REF!</v>
      </c>
      <c r="AB83" s="82" t="e">
        <f>'UK Death v2019 predict'!AB83-#REF!</f>
        <v>#REF!</v>
      </c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3"/>
    </row>
    <row r="84" spans="1:53" ht="15.75" thickBot="1" x14ac:dyDescent="0.3">
      <c r="A84" s="58" t="s">
        <v>61</v>
      </c>
      <c r="B84" s="60"/>
      <c r="C84" s="60"/>
      <c r="D84" s="60"/>
      <c r="E84" s="62">
        <v>8.9231037713537574E-5</v>
      </c>
      <c r="F84" s="62">
        <v>2.4874138831649855E-4</v>
      </c>
      <c r="G84" s="62">
        <v>-5.3380691587921584E-4</v>
      </c>
      <c r="H84" s="62">
        <v>-6.917379560801674E-4</v>
      </c>
      <c r="I84" s="62">
        <v>-3.5929311645716455E-4</v>
      </c>
      <c r="J84" s="62">
        <v>-1.8083104103008943E-4</v>
      </c>
      <c r="K84" s="62">
        <v>-4.7379312060285441E-6</v>
      </c>
      <c r="L84" s="62">
        <v>3.5534484045214078E-4</v>
      </c>
      <c r="M84" s="62">
        <v>1.9267586904516079E-4</v>
      </c>
      <c r="N84" s="62">
        <v>1.0068103812810657E-3</v>
      </c>
      <c r="O84" s="62">
        <v>4.9440312134907847E-3</v>
      </c>
      <c r="P84" s="83" t="e">
        <f>'UK Death v2019 predict'!P84-#REF!</f>
        <v>#REF!</v>
      </c>
      <c r="Q84" s="83" t="e">
        <f>'UK Death v2019 predict'!Q84-#REF!</f>
        <v>#REF!</v>
      </c>
      <c r="R84" s="83" t="e">
        <f>'UK Death v2019 predict'!R84-#REF!</f>
        <v>#REF!</v>
      </c>
      <c r="S84" s="83" t="e">
        <f>'UK Death v2019 predict'!S84-#REF!</f>
        <v>#REF!</v>
      </c>
      <c r="T84" s="83" t="e">
        <f>'UK Death v2019 predict'!T84-#REF!</f>
        <v>#REF!</v>
      </c>
      <c r="U84" s="83"/>
      <c r="V84" s="83" t="e">
        <f>'UK Death v2019 predict'!V84-#REF!</f>
        <v>#REF!</v>
      </c>
      <c r="W84" s="83" t="e">
        <f>'UK Death v2019 predict'!W84-#REF!</f>
        <v>#REF!</v>
      </c>
      <c r="X84" s="83" t="e">
        <f>'UK Death v2019 predict'!X84-#REF!</f>
        <v>#REF!</v>
      </c>
      <c r="Y84" s="83" t="e">
        <f>'UK Death v2019 predict'!Y84-#REF!</f>
        <v>#REF!</v>
      </c>
      <c r="Z84" s="83" t="e">
        <f>'UK Death v2019 predict'!Z84-#REF!</f>
        <v>#REF!</v>
      </c>
      <c r="AA84" s="83" t="e">
        <f>'UK Death v2019 predict'!AA84-#REF!</f>
        <v>#REF!</v>
      </c>
      <c r="AB84" s="83" t="e">
        <f>'UK Death v2019 predict'!AB84-#REF!</f>
        <v>#REF!</v>
      </c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1"/>
    </row>
    <row r="86" spans="1:53" ht="19.5" thickBot="1" x14ac:dyDescent="0.35">
      <c r="A86" s="8" t="s">
        <v>63</v>
      </c>
      <c r="B86" s="12"/>
      <c r="C86" s="12"/>
      <c r="D86" s="12"/>
      <c r="E86" s="12"/>
      <c r="F86" s="12"/>
      <c r="G86" s="12"/>
      <c r="H86" s="12"/>
      <c r="I86" s="12" t="s">
        <v>65</v>
      </c>
      <c r="J86" s="12"/>
      <c r="K86" s="12"/>
      <c r="L86" s="12"/>
      <c r="M86" s="12"/>
      <c r="N86" s="12"/>
      <c r="O86" s="12"/>
      <c r="P86" s="12"/>
      <c r="Q86" s="12"/>
      <c r="R86" s="12" t="s">
        <v>81</v>
      </c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22"/>
    </row>
    <row r="87" spans="1:53" x14ac:dyDescent="0.25">
      <c r="A87" s="21" t="s">
        <v>48</v>
      </c>
      <c r="B87" s="11">
        <v>1</v>
      </c>
      <c r="C87" s="11">
        <v>2</v>
      </c>
      <c r="D87" s="11">
        <v>3</v>
      </c>
      <c r="E87" s="11">
        <v>4</v>
      </c>
      <c r="F87" s="11">
        <v>5</v>
      </c>
      <c r="G87" s="11">
        <v>6</v>
      </c>
      <c r="H87" s="11">
        <v>7</v>
      </c>
      <c r="I87" s="11">
        <v>8</v>
      </c>
      <c r="J87" s="11">
        <v>9</v>
      </c>
      <c r="K87" s="11">
        <v>10</v>
      </c>
      <c r="L87" s="11">
        <v>11</v>
      </c>
      <c r="M87" s="11">
        <v>12</v>
      </c>
      <c r="N87" s="11">
        <v>13</v>
      </c>
      <c r="O87" s="11">
        <v>14</v>
      </c>
      <c r="P87" s="71">
        <f>O87+1</f>
        <v>15</v>
      </c>
      <c r="Q87" s="71">
        <f t="shared" ref="Q87:AB87" si="19">P87+1</f>
        <v>16</v>
      </c>
      <c r="R87" s="71">
        <f t="shared" si="19"/>
        <v>17</v>
      </c>
      <c r="S87" s="71">
        <f t="shared" si="19"/>
        <v>18</v>
      </c>
      <c r="T87" s="71">
        <f t="shared" si="19"/>
        <v>19</v>
      </c>
      <c r="U87" s="71">
        <f t="shared" si="19"/>
        <v>20</v>
      </c>
      <c r="V87" s="71">
        <f t="shared" si="19"/>
        <v>21</v>
      </c>
      <c r="W87" s="71">
        <f t="shared" si="19"/>
        <v>22</v>
      </c>
      <c r="X87" s="71">
        <f t="shared" si="19"/>
        <v>23</v>
      </c>
      <c r="Y87" s="71">
        <f t="shared" si="19"/>
        <v>24</v>
      </c>
      <c r="Z87" s="71">
        <f t="shared" si="19"/>
        <v>25</v>
      </c>
      <c r="AA87" s="71">
        <f t="shared" si="19"/>
        <v>26</v>
      </c>
      <c r="AB87" s="71">
        <f t="shared" si="19"/>
        <v>27</v>
      </c>
      <c r="AC87" s="71">
        <v>28</v>
      </c>
      <c r="AD87" s="71">
        <v>29</v>
      </c>
      <c r="AE87" s="71">
        <v>30</v>
      </c>
      <c r="AF87" s="71">
        <v>31</v>
      </c>
      <c r="AG87" s="71">
        <v>32</v>
      </c>
      <c r="AH87" s="71">
        <v>33</v>
      </c>
      <c r="AI87" s="71">
        <v>34</v>
      </c>
      <c r="AJ87" s="71">
        <v>35</v>
      </c>
      <c r="AK87" s="71">
        <v>36</v>
      </c>
      <c r="AL87" s="71">
        <v>37</v>
      </c>
      <c r="AM87" s="71">
        <v>38</v>
      </c>
      <c r="AN87" s="71">
        <v>39</v>
      </c>
      <c r="AO87" s="71">
        <v>40</v>
      </c>
      <c r="AP87" s="71">
        <v>41</v>
      </c>
      <c r="AQ87" s="71">
        <v>42</v>
      </c>
      <c r="AR87" s="71">
        <v>43</v>
      </c>
      <c r="AS87" s="71">
        <v>44</v>
      </c>
      <c r="AT87" s="71">
        <v>45</v>
      </c>
      <c r="AU87" s="71">
        <v>46</v>
      </c>
      <c r="AV87" s="71">
        <v>47</v>
      </c>
      <c r="AW87" s="71">
        <v>48</v>
      </c>
      <c r="AX87" s="71">
        <v>49</v>
      </c>
      <c r="AY87" s="71">
        <v>50</v>
      </c>
      <c r="AZ87" s="71">
        <v>51</v>
      </c>
      <c r="BA87" s="71">
        <v>52</v>
      </c>
    </row>
    <row r="88" spans="1:53" x14ac:dyDescent="0.25">
      <c r="A88" s="19" t="s">
        <v>50</v>
      </c>
      <c r="B88" s="24">
        <v>43833</v>
      </c>
      <c r="C88" s="24">
        <v>43840</v>
      </c>
      <c r="D88" s="24">
        <v>43847</v>
      </c>
      <c r="E88" s="24">
        <v>43854</v>
      </c>
      <c r="F88" s="24">
        <v>43861</v>
      </c>
      <c r="G88" s="24">
        <v>43868</v>
      </c>
      <c r="H88" s="24">
        <v>43875</v>
      </c>
      <c r="I88" s="24">
        <v>43882</v>
      </c>
      <c r="J88" s="24">
        <v>43889</v>
      </c>
      <c r="K88" s="24">
        <v>43896</v>
      </c>
      <c r="L88" s="24">
        <v>43903</v>
      </c>
      <c r="M88" s="24">
        <v>43910</v>
      </c>
      <c r="N88" s="24">
        <v>43917</v>
      </c>
      <c r="O88" s="24">
        <v>43924</v>
      </c>
      <c r="P88" s="72">
        <v>43931</v>
      </c>
      <c r="Q88" s="72">
        <f>P88+7</f>
        <v>43938</v>
      </c>
      <c r="R88" s="72">
        <f t="shared" ref="R88:BA88" si="20">Q88+7</f>
        <v>43945</v>
      </c>
      <c r="S88" s="72">
        <f t="shared" si="20"/>
        <v>43952</v>
      </c>
      <c r="T88" s="72">
        <f t="shared" si="20"/>
        <v>43959</v>
      </c>
      <c r="U88" s="72">
        <f t="shared" si="20"/>
        <v>43966</v>
      </c>
      <c r="V88" s="72">
        <f t="shared" si="20"/>
        <v>43973</v>
      </c>
      <c r="W88" s="72">
        <f t="shared" si="20"/>
        <v>43980</v>
      </c>
      <c r="X88" s="72">
        <f t="shared" si="20"/>
        <v>43987</v>
      </c>
      <c r="Y88" s="72">
        <f t="shared" si="20"/>
        <v>43994</v>
      </c>
      <c r="Z88" s="72">
        <f t="shared" si="20"/>
        <v>44001</v>
      </c>
      <c r="AA88" s="72">
        <f t="shared" si="20"/>
        <v>44008</v>
      </c>
      <c r="AB88" s="72">
        <f t="shared" si="20"/>
        <v>44015</v>
      </c>
      <c r="AC88" s="72">
        <f t="shared" si="20"/>
        <v>44022</v>
      </c>
      <c r="AD88" s="72">
        <f t="shared" si="20"/>
        <v>44029</v>
      </c>
      <c r="AE88" s="72">
        <f t="shared" si="20"/>
        <v>44036</v>
      </c>
      <c r="AF88" s="72">
        <f t="shared" si="20"/>
        <v>44043</v>
      </c>
      <c r="AG88" s="72">
        <f t="shared" si="20"/>
        <v>44050</v>
      </c>
      <c r="AH88" s="72">
        <f t="shared" si="20"/>
        <v>44057</v>
      </c>
      <c r="AI88" s="72">
        <f t="shared" si="20"/>
        <v>44064</v>
      </c>
      <c r="AJ88" s="72">
        <f t="shared" si="20"/>
        <v>44071</v>
      </c>
      <c r="AK88" s="72">
        <f t="shared" si="20"/>
        <v>44078</v>
      </c>
      <c r="AL88" s="72">
        <f t="shared" si="20"/>
        <v>44085</v>
      </c>
      <c r="AM88" s="72">
        <f t="shared" si="20"/>
        <v>44092</v>
      </c>
      <c r="AN88" s="72">
        <f t="shared" si="20"/>
        <v>44099</v>
      </c>
      <c r="AO88" s="72">
        <f t="shared" si="20"/>
        <v>44106</v>
      </c>
      <c r="AP88" s="72">
        <f t="shared" si="20"/>
        <v>44113</v>
      </c>
      <c r="AQ88" s="72">
        <f t="shared" si="20"/>
        <v>44120</v>
      </c>
      <c r="AR88" s="72">
        <f t="shared" si="20"/>
        <v>44127</v>
      </c>
      <c r="AS88" s="72">
        <f t="shared" si="20"/>
        <v>44134</v>
      </c>
      <c r="AT88" s="72">
        <f t="shared" si="20"/>
        <v>44141</v>
      </c>
      <c r="AU88" s="72">
        <f t="shared" si="20"/>
        <v>44148</v>
      </c>
      <c r="AV88" s="72">
        <f t="shared" si="20"/>
        <v>44155</v>
      </c>
      <c r="AW88" s="72">
        <f t="shared" si="20"/>
        <v>44162</v>
      </c>
      <c r="AX88" s="72">
        <f t="shared" si="20"/>
        <v>44169</v>
      </c>
      <c r="AY88" s="72">
        <f t="shared" si="20"/>
        <v>44176</v>
      </c>
      <c r="AZ88" s="72">
        <f t="shared" si="20"/>
        <v>44183</v>
      </c>
      <c r="BA88" s="72">
        <f t="shared" si="20"/>
        <v>44190</v>
      </c>
    </row>
    <row r="89" spans="1:53" x14ac:dyDescent="0.25">
      <c r="A89" s="15" t="s">
        <v>49</v>
      </c>
      <c r="B89" s="48" t="e">
        <f>(B65/'UK Pop by Age'!$G17)*52</f>
        <v>#DIV/0!</v>
      </c>
      <c r="C89" s="48" t="e">
        <f>(C65/'UK Pop by Age'!$G17)*52</f>
        <v>#DIV/0!</v>
      </c>
      <c r="D89" s="48" t="e">
        <f>(D65/'UK Pop by Age'!$G17)*52</f>
        <v>#DIV/0!</v>
      </c>
      <c r="E89" s="69">
        <f>E41/'UK Pop by Age'!$G5*52</f>
        <v>3.6980233823495868E-3</v>
      </c>
      <c r="F89" s="69">
        <f>F41/'UK Pop by Age'!$G5*52</f>
        <v>3.4887013041033834E-3</v>
      </c>
      <c r="G89" s="69">
        <f>G41/'UK Pop by Age'!$G5*52</f>
        <v>2.0932207824620303E-3</v>
      </c>
      <c r="H89" s="69">
        <f>H41/'UK Pop by Age'!$G5*52</f>
        <v>3.0002831215289101E-3</v>
      </c>
      <c r="I89" s="69">
        <f>I41/'UK Pop by Age'!$G5*52</f>
        <v>3.5584753301854512E-3</v>
      </c>
      <c r="J89" s="69">
        <f>J41/'UK Pop by Age'!$G5*52</f>
        <v>3.418927278021316E-3</v>
      </c>
      <c r="K89" s="69">
        <f>K41/'UK Pop by Age'!$G5*52</f>
        <v>3.9073454605957894E-3</v>
      </c>
      <c r="L89" s="69">
        <f>L41/'UK Pop by Age'!$G5*52</f>
        <v>3.6980233823495868E-3</v>
      </c>
      <c r="M89" s="69">
        <f>M41/'UK Pop by Age'!$G5*52</f>
        <v>3.0700571476109774E-3</v>
      </c>
      <c r="N89" s="69">
        <f>N41/'UK Pop by Age'!$G5*52</f>
        <v>3.418927278021316E-3</v>
      </c>
      <c r="O89" s="69">
        <f>O41/'UK Pop by Age'!$G5*52</f>
        <v>3.5584753301854512E-3</v>
      </c>
      <c r="P89" s="82" t="e">
        <f>'UK Death v2019 predict'!P89-#REF!</f>
        <v>#REF!</v>
      </c>
      <c r="Q89" s="82" t="e">
        <f>'UK Death v2019 predict'!Q89-#REF!</f>
        <v>#REF!</v>
      </c>
      <c r="R89" s="82" t="e">
        <f>'UK Death v2019 predict'!R89-#REF!</f>
        <v>#REF!</v>
      </c>
      <c r="S89" s="82" t="e">
        <f>'UK Death v2019 predict'!S89-#REF!</f>
        <v>#REF!</v>
      </c>
      <c r="T89" s="82" t="e">
        <f>'UK Death v2019 predict'!T89-#REF!</f>
        <v>#REF!</v>
      </c>
      <c r="U89" s="74"/>
      <c r="V89" s="82" t="e">
        <f>'UK Death v2019 predict'!V89-#REF!</f>
        <v>#REF!</v>
      </c>
      <c r="W89" s="82" t="e">
        <f>'UK Death v2019 predict'!W89-#REF!</f>
        <v>#REF!</v>
      </c>
      <c r="X89" s="82" t="e">
        <f>'UK Death v2019 predict'!X89-#REF!</f>
        <v>#REF!</v>
      </c>
      <c r="Y89" s="82" t="e">
        <f>'UK Death v2019 predict'!Y89-#REF!</f>
        <v>#REF!</v>
      </c>
      <c r="Z89" s="82" t="e">
        <f>'UK Death v2019 predict'!Z89-#REF!</f>
        <v>#DIV/0!</v>
      </c>
      <c r="AA89" s="82" t="e">
        <f>'UK Death v2019 predict'!AA89-#REF!</f>
        <v>#REF!</v>
      </c>
      <c r="AB89" s="82" t="e">
        <f>'UK Death v2019 predict'!AB89-#REF!</f>
        <v>#REF!</v>
      </c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30"/>
    </row>
    <row r="90" spans="1:53" x14ac:dyDescent="0.25">
      <c r="A90" s="15" t="s">
        <v>42</v>
      </c>
      <c r="B90" s="48" t="e">
        <f>(B66/'UK Pop by Age'!$G18)*52</f>
        <v>#DIV/0!</v>
      </c>
      <c r="C90" s="48" t="e">
        <f>(C66/'UK Pop by Age'!$G18)*52</f>
        <v>#DIV/0!</v>
      </c>
      <c r="D90" s="48" t="e">
        <f>(D66/'UK Pop by Age'!$G18)*52</f>
        <v>#DIV/0!</v>
      </c>
      <c r="E90" s="69">
        <f>E42/'UK Pop by Age'!$G6*52</f>
        <v>9.7795280625438436E-5</v>
      </c>
      <c r="F90" s="69">
        <f>F42/'UK Pop by Age'!$G6*52</f>
        <v>6.9853771875313161E-5</v>
      </c>
      <c r="G90" s="69">
        <f>G42/'UK Pop by Age'!$G6*52</f>
        <v>7.4510690000334054E-5</v>
      </c>
      <c r="H90" s="69">
        <f>H42/'UK Pop by Age'!$G6*52</f>
        <v>5.5883017500250537E-5</v>
      </c>
      <c r="I90" s="69">
        <f>I42/'UK Pop by Age'!$G6*52</f>
        <v>8.3824526250375798E-5</v>
      </c>
      <c r="J90" s="69">
        <f>J42/'UK Pop by Age'!$G6*52</f>
        <v>9.3138362500417557E-5</v>
      </c>
      <c r="K90" s="69">
        <f>K42/'UK Pop by Age'!$G6*52</f>
        <v>9.3138362500417557E-5</v>
      </c>
      <c r="L90" s="69">
        <f>L42/'UK Pop by Age'!$G6*52</f>
        <v>1.0245219875045932E-4</v>
      </c>
      <c r="M90" s="69">
        <f>M42/'UK Pop by Age'!$G6*52</f>
        <v>5.5883017500250537E-5</v>
      </c>
      <c r="N90" s="69">
        <f>N42/'UK Pop by Age'!$G6*52</f>
        <v>6.0539935625271409E-5</v>
      </c>
      <c r="O90" s="69">
        <f>O42/'UK Pop by Age'!$G6*52</f>
        <v>9.7795280625438436E-5</v>
      </c>
      <c r="P90" s="82" t="e">
        <f>'UK Death v2019 predict'!P90-#REF!</f>
        <v>#REF!</v>
      </c>
      <c r="Q90" s="82" t="e">
        <f>'UK Death v2019 predict'!Q90-#REF!</f>
        <v>#REF!</v>
      </c>
      <c r="R90" s="82" t="e">
        <f>'UK Death v2019 predict'!R90-#REF!</f>
        <v>#REF!</v>
      </c>
      <c r="S90" s="82" t="e">
        <f>'UK Death v2019 predict'!S90-#REF!</f>
        <v>#REF!</v>
      </c>
      <c r="T90" s="82" t="e">
        <f>'UK Death v2019 predict'!T90-#REF!</f>
        <v>#REF!</v>
      </c>
      <c r="U90" s="74"/>
      <c r="V90" s="82" t="e">
        <f>'UK Death v2019 predict'!V90-#REF!</f>
        <v>#REF!</v>
      </c>
      <c r="W90" s="82" t="e">
        <f>'UK Death v2019 predict'!W90-#REF!</f>
        <v>#REF!</v>
      </c>
      <c r="X90" s="82" t="e">
        <f>'UK Death v2019 predict'!X90-#REF!</f>
        <v>#REF!</v>
      </c>
      <c r="Y90" s="82" t="e">
        <f>'UK Death v2019 predict'!Y90-#REF!</f>
        <v>#REF!</v>
      </c>
      <c r="Z90" s="82" t="e">
        <f>'UK Death v2019 predict'!Z90-#REF!</f>
        <v>#DIV/0!</v>
      </c>
      <c r="AA90" s="82" t="e">
        <f>'UK Death v2019 predict'!AA90-#REF!</f>
        <v>#REF!</v>
      </c>
      <c r="AB90" s="82" t="e">
        <f>'UK Death v2019 predict'!AB90-#REF!</f>
        <v>#REF!</v>
      </c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30"/>
    </row>
    <row r="91" spans="1:53" x14ac:dyDescent="0.25">
      <c r="A91" s="15" t="s">
        <v>43</v>
      </c>
      <c r="B91" s="48">
        <f>(B67/'UK Pop by Age'!$G19)*52</f>
        <v>-1.8276412824433431E-6</v>
      </c>
      <c r="C91" s="48">
        <f>(C67/'UK Pop by Age'!$G19)*52</f>
        <v>-2.4155538628097331E-7</v>
      </c>
      <c r="D91" s="48">
        <f>(D67/'UK Pop by Age'!$G19)*52</f>
        <v>-2.1155328416327284E-7</v>
      </c>
      <c r="E91" s="69">
        <f>E43/'UK Pop by Age'!$G7*52</f>
        <v>6.4767992901859552E-4</v>
      </c>
      <c r="F91" s="69">
        <f>F43/'UK Pop by Age'!$G7*52</f>
        <v>6.3530387941951403E-4</v>
      </c>
      <c r="G91" s="69">
        <f>G43/'UK Pop by Age'!$G7*52</f>
        <v>5.5898490689184526E-4</v>
      </c>
      <c r="H91" s="69">
        <f>H43/'UK Pop by Age'!$G7*52</f>
        <v>5.8992503088954877E-4</v>
      </c>
      <c r="I91" s="69">
        <f>I43/'UK Pop by Age'!$G7*52</f>
        <v>6.6211865355085716E-4</v>
      </c>
      <c r="J91" s="69">
        <f>J43/'UK Pop by Age'!$G7*52</f>
        <v>6.4974260395177577E-4</v>
      </c>
      <c r="K91" s="69">
        <f>K43/'UK Pop by Age'!$G7*52</f>
        <v>6.4355457915223502E-4</v>
      </c>
      <c r="L91" s="69">
        <f>L43/'UK Pop by Age'!$G7*52</f>
        <v>6.4149190421905478E-4</v>
      </c>
      <c r="M91" s="69">
        <f>M43/'UK Pop by Age'!$G7*52</f>
        <v>5.6723560662456614E-4</v>
      </c>
      <c r="N91" s="69">
        <f>N43/'UK Pop by Age'!$G7*52</f>
        <v>5.8373700609000813E-4</v>
      </c>
      <c r="O91" s="69">
        <f>O43/'UK Pop by Age'!$G7*52</f>
        <v>5.9405038075590927E-4</v>
      </c>
      <c r="P91" s="82" t="e">
        <f>'UK Death v2019 predict'!P91-#REF!</f>
        <v>#REF!</v>
      </c>
      <c r="Q91" s="82" t="e">
        <f>'UK Death v2019 predict'!Q91-#REF!</f>
        <v>#REF!</v>
      </c>
      <c r="R91" s="82" t="e">
        <f>'UK Death v2019 predict'!R91-#REF!</f>
        <v>#REF!</v>
      </c>
      <c r="S91" s="82" t="e">
        <f>'UK Death v2019 predict'!S91-#REF!</f>
        <v>#REF!</v>
      </c>
      <c r="T91" s="82" t="e">
        <f>'UK Death v2019 predict'!T91-#REF!</f>
        <v>#REF!</v>
      </c>
      <c r="U91" s="74"/>
      <c r="V91" s="82" t="e">
        <f>'UK Death v2019 predict'!V91-#REF!</f>
        <v>#REF!</v>
      </c>
      <c r="W91" s="82" t="e">
        <f>'UK Death v2019 predict'!W91-#REF!</f>
        <v>#REF!</v>
      </c>
      <c r="X91" s="82" t="e">
        <f>'UK Death v2019 predict'!X91-#REF!</f>
        <v>#REF!</v>
      </c>
      <c r="Y91" s="82" t="e">
        <f>'UK Death v2019 predict'!Y91-#REF!</f>
        <v>#REF!</v>
      </c>
      <c r="Z91" s="82" t="e">
        <f>'UK Death v2019 predict'!Z91-#REF!</f>
        <v>#REF!</v>
      </c>
      <c r="AA91" s="82" t="e">
        <f>'UK Death v2019 predict'!AA91-#REF!</f>
        <v>#REF!</v>
      </c>
      <c r="AB91" s="82" t="e">
        <f>'UK Death v2019 predict'!AB91-#REF!</f>
        <v>#REF!</v>
      </c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30"/>
    </row>
    <row r="92" spans="1:53" x14ac:dyDescent="0.25">
      <c r="A92" s="15" t="s">
        <v>44</v>
      </c>
      <c r="B92" s="48">
        <f>(B68/'UK Pop by Age'!$G20)*52</f>
        <v>2.0924006863199796E-8</v>
      </c>
      <c r="C92" s="48">
        <f>(C68/'UK Pop by Age'!$G20)*52</f>
        <v>6.7850277055297978E-7</v>
      </c>
      <c r="D92" s="48">
        <f>(D68/'UK Pop by Age'!$G20)*52</f>
        <v>1.2002013093517549E-6</v>
      </c>
      <c r="E92" s="69">
        <f>E44/'UK Pop by Age'!$G8*52</f>
        <v>4.1118311714030392E-3</v>
      </c>
      <c r="F92" s="69">
        <f>F44/'UK Pop by Age'!$G8*52</f>
        <v>4.0875725804213111E-3</v>
      </c>
      <c r="G92" s="69">
        <f>G44/'UK Pop by Age'!$G8*52</f>
        <v>4.0299584268397052E-3</v>
      </c>
      <c r="H92" s="69">
        <f>H44/'UK Pop by Age'!$G8*52</f>
        <v>3.905633148058345E-3</v>
      </c>
      <c r="I92" s="69">
        <f>I44/'UK Pop by Age'!$G8*52</f>
        <v>3.8540836422221707E-3</v>
      </c>
      <c r="J92" s="69">
        <f>J44/'UK Pop by Age'!$G8*52</f>
        <v>3.8116311080041453E-3</v>
      </c>
      <c r="K92" s="69">
        <f>K44/'UK Pop by Age'!$G8*52</f>
        <v>3.7964694886405649E-3</v>
      </c>
      <c r="L92" s="69">
        <f>L44/'UK Pop by Age'!$G8*52</f>
        <v>4.0633139894395822E-3</v>
      </c>
      <c r="M92" s="69">
        <f>M44/'UK Pop by Age'!$G8*52</f>
        <v>3.8328573751131583E-3</v>
      </c>
      <c r="N92" s="69">
        <f>N44/'UK Pop by Age'!$G8*52</f>
        <v>3.9450533584036536E-3</v>
      </c>
      <c r="O92" s="69">
        <f>O44/'UK Pop by Age'!$G8*52</f>
        <v>5.640122403251957E-3</v>
      </c>
      <c r="P92" s="82" t="e">
        <f>'UK Death v2019 predict'!P92-#REF!</f>
        <v>#REF!</v>
      </c>
      <c r="Q92" s="82" t="e">
        <f>'UK Death v2019 predict'!Q92-#REF!</f>
        <v>#REF!</v>
      </c>
      <c r="R92" s="82" t="e">
        <f>'UK Death v2019 predict'!R92-#REF!</f>
        <v>#REF!</v>
      </c>
      <c r="S92" s="82" t="e">
        <f>'UK Death v2019 predict'!S92-#REF!</f>
        <v>#REF!</v>
      </c>
      <c r="T92" s="82" t="e">
        <f>'UK Death v2019 predict'!T92-#REF!</f>
        <v>#REF!</v>
      </c>
      <c r="U92" s="74"/>
      <c r="V92" s="82" t="e">
        <f>'UK Death v2019 predict'!V92-#REF!</f>
        <v>#REF!</v>
      </c>
      <c r="W92" s="82" t="e">
        <f>'UK Death v2019 predict'!W92-#REF!</f>
        <v>#REF!</v>
      </c>
      <c r="X92" s="82" t="e">
        <f>'UK Death v2019 predict'!X92-#REF!</f>
        <v>#REF!</v>
      </c>
      <c r="Y92" s="82" t="e">
        <f>'UK Death v2019 predict'!Y92-#REF!</f>
        <v>#REF!</v>
      </c>
      <c r="Z92" s="82" t="e">
        <f>'UK Death v2019 predict'!Z92-#REF!</f>
        <v>#REF!</v>
      </c>
      <c r="AA92" s="82" t="e">
        <f>'UK Death v2019 predict'!AA92-#REF!</f>
        <v>#REF!</v>
      </c>
      <c r="AB92" s="82" t="e">
        <f>'UK Death v2019 predict'!AB92-#REF!</f>
        <v>#REF!</v>
      </c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30"/>
    </row>
    <row r="93" spans="1:53" x14ac:dyDescent="0.25">
      <c r="A93" s="15" t="s">
        <v>45</v>
      </c>
      <c r="B93" s="48">
        <f>(B69/'UK Pop by Age'!$G21)*52</f>
        <v>3.4908431470589717E-7</v>
      </c>
      <c r="C93" s="48">
        <f>(C69/'UK Pop by Age'!$G21)*52</f>
        <v>5.9709211864298344E-8</v>
      </c>
      <c r="D93" s="48">
        <f>(D69/'UK Pop by Age'!$G21)*52</f>
        <v>3.0882621619984562E-8</v>
      </c>
      <c r="E93" s="69">
        <f>E45/'UK Pop by Age'!$G9*52</f>
        <v>1.531521137612024E-2</v>
      </c>
      <c r="F93" s="69">
        <f>F45/'UK Pop by Age'!$G9*52</f>
        <v>1.5080555430622991E-2</v>
      </c>
      <c r="G93" s="69">
        <f>G45/'UK Pop by Age'!$G9*52</f>
        <v>1.4149753513483918E-2</v>
      </c>
      <c r="H93" s="69">
        <f>H45/'UK Pop by Age'!$G9*52</f>
        <v>1.3719550946738967E-2</v>
      </c>
      <c r="I93" s="69">
        <f>I45/'UK Pop by Age'!$G9*52</f>
        <v>1.3633510433389978E-2</v>
      </c>
      <c r="J93" s="69">
        <f>J45/'UK Pop by Age'!$G9*52</f>
        <v>1.4024603675885384E-2</v>
      </c>
      <c r="K93" s="69">
        <f>K45/'UK Pop by Age'!$G9*52</f>
        <v>1.3836878919487589E-2</v>
      </c>
      <c r="L93" s="69">
        <f>L45/'UK Pop by Age'!$G9*52</f>
        <v>1.3711729081889059E-2</v>
      </c>
      <c r="M93" s="69">
        <f>M45/'UK Pop by Age'!$G9*52</f>
        <v>1.392291943283658E-2</v>
      </c>
      <c r="N93" s="69">
        <f>N45/'UK Pop by Age'!$G9*52</f>
        <v>1.4118466054084285E-2</v>
      </c>
      <c r="O93" s="69">
        <f>O45/'UK Pop by Age'!$G9*52</f>
        <v>2.1384978499648995E-2</v>
      </c>
      <c r="P93" s="82" t="e">
        <f>'UK Death v2019 predict'!P93-#REF!</f>
        <v>#REF!</v>
      </c>
      <c r="Q93" s="82" t="e">
        <f>'UK Death v2019 predict'!Q93-#REF!</f>
        <v>#REF!</v>
      </c>
      <c r="R93" s="82" t="e">
        <f>'UK Death v2019 predict'!R93-#REF!</f>
        <v>#REF!</v>
      </c>
      <c r="S93" s="82" t="e">
        <f>'UK Death v2019 predict'!S93-#REF!</f>
        <v>#REF!</v>
      </c>
      <c r="T93" s="82" t="e">
        <f>'UK Death v2019 predict'!T93-#REF!</f>
        <v>#REF!</v>
      </c>
      <c r="U93" s="74"/>
      <c r="V93" s="82" t="e">
        <f>'UK Death v2019 predict'!V93-#REF!</f>
        <v>#REF!</v>
      </c>
      <c r="W93" s="82" t="e">
        <f>'UK Death v2019 predict'!W93-#REF!</f>
        <v>#REF!</v>
      </c>
      <c r="X93" s="82" t="e">
        <f>'UK Death v2019 predict'!X93-#REF!</f>
        <v>#REF!</v>
      </c>
      <c r="Y93" s="82" t="e">
        <f>'UK Death v2019 predict'!Y93-#REF!</f>
        <v>#REF!</v>
      </c>
      <c r="Z93" s="82" t="e">
        <f>'UK Death v2019 predict'!Z93-#REF!</f>
        <v>#REF!</v>
      </c>
      <c r="AA93" s="82" t="e">
        <f>'UK Death v2019 predict'!AA93-#REF!</f>
        <v>#REF!</v>
      </c>
      <c r="AB93" s="82" t="e">
        <f>'UK Death v2019 predict'!AB93-#REF!</f>
        <v>#REF!</v>
      </c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30"/>
    </row>
    <row r="94" spans="1:53" x14ac:dyDescent="0.25">
      <c r="A94" s="15" t="s">
        <v>46</v>
      </c>
      <c r="B94" s="48">
        <f>(B70/'UK Pop by Age'!$G22)*52</f>
        <v>8.4271447839330312E-7</v>
      </c>
      <c r="C94" s="48">
        <f>(C70/'UK Pop by Age'!$G22)*52</f>
        <v>6.3050194122848564E-7</v>
      </c>
      <c r="D94" s="48">
        <f>(D70/'UK Pop by Age'!$G22)*52</f>
        <v>4.8362151935005557E-7</v>
      </c>
      <c r="E94" s="69">
        <f>E46/'UK Pop by Age'!$G10*52</f>
        <v>4.4390506708306965E-2</v>
      </c>
      <c r="F94" s="69">
        <f>F46/'UK Pop by Age'!$G10*52</f>
        <v>4.3313002649759506E-2</v>
      </c>
      <c r="G94" s="69">
        <f>G46/'UK Pop by Age'!$G10*52</f>
        <v>4.0652498801494179E-2</v>
      </c>
      <c r="H94" s="69">
        <f>H46/'UK Pop by Age'!$G10*52</f>
        <v>4.0027280397151831E-2</v>
      </c>
      <c r="I94" s="69">
        <f>I46/'UK Pop by Age'!$G10*52</f>
        <v>4.035984337818499E-2</v>
      </c>
      <c r="J94" s="69">
        <f>J46/'UK Pop by Age'!$G10*52</f>
        <v>3.9481877108257436E-2</v>
      </c>
      <c r="K94" s="69">
        <f>K46/'UK Pop by Age'!$G10*52</f>
        <v>4.1543767590663069E-2</v>
      </c>
      <c r="L94" s="69">
        <f>L46/'UK Pop by Age'!$G10*52</f>
        <v>4.1291019725077857E-2</v>
      </c>
      <c r="M94" s="69">
        <f>M46/'UK Pop by Age'!$G10*52</f>
        <v>4.079882651314877E-2</v>
      </c>
      <c r="N94" s="69">
        <f>N46/'UK Pop by Age'!$G10*52</f>
        <v>4.3193279976587562E-2</v>
      </c>
      <c r="O94" s="69">
        <f>O46/'UK Pop by Age'!$G10*52</f>
        <v>6.6579108802839779E-2</v>
      </c>
      <c r="P94" s="82" t="e">
        <f>'UK Death v2019 predict'!P94-#REF!</f>
        <v>#REF!</v>
      </c>
      <c r="Q94" s="82" t="e">
        <f>'UK Death v2019 predict'!Q94-#REF!</f>
        <v>#REF!</v>
      </c>
      <c r="R94" s="82" t="e">
        <f>'UK Death v2019 predict'!R94-#REF!</f>
        <v>#REF!</v>
      </c>
      <c r="S94" s="82" t="e">
        <f>'UK Death v2019 predict'!S94-#REF!</f>
        <v>#REF!</v>
      </c>
      <c r="T94" s="82" t="e">
        <f>'UK Death v2019 predict'!T94-#REF!</f>
        <v>#REF!</v>
      </c>
      <c r="U94" s="74"/>
      <c r="V94" s="82" t="e">
        <f>'UK Death v2019 predict'!V94-#REF!</f>
        <v>#REF!</v>
      </c>
      <c r="W94" s="82" t="e">
        <f>'UK Death v2019 predict'!W94-#REF!</f>
        <v>#REF!</v>
      </c>
      <c r="X94" s="82" t="e">
        <f>'UK Death v2019 predict'!X94-#REF!</f>
        <v>#REF!</v>
      </c>
      <c r="Y94" s="82" t="e">
        <f>'UK Death v2019 predict'!Y94-#REF!</f>
        <v>#REF!</v>
      </c>
      <c r="Z94" s="82" t="e">
        <f>'UK Death v2019 predict'!Z94-#REF!</f>
        <v>#REF!</v>
      </c>
      <c r="AA94" s="82" t="e">
        <f>'UK Death v2019 predict'!AA94-#REF!</f>
        <v>#REF!</v>
      </c>
      <c r="AB94" s="82" t="e">
        <f>'UK Death v2019 predict'!AB94-#REF!</f>
        <v>#REF!</v>
      </c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30"/>
    </row>
    <row r="95" spans="1:53" x14ac:dyDescent="0.25">
      <c r="A95" s="31" t="s">
        <v>47</v>
      </c>
      <c r="B95" s="56">
        <f>(B71/'UK Pop by Age'!$G23)*52</f>
        <v>7.8690315510387212E-7</v>
      </c>
      <c r="C95" s="56">
        <f>(C71/'UK Pop by Age'!$G23)*52</f>
        <v>9.062597707394266E-7</v>
      </c>
      <c r="D95" s="56">
        <f>(D71/'UK Pop by Age'!$G23)*52</f>
        <v>7.5203964133502924E-7</v>
      </c>
      <c r="E95" s="70">
        <f>E47/'UK Pop by Age'!$G11*52</f>
        <v>0.24434926225123671</v>
      </c>
      <c r="F95" s="70">
        <f>F47/'UK Pop by Age'!$G11*52</f>
        <v>0.23891815068894295</v>
      </c>
      <c r="G95" s="70">
        <f>G47/'UK Pop by Age'!$G11*52</f>
        <v>0.22704076652467428</v>
      </c>
      <c r="H95" s="70">
        <f>H47/'UK Pop by Age'!$G11*52</f>
        <v>0.23125368483935077</v>
      </c>
      <c r="I95" s="70">
        <f>I47/'UK Pop by Age'!$G11*52</f>
        <v>0.22343694483380644</v>
      </c>
      <c r="J95" s="70">
        <f>J47/'UK Pop by Age'!$G11*52</f>
        <v>0.22399528340563099</v>
      </c>
      <c r="K95" s="70">
        <f>K47/'UK Pop by Age'!$G11*52</f>
        <v>0.22130510665047617</v>
      </c>
      <c r="L95" s="70">
        <f>L47/'UK Pop by Age'!$G11*52</f>
        <v>0.22506120249729614</v>
      </c>
      <c r="M95" s="70">
        <f>M47/'UK Pop by Age'!$G11*52</f>
        <v>0.21338685054096371</v>
      </c>
      <c r="N95" s="70">
        <f>N47/'UK Pop by Age'!$G11*52</f>
        <v>0.2255687830171367</v>
      </c>
      <c r="O95" s="70">
        <f>O47/'UK Pop by Age'!$G11*52</f>
        <v>0.32627275815350015</v>
      </c>
      <c r="P95" s="82" t="e">
        <f>'UK Death v2019 predict'!P95-#REF!</f>
        <v>#REF!</v>
      </c>
      <c r="Q95" s="82" t="e">
        <f>'UK Death v2019 predict'!Q95-#REF!</f>
        <v>#REF!</v>
      </c>
      <c r="R95" s="82" t="e">
        <f>'UK Death v2019 predict'!R95-#REF!</f>
        <v>#REF!</v>
      </c>
      <c r="S95" s="82" t="e">
        <f>'UK Death v2019 predict'!S95-#REF!</f>
        <v>#REF!</v>
      </c>
      <c r="T95" s="82" t="e">
        <f>'UK Death v2019 predict'!T95-#REF!</f>
        <v>#REF!</v>
      </c>
      <c r="U95" s="75"/>
      <c r="V95" s="82" t="e">
        <f>'UK Death v2019 predict'!V95-#REF!</f>
        <v>#REF!</v>
      </c>
      <c r="W95" s="82" t="e">
        <f>'UK Death v2019 predict'!W95-#REF!</f>
        <v>#REF!</v>
      </c>
      <c r="X95" s="82" t="e">
        <f>'UK Death v2019 predict'!X95-#REF!</f>
        <v>#REF!</v>
      </c>
      <c r="Y95" s="82" t="e">
        <f>'UK Death v2019 predict'!Y95-#REF!</f>
        <v>#REF!</v>
      </c>
      <c r="Z95" s="82" t="e">
        <f>'UK Death v2019 predict'!Z95-#REF!</f>
        <v>#REF!</v>
      </c>
      <c r="AA95" s="82" t="e">
        <f>'UK Death v2019 predict'!AA95-#REF!</f>
        <v>#REF!</v>
      </c>
      <c r="AB95" s="82" t="e">
        <f>'UK Death v2019 predict'!AB95-#REF!</f>
        <v>#REF!</v>
      </c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3"/>
    </row>
    <row r="96" spans="1:53" s="12" customFormat="1" ht="15.75" thickBot="1" x14ac:dyDescent="0.3">
      <c r="A96" s="58" t="s">
        <v>61</v>
      </c>
      <c r="B96" s="60"/>
      <c r="C96" s="60"/>
      <c r="D96" s="60"/>
      <c r="E96" s="62">
        <f>E48/'UK Pop by Age'!$G12*52</f>
        <v>9.3597830975093877E-3</v>
      </c>
      <c r="F96" s="62">
        <f>F48/'UK Pop by Age'!$G12*52</f>
        <v>9.1694761940672408E-3</v>
      </c>
      <c r="G96" s="62">
        <f>G48/'UK Pop by Age'!$G12*52</f>
        <v>8.673572727836254E-3</v>
      </c>
      <c r="H96" s="62">
        <f>H48/'UK Pop by Age'!$G12*52</f>
        <v>8.6451451406000818E-3</v>
      </c>
      <c r="I96" s="62">
        <f>I48/'UK Pop by Age'!$G12*52</f>
        <v>8.5598623788915688E-3</v>
      </c>
      <c r="J96" s="62">
        <f>J48/'UK Pop by Age'!$G12*52</f>
        <v>8.5401209988664496E-3</v>
      </c>
      <c r="K96" s="62">
        <f>K48/'UK Pop by Age'!$G12*52</f>
        <v>8.6009244493438167E-3</v>
      </c>
      <c r="L96" s="62">
        <f>L48/'UK Pop by Age'!$G12*52</f>
        <v>8.6996313494694111E-3</v>
      </c>
      <c r="M96" s="62">
        <f>M48/'UK Pop by Age'!$G12*52</f>
        <v>8.406669269896647E-3</v>
      </c>
      <c r="N96" s="62">
        <f>N48/'UK Pop by Age'!$G12*52</f>
        <v>8.7983382495950054E-3</v>
      </c>
      <c r="O96" s="62">
        <f>O48/'UK Pop by Age'!$G12*52</f>
        <v>1.2940079778864957E-2</v>
      </c>
      <c r="P96" s="83" t="e">
        <f>'UK Death v2019 predict'!P96-#REF!</f>
        <v>#REF!</v>
      </c>
      <c r="Q96" s="83" t="e">
        <f>'UK Death v2019 predict'!Q96-#REF!</f>
        <v>#REF!</v>
      </c>
      <c r="R96" s="83" t="e">
        <f>'UK Death v2019 predict'!R96-#REF!</f>
        <v>#REF!</v>
      </c>
      <c r="S96" s="83" t="e">
        <f>'UK Death v2019 predict'!S96-#REF!</f>
        <v>#REF!</v>
      </c>
      <c r="T96" s="83" t="e">
        <f>'UK Death v2019 predict'!T96-#REF!</f>
        <v>#REF!</v>
      </c>
      <c r="U96" s="83"/>
      <c r="V96" s="83" t="e">
        <f>'UK Death v2019 predict'!V96-#REF!</f>
        <v>#REF!</v>
      </c>
      <c r="W96" s="83" t="e">
        <f>'UK Death v2019 predict'!W96-#REF!</f>
        <v>#REF!</v>
      </c>
      <c r="X96" s="83" t="e">
        <f>'UK Death v2019 predict'!X96-#REF!</f>
        <v>#REF!</v>
      </c>
      <c r="Y96" s="83" t="e">
        <f>'UK Death v2019 predict'!Y96-#REF!</f>
        <v>#REF!</v>
      </c>
      <c r="Z96" s="83" t="e">
        <f>'UK Death v2019 predict'!Z96-#REF!</f>
        <v>#REF!</v>
      </c>
      <c r="AA96" s="83" t="e">
        <f>'UK Death v2019 predict'!AA96-#REF!</f>
        <v>#REF!</v>
      </c>
      <c r="AB96" s="83" t="e">
        <f>'UK Death v2019 predict'!AB96-#REF!</f>
        <v>#REF!</v>
      </c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1"/>
    </row>
    <row r="97" spans="1:53" s="18" customFormat="1" x14ac:dyDescent="0.25">
      <c r="A97" s="17"/>
      <c r="B97" s="29"/>
      <c r="C97" s="29"/>
      <c r="D97" s="29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</row>
    <row r="98" spans="1:53" s="18" customFormat="1" ht="18.75" x14ac:dyDescent="0.3">
      <c r="A98" s="8" t="s">
        <v>62</v>
      </c>
      <c r="B98" s="29"/>
      <c r="C98" s="29"/>
      <c r="D98" s="29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</row>
    <row r="99" spans="1:53" s="18" customFormat="1" x14ac:dyDescent="0.25">
      <c r="A99" s="21" t="s">
        <v>48</v>
      </c>
      <c r="B99" s="11">
        <v>1</v>
      </c>
      <c r="C99" s="11">
        <v>2</v>
      </c>
      <c r="D99" s="11">
        <v>3</v>
      </c>
      <c r="E99" s="11">
        <v>4</v>
      </c>
      <c r="F99" s="11">
        <v>5</v>
      </c>
      <c r="G99" s="11">
        <v>6</v>
      </c>
      <c r="H99" s="11">
        <v>7</v>
      </c>
      <c r="I99" s="11">
        <v>8</v>
      </c>
      <c r="J99" s="11">
        <v>9</v>
      </c>
      <c r="K99" s="11">
        <v>10</v>
      </c>
      <c r="L99" s="11">
        <v>11</v>
      </c>
      <c r="M99" s="11">
        <v>12</v>
      </c>
      <c r="N99" s="11">
        <v>13</v>
      </c>
      <c r="O99" s="11">
        <v>14</v>
      </c>
      <c r="P99" s="11">
        <v>15</v>
      </c>
      <c r="Q99" s="11">
        <v>16</v>
      </c>
      <c r="R99" s="11">
        <v>17</v>
      </c>
      <c r="S99" s="11">
        <v>18</v>
      </c>
      <c r="T99" s="11">
        <v>19</v>
      </c>
      <c r="U99" s="11">
        <v>20</v>
      </c>
      <c r="V99" s="11">
        <v>21</v>
      </c>
      <c r="W99" s="11">
        <v>22</v>
      </c>
      <c r="X99" s="11">
        <v>23</v>
      </c>
      <c r="Y99" s="11">
        <v>24</v>
      </c>
      <c r="Z99" s="11">
        <v>25</v>
      </c>
      <c r="AA99" s="11">
        <v>26</v>
      </c>
      <c r="AB99" s="11">
        <v>27</v>
      </c>
      <c r="AC99" s="11">
        <v>28</v>
      </c>
      <c r="AD99" s="11">
        <v>29</v>
      </c>
      <c r="AE99" s="11">
        <v>30</v>
      </c>
      <c r="AF99" s="11">
        <v>31</v>
      </c>
      <c r="AG99" s="11">
        <v>32</v>
      </c>
      <c r="AH99" s="11">
        <v>33</v>
      </c>
      <c r="AI99" s="11">
        <v>34</v>
      </c>
      <c r="AJ99" s="11">
        <v>35</v>
      </c>
      <c r="AK99" s="11">
        <v>36</v>
      </c>
      <c r="AL99" s="11">
        <v>37</v>
      </c>
      <c r="AM99" s="11">
        <v>38</v>
      </c>
      <c r="AN99" s="11">
        <v>39</v>
      </c>
      <c r="AO99" s="11">
        <v>40</v>
      </c>
      <c r="AP99" s="11">
        <v>41</v>
      </c>
      <c r="AQ99" s="11">
        <v>42</v>
      </c>
      <c r="AR99" s="11">
        <v>43</v>
      </c>
      <c r="AS99" s="11">
        <v>44</v>
      </c>
      <c r="AT99" s="11">
        <v>45</v>
      </c>
      <c r="AU99" s="11">
        <v>46</v>
      </c>
      <c r="AV99" s="11">
        <v>47</v>
      </c>
      <c r="AW99" s="11">
        <v>48</v>
      </c>
      <c r="AX99" s="11">
        <v>49</v>
      </c>
      <c r="AY99" s="11">
        <v>50</v>
      </c>
      <c r="AZ99" s="11">
        <v>51</v>
      </c>
      <c r="BA99" s="11">
        <v>52</v>
      </c>
    </row>
    <row r="100" spans="1:53" s="18" customFormat="1" x14ac:dyDescent="0.25">
      <c r="A100" s="19" t="s">
        <v>50</v>
      </c>
      <c r="B100" s="24">
        <v>43833</v>
      </c>
      <c r="C100" s="24">
        <v>43840</v>
      </c>
      <c r="D100" s="24">
        <v>43847</v>
      </c>
      <c r="E100" s="24">
        <v>43854</v>
      </c>
      <c r="F100" s="24">
        <v>43861</v>
      </c>
      <c r="G100" s="24">
        <v>43868</v>
      </c>
      <c r="H100" s="24">
        <v>43875</v>
      </c>
      <c r="I100" s="24">
        <v>43882</v>
      </c>
      <c r="J100" s="24">
        <v>43889</v>
      </c>
      <c r="K100" s="24">
        <v>43896</v>
      </c>
      <c r="L100" s="24">
        <v>43903</v>
      </c>
      <c r="M100" s="24">
        <v>43910</v>
      </c>
      <c r="N100" s="24">
        <v>43917</v>
      </c>
      <c r="O100" s="24">
        <v>43924</v>
      </c>
      <c r="P100" s="23">
        <v>43931</v>
      </c>
      <c r="Q100" s="23">
        <v>43938</v>
      </c>
      <c r="R100" s="23">
        <v>43945</v>
      </c>
      <c r="S100" s="23">
        <v>43952</v>
      </c>
      <c r="T100" s="23">
        <v>43959</v>
      </c>
      <c r="U100" s="23">
        <v>43966</v>
      </c>
      <c r="V100" s="23">
        <v>43973</v>
      </c>
      <c r="W100" s="23">
        <v>43980</v>
      </c>
      <c r="X100" s="23">
        <v>43987</v>
      </c>
      <c r="Y100" s="23">
        <v>43994</v>
      </c>
      <c r="Z100" s="23">
        <v>44001</v>
      </c>
      <c r="AA100" s="23">
        <v>44008</v>
      </c>
      <c r="AB100" s="23">
        <v>44015</v>
      </c>
      <c r="AC100" s="23">
        <v>44022</v>
      </c>
      <c r="AD100" s="23">
        <v>44029</v>
      </c>
      <c r="AE100" s="23">
        <v>44036</v>
      </c>
      <c r="AF100" s="23">
        <v>44043</v>
      </c>
      <c r="AG100" s="23">
        <v>44050</v>
      </c>
      <c r="AH100" s="23">
        <v>44057</v>
      </c>
      <c r="AI100" s="23">
        <v>44064</v>
      </c>
      <c r="AJ100" s="23">
        <v>44071</v>
      </c>
      <c r="AK100" s="23">
        <v>44078</v>
      </c>
      <c r="AL100" s="23">
        <v>44085</v>
      </c>
      <c r="AM100" s="23">
        <v>44092</v>
      </c>
      <c r="AN100" s="23">
        <v>44099</v>
      </c>
      <c r="AO100" s="23">
        <v>44106</v>
      </c>
      <c r="AP100" s="23">
        <v>44113</v>
      </c>
      <c r="AQ100" s="23">
        <v>44120</v>
      </c>
      <c r="AR100" s="23">
        <v>44127</v>
      </c>
      <c r="AS100" s="23">
        <v>44134</v>
      </c>
      <c r="AT100" s="23">
        <v>44141</v>
      </c>
      <c r="AU100" s="23">
        <v>44148</v>
      </c>
      <c r="AV100" s="23">
        <v>44155</v>
      </c>
      <c r="AW100" s="23">
        <v>44162</v>
      </c>
      <c r="AX100" s="23">
        <v>44169</v>
      </c>
      <c r="AY100" s="23">
        <v>44176</v>
      </c>
      <c r="AZ100" s="23">
        <v>44183</v>
      </c>
      <c r="BA100" s="23">
        <v>44190</v>
      </c>
    </row>
    <row r="101" spans="1:53" s="18" customFormat="1" ht="26.25" x14ac:dyDescent="0.25">
      <c r="A101" s="17" t="s">
        <v>41</v>
      </c>
      <c r="B101" s="25">
        <v>52</v>
      </c>
      <c r="C101" s="25">
        <v>73</v>
      </c>
      <c r="D101" s="25">
        <v>59</v>
      </c>
      <c r="E101" s="25">
        <v>50</v>
      </c>
      <c r="F101" s="25">
        <v>41</v>
      </c>
      <c r="G101" s="25">
        <v>45</v>
      </c>
      <c r="H101" s="25">
        <v>48</v>
      </c>
      <c r="I101" s="25">
        <v>26</v>
      </c>
      <c r="J101" s="25">
        <v>45</v>
      </c>
      <c r="K101" s="25">
        <v>47</v>
      </c>
      <c r="L101" s="25">
        <v>47</v>
      </c>
      <c r="M101" s="25">
        <v>46</v>
      </c>
      <c r="N101" s="25">
        <v>43</v>
      </c>
      <c r="O101" s="25">
        <v>46</v>
      </c>
      <c r="P101" s="25">
        <v>36</v>
      </c>
      <c r="Q101" s="25">
        <v>54</v>
      </c>
      <c r="R101" s="25">
        <v>57</v>
      </c>
      <c r="S101" s="25">
        <v>51</v>
      </c>
      <c r="T101" s="25">
        <v>48</v>
      </c>
      <c r="U101" s="20">
        <v>52</v>
      </c>
      <c r="V101" s="20">
        <v>60</v>
      </c>
      <c r="W101" s="20">
        <v>46</v>
      </c>
      <c r="X101" s="25">
        <v>46</v>
      </c>
      <c r="Y101" s="25">
        <v>60</v>
      </c>
      <c r="Z101" s="25">
        <v>55</v>
      </c>
      <c r="AA101" s="25">
        <v>43</v>
      </c>
      <c r="AB101" s="25">
        <v>50</v>
      </c>
      <c r="AC101" s="25">
        <v>48</v>
      </c>
      <c r="AD101" s="25">
        <v>45</v>
      </c>
      <c r="AE101" s="25">
        <v>59</v>
      </c>
      <c r="AF101" s="25">
        <v>62</v>
      </c>
      <c r="AG101" s="25">
        <v>59</v>
      </c>
      <c r="AH101" s="25">
        <v>64</v>
      </c>
      <c r="AI101" s="25">
        <v>44</v>
      </c>
      <c r="AJ101" s="25">
        <v>51</v>
      </c>
      <c r="AK101" s="25">
        <v>45</v>
      </c>
      <c r="AL101" s="25">
        <v>55</v>
      </c>
      <c r="AM101" s="20">
        <v>69</v>
      </c>
      <c r="AN101" s="25">
        <v>50</v>
      </c>
      <c r="AO101" s="25">
        <v>40</v>
      </c>
      <c r="AP101" s="25">
        <v>47</v>
      </c>
      <c r="AQ101" s="25">
        <v>43</v>
      </c>
      <c r="AR101" s="25">
        <v>65</v>
      </c>
      <c r="AS101" s="25">
        <v>46</v>
      </c>
      <c r="AT101" s="25">
        <v>44</v>
      </c>
      <c r="AU101" s="25">
        <v>47</v>
      </c>
      <c r="AV101" s="25">
        <v>62</v>
      </c>
      <c r="AW101" s="25">
        <v>58</v>
      </c>
      <c r="AX101" s="25">
        <v>45</v>
      </c>
      <c r="AY101" s="25">
        <v>51</v>
      </c>
      <c r="AZ101" s="25">
        <v>41</v>
      </c>
      <c r="BA101" s="25">
        <v>22</v>
      </c>
    </row>
    <row r="102" spans="1:53" s="18" customFormat="1" x14ac:dyDescent="0.25">
      <c r="A102" s="15" t="s">
        <v>42</v>
      </c>
      <c r="B102" s="25">
        <v>18</v>
      </c>
      <c r="C102" s="25">
        <v>17</v>
      </c>
      <c r="D102" s="25">
        <v>22</v>
      </c>
      <c r="E102" s="25">
        <v>25</v>
      </c>
      <c r="F102" s="25">
        <v>14</v>
      </c>
      <c r="G102" s="25">
        <v>23</v>
      </c>
      <c r="H102" s="25">
        <v>17</v>
      </c>
      <c r="I102" s="25">
        <v>13</v>
      </c>
      <c r="J102" s="25">
        <v>11</v>
      </c>
      <c r="K102" s="25">
        <v>27</v>
      </c>
      <c r="L102" s="25">
        <v>17</v>
      </c>
      <c r="M102" s="25">
        <v>15</v>
      </c>
      <c r="N102" s="25">
        <v>20</v>
      </c>
      <c r="O102" s="25">
        <v>22</v>
      </c>
      <c r="P102" s="25">
        <v>25</v>
      </c>
      <c r="Q102" s="25">
        <v>21</v>
      </c>
      <c r="R102" s="25">
        <v>12</v>
      </c>
      <c r="S102" s="25">
        <v>21</v>
      </c>
      <c r="T102" s="25">
        <v>21</v>
      </c>
      <c r="U102" s="20">
        <v>24</v>
      </c>
      <c r="V102" s="20">
        <v>13</v>
      </c>
      <c r="W102" s="20">
        <v>18</v>
      </c>
      <c r="X102" s="25">
        <v>19</v>
      </c>
      <c r="Y102" s="25">
        <v>17</v>
      </c>
      <c r="Z102" s="25">
        <v>21</v>
      </c>
      <c r="AA102" s="25">
        <v>22</v>
      </c>
      <c r="AB102" s="25">
        <v>23</v>
      </c>
      <c r="AC102" s="25">
        <v>21</v>
      </c>
      <c r="AD102" s="25">
        <v>15</v>
      </c>
      <c r="AE102" s="25">
        <v>13</v>
      </c>
      <c r="AF102" s="25">
        <v>18</v>
      </c>
      <c r="AG102" s="25">
        <v>18</v>
      </c>
      <c r="AH102" s="25">
        <v>11</v>
      </c>
      <c r="AI102" s="25">
        <v>22</v>
      </c>
      <c r="AJ102" s="25">
        <v>11</v>
      </c>
      <c r="AK102" s="25">
        <v>20</v>
      </c>
      <c r="AL102" s="25">
        <v>18</v>
      </c>
      <c r="AM102" s="20">
        <v>18</v>
      </c>
      <c r="AN102" s="25">
        <v>10</v>
      </c>
      <c r="AO102" s="25">
        <v>17</v>
      </c>
      <c r="AP102" s="25">
        <v>20</v>
      </c>
      <c r="AQ102" s="25">
        <v>18</v>
      </c>
      <c r="AR102" s="25">
        <v>24</v>
      </c>
      <c r="AS102" s="25">
        <v>24</v>
      </c>
      <c r="AT102" s="25">
        <v>12</v>
      </c>
      <c r="AU102" s="25">
        <v>29</v>
      </c>
      <c r="AV102" s="25">
        <v>22</v>
      </c>
      <c r="AW102" s="25">
        <v>20</v>
      </c>
      <c r="AX102" s="25">
        <v>15</v>
      </c>
      <c r="AY102" s="25">
        <v>13</v>
      </c>
      <c r="AZ102" s="25">
        <v>23</v>
      </c>
      <c r="BA102" s="25">
        <v>11</v>
      </c>
    </row>
    <row r="103" spans="1:53" s="18" customFormat="1" x14ac:dyDescent="0.25">
      <c r="A103" s="15" t="s">
        <v>43</v>
      </c>
      <c r="B103" s="25">
        <v>208</v>
      </c>
      <c r="C103" s="25">
        <v>302</v>
      </c>
      <c r="D103" s="25">
        <v>286</v>
      </c>
      <c r="E103" s="25">
        <v>298</v>
      </c>
      <c r="F103" s="25">
        <v>339</v>
      </c>
      <c r="G103" s="25">
        <v>293</v>
      </c>
      <c r="H103" s="25">
        <v>318</v>
      </c>
      <c r="I103" s="25">
        <v>294</v>
      </c>
      <c r="J103" s="25">
        <v>254</v>
      </c>
      <c r="K103" s="25">
        <v>287</v>
      </c>
      <c r="L103" s="25">
        <v>329</v>
      </c>
      <c r="M103" s="25">
        <v>278</v>
      </c>
      <c r="N103" s="25">
        <v>261</v>
      </c>
      <c r="O103" s="25">
        <v>260</v>
      </c>
      <c r="P103" s="25">
        <v>337</v>
      </c>
      <c r="Q103" s="25">
        <v>301</v>
      </c>
      <c r="R103" s="25">
        <v>340</v>
      </c>
      <c r="S103" s="25">
        <v>308</v>
      </c>
      <c r="T103" s="25">
        <v>247</v>
      </c>
      <c r="U103" s="20">
        <v>300</v>
      </c>
      <c r="V103" s="20">
        <v>294</v>
      </c>
      <c r="W103" s="20">
        <v>250</v>
      </c>
      <c r="X103" s="25">
        <v>298</v>
      </c>
      <c r="Y103" s="25">
        <v>286</v>
      </c>
      <c r="Z103" s="25">
        <v>308</v>
      </c>
      <c r="AA103" s="25">
        <v>306</v>
      </c>
      <c r="AB103" s="25">
        <v>286</v>
      </c>
      <c r="AC103" s="25">
        <v>304</v>
      </c>
      <c r="AD103" s="25">
        <v>304</v>
      </c>
      <c r="AE103" s="25">
        <v>291</v>
      </c>
      <c r="AF103" s="25">
        <v>286</v>
      </c>
      <c r="AG103" s="25">
        <v>328</v>
      </c>
      <c r="AH103" s="25">
        <v>253</v>
      </c>
      <c r="AI103" s="25">
        <v>250</v>
      </c>
      <c r="AJ103" s="25">
        <v>233</v>
      </c>
      <c r="AK103" s="25">
        <v>323</v>
      </c>
      <c r="AL103" s="25">
        <v>275</v>
      </c>
      <c r="AM103" s="20">
        <v>292</v>
      </c>
      <c r="AN103" s="25">
        <v>270</v>
      </c>
      <c r="AO103" s="25">
        <v>287</v>
      </c>
      <c r="AP103" s="25">
        <v>328</v>
      </c>
      <c r="AQ103" s="25">
        <v>301</v>
      </c>
      <c r="AR103" s="25">
        <v>309</v>
      </c>
      <c r="AS103" s="25">
        <v>289</v>
      </c>
      <c r="AT103" s="25">
        <v>308</v>
      </c>
      <c r="AU103" s="25">
        <v>292</v>
      </c>
      <c r="AV103" s="25">
        <v>312</v>
      </c>
      <c r="AW103" s="25">
        <v>317</v>
      </c>
      <c r="AX103" s="25">
        <v>326</v>
      </c>
      <c r="AY103" s="25">
        <v>295</v>
      </c>
      <c r="AZ103" s="25">
        <v>333</v>
      </c>
      <c r="BA103" s="25">
        <v>166</v>
      </c>
    </row>
    <row r="104" spans="1:53" s="18" customFormat="1" x14ac:dyDescent="0.25">
      <c r="A104" s="15" t="s">
        <v>44</v>
      </c>
      <c r="B104" s="25">
        <v>1290</v>
      </c>
      <c r="C104" s="25">
        <v>1561</v>
      </c>
      <c r="D104" s="25">
        <v>1507</v>
      </c>
      <c r="E104" s="25">
        <v>1459</v>
      </c>
      <c r="F104" s="25">
        <v>1404</v>
      </c>
      <c r="G104" s="25">
        <v>1347</v>
      </c>
      <c r="H104" s="25">
        <v>1377</v>
      </c>
      <c r="I104" s="25">
        <v>1378</v>
      </c>
      <c r="J104" s="25">
        <v>1229</v>
      </c>
      <c r="K104" s="25">
        <v>1362</v>
      </c>
      <c r="L104" s="25">
        <v>1316</v>
      </c>
      <c r="M104" s="25">
        <v>1349</v>
      </c>
      <c r="N104" s="25">
        <v>1065</v>
      </c>
      <c r="O104" s="25">
        <v>1229</v>
      </c>
      <c r="P104" s="25">
        <v>1382</v>
      </c>
      <c r="Q104" s="25">
        <v>1386</v>
      </c>
      <c r="R104" s="25">
        <v>1213</v>
      </c>
      <c r="S104" s="25">
        <v>1363</v>
      </c>
      <c r="T104" s="25">
        <v>1115</v>
      </c>
      <c r="U104" s="20">
        <v>1330</v>
      </c>
      <c r="V104" s="20">
        <v>1258</v>
      </c>
      <c r="W104" s="20">
        <v>998</v>
      </c>
      <c r="X104" s="25">
        <v>1195</v>
      </c>
      <c r="Y104" s="25">
        <v>1199</v>
      </c>
      <c r="Z104" s="25">
        <v>1161</v>
      </c>
      <c r="AA104" s="25">
        <v>1184</v>
      </c>
      <c r="AB104" s="25">
        <v>1150</v>
      </c>
      <c r="AC104" s="25">
        <v>1140</v>
      </c>
      <c r="AD104" s="25">
        <v>1166</v>
      </c>
      <c r="AE104" s="25">
        <v>1193</v>
      </c>
      <c r="AF104" s="25">
        <v>1155</v>
      </c>
      <c r="AG104" s="25">
        <v>1175</v>
      </c>
      <c r="AH104" s="25">
        <v>1130</v>
      </c>
      <c r="AI104" s="25">
        <v>1083</v>
      </c>
      <c r="AJ104" s="25">
        <v>1017</v>
      </c>
      <c r="AK104" s="25">
        <v>1196</v>
      </c>
      <c r="AL104" s="25">
        <v>1180</v>
      </c>
      <c r="AM104" s="20">
        <v>1171</v>
      </c>
      <c r="AN104" s="25">
        <v>1083</v>
      </c>
      <c r="AO104" s="25">
        <v>1200</v>
      </c>
      <c r="AP104" s="25">
        <v>1212</v>
      </c>
      <c r="AQ104" s="25">
        <v>1209</v>
      </c>
      <c r="AR104" s="25">
        <v>1200</v>
      </c>
      <c r="AS104" s="25">
        <v>1151</v>
      </c>
      <c r="AT104" s="25">
        <v>1157</v>
      </c>
      <c r="AU104" s="25">
        <v>1238</v>
      </c>
      <c r="AV104" s="25">
        <v>1223</v>
      </c>
      <c r="AW104" s="25">
        <v>1246</v>
      </c>
      <c r="AX104" s="25">
        <v>1218</v>
      </c>
      <c r="AY104" s="25">
        <v>1265</v>
      </c>
      <c r="AZ104" s="25">
        <v>1306</v>
      </c>
      <c r="BA104" s="25">
        <v>792</v>
      </c>
    </row>
    <row r="105" spans="1:53" s="18" customFormat="1" x14ac:dyDescent="0.25">
      <c r="A105" s="15" t="s">
        <v>45</v>
      </c>
      <c r="B105" s="25">
        <v>1976</v>
      </c>
      <c r="C105" s="25">
        <v>2321</v>
      </c>
      <c r="D105" s="25">
        <v>2191</v>
      </c>
      <c r="E105" s="25">
        <v>2157</v>
      </c>
      <c r="F105" s="25">
        <v>1988</v>
      </c>
      <c r="G105" s="25">
        <v>2032</v>
      </c>
      <c r="H105" s="25">
        <v>1953</v>
      </c>
      <c r="I105" s="25">
        <v>1896</v>
      </c>
      <c r="J105" s="25">
        <v>1728</v>
      </c>
      <c r="K105" s="25">
        <v>2019</v>
      </c>
      <c r="L105" s="25">
        <v>1989</v>
      </c>
      <c r="M105" s="25">
        <v>1917</v>
      </c>
      <c r="N105" s="25">
        <v>1586</v>
      </c>
      <c r="O105" s="25">
        <v>1764</v>
      </c>
      <c r="P105" s="25">
        <v>2053</v>
      </c>
      <c r="Q105" s="25">
        <v>1880</v>
      </c>
      <c r="R105" s="25">
        <v>1707</v>
      </c>
      <c r="S105" s="25">
        <v>1725</v>
      </c>
      <c r="T105" s="25">
        <v>1437</v>
      </c>
      <c r="U105" s="20">
        <v>1760</v>
      </c>
      <c r="V105" s="20">
        <v>1659</v>
      </c>
      <c r="W105" s="20">
        <v>1431</v>
      </c>
      <c r="X105" s="25">
        <v>1700</v>
      </c>
      <c r="Y105" s="25">
        <v>1607</v>
      </c>
      <c r="Z105" s="25">
        <v>1613</v>
      </c>
      <c r="AA105" s="25">
        <v>1652</v>
      </c>
      <c r="AB105" s="25">
        <v>1548</v>
      </c>
      <c r="AC105" s="25">
        <v>1600</v>
      </c>
      <c r="AD105" s="25">
        <v>1577</v>
      </c>
      <c r="AE105" s="25">
        <v>1566</v>
      </c>
      <c r="AF105" s="25">
        <v>1536</v>
      </c>
      <c r="AG105" s="25">
        <v>1608</v>
      </c>
      <c r="AH105" s="25">
        <v>1558</v>
      </c>
      <c r="AI105" s="25">
        <v>1601</v>
      </c>
      <c r="AJ105" s="25">
        <v>1442</v>
      </c>
      <c r="AK105" s="25">
        <v>1621</v>
      </c>
      <c r="AL105" s="25">
        <v>1600</v>
      </c>
      <c r="AM105" s="20">
        <v>1623</v>
      </c>
      <c r="AN105" s="25">
        <v>1607</v>
      </c>
      <c r="AO105" s="25">
        <v>1627</v>
      </c>
      <c r="AP105" s="25">
        <v>1607</v>
      </c>
      <c r="AQ105" s="25">
        <v>1654</v>
      </c>
      <c r="AR105" s="25">
        <v>1657</v>
      </c>
      <c r="AS105" s="25">
        <v>1569</v>
      </c>
      <c r="AT105" s="25">
        <v>1666</v>
      </c>
      <c r="AU105" s="25">
        <v>1716</v>
      </c>
      <c r="AV105" s="25">
        <v>1700</v>
      </c>
      <c r="AW105" s="25">
        <v>1658</v>
      </c>
      <c r="AX105" s="25">
        <v>1696</v>
      </c>
      <c r="AY105" s="25">
        <v>1814</v>
      </c>
      <c r="AZ105" s="25">
        <v>1867</v>
      </c>
      <c r="BA105" s="25">
        <v>1205</v>
      </c>
    </row>
    <row r="106" spans="1:53" s="18" customFormat="1" x14ac:dyDescent="0.25">
      <c r="A106" s="15" t="s">
        <v>46</v>
      </c>
      <c r="B106" s="25">
        <v>3612</v>
      </c>
      <c r="C106" s="25">
        <v>4155</v>
      </c>
      <c r="D106" s="25">
        <v>3866</v>
      </c>
      <c r="E106" s="25">
        <v>3824</v>
      </c>
      <c r="F106" s="25">
        <v>3661</v>
      </c>
      <c r="G106" s="25">
        <v>3376</v>
      </c>
      <c r="H106" s="25">
        <v>3492</v>
      </c>
      <c r="I106" s="25">
        <v>3398</v>
      </c>
      <c r="J106" s="25">
        <v>3028</v>
      </c>
      <c r="K106" s="25">
        <v>3691</v>
      </c>
      <c r="L106" s="25">
        <v>3594</v>
      </c>
      <c r="M106" s="25">
        <v>3342</v>
      </c>
      <c r="N106" s="25">
        <v>2884</v>
      </c>
      <c r="O106" s="25">
        <v>3013</v>
      </c>
      <c r="P106" s="25">
        <v>3442</v>
      </c>
      <c r="Q106" s="25">
        <v>3109</v>
      </c>
      <c r="R106" s="25">
        <v>2906</v>
      </c>
      <c r="S106" s="25">
        <v>2907</v>
      </c>
      <c r="T106" s="25">
        <v>2384</v>
      </c>
      <c r="U106" s="20">
        <v>2791</v>
      </c>
      <c r="V106" s="20">
        <v>2687</v>
      </c>
      <c r="W106" s="20">
        <v>2330</v>
      </c>
      <c r="X106" s="25">
        <v>2881</v>
      </c>
      <c r="Y106" s="25">
        <v>2670</v>
      </c>
      <c r="Z106" s="25">
        <v>2550</v>
      </c>
      <c r="AA106" s="25">
        <v>2508</v>
      </c>
      <c r="AB106" s="25">
        <v>2611</v>
      </c>
      <c r="AC106" s="25">
        <v>2633</v>
      </c>
      <c r="AD106" s="25">
        <v>2484</v>
      </c>
      <c r="AE106" s="25">
        <v>2628</v>
      </c>
      <c r="AF106" s="25">
        <v>2620</v>
      </c>
      <c r="AG106" s="25">
        <v>2563</v>
      </c>
      <c r="AH106" s="25">
        <v>2489</v>
      </c>
      <c r="AI106" s="25">
        <v>2560</v>
      </c>
      <c r="AJ106" s="25">
        <v>2150</v>
      </c>
      <c r="AK106" s="25">
        <v>2638</v>
      </c>
      <c r="AL106" s="25">
        <v>2576</v>
      </c>
      <c r="AM106" s="20">
        <v>2601</v>
      </c>
      <c r="AN106" s="25">
        <v>2629</v>
      </c>
      <c r="AO106" s="25">
        <v>2696</v>
      </c>
      <c r="AP106" s="25">
        <v>2741</v>
      </c>
      <c r="AQ106" s="25">
        <v>2769</v>
      </c>
      <c r="AR106" s="25">
        <v>2642</v>
      </c>
      <c r="AS106" s="25">
        <v>2700</v>
      </c>
      <c r="AT106" s="25">
        <v>2949</v>
      </c>
      <c r="AU106" s="25">
        <v>2819</v>
      </c>
      <c r="AV106" s="25">
        <v>2766</v>
      </c>
      <c r="AW106" s="25">
        <v>2829</v>
      </c>
      <c r="AX106" s="25">
        <v>2965</v>
      </c>
      <c r="AY106" s="25">
        <v>2962</v>
      </c>
      <c r="AZ106" s="25">
        <v>3136</v>
      </c>
      <c r="BA106" s="25">
        <v>2013</v>
      </c>
    </row>
    <row r="107" spans="1:53" s="18" customFormat="1" x14ac:dyDescent="0.25">
      <c r="A107" s="17" t="s">
        <v>47</v>
      </c>
      <c r="B107" s="25">
        <v>5565</v>
      </c>
      <c r="C107" s="25">
        <v>6621</v>
      </c>
      <c r="D107" s="25">
        <v>6325</v>
      </c>
      <c r="E107" s="25">
        <v>6122</v>
      </c>
      <c r="F107" s="25">
        <v>5838</v>
      </c>
      <c r="G107" s="25">
        <v>5374</v>
      </c>
      <c r="H107" s="25">
        <v>5041</v>
      </c>
      <c r="I107" s="25">
        <v>5137</v>
      </c>
      <c r="J107" s="25">
        <v>4559</v>
      </c>
      <c r="K107" s="25">
        <v>5564</v>
      </c>
      <c r="L107" s="25">
        <v>5496</v>
      </c>
      <c r="M107" s="25">
        <v>4966</v>
      </c>
      <c r="N107" s="25">
        <v>4082</v>
      </c>
      <c r="O107" s="25">
        <v>4460</v>
      </c>
      <c r="P107" s="25">
        <v>5026</v>
      </c>
      <c r="Q107" s="25">
        <v>4472</v>
      </c>
      <c r="R107" s="25">
        <v>4071</v>
      </c>
      <c r="S107" s="25">
        <v>3778</v>
      </c>
      <c r="T107" s="25">
        <v>3372</v>
      </c>
      <c r="U107" s="20">
        <v>3884</v>
      </c>
      <c r="V107" s="20">
        <v>3665</v>
      </c>
      <c r="W107" s="20">
        <v>3074</v>
      </c>
      <c r="X107" s="25">
        <v>3811</v>
      </c>
      <c r="Y107" s="25">
        <v>3504</v>
      </c>
      <c r="Z107" s="25">
        <v>3548</v>
      </c>
      <c r="AA107" s="25">
        <v>3497</v>
      </c>
      <c r="AB107" s="25">
        <v>3590</v>
      </c>
      <c r="AC107" s="25">
        <v>3547</v>
      </c>
      <c r="AD107" s="25">
        <v>3536</v>
      </c>
      <c r="AE107" s="25">
        <v>3391</v>
      </c>
      <c r="AF107" s="25">
        <v>3484</v>
      </c>
      <c r="AG107" s="25">
        <v>3568</v>
      </c>
      <c r="AH107" s="25">
        <v>3325</v>
      </c>
      <c r="AI107" s="25">
        <v>3418</v>
      </c>
      <c r="AJ107" s="25">
        <v>2961</v>
      </c>
      <c r="AK107" s="25">
        <v>3602</v>
      </c>
      <c r="AL107" s="25">
        <v>3487</v>
      </c>
      <c r="AM107" s="20">
        <v>3531</v>
      </c>
      <c r="AN107" s="25">
        <v>3501</v>
      </c>
      <c r="AO107" s="25">
        <v>3636</v>
      </c>
      <c r="AP107" s="25">
        <v>3694</v>
      </c>
      <c r="AQ107" s="25">
        <v>3870</v>
      </c>
      <c r="AR107" s="25">
        <v>3706</v>
      </c>
      <c r="AS107" s="25">
        <v>3750</v>
      </c>
      <c r="AT107" s="25">
        <v>4015</v>
      </c>
      <c r="AU107" s="25">
        <v>4052</v>
      </c>
      <c r="AV107" s="25">
        <v>3872</v>
      </c>
      <c r="AW107" s="25">
        <v>3905</v>
      </c>
      <c r="AX107" s="25">
        <v>4022</v>
      </c>
      <c r="AY107" s="25">
        <v>4150</v>
      </c>
      <c r="AZ107" s="25">
        <v>4410</v>
      </c>
      <c r="BA107" s="25">
        <v>2922</v>
      </c>
    </row>
    <row r="108" spans="1:53" s="18" customFormat="1" x14ac:dyDescent="0.25">
      <c r="A108" s="17" t="s">
        <v>61</v>
      </c>
      <c r="B108" s="25"/>
      <c r="C108" s="25"/>
      <c r="D108" s="25"/>
      <c r="E108" s="25">
        <f>SUM(E101:E107)</f>
        <v>13935</v>
      </c>
      <c r="F108" s="25">
        <f t="shared" ref="F108:BA108" si="21">SUM(F101:F107)</f>
        <v>13285</v>
      </c>
      <c r="G108" s="25">
        <f t="shared" si="21"/>
        <v>12490</v>
      </c>
      <c r="H108" s="25">
        <f t="shared" si="21"/>
        <v>12246</v>
      </c>
      <c r="I108" s="25">
        <f t="shared" si="21"/>
        <v>12142</v>
      </c>
      <c r="J108" s="25">
        <f t="shared" si="21"/>
        <v>10854</v>
      </c>
      <c r="K108" s="25">
        <f t="shared" si="21"/>
        <v>12997</v>
      </c>
      <c r="L108" s="25">
        <f t="shared" si="21"/>
        <v>12788</v>
      </c>
      <c r="M108" s="25">
        <f t="shared" si="21"/>
        <v>11913</v>
      </c>
      <c r="N108" s="25">
        <f t="shared" si="21"/>
        <v>9941</v>
      </c>
      <c r="O108" s="25">
        <f t="shared" si="21"/>
        <v>10794</v>
      </c>
      <c r="P108" s="25">
        <f t="shared" si="21"/>
        <v>12301</v>
      </c>
      <c r="Q108" s="25">
        <f t="shared" si="21"/>
        <v>11223</v>
      </c>
      <c r="R108" s="25">
        <f t="shared" si="21"/>
        <v>10306</v>
      </c>
      <c r="S108" s="25">
        <f t="shared" si="21"/>
        <v>10153</v>
      </c>
      <c r="T108" s="25">
        <f t="shared" si="21"/>
        <v>8624</v>
      </c>
      <c r="U108" s="25">
        <f t="shared" si="21"/>
        <v>10141</v>
      </c>
      <c r="V108" s="25">
        <f t="shared" si="21"/>
        <v>9636</v>
      </c>
      <c r="W108" s="25">
        <f t="shared" si="21"/>
        <v>8147</v>
      </c>
      <c r="X108" s="25">
        <f t="shared" si="21"/>
        <v>9950</v>
      </c>
      <c r="Y108" s="25">
        <f t="shared" si="21"/>
        <v>9343</v>
      </c>
      <c r="Z108" s="25">
        <f t="shared" si="21"/>
        <v>9256</v>
      </c>
      <c r="AA108" s="25">
        <f t="shared" si="21"/>
        <v>9212</v>
      </c>
      <c r="AB108" s="25">
        <f t="shared" si="21"/>
        <v>9258</v>
      </c>
      <c r="AC108" s="25">
        <f t="shared" si="21"/>
        <v>9293</v>
      </c>
      <c r="AD108" s="25">
        <f t="shared" si="21"/>
        <v>9127</v>
      </c>
      <c r="AE108" s="25">
        <f t="shared" si="21"/>
        <v>9141</v>
      </c>
      <c r="AF108" s="25">
        <f t="shared" si="21"/>
        <v>9161</v>
      </c>
      <c r="AG108" s="25">
        <f t="shared" si="21"/>
        <v>9319</v>
      </c>
      <c r="AH108" s="25">
        <f t="shared" si="21"/>
        <v>8830</v>
      </c>
      <c r="AI108" s="25">
        <f t="shared" si="21"/>
        <v>8978</v>
      </c>
      <c r="AJ108" s="25">
        <f t="shared" si="21"/>
        <v>7865</v>
      </c>
      <c r="AK108" s="25">
        <f t="shared" si="21"/>
        <v>9445</v>
      </c>
      <c r="AL108" s="25">
        <f t="shared" si="21"/>
        <v>9191</v>
      </c>
      <c r="AM108" s="25">
        <f t="shared" si="21"/>
        <v>9305</v>
      </c>
      <c r="AN108" s="25">
        <f t="shared" si="21"/>
        <v>9150</v>
      </c>
      <c r="AO108" s="25">
        <f t="shared" si="21"/>
        <v>9503</v>
      </c>
      <c r="AP108" s="25">
        <f t="shared" si="21"/>
        <v>9649</v>
      </c>
      <c r="AQ108" s="25">
        <f t="shared" si="21"/>
        <v>9864</v>
      </c>
      <c r="AR108" s="25">
        <f t="shared" si="21"/>
        <v>9603</v>
      </c>
      <c r="AS108" s="25">
        <f t="shared" si="21"/>
        <v>9529</v>
      </c>
      <c r="AT108" s="25">
        <f t="shared" si="21"/>
        <v>10151</v>
      </c>
      <c r="AU108" s="25">
        <f t="shared" si="21"/>
        <v>10193</v>
      </c>
      <c r="AV108" s="25">
        <f t="shared" si="21"/>
        <v>9957</v>
      </c>
      <c r="AW108" s="25">
        <f t="shared" si="21"/>
        <v>10033</v>
      </c>
      <c r="AX108" s="25">
        <f t="shared" si="21"/>
        <v>10287</v>
      </c>
      <c r="AY108" s="25">
        <f t="shared" si="21"/>
        <v>10550</v>
      </c>
      <c r="AZ108" s="25">
        <f t="shared" si="21"/>
        <v>11116</v>
      </c>
      <c r="BA108" s="25">
        <f t="shared" si="21"/>
        <v>7131</v>
      </c>
    </row>
    <row r="109" spans="1:53" s="18" customFormat="1" x14ac:dyDescent="0.25">
      <c r="A109" s="16"/>
    </row>
    <row r="110" spans="1:53" s="12" customFormat="1" ht="18.75" x14ac:dyDescent="0.3">
      <c r="A110" s="8" t="s">
        <v>58</v>
      </c>
      <c r="BA110" s="22"/>
    </row>
    <row r="111" spans="1:53" s="18" customFormat="1" x14ac:dyDescent="0.25">
      <c r="A111" s="21" t="s">
        <v>48</v>
      </c>
      <c r="B111" s="11">
        <v>1</v>
      </c>
      <c r="C111" s="11">
        <v>2</v>
      </c>
      <c r="D111" s="11">
        <v>3</v>
      </c>
      <c r="E111" s="11">
        <v>4</v>
      </c>
      <c r="F111" s="11">
        <v>5</v>
      </c>
      <c r="G111" s="11">
        <v>6</v>
      </c>
      <c r="H111" s="11">
        <v>7</v>
      </c>
      <c r="I111" s="11">
        <v>8</v>
      </c>
      <c r="J111" s="11">
        <v>9</v>
      </c>
      <c r="K111" s="11">
        <v>10</v>
      </c>
      <c r="L111" s="11">
        <v>11</v>
      </c>
      <c r="M111" s="11">
        <v>12</v>
      </c>
      <c r="N111" s="11">
        <v>13</v>
      </c>
      <c r="O111" s="11">
        <v>14</v>
      </c>
      <c r="P111" s="11">
        <v>15</v>
      </c>
      <c r="Q111" s="11">
        <v>16</v>
      </c>
      <c r="R111" s="11">
        <v>17</v>
      </c>
      <c r="S111" s="11">
        <v>18</v>
      </c>
      <c r="T111" s="11">
        <v>19</v>
      </c>
      <c r="U111" s="11">
        <v>20</v>
      </c>
      <c r="V111" s="11">
        <v>21</v>
      </c>
      <c r="W111" s="11">
        <v>22</v>
      </c>
      <c r="X111" s="11">
        <v>23</v>
      </c>
      <c r="Y111" s="11">
        <v>24</v>
      </c>
      <c r="Z111" s="11">
        <v>25</v>
      </c>
      <c r="AA111" s="11">
        <v>26</v>
      </c>
      <c r="AB111" s="11">
        <v>27</v>
      </c>
      <c r="AC111" s="11">
        <v>28</v>
      </c>
      <c r="AD111" s="11">
        <v>29</v>
      </c>
      <c r="AE111" s="11">
        <v>30</v>
      </c>
      <c r="AF111" s="11">
        <v>31</v>
      </c>
      <c r="AG111" s="11">
        <v>32</v>
      </c>
      <c r="AH111" s="11">
        <v>33</v>
      </c>
      <c r="AI111" s="11">
        <v>34</v>
      </c>
      <c r="AJ111" s="11">
        <v>35</v>
      </c>
      <c r="AK111" s="11">
        <v>36</v>
      </c>
      <c r="AL111" s="11">
        <v>37</v>
      </c>
      <c r="AM111" s="11">
        <v>38</v>
      </c>
      <c r="AN111" s="11">
        <v>39</v>
      </c>
      <c r="AO111" s="11">
        <v>40</v>
      </c>
      <c r="AP111" s="11">
        <v>41</v>
      </c>
      <c r="AQ111" s="11">
        <v>42</v>
      </c>
      <c r="AR111" s="11">
        <v>43</v>
      </c>
      <c r="AS111" s="11">
        <v>44</v>
      </c>
      <c r="AT111" s="11">
        <v>45</v>
      </c>
      <c r="AU111" s="11">
        <v>46</v>
      </c>
      <c r="AV111" s="11">
        <v>47</v>
      </c>
      <c r="AW111" s="11">
        <v>48</v>
      </c>
      <c r="AX111" s="11">
        <v>49</v>
      </c>
      <c r="AY111" s="11">
        <v>50</v>
      </c>
      <c r="AZ111" s="11">
        <v>51</v>
      </c>
      <c r="BA111" s="10">
        <v>52</v>
      </c>
    </row>
    <row r="112" spans="1:53" s="18" customFormat="1" x14ac:dyDescent="0.25">
      <c r="A112" s="19" t="s">
        <v>50</v>
      </c>
      <c r="B112" s="24">
        <v>43833</v>
      </c>
      <c r="C112" s="24">
        <v>43840</v>
      </c>
      <c r="D112" s="24">
        <v>43847</v>
      </c>
      <c r="E112" s="24">
        <v>43854</v>
      </c>
      <c r="F112" s="24">
        <v>43861</v>
      </c>
      <c r="G112" s="24">
        <v>43868</v>
      </c>
      <c r="H112" s="24">
        <v>43875</v>
      </c>
      <c r="I112" s="24">
        <v>43882</v>
      </c>
      <c r="J112" s="24">
        <v>43889</v>
      </c>
      <c r="K112" s="24">
        <v>43896</v>
      </c>
      <c r="L112" s="24">
        <v>43903</v>
      </c>
      <c r="M112" s="24">
        <v>43910</v>
      </c>
      <c r="N112" s="24">
        <v>43917</v>
      </c>
      <c r="O112" s="24">
        <v>43924</v>
      </c>
      <c r="P112" s="23">
        <v>43931</v>
      </c>
      <c r="Q112" s="23">
        <v>43938</v>
      </c>
      <c r="R112" s="23">
        <v>43945</v>
      </c>
      <c r="S112" s="23">
        <v>43952</v>
      </c>
      <c r="T112" s="23">
        <v>43959</v>
      </c>
      <c r="U112" s="23">
        <v>43966</v>
      </c>
      <c r="V112" s="23">
        <v>43973</v>
      </c>
      <c r="W112" s="23">
        <v>43980</v>
      </c>
      <c r="X112" s="23">
        <v>43987</v>
      </c>
      <c r="Y112" s="23">
        <v>43994</v>
      </c>
      <c r="Z112" s="23">
        <v>44001</v>
      </c>
      <c r="AA112" s="23">
        <v>44008</v>
      </c>
      <c r="AB112" s="23">
        <v>44015</v>
      </c>
      <c r="AC112" s="23">
        <v>44022</v>
      </c>
      <c r="AD112" s="23">
        <v>44029</v>
      </c>
      <c r="AE112" s="23">
        <v>44036</v>
      </c>
      <c r="AF112" s="23">
        <v>44043</v>
      </c>
      <c r="AG112" s="23">
        <v>44050</v>
      </c>
      <c r="AH112" s="23">
        <v>44057</v>
      </c>
      <c r="AI112" s="23">
        <v>44064</v>
      </c>
      <c r="AJ112" s="23">
        <v>44071</v>
      </c>
      <c r="AK112" s="23">
        <v>44078</v>
      </c>
      <c r="AL112" s="23">
        <v>44085</v>
      </c>
      <c r="AM112" s="23">
        <v>44092</v>
      </c>
      <c r="AN112" s="23">
        <v>44099</v>
      </c>
      <c r="AO112" s="23">
        <v>44106</v>
      </c>
      <c r="AP112" s="23">
        <v>44113</v>
      </c>
      <c r="AQ112" s="23">
        <v>44120</v>
      </c>
      <c r="AR112" s="23">
        <v>44127</v>
      </c>
      <c r="AS112" s="23">
        <v>44134</v>
      </c>
      <c r="AT112" s="23">
        <v>44141</v>
      </c>
      <c r="AU112" s="23">
        <v>44148</v>
      </c>
      <c r="AV112" s="23">
        <v>44155</v>
      </c>
      <c r="AW112" s="23">
        <v>44162</v>
      </c>
      <c r="AX112" s="23">
        <v>44169</v>
      </c>
      <c r="AY112" s="23">
        <v>44176</v>
      </c>
      <c r="AZ112" s="23">
        <v>44183</v>
      </c>
      <c r="BA112" s="9">
        <v>44190</v>
      </c>
    </row>
    <row r="113" spans="1:53" s="18" customFormat="1" x14ac:dyDescent="0.25">
      <c r="A113" s="15" t="s">
        <v>49</v>
      </c>
      <c r="B113" s="25">
        <v>52</v>
      </c>
      <c r="C113" s="25">
        <v>73</v>
      </c>
      <c r="D113" s="25">
        <v>59</v>
      </c>
      <c r="E113" s="29">
        <f t="shared" ref="E113:BA118" si="22">E29-E101</f>
        <v>-8</v>
      </c>
      <c r="F113" s="29">
        <f t="shared" si="22"/>
        <v>16</v>
      </c>
      <c r="G113" s="29">
        <f t="shared" si="22"/>
        <v>9</v>
      </c>
      <c r="H113" s="29">
        <f t="shared" si="22"/>
        <v>1</v>
      </c>
      <c r="I113" s="29">
        <f t="shared" si="22"/>
        <v>33</v>
      </c>
      <c r="J113" s="29">
        <f t="shared" si="22"/>
        <v>7</v>
      </c>
      <c r="K113" s="29">
        <f t="shared" si="22"/>
        <v>-2</v>
      </c>
      <c r="L113" s="29">
        <f t="shared" si="22"/>
        <v>10</v>
      </c>
      <c r="M113" s="29">
        <f t="shared" si="22"/>
        <v>3</v>
      </c>
      <c r="N113" s="29">
        <f t="shared" si="22"/>
        <v>2</v>
      </c>
      <c r="O113" s="29">
        <f t="shared" si="22"/>
        <v>-5</v>
      </c>
      <c r="P113" s="29">
        <f t="shared" si="22"/>
        <v>11</v>
      </c>
      <c r="Q113" s="29">
        <f t="shared" si="22"/>
        <v>-6</v>
      </c>
      <c r="R113" s="29">
        <f t="shared" si="22"/>
        <v>-23</v>
      </c>
      <c r="S113" s="29">
        <f t="shared" si="22"/>
        <v>-5</v>
      </c>
      <c r="T113" s="29">
        <f t="shared" si="22"/>
        <v>8</v>
      </c>
      <c r="U113" s="29">
        <f t="shared" si="22"/>
        <v>-8</v>
      </c>
      <c r="V113" s="29">
        <f t="shared" si="22"/>
        <v>-9</v>
      </c>
      <c r="W113" s="29">
        <f t="shared" si="22"/>
        <v>-1</v>
      </c>
      <c r="X113" s="29">
        <f t="shared" si="22"/>
        <v>2</v>
      </c>
      <c r="Y113" s="29">
        <f t="shared" si="22"/>
        <v>-14</v>
      </c>
      <c r="Z113" s="29">
        <f t="shared" si="22"/>
        <v>-9</v>
      </c>
      <c r="AA113" s="29">
        <f t="shared" si="22"/>
        <v>-4</v>
      </c>
      <c r="AB113" s="29">
        <f t="shared" si="22"/>
        <v>-17</v>
      </c>
      <c r="AC113" s="29">
        <f t="shared" si="22"/>
        <v>-4</v>
      </c>
      <c r="AD113" s="29">
        <f t="shared" si="22"/>
        <v>0</v>
      </c>
      <c r="AE113" s="29">
        <f t="shared" si="22"/>
        <v>-2</v>
      </c>
      <c r="AF113" s="29">
        <f t="shared" si="22"/>
        <v>-5</v>
      </c>
      <c r="AG113" s="29">
        <f t="shared" si="22"/>
        <v>-2</v>
      </c>
      <c r="AH113" s="29">
        <f t="shared" si="22"/>
        <v>-10</v>
      </c>
      <c r="AI113" s="29">
        <f t="shared" si="22"/>
        <v>3</v>
      </c>
      <c r="AJ113" s="29">
        <f t="shared" si="22"/>
        <v>-6</v>
      </c>
      <c r="AK113" s="29">
        <f t="shared" si="22"/>
        <v>9</v>
      </c>
      <c r="AL113" s="29">
        <f t="shared" si="22"/>
        <v>5</v>
      </c>
      <c r="AM113" s="29">
        <f t="shared" si="22"/>
        <v>-24</v>
      </c>
      <c r="AN113" s="29">
        <f t="shared" si="22"/>
        <v>5</v>
      </c>
      <c r="AO113" s="29">
        <f t="shared" si="22"/>
        <v>28</v>
      </c>
      <c r="AP113" s="29">
        <f t="shared" si="22"/>
        <v>-1</v>
      </c>
      <c r="AQ113" s="29">
        <f t="shared" si="22"/>
        <v>11</v>
      </c>
      <c r="AR113" s="29">
        <f t="shared" si="22"/>
        <v>-16</v>
      </c>
      <c r="AS113" s="29">
        <f t="shared" si="22"/>
        <v>-1</v>
      </c>
      <c r="AT113" s="29">
        <f t="shared" si="22"/>
        <v>8</v>
      </c>
      <c r="AU113" s="29">
        <f t="shared" si="22"/>
        <v>-1</v>
      </c>
      <c r="AV113" s="29">
        <f t="shared" si="22"/>
        <v>-5</v>
      </c>
      <c r="AW113" s="29">
        <f t="shared" si="22"/>
        <v>-2</v>
      </c>
      <c r="AX113" s="29">
        <f t="shared" si="22"/>
        <v>5</v>
      </c>
      <c r="AY113" s="29">
        <f t="shared" si="22"/>
        <v>1</v>
      </c>
      <c r="AZ113" s="29">
        <f t="shared" si="22"/>
        <v>12</v>
      </c>
      <c r="BA113" s="30">
        <f t="shared" si="22"/>
        <v>12</v>
      </c>
    </row>
    <row r="114" spans="1:53" s="18" customFormat="1" x14ac:dyDescent="0.25">
      <c r="A114" s="15" t="s">
        <v>42</v>
      </c>
      <c r="B114" s="29">
        <f t="shared" ref="B114:Q119" si="23">B30-B102</f>
        <v>-3</v>
      </c>
      <c r="C114" s="29">
        <f t="shared" si="23"/>
        <v>3</v>
      </c>
      <c r="D114" s="29">
        <f t="shared" si="23"/>
        <v>7</v>
      </c>
      <c r="E114" s="29">
        <f t="shared" si="22"/>
        <v>-3</v>
      </c>
      <c r="F114" s="29">
        <f t="shared" si="22"/>
        <v>1</v>
      </c>
      <c r="G114" s="29">
        <f t="shared" si="22"/>
        <v>2</v>
      </c>
      <c r="H114" s="29">
        <f t="shared" si="22"/>
        <v>0</v>
      </c>
      <c r="I114" s="29">
        <f t="shared" si="22"/>
        <v>17</v>
      </c>
      <c r="J114" s="29">
        <f t="shared" si="22"/>
        <v>9</v>
      </c>
      <c r="K114" s="29">
        <f t="shared" si="22"/>
        <v>-11</v>
      </c>
      <c r="L114" s="29">
        <f t="shared" si="22"/>
        <v>7</v>
      </c>
      <c r="M114" s="29">
        <f t="shared" si="22"/>
        <v>9</v>
      </c>
      <c r="N114" s="29">
        <f t="shared" si="22"/>
        <v>-3</v>
      </c>
      <c r="O114" s="29">
        <f t="shared" si="22"/>
        <v>-9</v>
      </c>
      <c r="P114" s="29">
        <f t="shared" si="22"/>
        <v>-2</v>
      </c>
      <c r="Q114" s="29">
        <f t="shared" si="22"/>
        <v>0</v>
      </c>
      <c r="R114" s="29">
        <f t="shared" si="22"/>
        <v>6</v>
      </c>
      <c r="S114" s="29">
        <f t="shared" si="22"/>
        <v>-3</v>
      </c>
      <c r="T114" s="29">
        <f t="shared" si="22"/>
        <v>-4</v>
      </c>
      <c r="U114" s="29">
        <f t="shared" si="22"/>
        <v>-10</v>
      </c>
      <c r="V114" s="29">
        <f t="shared" si="22"/>
        <v>8</v>
      </c>
      <c r="W114" s="29">
        <f t="shared" si="22"/>
        <v>-2</v>
      </c>
      <c r="X114" s="29">
        <f t="shared" si="22"/>
        <v>-1</v>
      </c>
      <c r="Y114" s="29">
        <f t="shared" si="22"/>
        <v>1</v>
      </c>
      <c r="Z114" s="29">
        <f t="shared" si="22"/>
        <v>-1</v>
      </c>
      <c r="AA114" s="29">
        <f t="shared" si="22"/>
        <v>-1</v>
      </c>
      <c r="AB114" s="29">
        <f t="shared" si="22"/>
        <v>3</v>
      </c>
      <c r="AC114" s="29">
        <f t="shared" si="22"/>
        <v>-5</v>
      </c>
      <c r="AD114" s="29">
        <f t="shared" si="22"/>
        <v>-1</v>
      </c>
      <c r="AE114" s="29">
        <f t="shared" si="22"/>
        <v>1</v>
      </c>
      <c r="AF114" s="29">
        <f t="shared" si="22"/>
        <v>-7</v>
      </c>
      <c r="AG114" s="29">
        <f t="shared" si="22"/>
        <v>-6</v>
      </c>
      <c r="AH114" s="29">
        <f t="shared" si="22"/>
        <v>13</v>
      </c>
      <c r="AI114" s="29">
        <f t="shared" si="22"/>
        <v>-14</v>
      </c>
      <c r="AJ114" s="29">
        <f t="shared" si="22"/>
        <v>5</v>
      </c>
      <c r="AK114" s="29">
        <f t="shared" si="22"/>
        <v>-1</v>
      </c>
      <c r="AL114" s="29">
        <f t="shared" si="22"/>
        <v>-6</v>
      </c>
      <c r="AM114" s="29">
        <f t="shared" si="22"/>
        <v>0</v>
      </c>
      <c r="AN114" s="29">
        <f t="shared" si="22"/>
        <v>4</v>
      </c>
      <c r="AO114" s="29">
        <f t="shared" si="22"/>
        <v>-2</v>
      </c>
      <c r="AP114" s="29">
        <f t="shared" si="22"/>
        <v>-4</v>
      </c>
      <c r="AQ114" s="29">
        <f t="shared" si="22"/>
        <v>-4</v>
      </c>
      <c r="AR114" s="29">
        <f t="shared" si="22"/>
        <v>-10</v>
      </c>
      <c r="AS114" s="29">
        <f t="shared" si="22"/>
        <v>-5</v>
      </c>
      <c r="AT114" s="29">
        <f t="shared" si="22"/>
        <v>-5</v>
      </c>
      <c r="AU114" s="29">
        <f t="shared" si="22"/>
        <v>-10</v>
      </c>
      <c r="AV114" s="29">
        <f t="shared" si="22"/>
        <v>-3</v>
      </c>
      <c r="AW114" s="29">
        <f t="shared" si="22"/>
        <v>-6</v>
      </c>
      <c r="AX114" s="29">
        <f t="shared" si="22"/>
        <v>2</v>
      </c>
      <c r="AY114" s="29">
        <f t="shared" si="22"/>
        <v>19</v>
      </c>
      <c r="AZ114" s="29">
        <f t="shared" si="22"/>
        <v>-4</v>
      </c>
      <c r="BA114" s="30">
        <f t="shared" si="22"/>
        <v>2</v>
      </c>
    </row>
    <row r="115" spans="1:53" s="18" customFormat="1" x14ac:dyDescent="0.25">
      <c r="A115" s="15" t="s">
        <v>43</v>
      </c>
      <c r="B115" s="29">
        <f t="shared" si="23"/>
        <v>7</v>
      </c>
      <c r="C115" s="29">
        <f t="shared" si="23"/>
        <v>-22</v>
      </c>
      <c r="D115" s="29">
        <f t="shared" si="23"/>
        <v>33</v>
      </c>
      <c r="E115" s="29">
        <f t="shared" si="22"/>
        <v>41</v>
      </c>
      <c r="F115" s="29">
        <f t="shared" si="22"/>
        <v>-32</v>
      </c>
      <c r="G115" s="29">
        <f t="shared" si="22"/>
        <v>-26</v>
      </c>
      <c r="H115" s="29">
        <f t="shared" si="22"/>
        <v>-13</v>
      </c>
      <c r="I115" s="29">
        <f t="shared" si="22"/>
        <v>-18</v>
      </c>
      <c r="J115" s="29">
        <f t="shared" si="22"/>
        <v>34</v>
      </c>
      <c r="K115" s="29">
        <f t="shared" si="22"/>
        <v>16</v>
      </c>
      <c r="L115" s="29">
        <f t="shared" si="22"/>
        <v>-30</v>
      </c>
      <c r="M115" s="29">
        <f t="shared" si="22"/>
        <v>15</v>
      </c>
      <c r="N115" s="29">
        <f t="shared" si="22"/>
        <v>28</v>
      </c>
      <c r="O115" s="29">
        <f t="shared" si="22"/>
        <v>36</v>
      </c>
      <c r="P115" s="29">
        <f t="shared" si="22"/>
        <v>-49</v>
      </c>
      <c r="Q115" s="29">
        <f t="shared" si="22"/>
        <v>-50</v>
      </c>
      <c r="R115" s="29">
        <f t="shared" si="22"/>
        <v>-67</v>
      </c>
      <c r="S115" s="29">
        <f t="shared" si="22"/>
        <v>-11</v>
      </c>
      <c r="T115" s="29">
        <f t="shared" si="22"/>
        <v>15</v>
      </c>
      <c r="U115" s="29">
        <f t="shared" si="22"/>
        <v>4</v>
      </c>
      <c r="V115" s="29">
        <f t="shared" si="22"/>
        <v>15</v>
      </c>
      <c r="W115" s="29">
        <f t="shared" si="22"/>
        <v>-11</v>
      </c>
      <c r="X115" s="29">
        <f t="shared" si="22"/>
        <v>8</v>
      </c>
      <c r="Y115" s="29">
        <f t="shared" si="22"/>
        <v>12</v>
      </c>
      <c r="Z115" s="29">
        <f t="shared" si="22"/>
        <v>-29</v>
      </c>
      <c r="AA115" s="29">
        <f t="shared" si="22"/>
        <v>-33</v>
      </c>
      <c r="AB115" s="29">
        <f t="shared" si="22"/>
        <v>-31</v>
      </c>
      <c r="AC115" s="29">
        <f t="shared" si="22"/>
        <v>-45</v>
      </c>
      <c r="AD115" s="29">
        <f t="shared" si="22"/>
        <v>-25</v>
      </c>
      <c r="AE115" s="29">
        <f t="shared" si="22"/>
        <v>-24</v>
      </c>
      <c r="AF115" s="29">
        <f t="shared" si="22"/>
        <v>-21</v>
      </c>
      <c r="AG115" s="29">
        <f t="shared" si="22"/>
        <v>-83</v>
      </c>
      <c r="AH115" s="29">
        <f t="shared" si="22"/>
        <v>24</v>
      </c>
      <c r="AI115" s="29">
        <f t="shared" si="22"/>
        <v>14</v>
      </c>
      <c r="AJ115" s="29">
        <f t="shared" si="22"/>
        <v>-9</v>
      </c>
      <c r="AK115" s="29">
        <f t="shared" si="22"/>
        <v>-55</v>
      </c>
      <c r="AL115" s="29">
        <f t="shared" si="22"/>
        <v>22</v>
      </c>
      <c r="AM115" s="29">
        <f t="shared" si="22"/>
        <v>-28</v>
      </c>
      <c r="AN115" s="29">
        <f t="shared" si="22"/>
        <v>-1</v>
      </c>
      <c r="AO115" s="29">
        <f t="shared" si="22"/>
        <v>38</v>
      </c>
      <c r="AP115" s="29">
        <f t="shared" si="22"/>
        <v>-26</v>
      </c>
      <c r="AQ115" s="29">
        <f t="shared" si="22"/>
        <v>2</v>
      </c>
      <c r="AR115" s="29">
        <f t="shared" si="22"/>
        <v>-28</v>
      </c>
      <c r="AS115" s="29">
        <f t="shared" si="22"/>
        <v>0</v>
      </c>
      <c r="AT115" s="29">
        <f t="shared" si="22"/>
        <v>6</v>
      </c>
      <c r="AU115" s="29">
        <f t="shared" si="22"/>
        <v>-21</v>
      </c>
      <c r="AV115" s="29">
        <f t="shared" si="22"/>
        <v>-29</v>
      </c>
      <c r="AW115" s="29">
        <f t="shared" si="22"/>
        <v>-5</v>
      </c>
      <c r="AX115" s="29">
        <f t="shared" si="22"/>
        <v>-11</v>
      </c>
      <c r="AY115" s="29">
        <f t="shared" si="22"/>
        <v>20</v>
      </c>
      <c r="AZ115" s="29">
        <f t="shared" si="22"/>
        <v>35</v>
      </c>
      <c r="BA115" s="30">
        <f t="shared" si="22"/>
        <v>-18</v>
      </c>
    </row>
    <row r="116" spans="1:53" s="18" customFormat="1" x14ac:dyDescent="0.25">
      <c r="A116" s="15" t="s">
        <v>44</v>
      </c>
      <c r="B116" s="29">
        <f t="shared" si="23"/>
        <v>-91</v>
      </c>
      <c r="C116" s="29">
        <f t="shared" si="23"/>
        <v>-142</v>
      </c>
      <c r="D116" s="29">
        <f t="shared" si="23"/>
        <v>-134</v>
      </c>
      <c r="E116" s="29">
        <f t="shared" si="22"/>
        <v>-21</v>
      </c>
      <c r="F116" s="29">
        <f t="shared" si="22"/>
        <v>-37</v>
      </c>
      <c r="G116" s="29">
        <f t="shared" si="22"/>
        <v>40</v>
      </c>
      <c r="H116" s="29">
        <f t="shared" si="22"/>
        <v>-5</v>
      </c>
      <c r="I116" s="29">
        <f t="shared" si="22"/>
        <v>17</v>
      </c>
      <c r="J116" s="29">
        <f t="shared" si="22"/>
        <v>35</v>
      </c>
      <c r="K116" s="29">
        <f t="shared" si="22"/>
        <v>-20</v>
      </c>
      <c r="L116" s="29">
        <f t="shared" si="22"/>
        <v>-5</v>
      </c>
      <c r="M116" s="29">
        <f t="shared" si="22"/>
        <v>-100</v>
      </c>
      <c r="N116" s="29">
        <f t="shared" si="22"/>
        <v>157</v>
      </c>
      <c r="O116" s="29">
        <f t="shared" si="22"/>
        <v>3</v>
      </c>
      <c r="P116" s="29">
        <f t="shared" si="22"/>
        <v>-117</v>
      </c>
      <c r="Q116" s="29">
        <f t="shared" si="22"/>
        <v>-286</v>
      </c>
      <c r="R116" s="29">
        <f t="shared" si="22"/>
        <v>-6</v>
      </c>
      <c r="S116" s="29">
        <f t="shared" si="22"/>
        <v>-29</v>
      </c>
      <c r="T116" s="29">
        <f t="shared" si="22"/>
        <v>-21</v>
      </c>
      <c r="U116" s="29">
        <f t="shared" si="22"/>
        <v>-56</v>
      </c>
      <c r="V116" s="29">
        <f t="shared" si="22"/>
        <v>4</v>
      </c>
      <c r="W116" s="29">
        <f t="shared" si="22"/>
        <v>-7</v>
      </c>
      <c r="X116" s="29">
        <f t="shared" si="22"/>
        <v>28</v>
      </c>
      <c r="Y116" s="29">
        <f t="shared" si="22"/>
        <v>-50</v>
      </c>
      <c r="Z116" s="29">
        <f t="shared" si="22"/>
        <v>-11</v>
      </c>
      <c r="AA116" s="29">
        <f t="shared" si="22"/>
        <v>30</v>
      </c>
      <c r="AB116" s="29">
        <f t="shared" si="22"/>
        <v>-38</v>
      </c>
      <c r="AC116" s="29">
        <f t="shared" si="22"/>
        <v>0</v>
      </c>
      <c r="AD116" s="29">
        <f t="shared" si="22"/>
        <v>-30</v>
      </c>
      <c r="AE116" s="29">
        <f t="shared" si="22"/>
        <v>-76</v>
      </c>
      <c r="AF116" s="29">
        <f t="shared" si="22"/>
        <v>-32</v>
      </c>
      <c r="AG116" s="29">
        <f t="shared" si="22"/>
        <v>-80</v>
      </c>
      <c r="AH116" s="29">
        <f t="shared" si="22"/>
        <v>114</v>
      </c>
      <c r="AI116" s="29">
        <f t="shared" si="22"/>
        <v>44</v>
      </c>
      <c r="AJ116" s="29">
        <f t="shared" si="22"/>
        <v>9</v>
      </c>
      <c r="AK116" s="29">
        <f t="shared" si="22"/>
        <v>3</v>
      </c>
      <c r="AL116" s="29">
        <f t="shared" si="22"/>
        <v>-11</v>
      </c>
      <c r="AM116" s="29">
        <f t="shared" si="22"/>
        <v>3</v>
      </c>
      <c r="AN116" s="29">
        <f t="shared" si="22"/>
        <v>114</v>
      </c>
      <c r="AO116" s="29">
        <f t="shared" si="22"/>
        <v>-11</v>
      </c>
      <c r="AP116" s="29">
        <f t="shared" si="22"/>
        <v>-75</v>
      </c>
      <c r="AQ116" s="29">
        <f t="shared" si="22"/>
        <v>-55</v>
      </c>
      <c r="AR116" s="29">
        <f t="shared" si="22"/>
        <v>-2</v>
      </c>
      <c r="AS116" s="29">
        <f t="shared" si="22"/>
        <v>45</v>
      </c>
      <c r="AT116" s="29">
        <f t="shared" si="22"/>
        <v>79</v>
      </c>
      <c r="AU116" s="29">
        <f t="shared" si="22"/>
        <v>16</v>
      </c>
      <c r="AV116" s="29">
        <f t="shared" si="22"/>
        <v>2</v>
      </c>
      <c r="AW116" s="29">
        <f t="shared" si="22"/>
        <v>-9</v>
      </c>
      <c r="AX116" s="29">
        <f t="shared" si="22"/>
        <v>57</v>
      </c>
      <c r="AY116" s="29">
        <f t="shared" si="22"/>
        <v>48</v>
      </c>
      <c r="AZ116" s="29">
        <f t="shared" si="22"/>
        <v>10</v>
      </c>
      <c r="BA116" s="30">
        <f t="shared" si="22"/>
        <v>-19</v>
      </c>
    </row>
    <row r="117" spans="1:53" s="18" customFormat="1" x14ac:dyDescent="0.25">
      <c r="A117" s="15" t="s">
        <v>45</v>
      </c>
      <c r="B117" s="29">
        <f t="shared" si="23"/>
        <v>-210</v>
      </c>
      <c r="C117" s="29">
        <f t="shared" si="23"/>
        <v>-142</v>
      </c>
      <c r="D117" s="29">
        <f t="shared" si="23"/>
        <v>-187</v>
      </c>
      <c r="E117" s="29">
        <f t="shared" si="22"/>
        <v>-221</v>
      </c>
      <c r="F117" s="29">
        <f t="shared" si="22"/>
        <v>-136</v>
      </c>
      <c r="G117" s="29">
        <f t="shared" si="22"/>
        <v>-77</v>
      </c>
      <c r="H117" s="29">
        <f t="shared" si="22"/>
        <v>-42</v>
      </c>
      <c r="I117" s="29">
        <f t="shared" si="22"/>
        <v>-72</v>
      </c>
      <c r="J117" s="29">
        <f t="shared" si="22"/>
        <v>98</v>
      </c>
      <c r="K117" s="29">
        <f t="shared" si="22"/>
        <v>-162</v>
      </c>
      <c r="L117" s="29">
        <f t="shared" si="22"/>
        <v>-271</v>
      </c>
      <c r="M117" s="29">
        <f t="shared" si="22"/>
        <v>-204</v>
      </c>
      <c r="N117" s="29">
        <f t="shared" si="22"/>
        <v>57</v>
      </c>
      <c r="O117" s="29">
        <f t="shared" si="22"/>
        <v>-150</v>
      </c>
      <c r="P117" s="29">
        <f t="shared" si="22"/>
        <v>-341</v>
      </c>
      <c r="Q117" s="29">
        <f t="shared" si="22"/>
        <v>-434</v>
      </c>
      <c r="R117" s="29">
        <f t="shared" si="22"/>
        <v>23</v>
      </c>
      <c r="S117" s="29">
        <f t="shared" si="22"/>
        <v>144</v>
      </c>
      <c r="T117" s="29">
        <f t="shared" si="22"/>
        <v>76</v>
      </c>
      <c r="U117" s="29">
        <f t="shared" si="22"/>
        <v>-110</v>
      </c>
      <c r="V117" s="29">
        <f t="shared" si="22"/>
        <v>106</v>
      </c>
      <c r="W117" s="29">
        <f t="shared" si="22"/>
        <v>-49</v>
      </c>
      <c r="X117" s="29">
        <f t="shared" si="22"/>
        <v>41</v>
      </c>
      <c r="Y117" s="29">
        <f t="shared" si="22"/>
        <v>51</v>
      </c>
      <c r="Z117" s="29">
        <f t="shared" si="22"/>
        <v>12</v>
      </c>
      <c r="AA117" s="29">
        <f t="shared" si="22"/>
        <v>-47</v>
      </c>
      <c r="AB117" s="29">
        <f t="shared" si="22"/>
        <v>13</v>
      </c>
      <c r="AC117" s="29">
        <f t="shared" si="22"/>
        <v>-36</v>
      </c>
      <c r="AD117" s="29">
        <f t="shared" si="22"/>
        <v>-77</v>
      </c>
      <c r="AE117" s="29">
        <f t="shared" si="22"/>
        <v>32</v>
      </c>
      <c r="AF117" s="29">
        <f t="shared" si="22"/>
        <v>61</v>
      </c>
      <c r="AG117" s="29">
        <f t="shared" si="22"/>
        <v>-30</v>
      </c>
      <c r="AH117" s="29">
        <f t="shared" si="22"/>
        <v>15</v>
      </c>
      <c r="AI117" s="29">
        <f t="shared" si="22"/>
        <v>-19</v>
      </c>
      <c r="AJ117" s="29">
        <f t="shared" si="22"/>
        <v>-23</v>
      </c>
      <c r="AK117" s="29">
        <f t="shared" si="22"/>
        <v>22</v>
      </c>
      <c r="AL117" s="29">
        <f t="shared" si="22"/>
        <v>17</v>
      </c>
      <c r="AM117" s="29">
        <f t="shared" si="22"/>
        <v>-31</v>
      </c>
      <c r="AN117" s="29">
        <f t="shared" si="22"/>
        <v>-60</v>
      </c>
      <c r="AO117" s="29">
        <f t="shared" si="22"/>
        <v>38</v>
      </c>
      <c r="AP117" s="29">
        <f t="shared" si="22"/>
        <v>-12</v>
      </c>
      <c r="AQ117" s="29">
        <f t="shared" si="22"/>
        <v>-26</v>
      </c>
      <c r="AR117" s="29">
        <f t="shared" si="22"/>
        <v>6</v>
      </c>
      <c r="AS117" s="29">
        <f t="shared" si="22"/>
        <v>94</v>
      </c>
      <c r="AT117" s="29">
        <f t="shared" si="22"/>
        <v>10</v>
      </c>
      <c r="AU117" s="29">
        <f t="shared" si="22"/>
        <v>-43</v>
      </c>
      <c r="AV117" s="29">
        <f t="shared" si="22"/>
        <v>43</v>
      </c>
      <c r="AW117" s="29">
        <f t="shared" si="22"/>
        <v>93</v>
      </c>
      <c r="AX117" s="29">
        <f t="shared" si="22"/>
        <v>-7</v>
      </c>
      <c r="AY117" s="29">
        <f t="shared" si="22"/>
        <v>-21</v>
      </c>
      <c r="AZ117" s="29">
        <f t="shared" si="22"/>
        <v>36</v>
      </c>
      <c r="BA117" s="30">
        <f t="shared" si="22"/>
        <v>-20</v>
      </c>
    </row>
    <row r="118" spans="1:53" s="18" customFormat="1" x14ac:dyDescent="0.25">
      <c r="A118" s="15" t="s">
        <v>46</v>
      </c>
      <c r="B118" s="29">
        <f t="shared" si="23"/>
        <v>-534</v>
      </c>
      <c r="C118" s="29">
        <f t="shared" si="23"/>
        <v>-565</v>
      </c>
      <c r="D118" s="29">
        <f t="shared" si="23"/>
        <v>-452</v>
      </c>
      <c r="E118" s="29">
        <f t="shared" si="22"/>
        <v>-558</v>
      </c>
      <c r="F118" s="29">
        <f t="shared" si="22"/>
        <v>-535</v>
      </c>
      <c r="G118" s="29">
        <f t="shared" si="22"/>
        <v>-125</v>
      </c>
      <c r="H118" s="29">
        <f t="shared" si="22"/>
        <v>-100</v>
      </c>
      <c r="I118" s="29">
        <f t="shared" si="22"/>
        <v>-229</v>
      </c>
      <c r="J118" s="29">
        <f t="shared" si="22"/>
        <v>89</v>
      </c>
      <c r="K118" s="29">
        <f t="shared" si="22"/>
        <v>-649</v>
      </c>
      <c r="L118" s="29">
        <f t="shared" si="22"/>
        <v>-661</v>
      </c>
      <c r="M118" s="29">
        <f t="shared" si="22"/>
        <v>-394</v>
      </c>
      <c r="N118" s="29">
        <f t="shared" si="22"/>
        <v>-90</v>
      </c>
      <c r="O118" s="29">
        <f t="shared" ref="O118:BA119" si="24">O34-O106</f>
        <v>-76</v>
      </c>
      <c r="P118" s="29">
        <f t="shared" si="24"/>
        <v>-535</v>
      </c>
      <c r="Q118" s="29">
        <f t="shared" si="24"/>
        <v>-562</v>
      </c>
      <c r="R118" s="29">
        <f t="shared" si="24"/>
        <v>-95</v>
      </c>
      <c r="S118" s="29">
        <f t="shared" si="24"/>
        <v>300</v>
      </c>
      <c r="T118" s="29">
        <f t="shared" si="24"/>
        <v>195</v>
      </c>
      <c r="U118" s="29">
        <f t="shared" si="24"/>
        <v>73</v>
      </c>
      <c r="V118" s="29">
        <f t="shared" si="24"/>
        <v>259</v>
      </c>
      <c r="W118" s="29">
        <f t="shared" si="24"/>
        <v>73</v>
      </c>
      <c r="X118" s="29">
        <f t="shared" si="24"/>
        <v>-35</v>
      </c>
      <c r="Y118" s="29">
        <f t="shared" si="24"/>
        <v>2</v>
      </c>
      <c r="Z118" s="29">
        <f t="shared" si="24"/>
        <v>161</v>
      </c>
      <c r="AA118" s="29">
        <f t="shared" si="24"/>
        <v>184</v>
      </c>
      <c r="AB118" s="29">
        <f t="shared" si="24"/>
        <v>39</v>
      </c>
      <c r="AC118" s="29">
        <f t="shared" si="24"/>
        <v>-17</v>
      </c>
      <c r="AD118" s="29">
        <f t="shared" si="24"/>
        <v>126</v>
      </c>
      <c r="AE118" s="29">
        <f t="shared" si="24"/>
        <v>-48</v>
      </c>
      <c r="AF118" s="29">
        <f t="shared" si="24"/>
        <v>44</v>
      </c>
      <c r="AG118" s="29">
        <f t="shared" si="24"/>
        <v>12</v>
      </c>
      <c r="AH118" s="29">
        <f t="shared" si="24"/>
        <v>41</v>
      </c>
      <c r="AI118" s="29">
        <f t="shared" si="24"/>
        <v>-81</v>
      </c>
      <c r="AJ118" s="29">
        <f t="shared" si="24"/>
        <v>169</v>
      </c>
      <c r="AK118" s="29">
        <f t="shared" si="24"/>
        <v>137</v>
      </c>
      <c r="AL118" s="29">
        <f t="shared" si="24"/>
        <v>78</v>
      </c>
      <c r="AM118" s="29">
        <f t="shared" si="24"/>
        <v>94</v>
      </c>
      <c r="AN118" s="29">
        <f t="shared" si="24"/>
        <v>131</v>
      </c>
      <c r="AO118" s="29">
        <f t="shared" si="24"/>
        <v>84</v>
      </c>
      <c r="AP118" s="29">
        <f t="shared" si="24"/>
        <v>128</v>
      </c>
      <c r="AQ118" s="29">
        <f t="shared" si="24"/>
        <v>151</v>
      </c>
      <c r="AR118" s="29">
        <f t="shared" si="24"/>
        <v>157</v>
      </c>
      <c r="AS118" s="29">
        <f t="shared" si="24"/>
        <v>238</v>
      </c>
      <c r="AT118" s="29">
        <f t="shared" si="24"/>
        <v>49</v>
      </c>
      <c r="AU118" s="29">
        <f t="shared" si="24"/>
        <v>251</v>
      </c>
      <c r="AV118" s="29">
        <f t="shared" si="24"/>
        <v>397</v>
      </c>
      <c r="AW118" s="29">
        <f t="shared" si="24"/>
        <v>313</v>
      </c>
      <c r="AX118" s="29">
        <f t="shared" si="24"/>
        <v>113</v>
      </c>
      <c r="AY118" s="29">
        <f t="shared" si="24"/>
        <v>253</v>
      </c>
      <c r="AZ118" s="29">
        <f t="shared" si="24"/>
        <v>163</v>
      </c>
      <c r="BA118" s="30">
        <f t="shared" si="24"/>
        <v>218</v>
      </c>
    </row>
    <row r="119" spans="1:53" s="37" customFormat="1" x14ac:dyDescent="0.25">
      <c r="A119" s="31" t="s">
        <v>47</v>
      </c>
      <c r="B119" s="32">
        <f t="shared" si="23"/>
        <v>-926</v>
      </c>
      <c r="C119" s="32">
        <f t="shared" si="23"/>
        <v>-1550</v>
      </c>
      <c r="D119" s="32">
        <f t="shared" si="23"/>
        <v>-1663</v>
      </c>
      <c r="E119" s="32">
        <f t="shared" si="23"/>
        <v>-1425</v>
      </c>
      <c r="F119" s="32">
        <f t="shared" si="23"/>
        <v>-1265</v>
      </c>
      <c r="G119" s="32">
        <f t="shared" si="23"/>
        <v>-653</v>
      </c>
      <c r="H119" s="32">
        <f t="shared" si="23"/>
        <v>-263</v>
      </c>
      <c r="I119" s="32">
        <f t="shared" si="23"/>
        <v>-595</v>
      </c>
      <c r="J119" s="32">
        <f t="shared" si="23"/>
        <v>-82</v>
      </c>
      <c r="K119" s="32">
        <f t="shared" si="23"/>
        <v>-1271</v>
      </c>
      <c r="L119" s="32">
        <f t="shared" si="23"/>
        <v>-1271</v>
      </c>
      <c r="M119" s="32">
        <f t="shared" si="23"/>
        <v>-840</v>
      </c>
      <c r="N119" s="32">
        <f t="shared" si="23"/>
        <v>-225</v>
      </c>
      <c r="O119" s="32">
        <f t="shared" si="23"/>
        <v>-467</v>
      </c>
      <c r="P119" s="32">
        <f t="shared" si="23"/>
        <v>-977</v>
      </c>
      <c r="Q119" s="32">
        <f t="shared" si="23"/>
        <v>-860</v>
      </c>
      <c r="R119" s="32">
        <f t="shared" si="24"/>
        <v>-85</v>
      </c>
      <c r="S119" s="32">
        <f t="shared" si="24"/>
        <v>658</v>
      </c>
      <c r="T119" s="32">
        <f t="shared" si="24"/>
        <v>162</v>
      </c>
      <c r="U119" s="32">
        <f t="shared" si="24"/>
        <v>238</v>
      </c>
      <c r="V119" s="32">
        <f t="shared" si="24"/>
        <v>265</v>
      </c>
      <c r="W119" s="32">
        <f t="shared" si="24"/>
        <v>110</v>
      </c>
      <c r="X119" s="32">
        <f t="shared" si="24"/>
        <v>147</v>
      </c>
      <c r="Y119" s="32">
        <f t="shared" si="24"/>
        <v>100</v>
      </c>
      <c r="Z119" s="32">
        <f t="shared" si="24"/>
        <v>79</v>
      </c>
      <c r="AA119" s="32">
        <f t="shared" si="24"/>
        <v>170</v>
      </c>
      <c r="AB119" s="32">
        <f t="shared" si="24"/>
        <v>-165</v>
      </c>
      <c r="AC119" s="32">
        <f t="shared" si="24"/>
        <v>-7</v>
      </c>
      <c r="AD119" s="32">
        <f t="shared" si="24"/>
        <v>-40</v>
      </c>
      <c r="AE119" s="32">
        <f t="shared" si="24"/>
        <v>88</v>
      </c>
      <c r="AF119" s="32">
        <f t="shared" si="24"/>
        <v>70</v>
      </c>
      <c r="AG119" s="32">
        <f t="shared" si="24"/>
        <v>-8</v>
      </c>
      <c r="AH119" s="32">
        <f t="shared" si="24"/>
        <v>66</v>
      </c>
      <c r="AI119" s="32">
        <f t="shared" si="24"/>
        <v>69</v>
      </c>
      <c r="AJ119" s="32">
        <f t="shared" si="24"/>
        <v>232</v>
      </c>
      <c r="AK119" s="32">
        <f t="shared" si="24"/>
        <v>135</v>
      </c>
      <c r="AL119" s="32">
        <f t="shared" si="24"/>
        <v>217</v>
      </c>
      <c r="AM119" s="32">
        <f t="shared" si="24"/>
        <v>121</v>
      </c>
      <c r="AN119" s="32">
        <f t="shared" si="24"/>
        <v>174</v>
      </c>
      <c r="AO119" s="32">
        <f t="shared" si="24"/>
        <v>121</v>
      </c>
      <c r="AP119" s="32">
        <f t="shared" si="24"/>
        <v>314</v>
      </c>
      <c r="AQ119" s="32">
        <f t="shared" si="24"/>
        <v>213</v>
      </c>
      <c r="AR119" s="32">
        <f t="shared" si="24"/>
        <v>311</v>
      </c>
      <c r="AS119" s="32">
        <f t="shared" si="24"/>
        <v>264</v>
      </c>
      <c r="AT119" s="32">
        <f t="shared" si="24"/>
        <v>399</v>
      </c>
      <c r="AU119" s="32">
        <f t="shared" si="24"/>
        <v>265</v>
      </c>
      <c r="AV119" s="32">
        <f t="shared" si="24"/>
        <v>520</v>
      </c>
      <c r="AW119" s="32">
        <f t="shared" si="24"/>
        <v>541</v>
      </c>
      <c r="AX119" s="32">
        <f t="shared" si="24"/>
        <v>370</v>
      </c>
      <c r="AY119" s="32">
        <f t="shared" si="24"/>
        <v>318</v>
      </c>
      <c r="AZ119" s="32">
        <f t="shared" si="24"/>
        <v>558</v>
      </c>
      <c r="BA119" s="33">
        <f t="shared" si="24"/>
        <v>227</v>
      </c>
    </row>
    <row r="120" spans="1:53" s="18" customFormat="1" x14ac:dyDescent="0.25">
      <c r="A120" s="58" t="s">
        <v>61</v>
      </c>
      <c r="B120" s="60"/>
      <c r="C120" s="60"/>
      <c r="D120" s="60"/>
      <c r="E120" s="60">
        <f>SUM(E113:E119)</f>
        <v>-2195</v>
      </c>
      <c r="F120" s="60">
        <f t="shared" ref="F120:BA120" si="25">SUM(F113:F119)</f>
        <v>-1988</v>
      </c>
      <c r="G120" s="60">
        <f t="shared" si="25"/>
        <v>-830</v>
      </c>
      <c r="H120" s="60">
        <f t="shared" si="25"/>
        <v>-422</v>
      </c>
      <c r="I120" s="60">
        <f t="shared" si="25"/>
        <v>-847</v>
      </c>
      <c r="J120" s="60">
        <f t="shared" si="25"/>
        <v>190</v>
      </c>
      <c r="K120" s="60">
        <f t="shared" si="25"/>
        <v>-2099</v>
      </c>
      <c r="L120" s="60">
        <f t="shared" si="25"/>
        <v>-2221</v>
      </c>
      <c r="M120" s="60">
        <f t="shared" si="25"/>
        <v>-1511</v>
      </c>
      <c r="N120" s="60">
        <f t="shared" si="25"/>
        <v>-74</v>
      </c>
      <c r="O120" s="60">
        <f t="shared" si="25"/>
        <v>-668</v>
      </c>
      <c r="P120" s="60">
        <f t="shared" si="25"/>
        <v>-2010</v>
      </c>
      <c r="Q120" s="60">
        <f t="shared" si="25"/>
        <v>-2198</v>
      </c>
      <c r="R120" s="60">
        <f t="shared" si="25"/>
        <v>-247</v>
      </c>
      <c r="S120" s="60">
        <f t="shared" si="25"/>
        <v>1054</v>
      </c>
      <c r="T120" s="60">
        <f t="shared" si="25"/>
        <v>431</v>
      </c>
      <c r="U120" s="60">
        <f t="shared" si="25"/>
        <v>131</v>
      </c>
      <c r="V120" s="60">
        <f t="shared" si="25"/>
        <v>648</v>
      </c>
      <c r="W120" s="60">
        <f t="shared" si="25"/>
        <v>113</v>
      </c>
      <c r="X120" s="60">
        <f t="shared" si="25"/>
        <v>190</v>
      </c>
      <c r="Y120" s="60">
        <f t="shared" si="25"/>
        <v>102</v>
      </c>
      <c r="Z120" s="60">
        <f t="shared" si="25"/>
        <v>202</v>
      </c>
      <c r="AA120" s="60">
        <f t="shared" si="25"/>
        <v>299</v>
      </c>
      <c r="AB120" s="60">
        <f t="shared" si="25"/>
        <v>-196</v>
      </c>
      <c r="AC120" s="60">
        <f t="shared" si="25"/>
        <v>-114</v>
      </c>
      <c r="AD120" s="60">
        <f t="shared" si="25"/>
        <v>-47</v>
      </c>
      <c r="AE120" s="60">
        <f t="shared" si="25"/>
        <v>-29</v>
      </c>
      <c r="AF120" s="60">
        <f t="shared" si="25"/>
        <v>110</v>
      </c>
      <c r="AG120" s="60">
        <f t="shared" si="25"/>
        <v>-197</v>
      </c>
      <c r="AH120" s="60">
        <f t="shared" si="25"/>
        <v>263</v>
      </c>
      <c r="AI120" s="60">
        <f t="shared" si="25"/>
        <v>16</v>
      </c>
      <c r="AJ120" s="60">
        <f t="shared" si="25"/>
        <v>377</v>
      </c>
      <c r="AK120" s="60">
        <f t="shared" si="25"/>
        <v>250</v>
      </c>
      <c r="AL120" s="60">
        <f t="shared" si="25"/>
        <v>322</v>
      </c>
      <c r="AM120" s="60">
        <f t="shared" si="25"/>
        <v>135</v>
      </c>
      <c r="AN120" s="60">
        <f t="shared" si="25"/>
        <v>367</v>
      </c>
      <c r="AO120" s="60">
        <f t="shared" si="25"/>
        <v>296</v>
      </c>
      <c r="AP120" s="60">
        <f t="shared" si="25"/>
        <v>324</v>
      </c>
      <c r="AQ120" s="60">
        <f t="shared" si="25"/>
        <v>292</v>
      </c>
      <c r="AR120" s="60">
        <f t="shared" si="25"/>
        <v>418</v>
      </c>
      <c r="AS120" s="60">
        <f t="shared" si="25"/>
        <v>635</v>
      </c>
      <c r="AT120" s="60">
        <f t="shared" si="25"/>
        <v>546</v>
      </c>
      <c r="AU120" s="60">
        <f t="shared" si="25"/>
        <v>457</v>
      </c>
      <c r="AV120" s="60">
        <f t="shared" si="25"/>
        <v>925</v>
      </c>
      <c r="AW120" s="60">
        <f t="shared" si="25"/>
        <v>925</v>
      </c>
      <c r="AX120" s="60">
        <f t="shared" si="25"/>
        <v>529</v>
      </c>
      <c r="AY120" s="60">
        <f t="shared" si="25"/>
        <v>638</v>
      </c>
      <c r="AZ120" s="60">
        <f t="shared" si="25"/>
        <v>810</v>
      </c>
      <c r="BA120" s="61">
        <f t="shared" si="25"/>
        <v>402</v>
      </c>
    </row>
    <row r="121" spans="1:53" s="18" customFormat="1" x14ac:dyDescent="0.25">
      <c r="A121" s="17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</row>
    <row r="122" spans="1:53" s="18" customFormat="1" ht="18.75" x14ac:dyDescent="0.3">
      <c r="A122" s="8" t="s">
        <v>59</v>
      </c>
      <c r="B122" s="6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22"/>
    </row>
    <row r="123" spans="1:53" s="18" customFormat="1" x14ac:dyDescent="0.25">
      <c r="A123" s="21" t="s">
        <v>48</v>
      </c>
      <c r="B123" s="11">
        <v>1</v>
      </c>
      <c r="C123" s="11">
        <v>2</v>
      </c>
      <c r="D123" s="11">
        <v>3</v>
      </c>
      <c r="E123" s="11">
        <v>4</v>
      </c>
      <c r="F123" s="11">
        <v>5</v>
      </c>
      <c r="G123" s="11">
        <v>6</v>
      </c>
      <c r="H123" s="11">
        <v>7</v>
      </c>
      <c r="I123" s="11">
        <v>8</v>
      </c>
      <c r="J123" s="11">
        <v>9</v>
      </c>
      <c r="K123" s="11">
        <v>10</v>
      </c>
      <c r="L123" s="11">
        <v>11</v>
      </c>
      <c r="M123" s="11">
        <v>12</v>
      </c>
      <c r="N123" s="11">
        <v>13</v>
      </c>
      <c r="O123" s="11">
        <v>14</v>
      </c>
      <c r="P123" s="11">
        <v>15</v>
      </c>
      <c r="Q123" s="11">
        <v>16</v>
      </c>
      <c r="R123" s="11">
        <v>17</v>
      </c>
      <c r="S123" s="11">
        <v>18</v>
      </c>
      <c r="T123" s="11">
        <v>19</v>
      </c>
      <c r="U123" s="11">
        <v>20</v>
      </c>
      <c r="V123" s="11">
        <v>21</v>
      </c>
      <c r="W123" s="11">
        <v>22</v>
      </c>
      <c r="X123" s="11">
        <v>23</v>
      </c>
      <c r="Y123" s="11">
        <v>24</v>
      </c>
      <c r="Z123" s="11">
        <v>25</v>
      </c>
      <c r="AA123" s="11">
        <v>26</v>
      </c>
      <c r="AB123" s="11">
        <v>27</v>
      </c>
      <c r="AC123" s="11">
        <v>28</v>
      </c>
      <c r="AD123" s="11">
        <v>29</v>
      </c>
      <c r="AE123" s="11">
        <v>30</v>
      </c>
      <c r="AF123" s="11">
        <v>31</v>
      </c>
      <c r="AG123" s="11">
        <v>32</v>
      </c>
      <c r="AH123" s="11">
        <v>33</v>
      </c>
      <c r="AI123" s="11">
        <v>34</v>
      </c>
      <c r="AJ123" s="11">
        <v>35</v>
      </c>
      <c r="AK123" s="11">
        <v>36</v>
      </c>
      <c r="AL123" s="11">
        <v>37</v>
      </c>
      <c r="AM123" s="11">
        <v>38</v>
      </c>
      <c r="AN123" s="11">
        <v>39</v>
      </c>
      <c r="AO123" s="11">
        <v>40</v>
      </c>
      <c r="AP123" s="11">
        <v>41</v>
      </c>
      <c r="AQ123" s="11">
        <v>42</v>
      </c>
      <c r="AR123" s="11">
        <v>43</v>
      </c>
      <c r="AS123" s="11">
        <v>44</v>
      </c>
      <c r="AT123" s="11">
        <v>45</v>
      </c>
      <c r="AU123" s="11">
        <v>46</v>
      </c>
      <c r="AV123" s="11">
        <v>47</v>
      </c>
      <c r="AW123" s="11">
        <v>48</v>
      </c>
      <c r="AX123" s="11">
        <v>49</v>
      </c>
      <c r="AY123" s="11">
        <v>50</v>
      </c>
      <c r="AZ123" s="11">
        <v>51</v>
      </c>
      <c r="BA123" s="10">
        <v>52</v>
      </c>
    </row>
    <row r="124" spans="1:53" s="18" customFormat="1" x14ac:dyDescent="0.25">
      <c r="A124" s="19" t="s">
        <v>50</v>
      </c>
      <c r="B124" s="24">
        <v>43833</v>
      </c>
      <c r="C124" s="24">
        <v>43840</v>
      </c>
      <c r="D124" s="24">
        <v>43847</v>
      </c>
      <c r="E124" s="24">
        <v>43854</v>
      </c>
      <c r="F124" s="24">
        <v>43861</v>
      </c>
      <c r="G124" s="24">
        <v>43868</v>
      </c>
      <c r="H124" s="24">
        <v>43875</v>
      </c>
      <c r="I124" s="24">
        <v>43882</v>
      </c>
      <c r="J124" s="24">
        <v>43889</v>
      </c>
      <c r="K124" s="24">
        <v>43896</v>
      </c>
      <c r="L124" s="24">
        <v>43903</v>
      </c>
      <c r="M124" s="24">
        <v>43910</v>
      </c>
      <c r="N124" s="24">
        <v>43917</v>
      </c>
      <c r="O124" s="24">
        <v>43924</v>
      </c>
      <c r="P124" s="23">
        <v>43931</v>
      </c>
      <c r="Q124" s="23">
        <v>43938</v>
      </c>
      <c r="R124" s="23">
        <v>43945</v>
      </c>
      <c r="S124" s="23">
        <v>43952</v>
      </c>
      <c r="T124" s="23">
        <v>43959</v>
      </c>
      <c r="U124" s="23">
        <v>43966</v>
      </c>
      <c r="V124" s="23">
        <v>43973</v>
      </c>
      <c r="W124" s="23">
        <v>43980</v>
      </c>
      <c r="X124" s="23">
        <v>43987</v>
      </c>
      <c r="Y124" s="23">
        <v>43994</v>
      </c>
      <c r="Z124" s="23">
        <v>44001</v>
      </c>
      <c r="AA124" s="23">
        <v>44008</v>
      </c>
      <c r="AB124" s="23">
        <v>44015</v>
      </c>
      <c r="AC124" s="23">
        <v>44022</v>
      </c>
      <c r="AD124" s="23">
        <v>44029</v>
      </c>
      <c r="AE124" s="23">
        <v>44036</v>
      </c>
      <c r="AF124" s="23">
        <v>44043</v>
      </c>
      <c r="AG124" s="23">
        <v>44050</v>
      </c>
      <c r="AH124" s="23">
        <v>44057</v>
      </c>
      <c r="AI124" s="23">
        <v>44064</v>
      </c>
      <c r="AJ124" s="23">
        <v>44071</v>
      </c>
      <c r="AK124" s="23">
        <v>44078</v>
      </c>
      <c r="AL124" s="23">
        <v>44085</v>
      </c>
      <c r="AM124" s="23">
        <v>44092</v>
      </c>
      <c r="AN124" s="23">
        <v>44099</v>
      </c>
      <c r="AO124" s="23">
        <v>44106</v>
      </c>
      <c r="AP124" s="23">
        <v>44113</v>
      </c>
      <c r="AQ124" s="23">
        <v>44120</v>
      </c>
      <c r="AR124" s="23">
        <v>44127</v>
      </c>
      <c r="AS124" s="23">
        <v>44134</v>
      </c>
      <c r="AT124" s="23">
        <v>44141</v>
      </c>
      <c r="AU124" s="23">
        <v>44148</v>
      </c>
      <c r="AV124" s="23">
        <v>44155</v>
      </c>
      <c r="AW124" s="23">
        <v>44162</v>
      </c>
      <c r="AX124" s="23">
        <v>44169</v>
      </c>
      <c r="AY124" s="23">
        <v>44176</v>
      </c>
      <c r="AZ124" s="23">
        <v>44183</v>
      </c>
      <c r="BA124" s="9">
        <v>44190</v>
      </c>
    </row>
    <row r="125" spans="1:53" s="18" customFormat="1" x14ac:dyDescent="0.25">
      <c r="A125" s="51" t="s">
        <v>49</v>
      </c>
      <c r="B125" s="52">
        <f t="shared" ref="B125:BA129" si="26">B113/((B101+B29)/2)</f>
        <v>1.0947368421052632</v>
      </c>
      <c r="C125" s="52">
        <f t="shared" si="26"/>
        <v>1.1869918699186992</v>
      </c>
      <c r="D125" s="52">
        <f t="shared" si="26"/>
        <v>1</v>
      </c>
      <c r="E125" s="52">
        <f t="shared" si="26"/>
        <v>-0.17391304347826086</v>
      </c>
      <c r="F125" s="52">
        <f t="shared" si="26"/>
        <v>0.32653061224489793</v>
      </c>
      <c r="G125" s="52">
        <f t="shared" si="26"/>
        <v>0.18181818181818182</v>
      </c>
      <c r="H125" s="52">
        <f t="shared" si="26"/>
        <v>2.0618556701030927E-2</v>
      </c>
      <c r="I125" s="52">
        <f t="shared" si="26"/>
        <v>0.77647058823529413</v>
      </c>
      <c r="J125" s="52">
        <f t="shared" si="26"/>
        <v>0.14432989690721648</v>
      </c>
      <c r="K125" s="52">
        <f t="shared" si="26"/>
        <v>-4.3478260869565216E-2</v>
      </c>
      <c r="L125" s="52">
        <f t="shared" si="26"/>
        <v>0.19230769230769232</v>
      </c>
      <c r="M125" s="52">
        <f t="shared" si="26"/>
        <v>6.3157894736842107E-2</v>
      </c>
      <c r="N125" s="52">
        <f t="shared" si="26"/>
        <v>4.5454545454545456E-2</v>
      </c>
      <c r="O125" s="52">
        <f t="shared" si="26"/>
        <v>-0.11494252873563218</v>
      </c>
      <c r="P125" s="52">
        <f t="shared" si="26"/>
        <v>0.26506024096385544</v>
      </c>
      <c r="Q125" s="52">
        <f t="shared" si="26"/>
        <v>-0.11764705882352941</v>
      </c>
      <c r="R125" s="52">
        <f t="shared" si="26"/>
        <v>-0.50549450549450547</v>
      </c>
      <c r="S125" s="52">
        <f t="shared" si="26"/>
        <v>-0.10309278350515463</v>
      </c>
      <c r="T125" s="52">
        <f t="shared" si="26"/>
        <v>0.15384615384615385</v>
      </c>
      <c r="U125" s="52">
        <f t="shared" si="26"/>
        <v>-0.16666666666666666</v>
      </c>
      <c r="V125" s="52">
        <f t="shared" si="26"/>
        <v>-0.16216216216216217</v>
      </c>
      <c r="W125" s="52">
        <f t="shared" si="26"/>
        <v>-2.197802197802198E-2</v>
      </c>
      <c r="X125" s="52">
        <f t="shared" si="26"/>
        <v>4.2553191489361701E-2</v>
      </c>
      <c r="Y125" s="52">
        <f t="shared" si="26"/>
        <v>-0.26415094339622641</v>
      </c>
      <c r="Z125" s="52">
        <f t="shared" si="26"/>
        <v>-0.17821782178217821</v>
      </c>
      <c r="AA125" s="52">
        <f t="shared" si="26"/>
        <v>-9.7560975609756101E-2</v>
      </c>
      <c r="AB125" s="52">
        <f t="shared" si="26"/>
        <v>-0.40963855421686746</v>
      </c>
      <c r="AC125" s="52">
        <f t="shared" si="26"/>
        <v>-8.6956521739130432E-2</v>
      </c>
      <c r="AD125" s="52">
        <f t="shared" si="26"/>
        <v>0</v>
      </c>
      <c r="AE125" s="52">
        <f t="shared" si="26"/>
        <v>-3.4482758620689655E-2</v>
      </c>
      <c r="AF125" s="52">
        <f t="shared" si="26"/>
        <v>-8.4033613445378158E-2</v>
      </c>
      <c r="AG125" s="52">
        <f t="shared" si="26"/>
        <v>-3.4482758620689655E-2</v>
      </c>
      <c r="AH125" s="52">
        <f t="shared" si="26"/>
        <v>-0.16949152542372881</v>
      </c>
      <c r="AI125" s="52">
        <f t="shared" si="26"/>
        <v>6.5934065934065936E-2</v>
      </c>
      <c r="AJ125" s="52">
        <f t="shared" si="26"/>
        <v>-0.125</v>
      </c>
      <c r="AK125" s="52">
        <f t="shared" si="26"/>
        <v>0.18181818181818182</v>
      </c>
      <c r="AL125" s="52">
        <f t="shared" si="26"/>
        <v>8.6956521739130432E-2</v>
      </c>
      <c r="AM125" s="52">
        <f t="shared" si="26"/>
        <v>-0.42105263157894735</v>
      </c>
      <c r="AN125" s="52">
        <f t="shared" si="26"/>
        <v>9.5238095238095233E-2</v>
      </c>
      <c r="AO125" s="52">
        <f t="shared" si="26"/>
        <v>0.51851851851851849</v>
      </c>
      <c r="AP125" s="52">
        <f t="shared" si="26"/>
        <v>-2.1505376344086023E-2</v>
      </c>
      <c r="AQ125" s="52">
        <f t="shared" si="26"/>
        <v>0.22680412371134021</v>
      </c>
      <c r="AR125" s="52">
        <f t="shared" si="26"/>
        <v>-0.2807017543859649</v>
      </c>
      <c r="AS125" s="52">
        <f t="shared" si="26"/>
        <v>-2.197802197802198E-2</v>
      </c>
      <c r="AT125" s="52">
        <f t="shared" si="26"/>
        <v>0.16666666666666666</v>
      </c>
      <c r="AU125" s="52">
        <f t="shared" si="26"/>
        <v>-2.1505376344086023E-2</v>
      </c>
      <c r="AV125" s="52">
        <f t="shared" si="26"/>
        <v>-8.4033613445378158E-2</v>
      </c>
      <c r="AW125" s="52">
        <f t="shared" si="26"/>
        <v>-3.5087719298245612E-2</v>
      </c>
      <c r="AX125" s="52">
        <f t="shared" si="26"/>
        <v>0.10526315789473684</v>
      </c>
      <c r="AY125" s="52">
        <f t="shared" si="26"/>
        <v>1.9417475728155338E-2</v>
      </c>
      <c r="AZ125" s="52">
        <f t="shared" si="26"/>
        <v>0.25531914893617019</v>
      </c>
      <c r="BA125" s="53">
        <f t="shared" si="26"/>
        <v>0.42857142857142855</v>
      </c>
    </row>
    <row r="126" spans="1:53" s="18" customFormat="1" x14ac:dyDescent="0.25">
      <c r="A126" s="15" t="s">
        <v>42</v>
      </c>
      <c r="B126" s="35">
        <f t="shared" si="26"/>
        <v>-0.18181818181818182</v>
      </c>
      <c r="C126" s="35">
        <f t="shared" si="26"/>
        <v>0.16216216216216217</v>
      </c>
      <c r="D126" s="35">
        <f t="shared" si="26"/>
        <v>0.27450980392156865</v>
      </c>
      <c r="E126" s="35">
        <f t="shared" si="26"/>
        <v>-0.1276595744680851</v>
      </c>
      <c r="F126" s="35">
        <f t="shared" si="26"/>
        <v>6.8965517241379309E-2</v>
      </c>
      <c r="G126" s="35">
        <f t="shared" si="26"/>
        <v>8.3333333333333329E-2</v>
      </c>
      <c r="H126" s="35">
        <f t="shared" si="26"/>
        <v>0</v>
      </c>
      <c r="I126" s="35">
        <f t="shared" si="26"/>
        <v>0.79069767441860461</v>
      </c>
      <c r="J126" s="35">
        <f t="shared" si="26"/>
        <v>0.58064516129032262</v>
      </c>
      <c r="K126" s="35">
        <f t="shared" si="26"/>
        <v>-0.51162790697674421</v>
      </c>
      <c r="L126" s="35">
        <f t="shared" si="26"/>
        <v>0.34146341463414637</v>
      </c>
      <c r="M126" s="35">
        <f t="shared" si="26"/>
        <v>0.46153846153846156</v>
      </c>
      <c r="N126" s="35">
        <f t="shared" si="26"/>
        <v>-0.16216216216216217</v>
      </c>
      <c r="O126" s="35">
        <f t="shared" si="26"/>
        <v>-0.51428571428571423</v>
      </c>
      <c r="P126" s="35">
        <f t="shared" si="26"/>
        <v>-8.3333333333333329E-2</v>
      </c>
      <c r="Q126" s="35">
        <f t="shared" si="26"/>
        <v>0</v>
      </c>
      <c r="R126" s="35">
        <f t="shared" si="26"/>
        <v>0.4</v>
      </c>
      <c r="S126" s="35">
        <f t="shared" si="26"/>
        <v>-0.15384615384615385</v>
      </c>
      <c r="T126" s="35">
        <f t="shared" si="26"/>
        <v>-0.21052631578947367</v>
      </c>
      <c r="U126" s="35">
        <f t="shared" si="26"/>
        <v>-0.52631578947368418</v>
      </c>
      <c r="V126" s="35">
        <f t="shared" si="26"/>
        <v>0.47058823529411764</v>
      </c>
      <c r="W126" s="35">
        <f t="shared" si="26"/>
        <v>-0.11764705882352941</v>
      </c>
      <c r="X126" s="35">
        <f t="shared" si="26"/>
        <v>-5.4054054054054057E-2</v>
      </c>
      <c r="Y126" s="35">
        <f t="shared" si="26"/>
        <v>5.7142857142857141E-2</v>
      </c>
      <c r="Z126" s="35">
        <f t="shared" si="26"/>
        <v>-4.878048780487805E-2</v>
      </c>
      <c r="AA126" s="35">
        <f t="shared" si="26"/>
        <v>-4.6511627906976744E-2</v>
      </c>
      <c r="AB126" s="35">
        <f t="shared" si="26"/>
        <v>0.12244897959183673</v>
      </c>
      <c r="AC126" s="35">
        <f t="shared" si="26"/>
        <v>-0.27027027027027029</v>
      </c>
      <c r="AD126" s="35">
        <f t="shared" si="26"/>
        <v>-6.8965517241379309E-2</v>
      </c>
      <c r="AE126" s="35">
        <f t="shared" si="26"/>
        <v>7.407407407407407E-2</v>
      </c>
      <c r="AF126" s="35">
        <f t="shared" si="26"/>
        <v>-0.48275862068965519</v>
      </c>
      <c r="AG126" s="35">
        <f t="shared" si="26"/>
        <v>-0.4</v>
      </c>
      <c r="AH126" s="35">
        <f t="shared" si="26"/>
        <v>0.74285714285714288</v>
      </c>
      <c r="AI126" s="35">
        <f t="shared" si="26"/>
        <v>-0.93333333333333335</v>
      </c>
      <c r="AJ126" s="35">
        <f t="shared" si="26"/>
        <v>0.37037037037037035</v>
      </c>
      <c r="AK126" s="35">
        <f t="shared" si="26"/>
        <v>-5.128205128205128E-2</v>
      </c>
      <c r="AL126" s="35">
        <f t="shared" si="26"/>
        <v>-0.4</v>
      </c>
      <c r="AM126" s="35">
        <f t="shared" si="26"/>
        <v>0</v>
      </c>
      <c r="AN126" s="35">
        <f t="shared" si="26"/>
        <v>0.33333333333333331</v>
      </c>
      <c r="AO126" s="35">
        <f t="shared" si="26"/>
        <v>-0.125</v>
      </c>
      <c r="AP126" s="35">
        <f t="shared" si="26"/>
        <v>-0.22222222222222221</v>
      </c>
      <c r="AQ126" s="35">
        <f t="shared" si="26"/>
        <v>-0.25</v>
      </c>
      <c r="AR126" s="35">
        <f t="shared" si="26"/>
        <v>-0.52631578947368418</v>
      </c>
      <c r="AS126" s="35">
        <f t="shared" si="26"/>
        <v>-0.23255813953488372</v>
      </c>
      <c r="AT126" s="35">
        <f t="shared" si="26"/>
        <v>-0.52631578947368418</v>
      </c>
      <c r="AU126" s="35">
        <f t="shared" si="26"/>
        <v>-0.41666666666666669</v>
      </c>
      <c r="AV126" s="35">
        <f t="shared" si="26"/>
        <v>-0.14634146341463414</v>
      </c>
      <c r="AW126" s="35">
        <f t="shared" si="26"/>
        <v>-0.35294117647058826</v>
      </c>
      <c r="AX126" s="35">
        <f t="shared" si="26"/>
        <v>0.125</v>
      </c>
      <c r="AY126" s="35">
        <f t="shared" si="26"/>
        <v>0.84444444444444444</v>
      </c>
      <c r="AZ126" s="35">
        <f t="shared" si="26"/>
        <v>-0.19047619047619047</v>
      </c>
      <c r="BA126" s="54">
        <f t="shared" si="26"/>
        <v>0.16666666666666666</v>
      </c>
    </row>
    <row r="127" spans="1:53" s="18" customFormat="1" x14ac:dyDescent="0.25">
      <c r="A127" s="15" t="s">
        <v>43</v>
      </c>
      <c r="B127" s="35">
        <f t="shared" si="26"/>
        <v>3.309692671394799E-2</v>
      </c>
      <c r="C127" s="35">
        <f t="shared" si="26"/>
        <v>-7.560137457044673E-2</v>
      </c>
      <c r="D127" s="35">
        <f t="shared" si="26"/>
        <v>0.10909090909090909</v>
      </c>
      <c r="E127" s="35">
        <f t="shared" si="26"/>
        <v>0.12872841444270017</v>
      </c>
      <c r="F127" s="35">
        <f t="shared" si="26"/>
        <v>-9.9071207430340563E-2</v>
      </c>
      <c r="G127" s="35">
        <f t="shared" si="26"/>
        <v>-9.285714285714286E-2</v>
      </c>
      <c r="H127" s="35">
        <f t="shared" si="26"/>
        <v>-4.1733547351524881E-2</v>
      </c>
      <c r="I127" s="35">
        <f t="shared" si="26"/>
        <v>-6.3157894736842107E-2</v>
      </c>
      <c r="J127" s="35">
        <f t="shared" si="26"/>
        <v>0.12546125461254612</v>
      </c>
      <c r="K127" s="35">
        <f t="shared" si="26"/>
        <v>5.4237288135593219E-2</v>
      </c>
      <c r="L127" s="35">
        <f t="shared" si="26"/>
        <v>-9.5541401273885357E-2</v>
      </c>
      <c r="M127" s="35">
        <f t="shared" si="26"/>
        <v>5.2539404553415062E-2</v>
      </c>
      <c r="N127" s="35">
        <f t="shared" si="26"/>
        <v>0.10181818181818182</v>
      </c>
      <c r="O127" s="35">
        <f t="shared" si="26"/>
        <v>0.12949640287769784</v>
      </c>
      <c r="P127" s="35">
        <f t="shared" si="26"/>
        <v>-0.15679999999999999</v>
      </c>
      <c r="Q127" s="35">
        <f t="shared" si="26"/>
        <v>-0.18115942028985507</v>
      </c>
      <c r="R127" s="35">
        <f t="shared" si="26"/>
        <v>-0.21859706362153344</v>
      </c>
      <c r="S127" s="35">
        <f t="shared" si="26"/>
        <v>-3.6363636363636362E-2</v>
      </c>
      <c r="T127" s="35">
        <f t="shared" si="26"/>
        <v>5.8939096267190572E-2</v>
      </c>
      <c r="U127" s="35">
        <f t="shared" si="26"/>
        <v>1.3245033112582781E-2</v>
      </c>
      <c r="V127" s="35">
        <f t="shared" si="26"/>
        <v>4.975124378109453E-2</v>
      </c>
      <c r="W127" s="35">
        <f t="shared" si="26"/>
        <v>-4.4989775051124746E-2</v>
      </c>
      <c r="X127" s="35">
        <f t="shared" si="26"/>
        <v>2.6490066225165563E-2</v>
      </c>
      <c r="Y127" s="35">
        <f t="shared" si="26"/>
        <v>4.1095890410958902E-2</v>
      </c>
      <c r="Z127" s="35">
        <f t="shared" si="26"/>
        <v>-9.8807495741056212E-2</v>
      </c>
      <c r="AA127" s="35">
        <f t="shared" si="26"/>
        <v>-0.11398963730569948</v>
      </c>
      <c r="AB127" s="35">
        <f t="shared" si="26"/>
        <v>-0.11460258780036968</v>
      </c>
      <c r="AC127" s="35">
        <f t="shared" si="26"/>
        <v>-0.15985790408525755</v>
      </c>
      <c r="AD127" s="35">
        <f t="shared" si="26"/>
        <v>-8.5763293310463118E-2</v>
      </c>
      <c r="AE127" s="35">
        <f t="shared" si="26"/>
        <v>-8.6021505376344093E-2</v>
      </c>
      <c r="AF127" s="35">
        <f t="shared" si="26"/>
        <v>-7.6225045372050812E-2</v>
      </c>
      <c r="AG127" s="35">
        <f t="shared" si="26"/>
        <v>-0.28970331588132636</v>
      </c>
      <c r="AH127" s="35">
        <f t="shared" si="26"/>
        <v>9.056603773584905E-2</v>
      </c>
      <c r="AI127" s="35">
        <f t="shared" si="26"/>
        <v>5.4474708171206226E-2</v>
      </c>
      <c r="AJ127" s="35">
        <f t="shared" si="26"/>
        <v>-3.9387308533916851E-2</v>
      </c>
      <c r="AK127" s="35">
        <f t="shared" si="26"/>
        <v>-0.18612521150592218</v>
      </c>
      <c r="AL127" s="35">
        <f t="shared" si="26"/>
        <v>7.6923076923076927E-2</v>
      </c>
      <c r="AM127" s="35">
        <f t="shared" si="26"/>
        <v>-0.10071942446043165</v>
      </c>
      <c r="AN127" s="35">
        <f t="shared" si="26"/>
        <v>-3.7105751391465678E-3</v>
      </c>
      <c r="AO127" s="35">
        <f t="shared" si="26"/>
        <v>0.12418300653594772</v>
      </c>
      <c r="AP127" s="35">
        <f t="shared" si="26"/>
        <v>-8.2539682539682538E-2</v>
      </c>
      <c r="AQ127" s="35">
        <f t="shared" si="26"/>
        <v>6.6225165562913907E-3</v>
      </c>
      <c r="AR127" s="35">
        <f t="shared" si="26"/>
        <v>-9.4915254237288138E-2</v>
      </c>
      <c r="AS127" s="35">
        <f t="shared" si="26"/>
        <v>0</v>
      </c>
      <c r="AT127" s="35">
        <f t="shared" si="26"/>
        <v>1.9292604501607719E-2</v>
      </c>
      <c r="AU127" s="35">
        <f t="shared" si="26"/>
        <v>-7.460035523978685E-2</v>
      </c>
      <c r="AV127" s="35">
        <f t="shared" si="26"/>
        <v>-9.7478991596638656E-2</v>
      </c>
      <c r="AW127" s="35">
        <f t="shared" si="26"/>
        <v>-1.5898251192368838E-2</v>
      </c>
      <c r="AX127" s="35">
        <f t="shared" si="26"/>
        <v>-3.4321372854914198E-2</v>
      </c>
      <c r="AY127" s="35">
        <f t="shared" si="26"/>
        <v>6.5573770491803282E-2</v>
      </c>
      <c r="AZ127" s="35">
        <f t="shared" si="26"/>
        <v>9.9857346647646214E-2</v>
      </c>
      <c r="BA127" s="54">
        <f t="shared" si="26"/>
        <v>-0.11464968152866242</v>
      </c>
    </row>
    <row r="128" spans="1:53" s="18" customFormat="1" x14ac:dyDescent="0.25">
      <c r="A128" s="15" t="s">
        <v>44</v>
      </c>
      <c r="B128" s="35">
        <f t="shared" si="26"/>
        <v>-7.3121735636801924E-2</v>
      </c>
      <c r="C128" s="35">
        <f t="shared" si="26"/>
        <v>-9.5302013422818799E-2</v>
      </c>
      <c r="D128" s="35">
        <f t="shared" si="26"/>
        <v>-9.3055555555555558E-2</v>
      </c>
      <c r="E128" s="35">
        <f t="shared" si="26"/>
        <v>-1.4497756299620296E-2</v>
      </c>
      <c r="F128" s="35">
        <f t="shared" si="26"/>
        <v>-2.67051605918441E-2</v>
      </c>
      <c r="G128" s="35">
        <f t="shared" si="26"/>
        <v>2.9261155815654718E-2</v>
      </c>
      <c r="H128" s="35">
        <f t="shared" si="26"/>
        <v>-3.6376864314296106E-3</v>
      </c>
      <c r="I128" s="35">
        <f t="shared" si="26"/>
        <v>1.2261089073205915E-2</v>
      </c>
      <c r="J128" s="35">
        <f t="shared" si="26"/>
        <v>2.807862013638187E-2</v>
      </c>
      <c r="K128" s="35">
        <f t="shared" si="26"/>
        <v>-1.4792899408284023E-2</v>
      </c>
      <c r="L128" s="35">
        <f t="shared" si="26"/>
        <v>-3.806623524933384E-3</v>
      </c>
      <c r="M128" s="35">
        <f t="shared" si="26"/>
        <v>-7.6982294072363358E-2</v>
      </c>
      <c r="N128" s="35">
        <f t="shared" si="26"/>
        <v>0.13729777000437254</v>
      </c>
      <c r="O128" s="35">
        <f t="shared" si="26"/>
        <v>2.4380333197887038E-3</v>
      </c>
      <c r="P128" s="35">
        <f t="shared" si="26"/>
        <v>-8.8401964488099741E-2</v>
      </c>
      <c r="Q128" s="35">
        <f t="shared" si="26"/>
        <v>-0.23008849557522124</v>
      </c>
      <c r="R128" s="35">
        <f t="shared" si="26"/>
        <v>-4.9586776859504135E-3</v>
      </c>
      <c r="S128" s="35">
        <f t="shared" si="26"/>
        <v>-2.1505376344086023E-2</v>
      </c>
      <c r="T128" s="35">
        <f t="shared" si="26"/>
        <v>-1.9013128112267994E-2</v>
      </c>
      <c r="U128" s="35">
        <f t="shared" si="26"/>
        <v>-4.3010752688172046E-2</v>
      </c>
      <c r="V128" s="35">
        <f t="shared" si="26"/>
        <v>3.1746031746031746E-3</v>
      </c>
      <c r="W128" s="35">
        <f t="shared" si="26"/>
        <v>-7.0387129210658624E-3</v>
      </c>
      <c r="X128" s="35">
        <f t="shared" si="26"/>
        <v>2.3159636062861869E-2</v>
      </c>
      <c r="Y128" s="35">
        <f t="shared" si="26"/>
        <v>-4.2589437819420782E-2</v>
      </c>
      <c r="Z128" s="35">
        <f t="shared" si="26"/>
        <v>-9.5196884465599315E-3</v>
      </c>
      <c r="AA128" s="35">
        <f t="shared" si="26"/>
        <v>2.5020850708924104E-2</v>
      </c>
      <c r="AB128" s="35">
        <f t="shared" si="26"/>
        <v>-3.3598585322723251E-2</v>
      </c>
      <c r="AC128" s="35">
        <f t="shared" si="26"/>
        <v>0</v>
      </c>
      <c r="AD128" s="35">
        <f t="shared" si="26"/>
        <v>-2.6064291920069503E-2</v>
      </c>
      <c r="AE128" s="35">
        <f t="shared" si="26"/>
        <v>-6.5800865800865804E-2</v>
      </c>
      <c r="AF128" s="35">
        <f t="shared" si="26"/>
        <v>-2.8094820017559263E-2</v>
      </c>
      <c r="AG128" s="35">
        <f t="shared" si="26"/>
        <v>-7.0484581497797363E-2</v>
      </c>
      <c r="AH128" s="35">
        <f t="shared" si="26"/>
        <v>9.6040438079191243E-2</v>
      </c>
      <c r="AI128" s="35">
        <f t="shared" si="26"/>
        <v>3.9819004524886875E-2</v>
      </c>
      <c r="AJ128" s="35">
        <f t="shared" si="26"/>
        <v>8.8105726872246704E-3</v>
      </c>
      <c r="AK128" s="35">
        <f t="shared" si="26"/>
        <v>2.5052192066805845E-3</v>
      </c>
      <c r="AL128" s="35">
        <f t="shared" si="26"/>
        <v>-9.3656875266070663E-3</v>
      </c>
      <c r="AM128" s="35">
        <f t="shared" si="26"/>
        <v>2.5586353944562902E-3</v>
      </c>
      <c r="AN128" s="35">
        <f t="shared" si="26"/>
        <v>0.1</v>
      </c>
      <c r="AO128" s="35">
        <f t="shared" si="26"/>
        <v>-9.2088740058601931E-3</v>
      </c>
      <c r="AP128" s="35">
        <f t="shared" si="26"/>
        <v>-6.3856960408684549E-2</v>
      </c>
      <c r="AQ128" s="35">
        <f t="shared" si="26"/>
        <v>-4.6550994498518829E-2</v>
      </c>
      <c r="AR128" s="35">
        <f t="shared" si="26"/>
        <v>-1.6680567139282735E-3</v>
      </c>
      <c r="AS128" s="35">
        <f t="shared" si="26"/>
        <v>3.8346825734980827E-2</v>
      </c>
      <c r="AT128" s="35">
        <f t="shared" si="26"/>
        <v>6.6025908900961133E-2</v>
      </c>
      <c r="AU128" s="35">
        <f t="shared" si="26"/>
        <v>1.2841091492776886E-2</v>
      </c>
      <c r="AV128" s="35">
        <f t="shared" si="26"/>
        <v>1.6339869281045752E-3</v>
      </c>
      <c r="AW128" s="35">
        <f t="shared" si="26"/>
        <v>-7.2492952074103903E-3</v>
      </c>
      <c r="AX128" s="35">
        <f t="shared" si="26"/>
        <v>4.5728038507821901E-2</v>
      </c>
      <c r="AY128" s="35">
        <f t="shared" si="26"/>
        <v>3.7238169123351435E-2</v>
      </c>
      <c r="AZ128" s="35">
        <f t="shared" si="26"/>
        <v>7.6277650648360028E-3</v>
      </c>
      <c r="BA128" s="54">
        <f t="shared" si="26"/>
        <v>-2.428115015974441E-2</v>
      </c>
    </row>
    <row r="129" spans="1:53" s="18" customFormat="1" x14ac:dyDescent="0.25">
      <c r="A129" s="15" t="s">
        <v>45</v>
      </c>
      <c r="B129" s="35">
        <f t="shared" si="26"/>
        <v>-0.1122394441475147</v>
      </c>
      <c r="C129" s="35">
        <f t="shared" si="26"/>
        <v>-6.3111111111111118E-2</v>
      </c>
      <c r="D129" s="35">
        <f t="shared" si="26"/>
        <v>-8.9153754469606675E-2</v>
      </c>
      <c r="E129" s="35">
        <f t="shared" si="26"/>
        <v>-0.1079892499389201</v>
      </c>
      <c r="F129" s="35">
        <f t="shared" si="26"/>
        <v>-7.0833333333333331E-2</v>
      </c>
      <c r="G129" s="35">
        <f t="shared" si="26"/>
        <v>-3.8625532982192123E-2</v>
      </c>
      <c r="H129" s="35">
        <f t="shared" si="26"/>
        <v>-2.1739130434782608E-2</v>
      </c>
      <c r="I129" s="35">
        <f t="shared" si="26"/>
        <v>-3.870967741935484E-2</v>
      </c>
      <c r="J129" s="35">
        <f t="shared" si="26"/>
        <v>5.5149127743387732E-2</v>
      </c>
      <c r="K129" s="35">
        <f t="shared" si="26"/>
        <v>-8.3591331269349839E-2</v>
      </c>
      <c r="L129" s="35">
        <f t="shared" si="26"/>
        <v>-0.14620987321284057</v>
      </c>
      <c r="M129" s="35">
        <f t="shared" si="26"/>
        <v>-0.11239669421487604</v>
      </c>
      <c r="N129" s="35">
        <f t="shared" si="26"/>
        <v>3.5305048002477545E-2</v>
      </c>
      <c r="O129" s="35">
        <f t="shared" si="26"/>
        <v>-8.8809946714031973E-2</v>
      </c>
      <c r="P129" s="35">
        <f t="shared" si="26"/>
        <v>-0.18114209827357239</v>
      </c>
      <c r="Q129" s="35">
        <f t="shared" si="26"/>
        <v>-0.26097414311485267</v>
      </c>
      <c r="R129" s="35">
        <f t="shared" si="26"/>
        <v>1.338376491125982E-2</v>
      </c>
      <c r="S129" s="35">
        <f t="shared" si="26"/>
        <v>8.0133555926544239E-2</v>
      </c>
      <c r="T129" s="35">
        <f t="shared" si="26"/>
        <v>5.1525423728813559E-2</v>
      </c>
      <c r="U129" s="35">
        <f t="shared" si="26"/>
        <v>-6.4516129032258063E-2</v>
      </c>
      <c r="V129" s="35">
        <f t="shared" si="26"/>
        <v>6.191588785046729E-2</v>
      </c>
      <c r="W129" s="35">
        <f t="shared" si="26"/>
        <v>-3.4838250977603978E-2</v>
      </c>
      <c r="X129" s="35">
        <f t="shared" si="26"/>
        <v>2.3830281894798022E-2</v>
      </c>
      <c r="Y129" s="35">
        <f t="shared" si="26"/>
        <v>3.124042879019908E-2</v>
      </c>
      <c r="Z129" s="35">
        <f t="shared" si="26"/>
        <v>7.4119827053736875E-3</v>
      </c>
      <c r="AA129" s="35">
        <f t="shared" si="26"/>
        <v>-2.8860914952410194E-2</v>
      </c>
      <c r="AB129" s="35">
        <f t="shared" si="26"/>
        <v>8.362817626246381E-3</v>
      </c>
      <c r="AC129" s="35">
        <f t="shared" si="26"/>
        <v>-2.2756005056890013E-2</v>
      </c>
      <c r="AD129" s="35">
        <f t="shared" si="26"/>
        <v>-5.0048748781280468E-2</v>
      </c>
      <c r="AE129" s="35">
        <f t="shared" si="26"/>
        <v>2.0227560050568902E-2</v>
      </c>
      <c r="AF129" s="35">
        <f t="shared" si="26"/>
        <v>3.8940312799233961E-2</v>
      </c>
      <c r="AG129" s="35">
        <f t="shared" si="26"/>
        <v>-1.8832391713747645E-2</v>
      </c>
      <c r="AH129" s="35">
        <f t="shared" si="26"/>
        <v>9.5816033216224849E-3</v>
      </c>
      <c r="AI129" s="35">
        <f t="shared" si="26"/>
        <v>-1.1938422871504869E-2</v>
      </c>
      <c r="AJ129" s="35">
        <f t="shared" si="26"/>
        <v>-1.6078294302691365E-2</v>
      </c>
      <c r="AK129" s="35">
        <f t="shared" si="26"/>
        <v>1.3480392156862746E-2</v>
      </c>
      <c r="AL129" s="35">
        <f t="shared" si="26"/>
        <v>1.0568852968604289E-2</v>
      </c>
      <c r="AM129" s="35">
        <f t="shared" si="26"/>
        <v>-1.9284603421461897E-2</v>
      </c>
      <c r="AN129" s="35">
        <f t="shared" si="26"/>
        <v>-3.8046924540266328E-2</v>
      </c>
      <c r="AO129" s="35">
        <f t="shared" si="26"/>
        <v>2.3086269744835967E-2</v>
      </c>
      <c r="AP129" s="35">
        <f t="shared" si="26"/>
        <v>-7.4953154278575894E-3</v>
      </c>
      <c r="AQ129" s="35">
        <f t="shared" si="26"/>
        <v>-1.5843997562461912E-2</v>
      </c>
      <c r="AR129" s="35">
        <f t="shared" si="26"/>
        <v>3.6144578313253013E-3</v>
      </c>
      <c r="AS129" s="35">
        <f t="shared" si="26"/>
        <v>5.8168316831683171E-2</v>
      </c>
      <c r="AT129" s="35">
        <f t="shared" si="26"/>
        <v>5.9844404548174742E-3</v>
      </c>
      <c r="AU129" s="35">
        <f t="shared" si="26"/>
        <v>-2.5376217173207437E-2</v>
      </c>
      <c r="AV129" s="35">
        <f t="shared" si="26"/>
        <v>2.4978216671507406E-2</v>
      </c>
      <c r="AW129" s="35">
        <f t="shared" ref="AW129:BA129" si="27">AW117/((AW105+AW33)/2)</f>
        <v>5.4561454972132592E-2</v>
      </c>
      <c r="AX129" s="35">
        <f t="shared" si="27"/>
        <v>-4.13589364844904E-3</v>
      </c>
      <c r="AY129" s="35">
        <f t="shared" si="27"/>
        <v>-1.1644025505960632E-2</v>
      </c>
      <c r="AZ129" s="35">
        <f t="shared" si="27"/>
        <v>1.9098143236074269E-2</v>
      </c>
      <c r="BA129" s="54">
        <f t="shared" si="27"/>
        <v>-1.6736401673640166E-2</v>
      </c>
    </row>
    <row r="130" spans="1:53" s="18" customFormat="1" x14ac:dyDescent="0.25">
      <c r="A130" s="15" t="s">
        <v>46</v>
      </c>
      <c r="B130" s="35">
        <f t="shared" ref="B130:BA132" si="28">B118/((B106+B34)/2)</f>
        <v>-0.15964125560538117</v>
      </c>
      <c r="C130" s="35">
        <f t="shared" si="28"/>
        <v>-0.14590058102001291</v>
      </c>
      <c r="D130" s="35">
        <f t="shared" si="28"/>
        <v>-0.12417582417582418</v>
      </c>
      <c r="E130" s="35">
        <f t="shared" si="28"/>
        <v>-0.15740479548660086</v>
      </c>
      <c r="F130" s="35">
        <f t="shared" si="28"/>
        <v>-0.15765433917784</v>
      </c>
      <c r="G130" s="35">
        <f t="shared" si="28"/>
        <v>-3.7724460540214277E-2</v>
      </c>
      <c r="H130" s="35">
        <f t="shared" si="28"/>
        <v>-2.9052876234747241E-2</v>
      </c>
      <c r="I130" s="35">
        <f t="shared" si="28"/>
        <v>-6.9742652657225526E-2</v>
      </c>
      <c r="J130" s="35">
        <f t="shared" si="28"/>
        <v>2.8966639544344995E-2</v>
      </c>
      <c r="K130" s="35">
        <f t="shared" si="28"/>
        <v>-0.1927818208822219</v>
      </c>
      <c r="L130" s="35">
        <f t="shared" si="28"/>
        <v>-0.20254328175271946</v>
      </c>
      <c r="M130" s="35">
        <f t="shared" si="28"/>
        <v>-0.12527821939586645</v>
      </c>
      <c r="N130" s="35">
        <f t="shared" si="28"/>
        <v>-3.170130327580134E-2</v>
      </c>
      <c r="O130" s="35">
        <f t="shared" si="28"/>
        <v>-2.5546218487394957E-2</v>
      </c>
      <c r="P130" s="35">
        <f t="shared" si="28"/>
        <v>-0.16853047724051032</v>
      </c>
      <c r="Q130" s="35">
        <f t="shared" si="28"/>
        <v>-0.19872701555869873</v>
      </c>
      <c r="R130" s="35">
        <f t="shared" si="28"/>
        <v>-3.3234213748469479E-2</v>
      </c>
      <c r="S130" s="35">
        <f t="shared" si="28"/>
        <v>9.8135426889106966E-2</v>
      </c>
      <c r="T130" s="35">
        <f t="shared" si="28"/>
        <v>7.8581503123111018E-2</v>
      </c>
      <c r="U130" s="35">
        <f t="shared" si="28"/>
        <v>2.581786030061892E-2</v>
      </c>
      <c r="V130" s="35">
        <f t="shared" si="28"/>
        <v>9.1958104029824253E-2</v>
      </c>
      <c r="W130" s="35">
        <f t="shared" si="28"/>
        <v>3.0847242763574898E-2</v>
      </c>
      <c r="X130" s="35">
        <f t="shared" si="28"/>
        <v>-1.2222804260520342E-2</v>
      </c>
      <c r="Y130" s="35">
        <f t="shared" si="28"/>
        <v>7.4878322725570952E-4</v>
      </c>
      <c r="Z130" s="35">
        <f t="shared" si="28"/>
        <v>6.1205094088576315E-2</v>
      </c>
      <c r="AA130" s="35">
        <f t="shared" si="28"/>
        <v>7.0769230769230765E-2</v>
      </c>
      <c r="AB130" s="35">
        <f t="shared" si="28"/>
        <v>1.4826078692263827E-2</v>
      </c>
      <c r="AC130" s="35">
        <f t="shared" si="28"/>
        <v>-6.4774242712897692E-3</v>
      </c>
      <c r="AD130" s="35">
        <f t="shared" si="28"/>
        <v>4.9469964664310952E-2</v>
      </c>
      <c r="AE130" s="35">
        <f t="shared" si="28"/>
        <v>-1.8433179723502304E-2</v>
      </c>
      <c r="AF130" s="35">
        <f t="shared" si="28"/>
        <v>1.6654049962149888E-2</v>
      </c>
      <c r="AG130" s="35">
        <f t="shared" si="28"/>
        <v>4.6710782405605293E-3</v>
      </c>
      <c r="AH130" s="35">
        <f t="shared" si="28"/>
        <v>1.6337915919505879E-2</v>
      </c>
      <c r="AI130" s="35">
        <f t="shared" si="28"/>
        <v>-3.2149235959515778E-2</v>
      </c>
      <c r="AJ130" s="35">
        <f t="shared" si="28"/>
        <v>7.5632132468113678E-2</v>
      </c>
      <c r="AK130" s="35">
        <f t="shared" si="28"/>
        <v>5.0618880472935522E-2</v>
      </c>
      <c r="AL130" s="35">
        <f t="shared" si="28"/>
        <v>2.9827915869980879E-2</v>
      </c>
      <c r="AM130" s="35">
        <f t="shared" si="28"/>
        <v>3.5498489425981876E-2</v>
      </c>
      <c r="AN130" s="35">
        <f t="shared" si="28"/>
        <v>4.8617554277231398E-2</v>
      </c>
      <c r="AO130" s="35">
        <f t="shared" si="28"/>
        <v>3.0679327976625273E-2</v>
      </c>
      <c r="AP130" s="35">
        <f t="shared" si="28"/>
        <v>4.5632798573975043E-2</v>
      </c>
      <c r="AQ130" s="35">
        <f t="shared" si="28"/>
        <v>5.3084900685533488E-2</v>
      </c>
      <c r="AR130" s="35">
        <f t="shared" si="28"/>
        <v>5.7709979783128099E-2</v>
      </c>
      <c r="AS130" s="35">
        <f t="shared" si="28"/>
        <v>8.442710180915218E-2</v>
      </c>
      <c r="AT130" s="35">
        <f t="shared" si="28"/>
        <v>1.6478896922818228E-2</v>
      </c>
      <c r="AU130" s="35">
        <f t="shared" si="28"/>
        <v>8.5243674647648163E-2</v>
      </c>
      <c r="AV130" s="35">
        <f t="shared" si="28"/>
        <v>0.13391803002192612</v>
      </c>
      <c r="AW130" s="35">
        <f t="shared" si="28"/>
        <v>0.10484006029140848</v>
      </c>
      <c r="AX130" s="35">
        <f t="shared" si="28"/>
        <v>3.7398643058083735E-2</v>
      </c>
      <c r="AY130" s="35">
        <f t="shared" si="28"/>
        <v>8.1916788084830827E-2</v>
      </c>
      <c r="AZ130" s="35">
        <f t="shared" si="28"/>
        <v>5.0660450660450662E-2</v>
      </c>
      <c r="BA130" s="54">
        <f t="shared" si="28"/>
        <v>0.10273327049952875</v>
      </c>
    </row>
    <row r="131" spans="1:53" s="37" customFormat="1" x14ac:dyDescent="0.25">
      <c r="A131" s="31" t="s">
        <v>47</v>
      </c>
      <c r="B131" s="36">
        <f t="shared" si="28"/>
        <v>-0.18149745197961584</v>
      </c>
      <c r="C131" s="36">
        <f t="shared" si="28"/>
        <v>-0.26513855627779681</v>
      </c>
      <c r="D131" s="36">
        <f t="shared" si="28"/>
        <v>-0.30272139801583692</v>
      </c>
      <c r="E131" s="36">
        <f t="shared" si="28"/>
        <v>-0.26342545521767263</v>
      </c>
      <c r="F131" s="36">
        <f t="shared" si="28"/>
        <v>-0.24301219863605802</v>
      </c>
      <c r="G131" s="36">
        <f t="shared" si="28"/>
        <v>-0.1293709757305597</v>
      </c>
      <c r="H131" s="36">
        <f t="shared" si="28"/>
        <v>-5.3569609939912416E-2</v>
      </c>
      <c r="I131" s="36">
        <f t="shared" si="28"/>
        <v>-0.1229465853910528</v>
      </c>
      <c r="J131" s="36">
        <f t="shared" si="28"/>
        <v>-1.814962372731297E-2</v>
      </c>
      <c r="K131" s="36">
        <f t="shared" si="28"/>
        <v>-0.25788779547529672</v>
      </c>
      <c r="L131" s="36">
        <f t="shared" si="28"/>
        <v>-0.26149573089188355</v>
      </c>
      <c r="M131" s="36">
        <f t="shared" si="28"/>
        <v>-0.1847778266608007</v>
      </c>
      <c r="N131" s="36">
        <f t="shared" si="28"/>
        <v>-5.6682201788638364E-2</v>
      </c>
      <c r="O131" s="36">
        <f t="shared" si="28"/>
        <v>-0.11049331598249142</v>
      </c>
      <c r="P131" s="36">
        <f t="shared" si="28"/>
        <v>-0.2153168044077135</v>
      </c>
      <c r="Q131" s="36">
        <f t="shared" si="28"/>
        <v>-0.21276595744680851</v>
      </c>
      <c r="R131" s="36">
        <f t="shared" si="28"/>
        <v>-2.1099664887675312E-2</v>
      </c>
      <c r="S131" s="36">
        <f t="shared" si="28"/>
        <v>0.16021426832237642</v>
      </c>
      <c r="T131" s="36">
        <f t="shared" si="28"/>
        <v>4.6915725456125108E-2</v>
      </c>
      <c r="U131" s="36">
        <f t="shared" si="28"/>
        <v>5.945540844366725E-2</v>
      </c>
      <c r="V131" s="36">
        <f t="shared" si="28"/>
        <v>6.9782751810401583E-2</v>
      </c>
      <c r="W131" s="36">
        <f t="shared" si="28"/>
        <v>3.5155001597954622E-2</v>
      </c>
      <c r="X131" s="36">
        <f t="shared" si="28"/>
        <v>3.7842708199253443E-2</v>
      </c>
      <c r="Y131" s="36">
        <f t="shared" si="28"/>
        <v>2.8137310073157007E-2</v>
      </c>
      <c r="Z131" s="36">
        <f t="shared" si="28"/>
        <v>2.2020905923344949E-2</v>
      </c>
      <c r="AA131" s="36">
        <f t="shared" si="28"/>
        <v>4.7459519821328865E-2</v>
      </c>
      <c r="AB131" s="36">
        <f t="shared" si="28"/>
        <v>-4.7042052744119746E-2</v>
      </c>
      <c r="AC131" s="36">
        <f t="shared" si="28"/>
        <v>-1.9754480033864824E-3</v>
      </c>
      <c r="AD131" s="36">
        <f t="shared" si="28"/>
        <v>-1.1376564277588168E-2</v>
      </c>
      <c r="AE131" s="36">
        <f t="shared" si="28"/>
        <v>2.5618631732168849E-2</v>
      </c>
      <c r="AF131" s="36">
        <f t="shared" si="28"/>
        <v>1.9892014776925263E-2</v>
      </c>
      <c r="AG131" s="36">
        <f t="shared" si="28"/>
        <v>-2.2446689113355782E-3</v>
      </c>
      <c r="AH131" s="36">
        <f t="shared" si="28"/>
        <v>1.9654556283502083E-2</v>
      </c>
      <c r="AI131" s="36">
        <f t="shared" si="28"/>
        <v>1.998551774076756E-2</v>
      </c>
      <c r="AJ131" s="36">
        <f t="shared" si="28"/>
        <v>7.539811504712382E-2</v>
      </c>
      <c r="AK131" s="36">
        <f t="shared" si="28"/>
        <v>3.6789753372394061E-2</v>
      </c>
      <c r="AL131" s="36">
        <f t="shared" si="28"/>
        <v>6.035321930190516E-2</v>
      </c>
      <c r="AM131" s="36">
        <f t="shared" si="28"/>
        <v>3.3690658499234305E-2</v>
      </c>
      <c r="AN131" s="36">
        <f t="shared" si="28"/>
        <v>4.8494983277591976E-2</v>
      </c>
      <c r="AO131" s="36">
        <f t="shared" si="28"/>
        <v>3.2733666982280536E-2</v>
      </c>
      <c r="AP131" s="36">
        <f t="shared" si="28"/>
        <v>8.1537263048558822E-2</v>
      </c>
      <c r="AQ131" s="36">
        <f t="shared" si="28"/>
        <v>5.356469256884195E-2</v>
      </c>
      <c r="AR131" s="36">
        <f t="shared" si="28"/>
        <v>8.0538650783374341E-2</v>
      </c>
      <c r="AS131" s="36">
        <f t="shared" si="28"/>
        <v>6.8006182380216385E-2</v>
      </c>
      <c r="AT131" s="36">
        <f t="shared" si="28"/>
        <v>9.4673152212599365E-2</v>
      </c>
      <c r="AU131" s="36">
        <f t="shared" si="28"/>
        <v>6.3328952085075871E-2</v>
      </c>
      <c r="AV131" s="36">
        <f t="shared" si="28"/>
        <v>0.12584704743465633</v>
      </c>
      <c r="AW131" s="36">
        <f t="shared" si="28"/>
        <v>0.12956532151838104</v>
      </c>
      <c r="AX131" s="36">
        <f t="shared" si="28"/>
        <v>8.7948657000237698E-2</v>
      </c>
      <c r="AY131" s="36">
        <f t="shared" si="28"/>
        <v>7.3799025295892315E-2</v>
      </c>
      <c r="AZ131" s="36">
        <f t="shared" si="28"/>
        <v>0.11900191938579655</v>
      </c>
      <c r="BA131" s="55">
        <f t="shared" si="28"/>
        <v>7.4781749299950587E-2</v>
      </c>
    </row>
    <row r="132" spans="1:53" x14ac:dyDescent="0.25">
      <c r="A132" s="57" t="s">
        <v>61</v>
      </c>
      <c r="B132" s="37"/>
      <c r="C132" s="37"/>
      <c r="D132" s="37"/>
      <c r="E132" s="36">
        <f t="shared" si="28"/>
        <v>-0.17098344693281403</v>
      </c>
      <c r="F132" s="36">
        <f t="shared" si="28"/>
        <v>-0.16174436579611098</v>
      </c>
      <c r="G132" s="36">
        <f t="shared" si="28"/>
        <v>-6.8737060041407866E-2</v>
      </c>
      <c r="H132" s="36">
        <f t="shared" si="28"/>
        <v>-3.5064395513086828E-2</v>
      </c>
      <c r="I132" s="36">
        <f t="shared" si="28"/>
        <v>-7.2278875282672697E-2</v>
      </c>
      <c r="J132" s="36">
        <f t="shared" si="28"/>
        <v>1.7353182939081193E-2</v>
      </c>
      <c r="K132" s="36">
        <f t="shared" si="28"/>
        <v>-0.17568528980958359</v>
      </c>
      <c r="L132" s="36">
        <f t="shared" si="28"/>
        <v>-0.1901948190965532</v>
      </c>
      <c r="M132" s="36">
        <f t="shared" si="28"/>
        <v>-0.13542460228545822</v>
      </c>
      <c r="N132" s="36">
        <f t="shared" si="28"/>
        <v>-7.4717285945072702E-3</v>
      </c>
      <c r="O132" s="36">
        <f t="shared" si="28"/>
        <v>-6.3862332695984708E-2</v>
      </c>
      <c r="P132" s="36">
        <f t="shared" si="28"/>
        <v>-0.17793909348441928</v>
      </c>
      <c r="Q132" s="36">
        <f t="shared" si="28"/>
        <v>-0.21710786250493877</v>
      </c>
      <c r="R132" s="36">
        <f t="shared" si="28"/>
        <v>-2.4257304198379574E-2</v>
      </c>
      <c r="S132" s="36">
        <f t="shared" si="28"/>
        <v>9.8689138576779023E-2</v>
      </c>
      <c r="T132" s="36">
        <f t="shared" si="28"/>
        <v>4.8758413937439897E-2</v>
      </c>
      <c r="U132" s="36">
        <f t="shared" si="28"/>
        <v>1.2834958114926763E-2</v>
      </c>
      <c r="V132" s="36">
        <f t="shared" si="28"/>
        <v>6.5060240963855417E-2</v>
      </c>
      <c r="W132" s="36">
        <f t="shared" si="28"/>
        <v>1.3774608398854148E-2</v>
      </c>
      <c r="X132" s="36">
        <f t="shared" si="28"/>
        <v>1.8914883026381283E-2</v>
      </c>
      <c r="Y132" s="36">
        <f t="shared" si="28"/>
        <v>1.0857994464551842E-2</v>
      </c>
      <c r="Z132" s="36">
        <f t="shared" si="28"/>
        <v>2.1588115849096933E-2</v>
      </c>
      <c r="AA132" s="36">
        <f t="shared" si="28"/>
        <v>3.1939325962719652E-2</v>
      </c>
      <c r="AB132" s="36">
        <f t="shared" si="28"/>
        <v>-2.1397379912663755E-2</v>
      </c>
      <c r="AC132" s="36">
        <f t="shared" si="28"/>
        <v>-1.2343005630142919E-2</v>
      </c>
      <c r="AD132" s="36">
        <f t="shared" si="28"/>
        <v>-5.1628494535068932E-3</v>
      </c>
      <c r="AE132" s="36">
        <f t="shared" si="28"/>
        <v>-3.1775598531748207E-3</v>
      </c>
      <c r="AF132" s="36">
        <f t="shared" si="28"/>
        <v>1.1935763888888888E-2</v>
      </c>
      <c r="AG132" s="36">
        <f t="shared" si="28"/>
        <v>-2.136543571389838E-2</v>
      </c>
      <c r="AH132" s="36">
        <f t="shared" si="28"/>
        <v>2.9347765441053397E-2</v>
      </c>
      <c r="AI132" s="36">
        <f t="shared" si="28"/>
        <v>1.7805475183618963E-3</v>
      </c>
      <c r="AJ132" s="36">
        <f t="shared" si="28"/>
        <v>4.6811945117029866E-2</v>
      </c>
      <c r="AK132" s="36">
        <f t="shared" si="28"/>
        <v>2.612330198537095E-2</v>
      </c>
      <c r="AL132" s="36">
        <f t="shared" si="28"/>
        <v>3.4431137724550899E-2</v>
      </c>
      <c r="AM132" s="36">
        <f t="shared" si="28"/>
        <v>1.440384102427314E-2</v>
      </c>
      <c r="AN132" s="36">
        <f t="shared" si="28"/>
        <v>3.9320726415599722E-2</v>
      </c>
      <c r="AO132" s="36">
        <f t="shared" si="28"/>
        <v>3.0670396850067349E-2</v>
      </c>
      <c r="AP132" s="36">
        <f t="shared" si="28"/>
        <v>3.3024156558964429E-2</v>
      </c>
      <c r="AQ132" s="36">
        <f t="shared" si="28"/>
        <v>2.9170829170829173E-2</v>
      </c>
      <c r="AR132" s="36">
        <f t="shared" si="28"/>
        <v>4.2600896860986545E-2</v>
      </c>
      <c r="AS132" s="36">
        <f t="shared" si="28"/>
        <v>6.4489920276240287E-2</v>
      </c>
      <c r="AT132" s="36">
        <f t="shared" si="28"/>
        <v>5.2379125095932462E-2</v>
      </c>
      <c r="AU132" s="36">
        <f t="shared" si="28"/>
        <v>4.3851652833085446E-2</v>
      </c>
      <c r="AV132" s="36">
        <f t="shared" si="28"/>
        <v>8.8775852967992702E-2</v>
      </c>
      <c r="AW132" s="36">
        <f t="shared" si="28"/>
        <v>8.8133009384974509E-2</v>
      </c>
      <c r="AX132" s="36">
        <f t="shared" si="28"/>
        <v>5.0135051888357103E-2</v>
      </c>
      <c r="AY132" s="36">
        <f t="shared" si="28"/>
        <v>5.8699052350722238E-2</v>
      </c>
      <c r="AZ132" s="36">
        <f t="shared" si="28"/>
        <v>7.0306397014148078E-2</v>
      </c>
      <c r="BA132" s="55">
        <f t="shared" si="28"/>
        <v>5.4828150572831427E-2</v>
      </c>
    </row>
    <row r="134" spans="1:53" ht="18.75" x14ac:dyDescent="0.3">
      <c r="A134" s="8" t="s">
        <v>55</v>
      </c>
      <c r="B134" s="12"/>
      <c r="C134" s="12"/>
      <c r="D134" s="12"/>
      <c r="E134" s="12"/>
      <c r="F134" s="12"/>
      <c r="G134" s="12" t="s">
        <v>60</v>
      </c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22"/>
    </row>
    <row r="135" spans="1:53" x14ac:dyDescent="0.25">
      <c r="A135" s="21" t="s">
        <v>48</v>
      </c>
      <c r="B135" s="11">
        <v>1</v>
      </c>
      <c r="C135" s="11">
        <v>2</v>
      </c>
      <c r="D135" s="11">
        <v>3</v>
      </c>
      <c r="E135" s="11">
        <v>4</v>
      </c>
      <c r="F135" s="11">
        <v>5</v>
      </c>
      <c r="G135" s="11">
        <v>6</v>
      </c>
      <c r="H135" s="11">
        <v>7</v>
      </c>
      <c r="I135" s="11">
        <v>8</v>
      </c>
      <c r="J135" s="11">
        <v>9</v>
      </c>
      <c r="K135" s="11">
        <v>10</v>
      </c>
      <c r="L135" s="11">
        <v>11</v>
      </c>
      <c r="M135" s="11">
        <v>12</v>
      </c>
      <c r="N135" s="11">
        <v>13</v>
      </c>
      <c r="O135" s="11">
        <v>14</v>
      </c>
      <c r="P135" s="11">
        <v>15</v>
      </c>
      <c r="Q135" s="11">
        <v>16</v>
      </c>
      <c r="R135" s="11">
        <v>17</v>
      </c>
      <c r="S135" s="11">
        <v>18</v>
      </c>
      <c r="T135" s="11">
        <v>19</v>
      </c>
      <c r="U135" s="11">
        <v>20</v>
      </c>
      <c r="V135" s="11">
        <v>21</v>
      </c>
      <c r="W135" s="11">
        <v>22</v>
      </c>
      <c r="X135" s="11">
        <v>23</v>
      </c>
      <c r="Y135" s="11">
        <v>24</v>
      </c>
      <c r="Z135" s="11">
        <v>25</v>
      </c>
      <c r="AA135" s="11">
        <v>26</v>
      </c>
      <c r="AB135" s="11">
        <v>27</v>
      </c>
      <c r="AC135" s="11">
        <v>28</v>
      </c>
      <c r="AD135" s="11">
        <v>29</v>
      </c>
      <c r="AE135" s="11">
        <v>30</v>
      </c>
      <c r="AF135" s="11">
        <v>31</v>
      </c>
      <c r="AG135" s="11">
        <v>32</v>
      </c>
      <c r="AH135" s="11">
        <v>33</v>
      </c>
      <c r="AI135" s="11">
        <v>34</v>
      </c>
      <c r="AJ135" s="11">
        <v>35</v>
      </c>
      <c r="AK135" s="11">
        <v>36</v>
      </c>
      <c r="AL135" s="11">
        <v>37</v>
      </c>
      <c r="AM135" s="11">
        <v>38</v>
      </c>
      <c r="AN135" s="11">
        <v>39</v>
      </c>
      <c r="AO135" s="11">
        <v>40</v>
      </c>
      <c r="AP135" s="11">
        <v>41</v>
      </c>
      <c r="AQ135" s="11">
        <v>42</v>
      </c>
      <c r="AR135" s="11">
        <v>43</v>
      </c>
      <c r="AS135" s="11">
        <v>44</v>
      </c>
      <c r="AT135" s="11">
        <v>45</v>
      </c>
      <c r="AU135" s="11">
        <v>46</v>
      </c>
      <c r="AV135" s="11">
        <v>47</v>
      </c>
      <c r="AW135" s="11">
        <v>48</v>
      </c>
      <c r="AX135" s="11">
        <v>49</v>
      </c>
      <c r="AY135" s="11">
        <v>50</v>
      </c>
      <c r="AZ135" s="11">
        <v>51</v>
      </c>
      <c r="BA135" s="10">
        <v>52</v>
      </c>
    </row>
    <row r="136" spans="1:53" x14ac:dyDescent="0.25">
      <c r="A136" s="19" t="s">
        <v>50</v>
      </c>
      <c r="B136" s="24">
        <v>43833</v>
      </c>
      <c r="C136" s="24">
        <v>43840</v>
      </c>
      <c r="D136" s="24">
        <v>43847</v>
      </c>
      <c r="E136" s="24">
        <v>43854</v>
      </c>
      <c r="F136" s="24">
        <v>43861</v>
      </c>
      <c r="G136" s="24">
        <v>43868</v>
      </c>
      <c r="H136" s="24">
        <v>43875</v>
      </c>
      <c r="I136" s="24">
        <v>43882</v>
      </c>
      <c r="J136" s="24">
        <v>43889</v>
      </c>
      <c r="K136" s="24">
        <v>43896</v>
      </c>
      <c r="L136" s="24">
        <v>43903</v>
      </c>
      <c r="M136" s="24">
        <v>43910</v>
      </c>
      <c r="N136" s="24">
        <v>43917</v>
      </c>
      <c r="O136" s="24">
        <v>43924</v>
      </c>
      <c r="P136" s="23">
        <v>43931</v>
      </c>
      <c r="Q136" s="23">
        <v>43938</v>
      </c>
      <c r="R136" s="23">
        <v>43945</v>
      </c>
      <c r="S136" s="23">
        <v>43952</v>
      </c>
      <c r="T136" s="23">
        <v>43959</v>
      </c>
      <c r="U136" s="23">
        <v>43966</v>
      </c>
      <c r="V136" s="23">
        <v>43973</v>
      </c>
      <c r="W136" s="23">
        <v>43980</v>
      </c>
      <c r="X136" s="23">
        <v>43987</v>
      </c>
      <c r="Y136" s="23">
        <v>43994</v>
      </c>
      <c r="Z136" s="23">
        <v>44001</v>
      </c>
      <c r="AA136" s="23">
        <v>44008</v>
      </c>
      <c r="AB136" s="23">
        <v>44015</v>
      </c>
      <c r="AC136" s="23">
        <v>44022</v>
      </c>
      <c r="AD136" s="23">
        <v>44029</v>
      </c>
      <c r="AE136" s="23">
        <v>44036</v>
      </c>
      <c r="AF136" s="23">
        <v>44043</v>
      </c>
      <c r="AG136" s="23">
        <v>44050</v>
      </c>
      <c r="AH136" s="23">
        <v>44057</v>
      </c>
      <c r="AI136" s="23">
        <v>44064</v>
      </c>
      <c r="AJ136" s="23">
        <v>44071</v>
      </c>
      <c r="AK136" s="23">
        <v>44078</v>
      </c>
      <c r="AL136" s="23">
        <v>44085</v>
      </c>
      <c r="AM136" s="23">
        <v>44092</v>
      </c>
      <c r="AN136" s="23">
        <v>44099</v>
      </c>
      <c r="AO136" s="23">
        <v>44106</v>
      </c>
      <c r="AP136" s="23">
        <v>44113</v>
      </c>
      <c r="AQ136" s="23">
        <v>44120</v>
      </c>
      <c r="AR136" s="23">
        <v>44127</v>
      </c>
      <c r="AS136" s="23">
        <v>44134</v>
      </c>
      <c r="AT136" s="23">
        <v>44141</v>
      </c>
      <c r="AU136" s="23">
        <v>44148</v>
      </c>
      <c r="AV136" s="23">
        <v>44155</v>
      </c>
      <c r="AW136" s="23">
        <v>44162</v>
      </c>
      <c r="AX136" s="23">
        <v>44169</v>
      </c>
      <c r="AY136" s="23">
        <v>44176</v>
      </c>
      <c r="AZ136" s="23">
        <v>44183</v>
      </c>
      <c r="BA136" s="9">
        <v>44190</v>
      </c>
    </row>
    <row r="137" spans="1:53" x14ac:dyDescent="0.25">
      <c r="A137" s="15" t="s">
        <v>49</v>
      </c>
      <c r="B137" s="48">
        <f>(B113/'UK Pop by Age'!$G5)*52</f>
        <v>3.628249356267519E-3</v>
      </c>
      <c r="C137" s="48">
        <f>(C113/'UK Pop by Age'!$G5)*52</f>
        <v>5.0935039039909404E-3</v>
      </c>
      <c r="D137" s="48">
        <f>(D113/'UK Pop by Age'!$G5)*52</f>
        <v>4.1166675388419928E-3</v>
      </c>
      <c r="E137" s="48">
        <f>(E113/'UK Pop by Age'!$G5)*52</f>
        <v>-5.5819220865654137E-4</v>
      </c>
      <c r="F137" s="48">
        <f>(F113/'UK Pop by Age'!$G5)*52</f>
        <v>1.1163844173130827E-3</v>
      </c>
      <c r="G137" s="48">
        <f>(G113/'UK Pop by Age'!$G5)*52</f>
        <v>6.2796623473860907E-4</v>
      </c>
      <c r="H137" s="48">
        <f>(H113/'UK Pop by Age'!$G5)*52</f>
        <v>6.9774026082067671E-5</v>
      </c>
      <c r="I137" s="48">
        <f>(I113/'UK Pop by Age'!$G5)*52</f>
        <v>2.3025428607082329E-3</v>
      </c>
      <c r="J137" s="48">
        <f>(J113/'UK Pop by Age'!$G5)*52</f>
        <v>4.8841818257447367E-4</v>
      </c>
      <c r="K137" s="48">
        <f>(K113/'UK Pop by Age'!$G5)*52</f>
        <v>-1.3954805216413534E-4</v>
      </c>
      <c r="L137" s="48">
        <f>(L113/'UK Pop by Age'!$G5)*52</f>
        <v>6.9774026082067677E-4</v>
      </c>
      <c r="M137" s="48">
        <f>(M113/'UK Pop by Age'!$G5)*52</f>
        <v>2.0932207824620301E-4</v>
      </c>
      <c r="N137" s="48">
        <f>(N113/'UK Pop by Age'!$G5)*52</f>
        <v>1.3954805216413534E-4</v>
      </c>
      <c r="O137" s="48">
        <f>(O113/'UK Pop by Age'!$G5)*52</f>
        <v>-3.4887013041033838E-4</v>
      </c>
      <c r="P137" s="48">
        <f>(P113/'UK Pop by Age'!$G5)*52</f>
        <v>7.6751428690274436E-4</v>
      </c>
      <c r="Q137" s="48">
        <f>(Q113/'UK Pop by Age'!$G5)*52</f>
        <v>-4.1864415649240603E-4</v>
      </c>
      <c r="R137" s="48">
        <f>(R113/'UK Pop by Age'!$G5)*52</f>
        <v>-1.6048025998875563E-3</v>
      </c>
      <c r="S137" s="48">
        <f>(S113/'UK Pop by Age'!$G5)*52</f>
        <v>-3.4887013041033838E-4</v>
      </c>
      <c r="T137" s="48">
        <f>(T113/'UK Pop by Age'!$G5)*52</f>
        <v>5.5819220865654137E-4</v>
      </c>
      <c r="U137" s="48">
        <f>(U113/'UK Pop by Age'!$G5)*52</f>
        <v>-5.5819220865654137E-4</v>
      </c>
      <c r="V137" s="48">
        <f>(V113/'UK Pop by Age'!$G5)*52</f>
        <v>-6.2796623473860907E-4</v>
      </c>
      <c r="W137" s="48">
        <f>(W113/'UK Pop by Age'!$G5)*52</f>
        <v>-6.9774026082067671E-5</v>
      </c>
      <c r="X137" s="48">
        <f>(X113/'UK Pop by Age'!$G5)*52</f>
        <v>1.3954805216413534E-4</v>
      </c>
      <c r="Y137" s="48">
        <f>(Y113/'UK Pop by Age'!$G5)*52</f>
        <v>-9.7683636514894734E-4</v>
      </c>
      <c r="Z137" s="48">
        <f>(Z113/'UK Pop by Age'!$G5)*52</f>
        <v>-6.2796623473860907E-4</v>
      </c>
      <c r="AA137" s="48">
        <f>(AA113/'UK Pop by Age'!$G5)*52</f>
        <v>-2.7909610432827069E-4</v>
      </c>
      <c r="AB137" s="48">
        <f>(AB113/'UK Pop by Age'!$G5)*52</f>
        <v>-1.1861584433951503E-3</v>
      </c>
      <c r="AC137" s="48">
        <f>(AC113/'UK Pop by Age'!$G5)*52</f>
        <v>-2.7909610432827069E-4</v>
      </c>
      <c r="AD137" s="48">
        <f>(AD113/'UK Pop by Age'!$G5)*52</f>
        <v>0</v>
      </c>
      <c r="AE137" s="48">
        <f>(AE113/'UK Pop by Age'!$G5)*52</f>
        <v>-1.3954805216413534E-4</v>
      </c>
      <c r="AF137" s="48">
        <f>(AF113/'UK Pop by Age'!$G5)*52</f>
        <v>-3.4887013041033838E-4</v>
      </c>
      <c r="AG137" s="48">
        <f>(AG113/'UK Pop by Age'!$G5)*52</f>
        <v>-1.3954805216413534E-4</v>
      </c>
      <c r="AH137" s="48">
        <f>(AH113/'UK Pop by Age'!$G5)*52</f>
        <v>-6.9774026082067677E-4</v>
      </c>
      <c r="AI137" s="48">
        <f>(AI113/'UK Pop by Age'!$G5)*52</f>
        <v>2.0932207824620301E-4</v>
      </c>
      <c r="AJ137" s="48">
        <f>(AJ113/'UK Pop by Age'!$G5)*52</f>
        <v>-4.1864415649240603E-4</v>
      </c>
      <c r="AK137" s="48">
        <f>(AK113/'UK Pop by Age'!$G5)*52</f>
        <v>6.2796623473860907E-4</v>
      </c>
      <c r="AL137" s="48">
        <f>(AL113/'UK Pop by Age'!$G5)*52</f>
        <v>3.4887013041033838E-4</v>
      </c>
      <c r="AM137" s="48">
        <f>(AM113/'UK Pop by Age'!$G5)*52</f>
        <v>-1.6745766259696241E-3</v>
      </c>
      <c r="AN137" s="48">
        <f>(AN113/'UK Pop by Age'!$G5)*52</f>
        <v>3.4887013041033838E-4</v>
      </c>
      <c r="AO137" s="48">
        <f>(AO113/'UK Pop by Age'!$G5)*52</f>
        <v>1.9536727302978947E-3</v>
      </c>
      <c r="AP137" s="48">
        <f>(AP113/'UK Pop by Age'!$G5)*52</f>
        <v>-6.9774026082067671E-5</v>
      </c>
      <c r="AQ137" s="48">
        <f>(AQ113/'UK Pop by Age'!$G5)*52</f>
        <v>7.6751428690274436E-4</v>
      </c>
      <c r="AR137" s="48">
        <f>(AR113/'UK Pop by Age'!$G5)*52</f>
        <v>-1.1163844173130827E-3</v>
      </c>
      <c r="AS137" s="48">
        <f>(AS113/'UK Pop by Age'!$G5)*52</f>
        <v>-6.9774026082067671E-5</v>
      </c>
      <c r="AT137" s="48">
        <f>(AT113/'UK Pop by Age'!$G5)*52</f>
        <v>5.5819220865654137E-4</v>
      </c>
      <c r="AU137" s="48">
        <f>(AU113/'UK Pop by Age'!$G5)*52</f>
        <v>-6.9774026082067671E-5</v>
      </c>
      <c r="AV137" s="48">
        <f>(AV113/'UK Pop by Age'!$G5)*52</f>
        <v>-3.4887013041033838E-4</v>
      </c>
      <c r="AW137" s="48">
        <f>(AW113/'UK Pop by Age'!$G5)*52</f>
        <v>-1.3954805216413534E-4</v>
      </c>
      <c r="AX137" s="48">
        <f>(AX113/'UK Pop by Age'!$G5)*52</f>
        <v>3.4887013041033838E-4</v>
      </c>
      <c r="AY137" s="48">
        <f>(AY113/'UK Pop by Age'!$G5)*52</f>
        <v>6.9774026082067671E-5</v>
      </c>
      <c r="AZ137" s="48">
        <f>(AZ113/'UK Pop by Age'!$G5)*52</f>
        <v>8.3728831298481206E-4</v>
      </c>
      <c r="BA137" s="64">
        <f>(BA113/'UK Pop by Age'!$G5)*52</f>
        <v>8.3728831298481206E-4</v>
      </c>
    </row>
    <row r="138" spans="1:53" x14ac:dyDescent="0.25">
      <c r="A138" s="15" t="s">
        <v>42</v>
      </c>
      <c r="B138" s="48">
        <f>(B114/'UK Pop by Age'!$G6)*52</f>
        <v>-1.3970754375062634E-5</v>
      </c>
      <c r="C138" s="48">
        <f>(C114/'UK Pop by Age'!$G6)*52</f>
        <v>1.3970754375062634E-5</v>
      </c>
      <c r="D138" s="48">
        <f>(D114/'UK Pop by Age'!$G6)*52</f>
        <v>3.2598426875146141E-5</v>
      </c>
      <c r="E138" s="48">
        <f>(E114/'UK Pop by Age'!$G6)*52</f>
        <v>-1.3970754375062634E-5</v>
      </c>
      <c r="F138" s="48">
        <f>(F114/'UK Pop by Age'!$G6)*52</f>
        <v>4.6569181250208783E-6</v>
      </c>
      <c r="G138" s="48">
        <f>(G114/'UK Pop by Age'!$G6)*52</f>
        <v>9.3138362500417567E-6</v>
      </c>
      <c r="H138" s="48">
        <f>(H114/'UK Pop by Age'!$G6)*52</f>
        <v>0</v>
      </c>
      <c r="I138" s="48">
        <f>(I114/'UK Pop by Age'!$G6)*52</f>
        <v>7.9167608125354919E-5</v>
      </c>
      <c r="J138" s="48">
        <f>(J114/'UK Pop by Age'!$G6)*52</f>
        <v>4.1912263125187899E-5</v>
      </c>
      <c r="K138" s="48">
        <f>(K114/'UK Pop by Age'!$G6)*52</f>
        <v>-5.1226099375229658E-5</v>
      </c>
      <c r="L138" s="48">
        <f>(L114/'UK Pop by Age'!$G6)*52</f>
        <v>3.2598426875146141E-5</v>
      </c>
      <c r="M138" s="48">
        <f>(M114/'UK Pop by Age'!$G6)*52</f>
        <v>4.1912263125187899E-5</v>
      </c>
      <c r="N138" s="48">
        <f>(N114/'UK Pop by Age'!$G6)*52</f>
        <v>-1.3970754375062634E-5</v>
      </c>
      <c r="O138" s="48">
        <f>(O114/'UK Pop by Age'!$G6)*52</f>
        <v>-4.1912263125187899E-5</v>
      </c>
      <c r="P138" s="48">
        <f>(P114/'UK Pop by Age'!$G6)*52</f>
        <v>-9.3138362500417567E-6</v>
      </c>
      <c r="Q138" s="48">
        <f>(Q114/'UK Pop by Age'!$G6)*52</f>
        <v>0</v>
      </c>
      <c r="R138" s="48">
        <f>(R114/'UK Pop by Age'!$G6)*52</f>
        <v>2.7941508750125268E-5</v>
      </c>
      <c r="S138" s="48">
        <f>(S114/'UK Pop by Age'!$G6)*52</f>
        <v>-1.3970754375062634E-5</v>
      </c>
      <c r="T138" s="48">
        <f>(T114/'UK Pop by Age'!$G6)*52</f>
        <v>-1.8627672500083513E-5</v>
      </c>
      <c r="U138" s="48">
        <f>(U114/'UK Pop by Age'!$G6)*52</f>
        <v>-4.6569181250208778E-5</v>
      </c>
      <c r="V138" s="48">
        <f>(V114/'UK Pop by Age'!$G6)*52</f>
        <v>3.7255345000167027E-5</v>
      </c>
      <c r="W138" s="48">
        <f>(W114/'UK Pop by Age'!$G6)*52</f>
        <v>-9.3138362500417567E-6</v>
      </c>
      <c r="X138" s="48">
        <f>(X114/'UK Pop by Age'!$G6)*52</f>
        <v>-4.6569181250208783E-6</v>
      </c>
      <c r="Y138" s="48">
        <f>(Y114/'UK Pop by Age'!$G6)*52</f>
        <v>4.6569181250208783E-6</v>
      </c>
      <c r="Z138" s="48">
        <f>(Z114/'UK Pop by Age'!$G6)*52</f>
        <v>-4.6569181250208783E-6</v>
      </c>
      <c r="AA138" s="48">
        <f>(AA114/'UK Pop by Age'!$G6)*52</f>
        <v>-4.6569181250208783E-6</v>
      </c>
      <c r="AB138" s="48">
        <f>(AB114/'UK Pop by Age'!$G6)*52</f>
        <v>1.3970754375062634E-5</v>
      </c>
      <c r="AC138" s="48">
        <f>(AC114/'UK Pop by Age'!$G6)*52</f>
        <v>-2.3284590625104389E-5</v>
      </c>
      <c r="AD138" s="48">
        <f>(AD114/'UK Pop by Age'!$G6)*52</f>
        <v>-4.6569181250208783E-6</v>
      </c>
      <c r="AE138" s="48">
        <f>(AE114/'UK Pop by Age'!$G6)*52</f>
        <v>4.6569181250208783E-6</v>
      </c>
      <c r="AF138" s="48">
        <f>(AF114/'UK Pop by Age'!$G6)*52</f>
        <v>-3.2598426875146141E-5</v>
      </c>
      <c r="AG138" s="48">
        <f>(AG114/'UK Pop by Age'!$G6)*52</f>
        <v>-2.7941508750125268E-5</v>
      </c>
      <c r="AH138" s="48">
        <f>(AH114/'UK Pop by Age'!$G6)*52</f>
        <v>6.0539935625271409E-5</v>
      </c>
      <c r="AI138" s="48">
        <f>(AI114/'UK Pop by Age'!$G6)*52</f>
        <v>-6.5196853750292282E-5</v>
      </c>
      <c r="AJ138" s="48">
        <f>(AJ114/'UK Pop by Age'!$G6)*52</f>
        <v>2.3284590625104389E-5</v>
      </c>
      <c r="AK138" s="48">
        <f>(AK114/'UK Pop by Age'!$G6)*52</f>
        <v>-4.6569181250208783E-6</v>
      </c>
      <c r="AL138" s="48">
        <f>(AL114/'UK Pop by Age'!$G6)*52</f>
        <v>-2.7941508750125268E-5</v>
      </c>
      <c r="AM138" s="48">
        <f>(AM114/'UK Pop by Age'!$G6)*52</f>
        <v>0</v>
      </c>
      <c r="AN138" s="48">
        <f>(AN114/'UK Pop by Age'!$G6)*52</f>
        <v>1.8627672500083513E-5</v>
      </c>
      <c r="AO138" s="48">
        <f>(AO114/'UK Pop by Age'!$G6)*52</f>
        <v>-9.3138362500417567E-6</v>
      </c>
      <c r="AP138" s="48">
        <f>(AP114/'UK Pop by Age'!$G6)*52</f>
        <v>-1.8627672500083513E-5</v>
      </c>
      <c r="AQ138" s="48">
        <f>(AQ114/'UK Pop by Age'!$G6)*52</f>
        <v>-1.8627672500083513E-5</v>
      </c>
      <c r="AR138" s="48">
        <f>(AR114/'UK Pop by Age'!$G6)*52</f>
        <v>-4.6569181250208778E-5</v>
      </c>
      <c r="AS138" s="48">
        <f>(AS114/'UK Pop by Age'!$G6)*52</f>
        <v>-2.3284590625104389E-5</v>
      </c>
      <c r="AT138" s="48">
        <f>(AT114/'UK Pop by Age'!$G6)*52</f>
        <v>-2.3284590625104389E-5</v>
      </c>
      <c r="AU138" s="48">
        <f>(AU114/'UK Pop by Age'!$G6)*52</f>
        <v>-4.6569181250208778E-5</v>
      </c>
      <c r="AV138" s="48">
        <f>(AV114/'UK Pop by Age'!$G6)*52</f>
        <v>-1.3970754375062634E-5</v>
      </c>
      <c r="AW138" s="48">
        <f>(AW114/'UK Pop by Age'!$G6)*52</f>
        <v>-2.7941508750125268E-5</v>
      </c>
      <c r="AX138" s="48">
        <f>(AX114/'UK Pop by Age'!$G6)*52</f>
        <v>9.3138362500417567E-6</v>
      </c>
      <c r="AY138" s="48">
        <f>(AY114/'UK Pop by Age'!$G6)*52</f>
        <v>8.8481444375396678E-5</v>
      </c>
      <c r="AZ138" s="48">
        <f>(AZ114/'UK Pop by Age'!$G6)*52</f>
        <v>-1.8627672500083513E-5</v>
      </c>
      <c r="BA138" s="64">
        <f>(BA114/'UK Pop by Age'!$G6)*52</f>
        <v>9.3138362500417567E-6</v>
      </c>
    </row>
    <row r="139" spans="1:53" x14ac:dyDescent="0.25">
      <c r="A139" s="15" t="s">
        <v>43</v>
      </c>
      <c r="B139" s="48">
        <f>(B115/'UK Pop by Age'!$G7)*52</f>
        <v>1.4438724532261684E-5</v>
      </c>
      <c r="C139" s="48">
        <f>(C115/'UK Pop by Age'!$G7)*52</f>
        <v>-4.5378848529965291E-5</v>
      </c>
      <c r="D139" s="48">
        <f>(D115/'UK Pop by Age'!$G7)*52</f>
        <v>6.8068272794947939E-5</v>
      </c>
      <c r="E139" s="48">
        <f>(E115/'UK Pop by Age'!$G7)*52</f>
        <v>8.4569672260389862E-5</v>
      </c>
      <c r="F139" s="48">
        <f>(F115/'UK Pop by Age'!$G7)*52</f>
        <v>-6.6005597861767691E-5</v>
      </c>
      <c r="G139" s="48">
        <f>(G115/'UK Pop by Age'!$G7)*52</f>
        <v>-5.3629548262686252E-5</v>
      </c>
      <c r="H139" s="48">
        <f>(H115/'UK Pop by Age'!$G7)*52</f>
        <v>-2.6814774131343126E-5</v>
      </c>
      <c r="I139" s="48">
        <f>(I115/'UK Pop by Age'!$G7)*52</f>
        <v>-3.7128148797244329E-5</v>
      </c>
      <c r="J139" s="48">
        <f>(J115/'UK Pop by Age'!$G7)*52</f>
        <v>7.0130947728128188E-5</v>
      </c>
      <c r="K139" s="48">
        <f>(K115/'UK Pop by Age'!$G7)*52</f>
        <v>3.3002798930883845E-5</v>
      </c>
      <c r="L139" s="48">
        <f>(L115/'UK Pop by Age'!$G7)*52</f>
        <v>-6.188024799540722E-5</v>
      </c>
      <c r="M139" s="48">
        <f>(M115/'UK Pop by Age'!$G7)*52</f>
        <v>3.094012399770361E-5</v>
      </c>
      <c r="N139" s="48">
        <f>(N115/'UK Pop by Age'!$G7)*52</f>
        <v>5.7754898129046736E-5</v>
      </c>
      <c r="O139" s="48">
        <f>(O115/'UK Pop by Age'!$G7)*52</f>
        <v>7.4256297594488659E-5</v>
      </c>
      <c r="P139" s="48">
        <f>(P115/'UK Pop by Age'!$G7)*52</f>
        <v>-1.010710717258318E-4</v>
      </c>
      <c r="Q139" s="48">
        <f>(Q115/'UK Pop by Age'!$G7)*52</f>
        <v>-1.0313374665901203E-4</v>
      </c>
      <c r="R139" s="48">
        <f>(R115/'UK Pop by Age'!$G7)*52</f>
        <v>-1.381992205230761E-4</v>
      </c>
      <c r="S139" s="48">
        <f>(S115/'UK Pop by Age'!$G7)*52</f>
        <v>-2.2689424264982645E-5</v>
      </c>
      <c r="T139" s="48">
        <f>(T115/'UK Pop by Age'!$G7)*52</f>
        <v>3.094012399770361E-5</v>
      </c>
      <c r="U139" s="48">
        <f>(U115/'UK Pop by Age'!$G7)*52</f>
        <v>8.2506997327209613E-6</v>
      </c>
      <c r="V139" s="48">
        <f>(V115/'UK Pop by Age'!$G7)*52</f>
        <v>3.094012399770361E-5</v>
      </c>
      <c r="W139" s="48">
        <f>(W115/'UK Pop by Age'!$G7)*52</f>
        <v>-2.2689424264982645E-5</v>
      </c>
      <c r="X139" s="48">
        <f>(X115/'UK Pop by Age'!$G7)*52</f>
        <v>1.6501399465441923E-5</v>
      </c>
      <c r="Y139" s="48">
        <f>(Y115/'UK Pop by Age'!$G7)*52</f>
        <v>2.4752099198162884E-5</v>
      </c>
      <c r="Z139" s="48">
        <f>(Z115/'UK Pop by Age'!$G7)*52</f>
        <v>-5.9817573062226971E-5</v>
      </c>
      <c r="AA139" s="48">
        <f>(AA115/'UK Pop by Age'!$G7)*52</f>
        <v>-6.8068272794947939E-5</v>
      </c>
      <c r="AB139" s="48">
        <f>(AB115/'UK Pop by Age'!$G7)*52</f>
        <v>-6.3942922928587455E-5</v>
      </c>
      <c r="AC139" s="48">
        <f>(AC115/'UK Pop by Age'!$G7)*52</f>
        <v>-9.282037199311083E-5</v>
      </c>
      <c r="AD139" s="48">
        <f>(AD115/'UK Pop by Age'!$G7)*52</f>
        <v>-5.1566873329506017E-5</v>
      </c>
      <c r="AE139" s="48">
        <f>(AE115/'UK Pop by Age'!$G7)*52</f>
        <v>-4.9504198396325768E-5</v>
      </c>
      <c r="AF139" s="48">
        <f>(AF115/'UK Pop by Age'!$G7)*52</f>
        <v>-4.3316173596785055E-5</v>
      </c>
      <c r="AG139" s="48">
        <f>(AG115/'UK Pop by Age'!$G7)*52</f>
        <v>-1.7120201945395995E-4</v>
      </c>
      <c r="AH139" s="48">
        <f>(AH115/'UK Pop by Age'!$G7)*52</f>
        <v>4.9504198396325768E-5</v>
      </c>
      <c r="AI139" s="48">
        <f>(AI115/'UK Pop by Age'!$G7)*52</f>
        <v>2.8877449064523368E-5</v>
      </c>
      <c r="AJ139" s="48">
        <f>(AJ115/'UK Pop by Age'!$G7)*52</f>
        <v>-1.8564074398622165E-5</v>
      </c>
      <c r="AK139" s="48">
        <f>(AK115/'UK Pop by Age'!$G7)*52</f>
        <v>-1.1344712132491322E-4</v>
      </c>
      <c r="AL139" s="48">
        <f>(AL115/'UK Pop by Age'!$G7)*52</f>
        <v>4.5378848529965291E-5</v>
      </c>
      <c r="AM139" s="48">
        <f>(AM115/'UK Pop by Age'!$G7)*52</f>
        <v>-5.7754898129046736E-5</v>
      </c>
      <c r="AN139" s="48">
        <f>(AN115/'UK Pop by Age'!$G7)*52</f>
        <v>-2.0626749331802403E-6</v>
      </c>
      <c r="AO139" s="48">
        <f>(AO115/'UK Pop by Age'!$G7)*52</f>
        <v>7.8381647460849143E-5</v>
      </c>
      <c r="AP139" s="48">
        <f>(AP115/'UK Pop by Age'!$G7)*52</f>
        <v>-5.3629548262686252E-5</v>
      </c>
      <c r="AQ139" s="48">
        <f>(AQ115/'UK Pop by Age'!$G7)*52</f>
        <v>4.1253498663604807E-6</v>
      </c>
      <c r="AR139" s="48">
        <f>(AR115/'UK Pop by Age'!$G7)*52</f>
        <v>-5.7754898129046736E-5</v>
      </c>
      <c r="AS139" s="48">
        <f>(AS115/'UK Pop by Age'!$G7)*52</f>
        <v>0</v>
      </c>
      <c r="AT139" s="48">
        <f>(AT115/'UK Pop by Age'!$G7)*52</f>
        <v>1.2376049599081442E-5</v>
      </c>
      <c r="AU139" s="48">
        <f>(AU115/'UK Pop by Age'!$G7)*52</f>
        <v>-4.3316173596785055E-5</v>
      </c>
      <c r="AV139" s="48">
        <f>(AV115/'UK Pop by Age'!$G7)*52</f>
        <v>-5.9817573062226971E-5</v>
      </c>
      <c r="AW139" s="48">
        <f>(AW115/'UK Pop by Age'!$G7)*52</f>
        <v>-1.0313374665901202E-5</v>
      </c>
      <c r="AX139" s="48">
        <f>(AX115/'UK Pop by Age'!$G7)*52</f>
        <v>-2.2689424264982645E-5</v>
      </c>
      <c r="AY139" s="48">
        <f>(AY115/'UK Pop by Age'!$G7)*52</f>
        <v>4.1253498663604807E-5</v>
      </c>
      <c r="AZ139" s="48">
        <f>(AZ115/'UK Pop by Age'!$G7)*52</f>
        <v>7.219362266130841E-5</v>
      </c>
      <c r="BA139" s="64">
        <f>(BA115/'UK Pop by Age'!$G7)*52</f>
        <v>-3.7128148797244329E-5</v>
      </c>
    </row>
    <row r="140" spans="1:53" x14ac:dyDescent="0.25">
      <c r="A140" s="15" t="s">
        <v>44</v>
      </c>
      <c r="B140" s="48">
        <f>(B116/'UK Pop by Age'!$G8)*52</f>
        <v>-2.759414724171657E-4</v>
      </c>
      <c r="C140" s="48">
        <f>(C116/'UK Pop by Age'!$G8)*52</f>
        <v>-4.305899899256871E-4</v>
      </c>
      <c r="D140" s="48">
        <f>(D116/'UK Pop by Age'!$G8)*52</f>
        <v>-4.0633139894395817E-4</v>
      </c>
      <c r="E140" s="48">
        <f>(E116/'UK Pop by Age'!$G8)*52</f>
        <v>-6.3678801327038222E-5</v>
      </c>
      <c r="F140" s="48">
        <f>(F116/'UK Pop by Age'!$G8)*52</f>
        <v>-1.1219598329049593E-4</v>
      </c>
      <c r="G140" s="48">
        <f>(G116/'UK Pop by Age'!$G8)*52</f>
        <v>1.2129295490864425E-4</v>
      </c>
      <c r="H140" s="48">
        <f>(H116/'UK Pop by Age'!$G8)*52</f>
        <v>-1.5161619363580532E-5</v>
      </c>
      <c r="I140" s="48">
        <f>(I116/'UK Pop by Age'!$G8)*52</f>
        <v>5.1549505836173801E-5</v>
      </c>
      <c r="J140" s="48">
        <f>(J116/'UK Pop by Age'!$G8)*52</f>
        <v>1.061313355450637E-4</v>
      </c>
      <c r="K140" s="48">
        <f>(K116/'UK Pop by Age'!$G8)*52</f>
        <v>-6.0646477454322127E-5</v>
      </c>
      <c r="L140" s="48">
        <f>(L116/'UK Pop by Age'!$G8)*52</f>
        <v>-1.5161619363580532E-5</v>
      </c>
      <c r="M140" s="48">
        <f>(M116/'UK Pop by Age'!$G8)*52</f>
        <v>-3.0323238727161057E-4</v>
      </c>
      <c r="N140" s="48">
        <f>(N116/'UK Pop by Age'!$G8)*52</f>
        <v>4.7607484801642861E-4</v>
      </c>
      <c r="O140" s="48">
        <f>(O116/'UK Pop by Age'!$G8)*52</f>
        <v>9.0969716181483193E-6</v>
      </c>
      <c r="P140" s="48">
        <f>(P116/'UK Pop by Age'!$G8)*52</f>
        <v>-3.5478189310778443E-4</v>
      </c>
      <c r="Q140" s="48">
        <f>(Q116/'UK Pop by Age'!$G8)*52</f>
        <v>-8.6724462759680643E-4</v>
      </c>
      <c r="R140" s="48">
        <f>(R116/'UK Pop by Age'!$G8)*52</f>
        <v>-1.8193943236296639E-5</v>
      </c>
      <c r="S140" s="48">
        <f>(S116/'UK Pop by Age'!$G8)*52</f>
        <v>-8.7937392308767078E-5</v>
      </c>
      <c r="T140" s="48">
        <f>(T116/'UK Pop by Age'!$G8)*52</f>
        <v>-6.3678801327038222E-5</v>
      </c>
      <c r="U140" s="48">
        <f>(U116/'UK Pop by Age'!$G8)*52</f>
        <v>-1.6981013687210195E-4</v>
      </c>
      <c r="V140" s="48">
        <f>(V116/'UK Pop by Age'!$G8)*52</f>
        <v>1.2129295490864425E-5</v>
      </c>
      <c r="W140" s="48">
        <f>(W116/'UK Pop by Age'!$G8)*52</f>
        <v>-2.1226267109012744E-5</v>
      </c>
      <c r="X140" s="48">
        <f>(X116/'UK Pop by Age'!$G8)*52</f>
        <v>8.4905068436050976E-5</v>
      </c>
      <c r="Y140" s="48">
        <f>(Y116/'UK Pop by Age'!$G8)*52</f>
        <v>-1.5161619363580529E-4</v>
      </c>
      <c r="Z140" s="48">
        <f>(Z116/'UK Pop by Age'!$G8)*52</f>
        <v>-3.3355562599877169E-5</v>
      </c>
      <c r="AA140" s="48">
        <f>(AA116/'UK Pop by Age'!$G8)*52</f>
        <v>9.096971618148318E-5</v>
      </c>
      <c r="AB140" s="48">
        <f>(AB116/'UK Pop by Age'!$G8)*52</f>
        <v>-1.1522830716321204E-4</v>
      </c>
      <c r="AC140" s="48">
        <f>(AC116/'UK Pop by Age'!$G8)*52</f>
        <v>0</v>
      </c>
      <c r="AD140" s="48">
        <f>(AD116/'UK Pop by Age'!$G8)*52</f>
        <v>-9.096971618148318E-5</v>
      </c>
      <c r="AE140" s="48">
        <f>(AE116/'UK Pop by Age'!$G8)*52</f>
        <v>-2.3045661432642407E-4</v>
      </c>
      <c r="AF140" s="48">
        <f>(AF116/'UK Pop by Age'!$G8)*52</f>
        <v>-9.7034363926915397E-5</v>
      </c>
      <c r="AG140" s="48">
        <f>(AG116/'UK Pop by Age'!$G8)*52</f>
        <v>-2.4258590981728851E-4</v>
      </c>
      <c r="AH140" s="48">
        <f>(AH116/'UK Pop by Age'!$G8)*52</f>
        <v>3.4568492148963608E-4</v>
      </c>
      <c r="AI140" s="48">
        <f>(AI116/'UK Pop by Age'!$G8)*52</f>
        <v>1.3342225039950867E-4</v>
      </c>
      <c r="AJ140" s="48">
        <f>(AJ116/'UK Pop by Age'!$G8)*52</f>
        <v>2.7290914854444958E-5</v>
      </c>
      <c r="AK140" s="48">
        <f>(AK116/'UK Pop by Age'!$G8)*52</f>
        <v>9.0969716181483193E-6</v>
      </c>
      <c r="AL140" s="48">
        <f>(AL116/'UK Pop by Age'!$G8)*52</f>
        <v>-3.3355562599877169E-5</v>
      </c>
      <c r="AM140" s="48">
        <f>(AM116/'UK Pop by Age'!$G8)*52</f>
        <v>9.0969716181483193E-6</v>
      </c>
      <c r="AN140" s="48">
        <f>(AN116/'UK Pop by Age'!$G8)*52</f>
        <v>3.4568492148963608E-4</v>
      </c>
      <c r="AO140" s="48">
        <f>(AO116/'UK Pop by Age'!$G8)*52</f>
        <v>-3.3355562599877169E-5</v>
      </c>
      <c r="AP140" s="48">
        <f>(AP116/'UK Pop by Age'!$G8)*52</f>
        <v>-2.2742429045370798E-4</v>
      </c>
      <c r="AQ140" s="48">
        <f>(AQ116/'UK Pop by Age'!$G8)*52</f>
        <v>-1.6677781299938584E-4</v>
      </c>
      <c r="AR140" s="48">
        <f>(AR116/'UK Pop by Age'!$G8)*52</f>
        <v>-6.0646477454322123E-6</v>
      </c>
      <c r="AS140" s="48">
        <f>(AS116/'UK Pop by Age'!$G8)*52</f>
        <v>1.3645457427222476E-4</v>
      </c>
      <c r="AT140" s="48">
        <f>(AT116/'UK Pop by Age'!$G8)*52</f>
        <v>2.3955358594457239E-4</v>
      </c>
      <c r="AU140" s="48">
        <f>(AU116/'UK Pop by Age'!$G8)*52</f>
        <v>4.8517181963457699E-5</v>
      </c>
      <c r="AV140" s="48">
        <f>(AV116/'UK Pop by Age'!$G8)*52</f>
        <v>6.0646477454322123E-6</v>
      </c>
      <c r="AW140" s="48">
        <f>(AW116/'UK Pop by Age'!$G8)*52</f>
        <v>-2.7290914854444958E-5</v>
      </c>
      <c r="AX140" s="48">
        <f>(AX116/'UK Pop by Age'!$G8)*52</f>
        <v>1.7284246074481804E-4</v>
      </c>
      <c r="AY140" s="48">
        <f>(AY116/'UK Pop by Age'!$G8)*52</f>
        <v>1.4555154589037311E-4</v>
      </c>
      <c r="AZ140" s="48">
        <f>(AZ116/'UK Pop by Age'!$G8)*52</f>
        <v>3.0323238727161063E-5</v>
      </c>
      <c r="BA140" s="64">
        <f>(BA116/'UK Pop by Age'!$G8)*52</f>
        <v>-5.7614153581606018E-5</v>
      </c>
    </row>
    <row r="141" spans="1:53" x14ac:dyDescent="0.25">
      <c r="A141" s="15" t="s">
        <v>45</v>
      </c>
      <c r="B141" s="48">
        <f>(B117/'UK Pop by Age'!$G9)*52</f>
        <v>-1.6425916184807199E-3</v>
      </c>
      <c r="C141" s="48">
        <f>(C117/'UK Pop by Age'!$G9)*52</f>
        <v>-1.110704808686963E-3</v>
      </c>
      <c r="D141" s="48">
        <f>(D117/'UK Pop by Age'!$G9)*52</f>
        <v>-1.4626887269328318E-3</v>
      </c>
      <c r="E141" s="48">
        <f>(E117/'UK Pop by Age'!$G9)*52</f>
        <v>-1.7286321318297103E-3</v>
      </c>
      <c r="F141" s="48">
        <f>(F117/'UK Pop by Age'!$G9)*52</f>
        <v>-1.063773619587514E-3</v>
      </c>
      <c r="G141" s="48">
        <f>(G117/'UK Pop by Age'!$G9)*52</f>
        <v>-6.0228359344293065E-4</v>
      </c>
      <c r="H141" s="48">
        <f>(H117/'UK Pop by Age'!$G9)*52</f>
        <v>-3.2851832369614403E-4</v>
      </c>
      <c r="I141" s="48">
        <f>(I117/'UK Pop by Age'!$G9)*52</f>
        <v>-5.6317426919338975E-4</v>
      </c>
      <c r="J141" s="48">
        <f>(J117/'UK Pop by Age'!$G9)*52</f>
        <v>7.6654275529100275E-4</v>
      </c>
      <c r="K141" s="48">
        <f>(K117/'UK Pop by Age'!$G9)*52</f>
        <v>-1.2671421056851268E-3</v>
      </c>
      <c r="L141" s="48">
        <f>(L117/'UK Pop by Age'!$G9)*52</f>
        <v>-2.1197253743251198E-3</v>
      </c>
      <c r="M141" s="48">
        <f>(M117/'UK Pop by Age'!$G9)*52</f>
        <v>-1.5956604293812708E-3</v>
      </c>
      <c r="N141" s="48">
        <f>(N117/'UK Pop by Age'!$G9)*52</f>
        <v>4.4584629644476686E-4</v>
      </c>
      <c r="O141" s="48">
        <f>(O117/'UK Pop by Age'!$G9)*52</f>
        <v>-1.1732797274862288E-3</v>
      </c>
      <c r="P141" s="48">
        <f>(P117/'UK Pop by Age'!$G9)*52</f>
        <v>-2.6672559138186929E-3</v>
      </c>
      <c r="Q141" s="48">
        <f>(Q117/'UK Pop by Age'!$G9)*52</f>
        <v>-3.3946893448601545E-3</v>
      </c>
      <c r="R141" s="48">
        <f>(R117/'UK Pop by Age'!$G9)*52</f>
        <v>1.799028915478884E-4</v>
      </c>
      <c r="S141" s="48">
        <f>(S117/'UK Pop by Age'!$G9)*52</f>
        <v>1.1263485383867795E-3</v>
      </c>
      <c r="T141" s="48">
        <f>(T117/'UK Pop by Age'!$G9)*52</f>
        <v>5.9446172859302252E-4</v>
      </c>
      <c r="U141" s="48">
        <f>(U117/'UK Pop by Age'!$G9)*52</f>
        <v>-8.6040513348990106E-4</v>
      </c>
      <c r="V141" s="48">
        <f>(V117/'UK Pop by Age'!$G9)*52</f>
        <v>8.2911767409026829E-4</v>
      </c>
      <c r="W141" s="48">
        <f>(W117/'UK Pop by Age'!$G9)*52</f>
        <v>-3.8327137764550137E-4</v>
      </c>
      <c r="X141" s="48">
        <f>(X117/'UK Pop by Age'!$G9)*52</f>
        <v>3.2069645884623584E-4</v>
      </c>
      <c r="Y141" s="48">
        <f>(Y117/'UK Pop by Age'!$G9)*52</f>
        <v>3.9891510734531771E-4</v>
      </c>
      <c r="Z141" s="48">
        <f>(Z117/'UK Pop by Age'!$G9)*52</f>
        <v>9.3862378198898282E-5</v>
      </c>
      <c r="AA141" s="48">
        <f>(AA117/'UK Pop by Age'!$G9)*52</f>
        <v>-3.6762764794568499E-4</v>
      </c>
      <c r="AB141" s="48">
        <f>(AB117/'UK Pop by Age'!$G9)*52</f>
        <v>1.0168424304880647E-4</v>
      </c>
      <c r="AC141" s="48">
        <f>(AC117/'UK Pop by Age'!$G9)*52</f>
        <v>-2.8158713459669487E-4</v>
      </c>
      <c r="AD141" s="48">
        <f>(AD117/'UK Pop by Age'!$G9)*52</f>
        <v>-6.0228359344293065E-4</v>
      </c>
      <c r="AE141" s="48">
        <f>(AE117/'UK Pop by Age'!$G9)*52</f>
        <v>2.502996751970621E-4</v>
      </c>
      <c r="AF141" s="48">
        <f>(AF117/'UK Pop by Age'!$G9)*52</f>
        <v>4.7713375584439958E-4</v>
      </c>
      <c r="AG141" s="48">
        <f>(AG117/'UK Pop by Age'!$G9)*52</f>
        <v>-2.3465594549724572E-4</v>
      </c>
      <c r="AH141" s="48">
        <f>(AH117/'UK Pop by Age'!$G9)*52</f>
        <v>1.1732797274862286E-4</v>
      </c>
      <c r="AI141" s="48">
        <f>(AI117/'UK Pop by Age'!$G9)*52</f>
        <v>-1.4861543214825563E-4</v>
      </c>
      <c r="AJ141" s="48">
        <f>(AJ117/'UK Pop by Age'!$G9)*52</f>
        <v>-1.799028915478884E-4</v>
      </c>
      <c r="AK141" s="48">
        <f>(AK117/'UK Pop by Age'!$G9)*52</f>
        <v>1.7208102669798021E-4</v>
      </c>
      <c r="AL141" s="48">
        <f>(AL117/'UK Pop by Age'!$G9)*52</f>
        <v>1.3297170244843924E-4</v>
      </c>
      <c r="AM141" s="48">
        <f>(AM117/'UK Pop by Age'!$G9)*52</f>
        <v>-2.4247781034715391E-4</v>
      </c>
      <c r="AN141" s="48">
        <f>(AN117/'UK Pop by Age'!$G9)*52</f>
        <v>-4.6931189099449144E-4</v>
      </c>
      <c r="AO141" s="48">
        <f>(AO117/'UK Pop by Age'!$G9)*52</f>
        <v>2.9723086429651126E-4</v>
      </c>
      <c r="AP141" s="48">
        <f>(AP117/'UK Pop by Age'!$G9)*52</f>
        <v>-9.3862378198898282E-5</v>
      </c>
      <c r="AQ141" s="48">
        <f>(AQ117/'UK Pop by Age'!$G9)*52</f>
        <v>-2.0336848609761295E-4</v>
      </c>
      <c r="AR141" s="48">
        <f>(AR117/'UK Pop by Age'!$G9)*52</f>
        <v>4.6931189099449141E-5</v>
      </c>
      <c r="AS141" s="48">
        <f>(AS117/'UK Pop by Age'!$G9)*52</f>
        <v>7.3525529589136998E-4</v>
      </c>
      <c r="AT141" s="48">
        <f>(AT117/'UK Pop by Age'!$G9)*52</f>
        <v>7.8218648499081911E-5</v>
      </c>
      <c r="AU141" s="48">
        <f>(AU117/'UK Pop by Age'!$G9)*52</f>
        <v>-3.3634018854605217E-4</v>
      </c>
      <c r="AV141" s="48">
        <f>(AV117/'UK Pop by Age'!$G9)*52</f>
        <v>3.3634018854605217E-4</v>
      </c>
      <c r="AW141" s="48">
        <f>(AW117/'UK Pop by Age'!$G9)*52</f>
        <v>7.2743343104146184E-4</v>
      </c>
      <c r="AX141" s="48">
        <f>(AX117/'UK Pop by Age'!$G9)*52</f>
        <v>-5.4753053949357333E-5</v>
      </c>
      <c r="AY141" s="48">
        <f>(AY117/'UK Pop by Age'!$G9)*52</f>
        <v>-1.6425916184807201E-4</v>
      </c>
      <c r="AZ141" s="48">
        <f>(AZ117/'UK Pop by Age'!$G9)*52</f>
        <v>2.8158713459669487E-4</v>
      </c>
      <c r="BA141" s="64">
        <f>(BA117/'UK Pop by Age'!$G9)*52</f>
        <v>-1.5643729699816382E-4</v>
      </c>
    </row>
    <row r="142" spans="1:53" x14ac:dyDescent="0.25">
      <c r="A142" s="15" t="s">
        <v>46</v>
      </c>
      <c r="B142" s="48">
        <f>(B118/'UK Pop by Age'!$G10)*52</f>
        <v>-7.1035452748684199E-3</v>
      </c>
      <c r="C142" s="48">
        <f>(C118/'UK Pop by Age'!$G10)*52</f>
        <v>-7.5159233713495465E-3</v>
      </c>
      <c r="D142" s="48">
        <f>(D118/'UK Pop by Age'!$G10)*52</f>
        <v>-6.0127386970796363E-3</v>
      </c>
      <c r="E142" s="48">
        <f>(E118/'UK Pop by Age'!$G10)*52</f>
        <v>-7.422805736660259E-3</v>
      </c>
      <c r="F142" s="48">
        <f>(F118/'UK Pop by Age'!$G10)*52</f>
        <v>-7.1168477941097475E-3</v>
      </c>
      <c r="G142" s="48">
        <f>(G118/'UK Pop by Age'!$G10)*52</f>
        <v>-1.6628149051658284E-3</v>
      </c>
      <c r="H142" s="48">
        <f>(H118/'UK Pop by Age'!$G10)*52</f>
        <v>-1.3302519241326629E-3</v>
      </c>
      <c r="I142" s="48">
        <f>(I118/'UK Pop by Age'!$G10)*52</f>
        <v>-3.0462769062637981E-3</v>
      </c>
      <c r="J142" s="48">
        <f>(J118/'UK Pop by Age'!$G10)*52</f>
        <v>1.1839242124780699E-3</v>
      </c>
      <c r="K142" s="48">
        <f>(K118/'UK Pop by Age'!$G10)*52</f>
        <v>-8.6333349876209827E-3</v>
      </c>
      <c r="L142" s="48">
        <f>(L118/'UK Pop by Age'!$G10)*52</f>
        <v>-8.7929652185169023E-3</v>
      </c>
      <c r="M142" s="48">
        <f>(M118/'UK Pop by Age'!$G10)*52</f>
        <v>-5.2411925810826919E-3</v>
      </c>
      <c r="N142" s="48">
        <f>(N118/'UK Pop by Age'!$G10)*52</f>
        <v>-1.1972267317193967E-3</v>
      </c>
      <c r="O142" s="48">
        <f>(O118/'UK Pop by Age'!$G10)*52</f>
        <v>-1.0109914623408238E-3</v>
      </c>
      <c r="P142" s="48">
        <f>(P118/'UK Pop by Age'!$G10)*52</f>
        <v>-7.1168477941097475E-3</v>
      </c>
      <c r="Q142" s="48">
        <f>(Q118/'UK Pop by Age'!$G10)*52</f>
        <v>-7.4760158136255661E-3</v>
      </c>
      <c r="R142" s="48">
        <f>(R118/'UK Pop by Age'!$G10)*52</f>
        <v>-1.2637393279260297E-3</v>
      </c>
      <c r="S142" s="48">
        <f>(S118/'UK Pop by Age'!$G10)*52</f>
        <v>3.9907557723979888E-3</v>
      </c>
      <c r="T142" s="48">
        <f>(T118/'UK Pop by Age'!$G10)*52</f>
        <v>2.5939912520586928E-3</v>
      </c>
      <c r="U142" s="48">
        <f>(U118/'UK Pop by Age'!$G10)*52</f>
        <v>9.7108390461684386E-4</v>
      </c>
      <c r="V142" s="48">
        <f>(V118/'UK Pop by Age'!$G10)*52</f>
        <v>3.445352483503597E-3</v>
      </c>
      <c r="W142" s="48">
        <f>(W118/'UK Pop by Age'!$G10)*52</f>
        <v>9.7108390461684386E-4</v>
      </c>
      <c r="X142" s="48">
        <f>(X118/'UK Pop by Age'!$G10)*52</f>
        <v>-4.6558817344643198E-4</v>
      </c>
      <c r="Y142" s="48">
        <f>(Y118/'UK Pop by Age'!$G10)*52</f>
        <v>2.6605038482653255E-5</v>
      </c>
      <c r="Z142" s="48">
        <f>(Z118/'UK Pop by Age'!$G10)*52</f>
        <v>2.1417055978535872E-3</v>
      </c>
      <c r="AA142" s="48">
        <f>(AA118/'UK Pop by Age'!$G10)*52</f>
        <v>2.4476635404040996E-3</v>
      </c>
      <c r="AB142" s="48">
        <f>(AB118/'UK Pop by Age'!$G10)*52</f>
        <v>5.1879825041173855E-4</v>
      </c>
      <c r="AC142" s="48">
        <f>(AC118/'UK Pop by Age'!$G10)*52</f>
        <v>-2.2614282710255271E-4</v>
      </c>
      <c r="AD142" s="48">
        <f>(AD118/'UK Pop by Age'!$G10)*52</f>
        <v>1.6761174244071552E-3</v>
      </c>
      <c r="AE142" s="48">
        <f>(AE118/'UK Pop by Age'!$G10)*52</f>
        <v>-6.3852092358367824E-4</v>
      </c>
      <c r="AF142" s="48">
        <f>(AF118/'UK Pop by Age'!$G10)*52</f>
        <v>5.8531084661837167E-4</v>
      </c>
      <c r="AG142" s="48">
        <f>(AG118/'UK Pop by Age'!$G10)*52</f>
        <v>1.5963023089591956E-4</v>
      </c>
      <c r="AH142" s="48">
        <f>(AH118/'UK Pop by Age'!$G10)*52</f>
        <v>5.4540328889439178E-4</v>
      </c>
      <c r="AI142" s="48">
        <f>(AI118/'UK Pop by Age'!$G10)*52</f>
        <v>-1.077504058547457E-3</v>
      </c>
      <c r="AJ142" s="48">
        <f>(AJ118/'UK Pop by Age'!$G10)*52</f>
        <v>2.2481257517842001E-3</v>
      </c>
      <c r="AK142" s="48">
        <f>(AK118/'UK Pop by Age'!$G10)*52</f>
        <v>1.822445136061748E-3</v>
      </c>
      <c r="AL142" s="48">
        <f>(AL118/'UK Pop by Age'!$G10)*52</f>
        <v>1.0375965008234771E-3</v>
      </c>
      <c r="AM142" s="48">
        <f>(AM118/'UK Pop by Age'!$G10)*52</f>
        <v>1.2504368086847031E-3</v>
      </c>
      <c r="AN142" s="48">
        <f>(AN118/'UK Pop by Age'!$G10)*52</f>
        <v>1.7426300206137882E-3</v>
      </c>
      <c r="AO142" s="48">
        <f>(AO118/'UK Pop by Age'!$G10)*52</f>
        <v>1.1174116162714369E-3</v>
      </c>
      <c r="AP142" s="48">
        <f>(AP118/'UK Pop by Age'!$G10)*52</f>
        <v>1.7027224628898083E-3</v>
      </c>
      <c r="AQ142" s="48">
        <f>(AQ118/'UK Pop by Age'!$G10)*52</f>
        <v>2.0086804054403212E-3</v>
      </c>
      <c r="AR142" s="48">
        <f>(AR118/'UK Pop by Age'!$G10)*52</f>
        <v>2.0884955208882805E-3</v>
      </c>
      <c r="AS142" s="48">
        <f>(AS118/'UK Pop by Age'!$G10)*52</f>
        <v>3.1659995794357377E-3</v>
      </c>
      <c r="AT142" s="48">
        <f>(AT118/'UK Pop by Age'!$G10)*52</f>
        <v>6.518234428250048E-4</v>
      </c>
      <c r="AU142" s="48">
        <f>(AU118/'UK Pop by Age'!$G10)*52</f>
        <v>3.3389323295729841E-3</v>
      </c>
      <c r="AV142" s="48">
        <f>(AV118/'UK Pop by Age'!$G10)*52</f>
        <v>5.2811001388066723E-3</v>
      </c>
      <c r="AW142" s="48">
        <f>(AW118/'UK Pop by Age'!$G10)*52</f>
        <v>4.1636885225352352E-3</v>
      </c>
      <c r="AX142" s="48">
        <f>(AX118/'UK Pop by Age'!$G10)*52</f>
        <v>1.5031846742699091E-3</v>
      </c>
      <c r="AY142" s="48">
        <f>(AY118/'UK Pop by Age'!$G10)*52</f>
        <v>3.3655373680556372E-3</v>
      </c>
      <c r="AZ142" s="48">
        <f>(AZ118/'UK Pop by Age'!$G10)*52</f>
        <v>2.1683106363362403E-3</v>
      </c>
      <c r="BA142" s="64">
        <f>(BA118/'UK Pop by Age'!$G10)*52</f>
        <v>2.8999491946092052E-3</v>
      </c>
    </row>
    <row r="143" spans="1:53" x14ac:dyDescent="0.25">
      <c r="A143" s="31" t="s">
        <v>47</v>
      </c>
      <c r="B143" s="56">
        <f>(B119/'UK Pop by Age'!$G11)*52</f>
        <v>-4.7001956137234159E-2</v>
      </c>
      <c r="C143" s="56">
        <f>(C119/'UK Pop by Age'!$G11)*52</f>
        <v>-7.8674980575283951E-2</v>
      </c>
      <c r="D143" s="56">
        <f>(D119/'UK Pop by Age'!$G11)*52</f>
        <v>-8.4410640449482072E-2</v>
      </c>
      <c r="E143" s="56">
        <f>(E119/'UK Pop by Age'!$G11)*52</f>
        <v>-7.2330224077277183E-2</v>
      </c>
      <c r="F143" s="56">
        <f>(F119/'UK Pop by Age'!$G11)*52</f>
        <v>-6.4208935759828514E-2</v>
      </c>
      <c r="G143" s="56">
        <f>(G119/'UK Pop by Age'!$G11)*52</f>
        <v>-3.3145007945587369E-2</v>
      </c>
      <c r="H143" s="56">
        <f>(H119/'UK Pop by Age'!$G11)*52</f>
        <v>-1.3349367671806243E-2</v>
      </c>
      <c r="I143" s="56">
        <f>(I119/'UK Pop by Age'!$G11)*52</f>
        <v>-3.0201040930512228E-2</v>
      </c>
      <c r="J143" s="56">
        <f>(J119/'UK Pop by Age'!$G11)*52</f>
        <v>-4.1621602626924414E-3</v>
      </c>
      <c r="K143" s="56">
        <f>(K119/'UK Pop by Age'!$G11)*52</f>
        <v>-6.4513484071732838E-2</v>
      </c>
      <c r="L143" s="56">
        <f>(L119/'UK Pop by Age'!$G11)*52</f>
        <v>-6.4513484071732838E-2</v>
      </c>
      <c r="M143" s="56">
        <f>(M119/'UK Pop by Age'!$G11)*52</f>
        <v>-4.2636763666605501E-2</v>
      </c>
      <c r="N143" s="56">
        <f>(N119/'UK Pop by Age'!$G11)*52</f>
        <v>-1.1420561696412186E-2</v>
      </c>
      <c r="O143" s="56">
        <f>(O119/'UK Pop by Age'!$G11)*52</f>
        <v>-2.3704010276553292E-2</v>
      </c>
      <c r="P143" s="56">
        <f>(P119/'UK Pop by Age'!$G11)*52</f>
        <v>-4.9590616788420916E-2</v>
      </c>
      <c r="Q143" s="56">
        <f>(Q119/'UK Pop by Age'!$G11)*52</f>
        <v>-4.365192470628658E-2</v>
      </c>
      <c r="R143" s="56">
        <f>(R119/'UK Pop by Age'!$G11)*52</f>
        <v>-4.314434418644604E-3</v>
      </c>
      <c r="S143" s="56">
        <f>(S119/'UK Pop by Age'!$G11)*52</f>
        <v>3.3398798205507639E-2</v>
      </c>
      <c r="T143" s="56">
        <f>(T119/'UK Pop by Age'!$G11)*52</f>
        <v>8.222804421416775E-3</v>
      </c>
      <c r="U143" s="56">
        <f>(U119/'UK Pop by Age'!$G11)*52</f>
        <v>1.2080416372204892E-2</v>
      </c>
      <c r="V143" s="56">
        <f>(V119/'UK Pop by Age'!$G11)*52</f>
        <v>1.3450883775774353E-2</v>
      </c>
      <c r="W143" s="56">
        <f>(W119/'UK Pop by Age'!$G11)*52</f>
        <v>5.5833857182459581E-3</v>
      </c>
      <c r="X143" s="56">
        <f>(X119/'UK Pop by Age'!$G11)*52</f>
        <v>7.4614336416559618E-3</v>
      </c>
      <c r="Y143" s="56">
        <f>(Y119/'UK Pop by Age'!$G11)*52</f>
        <v>5.0758051984054163E-3</v>
      </c>
      <c r="Z143" s="56">
        <f>(Z119/'UK Pop by Age'!$G11)*52</f>
        <v>4.0098861067402788E-3</v>
      </c>
      <c r="AA143" s="56">
        <f>(AA119/'UK Pop by Age'!$G11)*52</f>
        <v>8.6288688372892081E-3</v>
      </c>
      <c r="AB143" s="56">
        <f>(AB119/'UK Pop by Age'!$G11)*52</f>
        <v>-8.3750785773689367E-3</v>
      </c>
      <c r="AC143" s="56">
        <f>(AC119/'UK Pop by Age'!$G11)*52</f>
        <v>-3.5530636388837918E-4</v>
      </c>
      <c r="AD143" s="56">
        <f>(AD119/'UK Pop by Age'!$G11)*52</f>
        <v>-2.0303220793621663E-3</v>
      </c>
      <c r="AE143" s="56">
        <f>(AE119/'UK Pop by Age'!$G11)*52</f>
        <v>4.4667085745967658E-3</v>
      </c>
      <c r="AF143" s="56">
        <f>(AF119/'UK Pop by Age'!$G11)*52</f>
        <v>3.5530636388837913E-3</v>
      </c>
      <c r="AG143" s="56">
        <f>(AG119/'UK Pop by Age'!$G11)*52</f>
        <v>-4.0606441587243331E-4</v>
      </c>
      <c r="AH143" s="56">
        <f>(AH119/'UK Pop by Age'!$G11)*52</f>
        <v>3.3500314309475748E-3</v>
      </c>
      <c r="AI143" s="56">
        <f>(AI119/'UK Pop by Age'!$G11)*52</f>
        <v>3.502305586899737E-3</v>
      </c>
      <c r="AJ143" s="56">
        <f>(AJ119/'UK Pop by Age'!$G11)*52</f>
        <v>1.1775868060300567E-2</v>
      </c>
      <c r="AK143" s="56">
        <f>(AK119/'UK Pop by Age'!$G11)*52</f>
        <v>6.8523370178473122E-3</v>
      </c>
      <c r="AL143" s="56">
        <f>(AL119/'UK Pop by Age'!$G11)*52</f>
        <v>1.1014497280539754E-2</v>
      </c>
      <c r="AM143" s="56">
        <f>(AM119/'UK Pop by Age'!$G11)*52</f>
        <v>6.1417242900705538E-3</v>
      </c>
      <c r="AN143" s="56">
        <f>(AN119/'UK Pop by Age'!$G11)*52</f>
        <v>8.8319010452254237E-3</v>
      </c>
      <c r="AO143" s="56">
        <f>(AO119/'UK Pop by Age'!$G11)*52</f>
        <v>6.1417242900705538E-3</v>
      </c>
      <c r="AP143" s="56">
        <f>(AP119/'UK Pop by Age'!$G11)*52</f>
        <v>1.5938028322993007E-2</v>
      </c>
      <c r="AQ143" s="56">
        <f>(AQ119/'UK Pop by Age'!$G11)*52</f>
        <v>1.0811465072603537E-2</v>
      </c>
      <c r="AR143" s="56">
        <f>(AR119/'UK Pop by Age'!$G11)*52</f>
        <v>1.5785754167040845E-2</v>
      </c>
      <c r="AS143" s="56">
        <f>(AS119/'UK Pop by Age'!$G11)*52</f>
        <v>1.3400125723790299E-2</v>
      </c>
      <c r="AT143" s="56">
        <f>(AT119/'UK Pop by Age'!$G11)*52</f>
        <v>2.0252462741637611E-2</v>
      </c>
      <c r="AU143" s="56">
        <f>(AU119/'UK Pop by Age'!$G11)*52</f>
        <v>1.3450883775774353E-2</v>
      </c>
      <c r="AV143" s="56">
        <f>(AV119/'UK Pop by Age'!$G11)*52</f>
        <v>2.6394187031708163E-2</v>
      </c>
      <c r="AW143" s="56">
        <f>(AW119/'UK Pop by Age'!$G11)*52</f>
        <v>2.7460106123373303E-2</v>
      </c>
      <c r="AX143" s="56">
        <f>(AX119/'UK Pop by Age'!$G11)*52</f>
        <v>1.8780479234100041E-2</v>
      </c>
      <c r="AY143" s="56">
        <f>(AY119/'UK Pop by Age'!$G11)*52</f>
        <v>1.6141060530929223E-2</v>
      </c>
      <c r="AZ143" s="56">
        <f>(AZ119/'UK Pop by Age'!$G11)*52</f>
        <v>2.8322993007102223E-2</v>
      </c>
      <c r="BA143" s="65">
        <f>(BA119/'UK Pop by Age'!$G11)*52</f>
        <v>1.1522077800380295E-2</v>
      </c>
    </row>
    <row r="144" spans="1:53" x14ac:dyDescent="0.25">
      <c r="A144" s="66" t="s">
        <v>61</v>
      </c>
      <c r="B144" s="67"/>
      <c r="C144" s="67"/>
      <c r="D144" s="67"/>
      <c r="E144" s="62">
        <f>(E120/'UK Pop by Age'!$G12)*52</f>
        <v>-1.7332931662054421E-3</v>
      </c>
      <c r="F144" s="62">
        <f>(F120/'UK Pop by Age'!$G12)*52</f>
        <v>-1.5698345395974574E-3</v>
      </c>
      <c r="G144" s="62">
        <f>(G120/'UK Pop by Age'!$G12)*52</f>
        <v>-6.5541381683394855E-4</v>
      </c>
      <c r="H144" s="62">
        <f>(H120/'UK Pop by Age'!$G12)*52</f>
        <v>-3.3323449482400758E-4</v>
      </c>
      <c r="I144" s="62">
        <f>(I120/'UK Pop by Age'!$G12)*52</f>
        <v>-6.6883795525102935E-4</v>
      </c>
      <c r="J144" s="62">
        <f>(J120/'UK Pop by Age'!$G12)*52</f>
        <v>1.5003448819090389E-4</v>
      </c>
      <c r="K144" s="62">
        <f>(K120/'UK Pop by Age'!$G12)*52</f>
        <v>-1.6574862669089855E-3</v>
      </c>
      <c r="L144" s="62">
        <f>(L120/'UK Pop by Age'!$G12)*52</f>
        <v>-1.7538242014315661E-3</v>
      </c>
      <c r="M144" s="62">
        <f>(M120/'UK Pop by Age'!$G12)*52</f>
        <v>-1.1931690087181883E-3</v>
      </c>
      <c r="N144" s="62">
        <f>(N120/'UK Pop by Age'!$G12)*52</f>
        <v>-5.843448487435203E-5</v>
      </c>
      <c r="O144" s="62">
        <f>(O120/'UK Pop by Age'!$G12)*52</f>
        <v>-5.2748967427117786E-4</v>
      </c>
      <c r="P144" s="62">
        <f>(P120/'UK Pop by Age'!$G12)*52</f>
        <v>-1.5872069540195622E-3</v>
      </c>
      <c r="Q144" s="62">
        <f>(Q120/'UK Pop by Age'!$G12)*52</f>
        <v>-1.7356621318084563E-3</v>
      </c>
      <c r="R144" s="62">
        <f>(R120/'UK Pop by Age'!$G12)*52</f>
        <v>-1.9504483464817505E-4</v>
      </c>
      <c r="S144" s="62">
        <f>(S120/'UK Pop by Age'!$G12)*52</f>
        <v>8.3229658185901415E-4</v>
      </c>
      <c r="T144" s="62">
        <f>(T120/'UK Pop by Age'!$G12)*52</f>
        <v>3.403413916330504E-4</v>
      </c>
      <c r="U144" s="62">
        <f>(U120/'UK Pop by Age'!$G12)*52</f>
        <v>1.034448313316232E-4</v>
      </c>
      <c r="V144" s="62">
        <f>(V120/'UK Pop by Age'!$G12)*52</f>
        <v>5.1169657025108264E-4</v>
      </c>
      <c r="W144" s="62">
        <f>(W120/'UK Pop by Age'!$G12)*52</f>
        <v>8.9231037713537574E-5</v>
      </c>
      <c r="X144" s="62">
        <f>(X120/'UK Pop by Age'!$G12)*52</f>
        <v>1.5003448819090389E-4</v>
      </c>
      <c r="Y144" s="62">
        <f>(Y120/'UK Pop by Age'!$G12)*52</f>
        <v>8.0544830502485244E-5</v>
      </c>
      <c r="Z144" s="62">
        <f>(Z120/'UK Pop by Age'!$G12)*52</f>
        <v>1.5951035060296097E-4</v>
      </c>
      <c r="AA144" s="62">
        <f>(AA120/'UK Pop by Age'!$G12)*52</f>
        <v>2.3610690510042243E-4</v>
      </c>
      <c r="AB144" s="62">
        <f>(AB120/'UK Pop by Age'!$G12)*52</f>
        <v>-1.5477241939693243E-4</v>
      </c>
      <c r="AC144" s="62">
        <f>(AC120/'UK Pop by Age'!$G12)*52</f>
        <v>-9.0020692914542322E-5</v>
      </c>
      <c r="AD144" s="62">
        <f>(AD120/'UK Pop by Age'!$G12)*52</f>
        <v>-3.7113794447223591E-5</v>
      </c>
      <c r="AE144" s="62">
        <f>(AE120/'UK Pop by Age'!$G12)*52</f>
        <v>-2.2900000829137961E-5</v>
      </c>
      <c r="AF144" s="62">
        <f>(AF120/'UK Pop by Age'!$G12)*52</f>
        <v>8.6862072110523291E-5</v>
      </c>
      <c r="AG144" s="62">
        <f>(AG120/'UK Pop by Age'!$G12)*52</f>
        <v>-1.5556207459793719E-4</v>
      </c>
      <c r="AH144" s="62">
        <f>(AH120/'UK Pop by Age'!$G12)*52</f>
        <v>2.0767931786425114E-4</v>
      </c>
      <c r="AI144" s="62">
        <f>(AI120/'UK Pop by Age'!$G12)*52</f>
        <v>1.2634483216076117E-5</v>
      </c>
      <c r="AJ144" s="62">
        <f>(AJ120/'UK Pop by Age'!$G12)*52</f>
        <v>2.9770001077879347E-4</v>
      </c>
      <c r="AK144" s="62">
        <f>(AK120/'UK Pop by Age'!$G12)*52</f>
        <v>1.9741380025118933E-4</v>
      </c>
      <c r="AL144" s="62">
        <f>(AL120/'UK Pop by Age'!$G12)*52</f>
        <v>2.5426897472353185E-4</v>
      </c>
      <c r="AM144" s="62">
        <f>(AM120/'UK Pop by Age'!$G12)*52</f>
        <v>1.0660345213564224E-4</v>
      </c>
      <c r="AN144" s="62">
        <f>(AN120/'UK Pop by Age'!$G12)*52</f>
        <v>2.8980345876874591E-4</v>
      </c>
      <c r="AO144" s="62">
        <f>(AO120/'UK Pop by Age'!$G12)*52</f>
        <v>2.3373793949740812E-4</v>
      </c>
      <c r="AP144" s="62">
        <f>(AP120/'UK Pop by Age'!$G12)*52</f>
        <v>2.5584828512554132E-4</v>
      </c>
      <c r="AQ144" s="62">
        <f>(AQ120/'UK Pop by Age'!$G12)*52</f>
        <v>2.3057931869338913E-4</v>
      </c>
      <c r="AR144" s="62">
        <f>(AR120/'UK Pop by Age'!$G12)*52</f>
        <v>3.3007587401998853E-4</v>
      </c>
      <c r="AS144" s="62">
        <f>(AS120/'UK Pop by Age'!$G12)*52</f>
        <v>5.0143105263802089E-4</v>
      </c>
      <c r="AT144" s="62">
        <f>(AT120/'UK Pop by Age'!$G12)*52</f>
        <v>4.3115173974859751E-4</v>
      </c>
      <c r="AU144" s="62">
        <f>(AU120/'UK Pop by Age'!$G12)*52</f>
        <v>3.6087242685917408E-4</v>
      </c>
      <c r="AV144" s="62">
        <f>(AV120/'UK Pop by Age'!$G12)*52</f>
        <v>7.3043106092940044E-4</v>
      </c>
      <c r="AW144" s="62">
        <f>(AW120/'UK Pop by Age'!$G12)*52</f>
        <v>7.3043106092940044E-4</v>
      </c>
      <c r="AX144" s="62">
        <f>(AX120/'UK Pop by Age'!$G12)*52</f>
        <v>4.177276013315166E-4</v>
      </c>
      <c r="AY144" s="62">
        <f>(AY120/'UK Pop by Age'!$G12)*52</f>
        <v>5.038000182410352E-4</v>
      </c>
      <c r="AZ144" s="62">
        <f>(AZ120/'UK Pop by Age'!$G12)*52</f>
        <v>6.3962071281385344E-4</v>
      </c>
      <c r="BA144" s="68">
        <f>(BA120/'UK Pop by Age'!$G12)*52</f>
        <v>3.1744139080391246E-4</v>
      </c>
    </row>
  </sheetData>
  <conditionalFormatting sqref="B84:D84 B53:D61">
    <cfRule type="colorScale" priority="79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121:BA121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:D73">
    <cfRule type="colorScale" priority="77">
      <colorScale>
        <cfvo type="num" val="-0.5"/>
        <cfvo type="num" val="0"/>
        <cfvo type="num" val="0.5"/>
        <color rgb="FF63BE7B"/>
        <color rgb="FFFFEB84"/>
        <color rgb="FFF8696B"/>
      </colorScale>
    </cfRule>
  </conditionalFormatting>
  <conditionalFormatting sqref="B77:D83">
    <cfRule type="colorScale" priority="76">
      <colorScale>
        <cfvo type="min"/>
        <cfvo type="num" val="0"/>
        <cfvo type="max"/>
        <color rgb="FF63BE7B"/>
        <color rgb="FFFFEB84"/>
        <color rgb="FFF8696B"/>
      </colorScale>
    </cfRule>
  </conditionalFormatting>
  <conditionalFormatting sqref="B114:BA119 B120:D120">
    <cfRule type="colorScale" priority="75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125:BA131">
    <cfRule type="colorScale" priority="74">
      <colorScale>
        <cfvo type="num" val="-0.5"/>
        <cfvo type="num" val="0"/>
        <cfvo type="num" val="0.5"/>
        <color rgb="FF63BE7B"/>
        <color rgb="FFFFEB84"/>
        <color rgb="FFF8696B"/>
      </colorScale>
    </cfRule>
  </conditionalFormatting>
  <conditionalFormatting sqref="B137:BA143">
    <cfRule type="colorScale" priority="73">
      <colorScale>
        <cfvo type="num" val="-0.1"/>
        <cfvo type="num" val="0"/>
        <cfvo type="num" val="0.1"/>
        <color rgb="FF63BE7B"/>
        <color rgb="FFFFEB84"/>
        <color rgb="FFF8696B"/>
      </colorScale>
    </cfRule>
  </conditionalFormatting>
  <conditionalFormatting sqref="E113:BA113">
    <cfRule type="colorScale" priority="72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96:D98">
    <cfRule type="colorScale" priority="71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89:O95">
    <cfRule type="colorScale" priority="70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P65:Q72 AC65:AE72">
    <cfRule type="colorScale" priority="6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P77:Q84 AC77:AE84">
    <cfRule type="colorScale" priority="63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P53:Q60 AC53:AD60">
    <cfRule type="colorScale" priority="62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R53:R60">
    <cfRule type="colorScale" priority="61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R65:R72">
    <cfRule type="colorScale" priority="6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R77:R84">
    <cfRule type="colorScale" priority="59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S53:S60">
    <cfRule type="colorScale" priority="58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T53:T60">
    <cfRule type="colorScale" priority="57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U53:U60">
    <cfRule type="colorScale" priority="56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S65:S72">
    <cfRule type="colorScale" priority="5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T65:T72">
    <cfRule type="colorScale" priority="5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U65:U72">
    <cfRule type="colorScale" priority="5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S77:S84">
    <cfRule type="colorScale" priority="52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T77:T84">
    <cfRule type="colorScale" priority="51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U77:U84">
    <cfRule type="colorScale" priority="50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V53:V60">
    <cfRule type="colorScale" priority="49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V65:V72">
    <cfRule type="colorScale" priority="4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V77:V84">
    <cfRule type="colorScale" priority="47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W53:W60">
    <cfRule type="colorScale" priority="46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W65:W72">
    <cfRule type="colorScale" priority="4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W77:W84">
    <cfRule type="colorScale" priority="44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V89:W95">
    <cfRule type="colorScale" priority="43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P89:P95">
    <cfRule type="colorScale" priority="42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Q89:Q95">
    <cfRule type="colorScale" priority="41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R89:R95">
    <cfRule type="colorScale" priority="40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S89:S95">
    <cfRule type="colorScale" priority="39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T89:T95">
    <cfRule type="colorScale" priority="38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P96:Q96">
    <cfRule type="colorScale" priority="37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R96">
    <cfRule type="colorScale" priority="36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S96">
    <cfRule type="colorScale" priority="35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T96">
    <cfRule type="colorScale" priority="34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U96">
    <cfRule type="colorScale" priority="33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V96">
    <cfRule type="colorScale" priority="32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W96">
    <cfRule type="colorScale" priority="31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X53:X60">
    <cfRule type="colorScale" priority="30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X65:X72">
    <cfRule type="colorScale" priority="2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X77:X84">
    <cfRule type="colorScale" priority="28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X89:X95">
    <cfRule type="colorScale" priority="27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X96">
    <cfRule type="colorScale" priority="26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Y53:Y60">
    <cfRule type="colorScale" priority="25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Y65:Y72">
    <cfRule type="colorScale" priority="2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Y77:Y84">
    <cfRule type="colorScale" priority="23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Y89:Y95">
    <cfRule type="colorScale" priority="22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Y96">
    <cfRule type="colorScale" priority="21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Z53:Z60">
    <cfRule type="colorScale" priority="15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Z65:Z72">
    <cfRule type="colorScale" priority="1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Z77:Z84">
    <cfRule type="colorScale" priority="13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Z89:Z95">
    <cfRule type="colorScale" priority="12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Z96">
    <cfRule type="colorScale" priority="11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AA53:AA60">
    <cfRule type="colorScale" priority="10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AA65:AA72">
    <cfRule type="colorScale" priority="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A77:AA84">
    <cfRule type="colorScale" priority="8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AA89:AA95">
    <cfRule type="colorScale" priority="7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AA96">
    <cfRule type="colorScale" priority="6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AB53:AB60">
    <cfRule type="colorScale" priority="5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AB65:AB72">
    <cfRule type="colorScale" priority="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B77:AB84">
    <cfRule type="colorScale" priority="3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AB89:AB95">
    <cfRule type="colorScale" priority="2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AB96">
    <cfRule type="colorScale" priority="1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E6B77-8394-44D2-945B-B923FAE9EAE5}">
  <sheetPr codeName="Sheet5"/>
  <dimension ref="A1:T56"/>
  <sheetViews>
    <sheetView workbookViewId="0">
      <selection activeCell="C33" sqref="C33"/>
    </sheetView>
  </sheetViews>
  <sheetFormatPr defaultRowHeight="15" x14ac:dyDescent="0.25"/>
  <cols>
    <col min="1" max="1" width="18.28515625" bestFit="1" customWidth="1"/>
    <col min="5" max="5" width="10.42578125" bestFit="1" customWidth="1"/>
    <col min="6" max="6" width="11" customWidth="1"/>
    <col min="7" max="7" width="13.5703125" customWidth="1"/>
    <col min="8" max="9" width="10.42578125" customWidth="1"/>
    <col min="14" max="29" width="10.42578125" bestFit="1" customWidth="1"/>
  </cols>
  <sheetData>
    <row r="1" spans="1:20" x14ac:dyDescent="0.25">
      <c r="A1" s="1" t="s">
        <v>70</v>
      </c>
      <c r="E1" s="1" t="s">
        <v>72</v>
      </c>
    </row>
    <row r="2" spans="1:20" x14ac:dyDescent="0.25">
      <c r="M2" s="1" t="s">
        <v>80</v>
      </c>
    </row>
    <row r="3" spans="1:20" ht="26.25" x14ac:dyDescent="0.25">
      <c r="A3" s="2" t="s">
        <v>6</v>
      </c>
      <c r="B3" s="2" t="s">
        <v>14</v>
      </c>
      <c r="C3" s="114"/>
      <c r="E3" s="1" t="s">
        <v>71</v>
      </c>
      <c r="F3" t="s">
        <v>75</v>
      </c>
      <c r="G3" t="s">
        <v>77</v>
      </c>
      <c r="H3" t="s">
        <v>76</v>
      </c>
      <c r="I3" t="s">
        <v>78</v>
      </c>
      <c r="J3" t="s">
        <v>73</v>
      </c>
      <c r="K3" t="s">
        <v>74</v>
      </c>
      <c r="M3" s="109" t="s">
        <v>79</v>
      </c>
      <c r="N3" s="113" t="s">
        <v>49</v>
      </c>
      <c r="O3" s="113" t="s">
        <v>42</v>
      </c>
      <c r="P3" s="113" t="s">
        <v>43</v>
      </c>
      <c r="Q3" s="113" t="s">
        <v>44</v>
      </c>
      <c r="R3" s="113" t="s">
        <v>45</v>
      </c>
      <c r="S3" s="113" t="s">
        <v>46</v>
      </c>
      <c r="T3" s="34" t="s">
        <v>47</v>
      </c>
    </row>
    <row r="4" spans="1:20" x14ac:dyDescent="0.25">
      <c r="A4" s="6">
        <v>43896</v>
      </c>
      <c r="B4" s="115">
        <v>0</v>
      </c>
      <c r="C4" s="117">
        <v>3</v>
      </c>
      <c r="E4" s="111">
        <v>43896</v>
      </c>
      <c r="F4">
        <f t="shared" ref="F4:F46" si="0">SUMIFS($B$4:$B$356, $A$4:$A$356, J4, $A$4:$A$356, K4)</f>
        <v>0</v>
      </c>
      <c r="G4">
        <f>H4-F4</f>
        <v>10892</v>
      </c>
      <c r="H4">
        <v>10892</v>
      </c>
      <c r="I4" s="116">
        <f>F4/H4</f>
        <v>0</v>
      </c>
      <c r="J4" t="str">
        <f>"&lt;="&amp;E4</f>
        <v>&lt;=43896</v>
      </c>
      <c r="K4">
        <v>0</v>
      </c>
      <c r="M4" s="24">
        <v>43896</v>
      </c>
      <c r="N4" s="29">
        <v>11</v>
      </c>
      <c r="O4" s="29">
        <v>4</v>
      </c>
      <c r="P4" s="29">
        <v>9</v>
      </c>
      <c r="Q4" s="29">
        <v>-90</v>
      </c>
      <c r="R4" s="29">
        <v>-88</v>
      </c>
      <c r="S4" s="29">
        <v>81</v>
      </c>
      <c r="T4" s="29">
        <v>67</v>
      </c>
    </row>
    <row r="5" spans="1:20" x14ac:dyDescent="0.25">
      <c r="A5" s="6">
        <v>43897</v>
      </c>
      <c r="B5" s="115">
        <f>C5-C4</f>
        <v>0</v>
      </c>
      <c r="C5" s="117">
        <v>3</v>
      </c>
      <c r="E5" s="111">
        <v>43903</v>
      </c>
      <c r="F5">
        <f t="shared" si="0"/>
        <v>25</v>
      </c>
      <c r="G5">
        <f t="shared" ref="G5:G10" si="1">H5-F5</f>
        <v>10992</v>
      </c>
      <c r="H5">
        <v>11017</v>
      </c>
      <c r="I5" s="116">
        <f t="shared" ref="I5:I10" si="2">F5/H5</f>
        <v>2.2692202959063265E-3</v>
      </c>
      <c r="J5" t="str">
        <f t="shared" ref="J5:J50" si="3">"&lt;="&amp;E5</f>
        <v>&lt;=43903</v>
      </c>
      <c r="K5" t="str">
        <f>"&gt;"&amp;E4</f>
        <v>&gt;43896</v>
      </c>
      <c r="M5" s="24">
        <v>43903</v>
      </c>
      <c r="N5" s="29">
        <v>-4</v>
      </c>
      <c r="O5" s="29">
        <v>-2</v>
      </c>
      <c r="P5" s="29">
        <v>12</v>
      </c>
      <c r="Q5" s="29">
        <v>29</v>
      </c>
      <c r="R5" s="29">
        <v>35</v>
      </c>
      <c r="S5" s="29">
        <v>171</v>
      </c>
      <c r="T5" s="29">
        <v>209</v>
      </c>
    </row>
    <row r="6" spans="1:20" x14ac:dyDescent="0.25">
      <c r="A6" s="6">
        <v>43898</v>
      </c>
      <c r="B6" s="115">
        <f t="shared" ref="B6:B56" si="4">C6-C5</f>
        <v>0</v>
      </c>
      <c r="C6" s="117">
        <v>3</v>
      </c>
      <c r="E6" s="111">
        <v>43910</v>
      </c>
      <c r="F6">
        <f t="shared" si="0"/>
        <v>300</v>
      </c>
      <c r="G6">
        <f t="shared" si="1"/>
        <v>10346</v>
      </c>
      <c r="H6">
        <v>10646</v>
      </c>
      <c r="I6" s="116">
        <f t="shared" si="2"/>
        <v>2.8179597971068945E-2</v>
      </c>
      <c r="J6" t="str">
        <f t="shared" si="3"/>
        <v>&lt;=43910</v>
      </c>
      <c r="K6" t="str">
        <f>"&gt;"&amp;E5</f>
        <v>&gt;43903</v>
      </c>
      <c r="M6" s="24">
        <v>43910</v>
      </c>
      <c r="N6" s="29">
        <v>-5</v>
      </c>
      <c r="O6" s="29">
        <v>-12</v>
      </c>
      <c r="P6" s="29">
        <v>-18</v>
      </c>
      <c r="Q6" s="29">
        <v>15</v>
      </c>
      <c r="R6" s="29">
        <v>67</v>
      </c>
      <c r="S6" s="29">
        <v>119</v>
      </c>
      <c r="T6" s="29">
        <v>78</v>
      </c>
    </row>
    <row r="7" spans="1:20" x14ac:dyDescent="0.25">
      <c r="A7" s="6">
        <v>43899</v>
      </c>
      <c r="B7" s="115">
        <f t="shared" si="4"/>
        <v>2</v>
      </c>
      <c r="C7" s="117">
        <v>5</v>
      </c>
      <c r="E7" s="111">
        <v>43917</v>
      </c>
      <c r="F7">
        <f t="shared" si="0"/>
        <v>1495</v>
      </c>
      <c r="G7">
        <f t="shared" si="1"/>
        <v>9647</v>
      </c>
      <c r="H7">
        <v>11142</v>
      </c>
      <c r="I7" s="116">
        <f t="shared" si="2"/>
        <v>0.13417698797343386</v>
      </c>
      <c r="J7" t="str">
        <f t="shared" si="3"/>
        <v>&lt;=43917</v>
      </c>
      <c r="K7" t="str">
        <f>"&gt;"&amp;E6</f>
        <v>&gt;43910</v>
      </c>
      <c r="M7" s="24">
        <v>43917</v>
      </c>
      <c r="N7" s="29">
        <v>4</v>
      </c>
      <c r="O7" s="29">
        <v>-4</v>
      </c>
      <c r="P7" s="29">
        <v>-6</v>
      </c>
      <c r="Q7" s="29">
        <v>79</v>
      </c>
      <c r="R7" s="29">
        <v>162</v>
      </c>
      <c r="S7" s="29">
        <v>453</v>
      </c>
      <c r="T7" s="29">
        <v>587</v>
      </c>
    </row>
    <row r="8" spans="1:20" x14ac:dyDescent="0.25">
      <c r="A8" s="6">
        <v>43900</v>
      </c>
      <c r="B8" s="115">
        <f t="shared" si="4"/>
        <v>5</v>
      </c>
      <c r="C8" s="117">
        <v>10</v>
      </c>
      <c r="E8" s="111">
        <v>43924</v>
      </c>
      <c r="F8">
        <f t="shared" si="0"/>
        <v>4475</v>
      </c>
      <c r="G8">
        <f t="shared" si="1"/>
        <v>11912</v>
      </c>
      <c r="H8">
        <v>16387</v>
      </c>
      <c r="I8" s="116">
        <f t="shared" si="2"/>
        <v>0.27308232135229144</v>
      </c>
      <c r="J8" t="str">
        <f t="shared" si="3"/>
        <v>&lt;=43924</v>
      </c>
      <c r="K8" t="str">
        <f>"&gt;"&amp;E7</f>
        <v>&gt;43917</v>
      </c>
      <c r="M8" s="24">
        <v>43924</v>
      </c>
      <c r="N8" s="29">
        <v>10</v>
      </c>
      <c r="O8" s="29">
        <v>8</v>
      </c>
      <c r="P8" s="29">
        <v>-8</v>
      </c>
      <c r="Q8" s="29">
        <v>628</v>
      </c>
      <c r="R8" s="29">
        <v>1120</v>
      </c>
      <c r="S8" s="29">
        <v>2068</v>
      </c>
      <c r="T8" s="29">
        <v>2435</v>
      </c>
    </row>
    <row r="9" spans="1:20" x14ac:dyDescent="0.25">
      <c r="A9" s="6">
        <v>43901</v>
      </c>
      <c r="B9" s="115">
        <f t="shared" si="4"/>
        <v>1</v>
      </c>
      <c r="C9" s="117">
        <v>11</v>
      </c>
      <c r="E9" s="111">
        <v>43931</v>
      </c>
      <c r="F9">
        <f t="shared" si="0"/>
        <v>7630</v>
      </c>
      <c r="G9">
        <f t="shared" si="1"/>
        <v>14002</v>
      </c>
      <c r="H9">
        <v>21632</v>
      </c>
      <c r="I9" s="116">
        <f t="shared" si="2"/>
        <v>0.35271819526627218</v>
      </c>
      <c r="J9" t="str">
        <f t="shared" si="3"/>
        <v>&lt;=43931</v>
      </c>
      <c r="K9" t="str">
        <f>"&gt;"&amp;E8</f>
        <v>&gt;43924</v>
      </c>
      <c r="M9" s="24">
        <v>43931</v>
      </c>
      <c r="N9" s="29">
        <v>6</v>
      </c>
      <c r="O9" s="29">
        <v>6</v>
      </c>
      <c r="P9" s="29">
        <v>5</v>
      </c>
      <c r="Q9" s="29">
        <v>1154</v>
      </c>
      <c r="R9" s="29">
        <v>1951</v>
      </c>
      <c r="S9" s="29">
        <v>3856</v>
      </c>
      <c r="T9" s="29">
        <v>4363</v>
      </c>
    </row>
    <row r="10" spans="1:20" x14ac:dyDescent="0.25">
      <c r="A10" s="6">
        <v>43902</v>
      </c>
      <c r="B10" s="115">
        <f t="shared" si="4"/>
        <v>6</v>
      </c>
      <c r="C10" s="117">
        <v>17</v>
      </c>
      <c r="E10" s="111">
        <v>43938</v>
      </c>
      <c r="F10">
        <f t="shared" si="0"/>
        <v>7566</v>
      </c>
      <c r="G10">
        <f t="shared" si="1"/>
        <v>19311</v>
      </c>
      <c r="H10">
        <v>26877</v>
      </c>
      <c r="I10" s="116">
        <f t="shared" si="2"/>
        <v>0.28150463221341665</v>
      </c>
      <c r="J10" t="str">
        <f t="shared" si="3"/>
        <v>&lt;=43938</v>
      </c>
      <c r="K10" t="str">
        <f t="shared" ref="K10:K50" si="5">"&gt;"&amp;E9</f>
        <v>&gt;43931</v>
      </c>
      <c r="M10" s="24">
        <v>43938</v>
      </c>
      <c r="N10" s="29">
        <v>7</v>
      </c>
      <c r="O10" s="29">
        <v>16</v>
      </c>
      <c r="P10" s="29">
        <v>47</v>
      </c>
      <c r="Q10" s="29">
        <v>1878</v>
      </c>
      <c r="R10" s="29">
        <v>3146</v>
      </c>
      <c r="S10" s="29">
        <v>5974</v>
      </c>
      <c r="T10" s="29">
        <v>6784</v>
      </c>
    </row>
    <row r="11" spans="1:20" x14ac:dyDescent="0.25">
      <c r="A11" s="6">
        <v>43903</v>
      </c>
      <c r="B11" s="115">
        <f t="shared" si="4"/>
        <v>11</v>
      </c>
      <c r="C11" s="117">
        <v>28</v>
      </c>
      <c r="E11" s="111">
        <v>43945</v>
      </c>
      <c r="F11">
        <f t="shared" si="0"/>
        <v>0</v>
      </c>
      <c r="G11" s="110"/>
      <c r="J11" t="str">
        <f t="shared" si="3"/>
        <v>&lt;=43945</v>
      </c>
      <c r="K11" t="str">
        <f t="shared" si="5"/>
        <v>&gt;43938</v>
      </c>
    </row>
    <row r="12" spans="1:20" x14ac:dyDescent="0.25">
      <c r="A12" s="6">
        <v>43904</v>
      </c>
      <c r="B12" s="115">
        <f t="shared" si="4"/>
        <v>15</v>
      </c>
      <c r="C12" s="117">
        <v>43</v>
      </c>
      <c r="E12" s="111">
        <v>43952</v>
      </c>
      <c r="F12">
        <f t="shared" si="0"/>
        <v>0</v>
      </c>
      <c r="J12" t="str">
        <f t="shared" si="3"/>
        <v>&lt;=43952</v>
      </c>
      <c r="K12" t="str">
        <f t="shared" si="5"/>
        <v>&gt;43945</v>
      </c>
    </row>
    <row r="13" spans="1:20" x14ac:dyDescent="0.25">
      <c r="A13" s="6">
        <v>43905</v>
      </c>
      <c r="B13" s="115">
        <f t="shared" si="4"/>
        <v>18</v>
      </c>
      <c r="C13" s="117">
        <v>61</v>
      </c>
      <c r="E13" s="111">
        <v>43959</v>
      </c>
      <c r="F13">
        <f t="shared" si="0"/>
        <v>0</v>
      </c>
      <c r="J13" t="str">
        <f t="shared" si="3"/>
        <v>&lt;=43959</v>
      </c>
      <c r="K13" t="str">
        <f t="shared" si="5"/>
        <v>&gt;43952</v>
      </c>
    </row>
    <row r="14" spans="1:20" x14ac:dyDescent="0.25">
      <c r="A14" s="6">
        <v>43906</v>
      </c>
      <c r="B14" s="115">
        <f t="shared" si="4"/>
        <v>30</v>
      </c>
      <c r="C14" s="117">
        <v>91</v>
      </c>
      <c r="E14" s="111">
        <v>43966</v>
      </c>
      <c r="F14">
        <f t="shared" si="0"/>
        <v>0</v>
      </c>
      <c r="J14" t="str">
        <f t="shared" si="3"/>
        <v>&lt;=43966</v>
      </c>
      <c r="K14" t="str">
        <f t="shared" si="5"/>
        <v>&gt;43959</v>
      </c>
    </row>
    <row r="15" spans="1:20" x14ac:dyDescent="0.25">
      <c r="A15" s="6">
        <v>43907</v>
      </c>
      <c r="B15" s="115">
        <f t="shared" si="4"/>
        <v>46</v>
      </c>
      <c r="C15" s="117">
        <v>137</v>
      </c>
      <c r="E15" s="111">
        <v>43973</v>
      </c>
      <c r="F15">
        <f t="shared" si="0"/>
        <v>0</v>
      </c>
      <c r="J15" t="str">
        <f t="shared" si="3"/>
        <v>&lt;=43973</v>
      </c>
      <c r="K15" t="str">
        <f t="shared" si="5"/>
        <v>&gt;43966</v>
      </c>
    </row>
    <row r="16" spans="1:20" x14ac:dyDescent="0.25">
      <c r="A16" s="6">
        <v>43908</v>
      </c>
      <c r="B16" s="115">
        <f t="shared" si="4"/>
        <v>53</v>
      </c>
      <c r="C16" s="117">
        <v>190</v>
      </c>
      <c r="E16" s="111">
        <v>43980</v>
      </c>
      <c r="F16">
        <f t="shared" si="0"/>
        <v>0</v>
      </c>
      <c r="J16" t="str">
        <f t="shared" si="3"/>
        <v>&lt;=43980</v>
      </c>
      <c r="K16" t="str">
        <f t="shared" si="5"/>
        <v>&gt;43973</v>
      </c>
    </row>
    <row r="17" spans="1:11" x14ac:dyDescent="0.25">
      <c r="A17" s="6">
        <v>43909</v>
      </c>
      <c r="B17" s="115">
        <f t="shared" si="4"/>
        <v>66</v>
      </c>
      <c r="C17" s="117">
        <v>256</v>
      </c>
      <c r="E17" s="111">
        <v>43987</v>
      </c>
      <c r="F17">
        <f t="shared" si="0"/>
        <v>0</v>
      </c>
      <c r="J17" t="str">
        <f t="shared" si="3"/>
        <v>&lt;=43987</v>
      </c>
      <c r="K17" t="str">
        <f t="shared" si="5"/>
        <v>&gt;43980</v>
      </c>
    </row>
    <row r="18" spans="1:11" x14ac:dyDescent="0.25">
      <c r="A18" s="6">
        <v>43910</v>
      </c>
      <c r="B18" s="115">
        <f t="shared" si="4"/>
        <v>72</v>
      </c>
      <c r="C18" s="118">
        <v>328</v>
      </c>
      <c r="E18" s="111">
        <v>43994</v>
      </c>
      <c r="F18">
        <f t="shared" si="0"/>
        <v>0</v>
      </c>
      <c r="J18" t="str">
        <f t="shared" si="3"/>
        <v>&lt;=43994</v>
      </c>
      <c r="K18" t="str">
        <f t="shared" si="5"/>
        <v>&gt;43987</v>
      </c>
    </row>
    <row r="19" spans="1:11" x14ac:dyDescent="0.25">
      <c r="A19" s="6">
        <v>43911</v>
      </c>
      <c r="B19" s="115">
        <f t="shared" si="4"/>
        <v>107</v>
      </c>
      <c r="C19" s="118">
        <v>435</v>
      </c>
      <c r="E19" s="111">
        <v>44001</v>
      </c>
      <c r="F19">
        <f t="shared" si="0"/>
        <v>0</v>
      </c>
      <c r="J19" t="str">
        <f t="shared" si="3"/>
        <v>&lt;=44001</v>
      </c>
      <c r="K19" t="str">
        <f t="shared" si="5"/>
        <v>&gt;43994</v>
      </c>
    </row>
    <row r="20" spans="1:11" x14ac:dyDescent="0.25">
      <c r="A20" s="6">
        <v>43912</v>
      </c>
      <c r="B20" s="115">
        <f t="shared" si="4"/>
        <v>126</v>
      </c>
      <c r="C20" s="118">
        <v>561</v>
      </c>
      <c r="E20" s="111">
        <v>44008</v>
      </c>
      <c r="F20">
        <f t="shared" si="0"/>
        <v>0</v>
      </c>
      <c r="J20" t="str">
        <f t="shared" si="3"/>
        <v>&lt;=44008</v>
      </c>
      <c r="K20" t="str">
        <f t="shared" si="5"/>
        <v>&gt;44001</v>
      </c>
    </row>
    <row r="21" spans="1:11" x14ac:dyDescent="0.25">
      <c r="A21" s="6">
        <v>43913</v>
      </c>
      <c r="B21" s="115">
        <f t="shared" si="4"/>
        <v>166</v>
      </c>
      <c r="C21" s="118">
        <v>727</v>
      </c>
      <c r="E21" s="111">
        <v>44015</v>
      </c>
      <c r="F21">
        <f t="shared" si="0"/>
        <v>0</v>
      </c>
      <c r="J21" t="str">
        <f t="shared" si="3"/>
        <v>&lt;=44015</v>
      </c>
      <c r="K21" t="str">
        <f t="shared" si="5"/>
        <v>&gt;44008</v>
      </c>
    </row>
    <row r="22" spans="1:11" x14ac:dyDescent="0.25">
      <c r="A22" s="6">
        <v>43914</v>
      </c>
      <c r="B22" s="115">
        <f t="shared" si="4"/>
        <v>189</v>
      </c>
      <c r="C22" s="118">
        <v>916</v>
      </c>
      <c r="E22" s="111">
        <v>44022</v>
      </c>
      <c r="F22">
        <f t="shared" si="0"/>
        <v>0</v>
      </c>
      <c r="J22" t="str">
        <f t="shared" si="3"/>
        <v>&lt;=44022</v>
      </c>
      <c r="K22" t="str">
        <f t="shared" si="5"/>
        <v>&gt;44015</v>
      </c>
    </row>
    <row r="23" spans="1:11" x14ac:dyDescent="0.25">
      <c r="A23" s="6">
        <v>43915</v>
      </c>
      <c r="B23" s="115">
        <f t="shared" si="4"/>
        <v>236</v>
      </c>
      <c r="C23" s="118">
        <v>1152</v>
      </c>
      <c r="E23" s="111">
        <v>44029</v>
      </c>
      <c r="F23">
        <f t="shared" si="0"/>
        <v>0</v>
      </c>
      <c r="J23" t="str">
        <f t="shared" si="3"/>
        <v>&lt;=44029</v>
      </c>
      <c r="K23" t="str">
        <f t="shared" si="5"/>
        <v>&gt;44022</v>
      </c>
    </row>
    <row r="24" spans="1:11" x14ac:dyDescent="0.25">
      <c r="A24" s="6">
        <v>43916</v>
      </c>
      <c r="B24" s="115">
        <f t="shared" si="4"/>
        <v>297</v>
      </c>
      <c r="C24" s="118">
        <v>1449</v>
      </c>
      <c r="E24" s="111">
        <v>44036</v>
      </c>
      <c r="F24">
        <f t="shared" si="0"/>
        <v>0</v>
      </c>
      <c r="J24" t="str">
        <f t="shared" si="3"/>
        <v>&lt;=44036</v>
      </c>
      <c r="K24" t="str">
        <f t="shared" si="5"/>
        <v>&gt;44029</v>
      </c>
    </row>
    <row r="25" spans="1:11" x14ac:dyDescent="0.25">
      <c r="A25" s="6">
        <v>43917</v>
      </c>
      <c r="B25" s="115">
        <f t="shared" si="4"/>
        <v>374</v>
      </c>
      <c r="C25" s="118">
        <v>1823</v>
      </c>
      <c r="E25" s="111">
        <v>44043</v>
      </c>
      <c r="F25">
        <f t="shared" si="0"/>
        <v>0</v>
      </c>
      <c r="J25" t="str">
        <f t="shared" si="3"/>
        <v>&lt;=44043</v>
      </c>
      <c r="K25" t="str">
        <f t="shared" si="5"/>
        <v>&gt;44036</v>
      </c>
    </row>
    <row r="26" spans="1:11" x14ac:dyDescent="0.25">
      <c r="A26" s="6">
        <v>43918</v>
      </c>
      <c r="B26" s="115">
        <f t="shared" si="4"/>
        <v>418</v>
      </c>
      <c r="C26" s="118">
        <v>2241</v>
      </c>
      <c r="E26" s="111">
        <v>44050</v>
      </c>
      <c r="F26">
        <f t="shared" si="0"/>
        <v>0</v>
      </c>
      <c r="J26" t="str">
        <f t="shared" si="3"/>
        <v>&lt;=44050</v>
      </c>
      <c r="K26" t="str">
        <f t="shared" si="5"/>
        <v>&gt;44043</v>
      </c>
    </row>
    <row r="27" spans="1:11" x14ac:dyDescent="0.25">
      <c r="A27" s="6">
        <v>43919</v>
      </c>
      <c r="B27" s="115">
        <f t="shared" si="4"/>
        <v>448</v>
      </c>
      <c r="C27" s="118">
        <v>2689</v>
      </c>
      <c r="E27" s="111">
        <v>44057</v>
      </c>
      <c r="F27">
        <f t="shared" si="0"/>
        <v>0</v>
      </c>
      <c r="J27" t="str">
        <f t="shared" si="3"/>
        <v>&lt;=44057</v>
      </c>
      <c r="K27" t="str">
        <f t="shared" si="5"/>
        <v>&gt;44050</v>
      </c>
    </row>
    <row r="28" spans="1:11" x14ac:dyDescent="0.25">
      <c r="A28" s="6">
        <v>43920</v>
      </c>
      <c r="B28" s="115">
        <f t="shared" si="4"/>
        <v>536</v>
      </c>
      <c r="C28" s="118">
        <v>3225</v>
      </c>
      <c r="E28" s="111">
        <v>44064</v>
      </c>
      <c r="F28">
        <f t="shared" si="0"/>
        <v>0</v>
      </c>
      <c r="J28" t="str">
        <f t="shared" si="3"/>
        <v>&lt;=44064</v>
      </c>
      <c r="K28" t="str">
        <f t="shared" si="5"/>
        <v>&gt;44057</v>
      </c>
    </row>
    <row r="29" spans="1:11" x14ac:dyDescent="0.25">
      <c r="A29" s="6">
        <v>43921</v>
      </c>
      <c r="B29" s="115">
        <f t="shared" si="4"/>
        <v>617</v>
      </c>
      <c r="C29" s="118">
        <v>3842</v>
      </c>
      <c r="E29" s="111">
        <v>44071</v>
      </c>
      <c r="F29">
        <f t="shared" si="0"/>
        <v>0</v>
      </c>
      <c r="J29" t="str">
        <f t="shared" si="3"/>
        <v>&lt;=44071</v>
      </c>
      <c r="K29" t="str">
        <f t="shared" si="5"/>
        <v>&gt;44064</v>
      </c>
    </row>
    <row r="30" spans="1:11" x14ac:dyDescent="0.25">
      <c r="A30" s="6">
        <v>43922</v>
      </c>
      <c r="B30" s="115">
        <f t="shared" si="4"/>
        <v>738</v>
      </c>
      <c r="C30" s="118">
        <v>4580</v>
      </c>
      <c r="E30" s="111">
        <v>44078</v>
      </c>
      <c r="F30">
        <f t="shared" si="0"/>
        <v>0</v>
      </c>
      <c r="J30" t="str">
        <f t="shared" si="3"/>
        <v>&lt;=44078</v>
      </c>
      <c r="K30" t="str">
        <f t="shared" si="5"/>
        <v>&gt;44071</v>
      </c>
    </row>
    <row r="31" spans="1:11" x14ac:dyDescent="0.25">
      <c r="A31" s="6">
        <v>43923</v>
      </c>
      <c r="B31" s="115">
        <f t="shared" si="4"/>
        <v>817</v>
      </c>
      <c r="C31" s="118">
        <v>5397</v>
      </c>
      <c r="E31" s="111">
        <v>44085</v>
      </c>
      <c r="F31">
        <f t="shared" si="0"/>
        <v>0</v>
      </c>
      <c r="J31" t="str">
        <f t="shared" si="3"/>
        <v>&lt;=44085</v>
      </c>
      <c r="K31" t="str">
        <f t="shared" si="5"/>
        <v>&gt;44078</v>
      </c>
    </row>
    <row r="32" spans="1:11" x14ac:dyDescent="0.25">
      <c r="A32" s="6">
        <v>43924</v>
      </c>
      <c r="B32" s="115">
        <f t="shared" si="4"/>
        <v>901</v>
      </c>
      <c r="C32" s="118">
        <v>6298</v>
      </c>
      <c r="E32" s="111">
        <v>44092</v>
      </c>
      <c r="F32">
        <f t="shared" si="0"/>
        <v>0</v>
      </c>
      <c r="J32" t="str">
        <f t="shared" si="3"/>
        <v>&lt;=44092</v>
      </c>
      <c r="K32" t="str">
        <f t="shared" si="5"/>
        <v>&gt;44085</v>
      </c>
    </row>
    <row r="33" spans="1:11" x14ac:dyDescent="0.25">
      <c r="A33" s="6">
        <v>43925</v>
      </c>
      <c r="B33" s="115">
        <f t="shared" si="4"/>
        <v>932</v>
      </c>
      <c r="C33" s="118">
        <v>7230</v>
      </c>
      <c r="E33" s="111">
        <v>44099</v>
      </c>
      <c r="F33">
        <f t="shared" si="0"/>
        <v>0</v>
      </c>
      <c r="J33" t="str">
        <f t="shared" si="3"/>
        <v>&lt;=44099</v>
      </c>
      <c r="K33" t="str">
        <f t="shared" si="5"/>
        <v>&gt;44092</v>
      </c>
    </row>
    <row r="34" spans="1:11" x14ac:dyDescent="0.25">
      <c r="A34" s="6">
        <v>43926</v>
      </c>
      <c r="B34" s="115">
        <f t="shared" si="4"/>
        <v>1029</v>
      </c>
      <c r="C34" s="118">
        <v>8259</v>
      </c>
      <c r="E34" s="111">
        <v>44106</v>
      </c>
      <c r="F34">
        <f t="shared" si="0"/>
        <v>0</v>
      </c>
      <c r="J34" t="str">
        <f t="shared" si="3"/>
        <v>&lt;=44106</v>
      </c>
      <c r="K34" t="str">
        <f t="shared" si="5"/>
        <v>&gt;44099</v>
      </c>
    </row>
    <row r="35" spans="1:11" x14ac:dyDescent="0.25">
      <c r="A35" s="6">
        <v>43927</v>
      </c>
      <c r="B35" s="115">
        <f t="shared" si="4"/>
        <v>1059</v>
      </c>
      <c r="C35" s="118">
        <v>9318</v>
      </c>
      <c r="E35" s="111">
        <v>44113</v>
      </c>
      <c r="F35">
        <f t="shared" si="0"/>
        <v>0</v>
      </c>
      <c r="J35" t="str">
        <f t="shared" si="3"/>
        <v>&lt;=44113</v>
      </c>
      <c r="K35" t="str">
        <f t="shared" si="5"/>
        <v>&gt;44106</v>
      </c>
    </row>
    <row r="36" spans="1:11" x14ac:dyDescent="0.25">
      <c r="A36" s="6">
        <v>43928</v>
      </c>
      <c r="B36" s="115">
        <f t="shared" si="4"/>
        <v>1016</v>
      </c>
      <c r="C36" s="118">
        <v>10334</v>
      </c>
      <c r="E36" s="111">
        <v>44120</v>
      </c>
      <c r="F36">
        <f t="shared" si="0"/>
        <v>0</v>
      </c>
      <c r="J36" t="str">
        <f t="shared" si="3"/>
        <v>&lt;=44120</v>
      </c>
      <c r="K36" t="str">
        <f t="shared" si="5"/>
        <v>&gt;44113</v>
      </c>
    </row>
    <row r="37" spans="1:11" x14ac:dyDescent="0.25">
      <c r="A37" s="6">
        <v>43929</v>
      </c>
      <c r="B37" s="115">
        <f t="shared" si="4"/>
        <v>1140</v>
      </c>
      <c r="C37" s="118">
        <v>11474</v>
      </c>
      <c r="E37" s="111">
        <v>44127</v>
      </c>
      <c r="F37">
        <f t="shared" si="0"/>
        <v>0</v>
      </c>
      <c r="J37" t="str">
        <f t="shared" si="3"/>
        <v>&lt;=44127</v>
      </c>
      <c r="K37" t="str">
        <f t="shared" si="5"/>
        <v>&gt;44120</v>
      </c>
    </row>
    <row r="38" spans="1:11" x14ac:dyDescent="0.25">
      <c r="A38" s="6">
        <v>43930</v>
      </c>
      <c r="B38" s="115">
        <f t="shared" si="4"/>
        <v>1291</v>
      </c>
      <c r="C38" s="118">
        <v>12765</v>
      </c>
      <c r="E38" s="111">
        <v>44134</v>
      </c>
      <c r="F38">
        <f t="shared" si="0"/>
        <v>0</v>
      </c>
      <c r="J38" t="str">
        <f t="shared" si="3"/>
        <v>&lt;=44134</v>
      </c>
      <c r="K38" t="str">
        <f t="shared" si="5"/>
        <v>&gt;44127</v>
      </c>
    </row>
    <row r="39" spans="1:11" x14ac:dyDescent="0.25">
      <c r="A39" s="6">
        <v>43931</v>
      </c>
      <c r="B39" s="115">
        <f t="shared" si="4"/>
        <v>1163</v>
      </c>
      <c r="C39" s="118">
        <v>13928</v>
      </c>
      <c r="E39" s="111">
        <v>44141</v>
      </c>
      <c r="F39">
        <f t="shared" si="0"/>
        <v>0</v>
      </c>
      <c r="J39" t="str">
        <f t="shared" si="3"/>
        <v>&lt;=44141</v>
      </c>
      <c r="K39" t="str">
        <f t="shared" si="5"/>
        <v>&gt;44134</v>
      </c>
    </row>
    <row r="40" spans="1:11" x14ac:dyDescent="0.25">
      <c r="A40" s="6">
        <v>43932</v>
      </c>
      <c r="B40" s="115">
        <f t="shared" si="4"/>
        <v>1135</v>
      </c>
      <c r="C40" s="118">
        <v>15063</v>
      </c>
      <c r="E40" s="111">
        <v>44148</v>
      </c>
      <c r="F40">
        <f t="shared" si="0"/>
        <v>0</v>
      </c>
      <c r="J40" t="str">
        <f t="shared" si="3"/>
        <v>&lt;=44148</v>
      </c>
      <c r="K40" t="str">
        <f t="shared" si="5"/>
        <v>&gt;44141</v>
      </c>
    </row>
    <row r="41" spans="1:11" x14ac:dyDescent="0.25">
      <c r="A41" s="6">
        <v>43933</v>
      </c>
      <c r="B41" s="115">
        <f t="shared" si="4"/>
        <v>1168</v>
      </c>
      <c r="C41" s="118">
        <v>16231</v>
      </c>
      <c r="E41" s="111">
        <v>44155</v>
      </c>
      <c r="F41">
        <f t="shared" si="0"/>
        <v>0</v>
      </c>
      <c r="J41" t="str">
        <f t="shared" si="3"/>
        <v>&lt;=44155</v>
      </c>
      <c r="K41" t="str">
        <f t="shared" si="5"/>
        <v>&gt;44148</v>
      </c>
    </row>
    <row r="42" spans="1:11" x14ac:dyDescent="0.25">
      <c r="A42" s="6">
        <v>43934</v>
      </c>
      <c r="B42" s="115">
        <f t="shared" si="4"/>
        <v>1174</v>
      </c>
      <c r="C42" s="118">
        <v>17405</v>
      </c>
      <c r="E42" s="111">
        <v>44162</v>
      </c>
      <c r="F42">
        <f t="shared" si="0"/>
        <v>0</v>
      </c>
      <c r="J42" t="str">
        <f t="shared" si="3"/>
        <v>&lt;=44162</v>
      </c>
      <c r="K42" t="str">
        <f t="shared" si="5"/>
        <v>&gt;44155</v>
      </c>
    </row>
    <row r="43" spans="1:11" x14ac:dyDescent="0.25">
      <c r="A43" s="6">
        <v>43935</v>
      </c>
      <c r="B43" s="115">
        <f t="shared" si="4"/>
        <v>1039</v>
      </c>
      <c r="C43" s="118">
        <v>18444</v>
      </c>
      <c r="E43" s="111">
        <v>44169</v>
      </c>
      <c r="F43">
        <f t="shared" si="0"/>
        <v>0</v>
      </c>
      <c r="J43" t="str">
        <f t="shared" si="3"/>
        <v>&lt;=44169</v>
      </c>
      <c r="K43" t="str">
        <f t="shared" si="5"/>
        <v>&gt;44162</v>
      </c>
    </row>
    <row r="44" spans="1:11" x14ac:dyDescent="0.25">
      <c r="A44" s="6">
        <v>43936</v>
      </c>
      <c r="B44" s="115">
        <f t="shared" si="4"/>
        <v>1040</v>
      </c>
      <c r="C44" s="118">
        <v>19484</v>
      </c>
      <c r="E44" s="111">
        <v>44176</v>
      </c>
      <c r="F44">
        <f t="shared" si="0"/>
        <v>0</v>
      </c>
      <c r="J44" t="str">
        <f t="shared" si="3"/>
        <v>&lt;=44176</v>
      </c>
      <c r="K44" t="str">
        <f t="shared" si="5"/>
        <v>&gt;44169</v>
      </c>
    </row>
    <row r="45" spans="1:11" x14ac:dyDescent="0.25">
      <c r="A45" s="6">
        <v>43937</v>
      </c>
      <c r="B45" s="115">
        <f t="shared" si="4"/>
        <v>1012</v>
      </c>
      <c r="C45" s="118">
        <v>20496</v>
      </c>
      <c r="E45" s="111">
        <v>44183</v>
      </c>
      <c r="F45">
        <f t="shared" si="0"/>
        <v>0</v>
      </c>
      <c r="J45" t="str">
        <f t="shared" si="3"/>
        <v>&lt;=44183</v>
      </c>
      <c r="K45" t="str">
        <f t="shared" si="5"/>
        <v>&gt;44176</v>
      </c>
    </row>
    <row r="46" spans="1:11" x14ac:dyDescent="0.25">
      <c r="A46" s="6">
        <v>43938</v>
      </c>
      <c r="B46" s="115">
        <f t="shared" si="4"/>
        <v>998</v>
      </c>
      <c r="C46" s="118">
        <v>21494</v>
      </c>
      <c r="E46" s="111">
        <v>44190</v>
      </c>
      <c r="F46">
        <f t="shared" si="0"/>
        <v>0</v>
      </c>
      <c r="J46" t="str">
        <f t="shared" si="3"/>
        <v>&lt;=44190</v>
      </c>
      <c r="K46" t="str">
        <f t="shared" si="5"/>
        <v>&gt;44183</v>
      </c>
    </row>
    <row r="47" spans="1:11" x14ac:dyDescent="0.25">
      <c r="A47" s="6">
        <v>43939</v>
      </c>
      <c r="B47" s="115"/>
      <c r="C47" s="118"/>
      <c r="J47" t="str">
        <f t="shared" si="3"/>
        <v>&lt;=</v>
      </c>
      <c r="K47" t="str">
        <f t="shared" si="5"/>
        <v>&gt;44190</v>
      </c>
    </row>
    <row r="48" spans="1:11" x14ac:dyDescent="0.25">
      <c r="A48" s="6">
        <v>43940</v>
      </c>
      <c r="B48" s="115"/>
      <c r="J48" t="str">
        <f t="shared" si="3"/>
        <v>&lt;=</v>
      </c>
      <c r="K48" t="str">
        <f t="shared" si="5"/>
        <v>&gt;</v>
      </c>
    </row>
    <row r="49" spans="1:11" x14ac:dyDescent="0.25">
      <c r="A49" s="6">
        <v>43941</v>
      </c>
      <c r="B49" s="115">
        <f t="shared" si="4"/>
        <v>0</v>
      </c>
      <c r="J49" t="str">
        <f t="shared" si="3"/>
        <v>&lt;=</v>
      </c>
      <c r="K49" t="str">
        <f t="shared" si="5"/>
        <v>&gt;</v>
      </c>
    </row>
    <row r="50" spans="1:11" x14ac:dyDescent="0.25">
      <c r="A50" s="6">
        <v>43942</v>
      </c>
      <c r="B50" s="115">
        <f t="shared" si="4"/>
        <v>0</v>
      </c>
      <c r="J50" t="str">
        <f t="shared" si="3"/>
        <v>&lt;=</v>
      </c>
      <c r="K50" t="str">
        <f t="shared" si="5"/>
        <v>&gt;</v>
      </c>
    </row>
    <row r="51" spans="1:11" x14ac:dyDescent="0.25">
      <c r="A51" s="6">
        <v>43943</v>
      </c>
      <c r="B51" s="115">
        <f t="shared" si="4"/>
        <v>0</v>
      </c>
    </row>
    <row r="52" spans="1:11" x14ac:dyDescent="0.25">
      <c r="A52" s="6">
        <v>43944</v>
      </c>
      <c r="B52" s="115">
        <f t="shared" si="4"/>
        <v>0</v>
      </c>
    </row>
    <row r="53" spans="1:11" x14ac:dyDescent="0.25">
      <c r="A53" s="6">
        <v>43945</v>
      </c>
      <c r="B53" s="115">
        <f t="shared" si="4"/>
        <v>0</v>
      </c>
    </row>
    <row r="54" spans="1:11" x14ac:dyDescent="0.25">
      <c r="A54" s="6">
        <v>43946</v>
      </c>
      <c r="B54" s="115">
        <f t="shared" si="4"/>
        <v>0</v>
      </c>
    </row>
    <row r="55" spans="1:11" x14ac:dyDescent="0.25">
      <c r="A55" s="6">
        <v>43947</v>
      </c>
      <c r="B55" s="115">
        <f t="shared" si="4"/>
        <v>0</v>
      </c>
    </row>
    <row r="56" spans="1:11" x14ac:dyDescent="0.25">
      <c r="A56" s="6">
        <v>43948</v>
      </c>
      <c r="B56" s="115">
        <f t="shared" si="4"/>
        <v>0</v>
      </c>
    </row>
  </sheetData>
  <conditionalFormatting sqref="N10:T10 N4:T7">
    <cfRule type="colorScale" priority="1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N8:T9">
    <cfRule type="colorScale" priority="2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A5820-0E94-48B5-872E-93F9ED8DD16A}">
  <sheetPr codeName="Sheet6"/>
  <dimension ref="A3:K251"/>
  <sheetViews>
    <sheetView topLeftCell="A250" workbookViewId="0">
      <selection activeCell="A252" sqref="A252"/>
    </sheetView>
  </sheetViews>
  <sheetFormatPr defaultRowHeight="15" x14ac:dyDescent="0.25"/>
  <cols>
    <col min="1" max="1" width="18.28515625" bestFit="1" customWidth="1"/>
    <col min="2" max="2" width="17.28515625" bestFit="1" customWidth="1"/>
    <col min="3" max="3" width="16" bestFit="1" customWidth="1"/>
    <col min="4" max="4" width="19.42578125" bestFit="1" customWidth="1"/>
    <col min="5" max="5" width="20.7109375" bestFit="1" customWidth="1"/>
    <col min="6" max="6" width="22" bestFit="1" customWidth="1"/>
    <col min="7" max="7" width="21.85546875" bestFit="1" customWidth="1"/>
    <col min="8" max="8" width="20.5703125" bestFit="1" customWidth="1"/>
    <col min="9" max="9" width="18.42578125" bestFit="1" customWidth="1"/>
    <col min="10" max="10" width="19.5703125" bestFit="1" customWidth="1"/>
    <col min="11" max="11" width="23" bestFit="1" customWidth="1"/>
    <col min="12" max="26" width="12" bestFit="1" customWidth="1"/>
    <col min="27" max="27" width="11" bestFit="1" customWidth="1"/>
    <col min="28" max="28" width="12" bestFit="1" customWidth="1"/>
    <col min="29" max="29" width="11" bestFit="1" customWidth="1"/>
    <col min="30" max="30" width="12" bestFit="1" customWidth="1"/>
    <col min="31" max="31" width="11" bestFit="1" customWidth="1"/>
    <col min="32" max="34" width="12" bestFit="1" customWidth="1"/>
    <col min="35" max="35" width="11" bestFit="1" customWidth="1"/>
    <col min="36" max="41" width="12" bestFit="1" customWidth="1"/>
    <col min="42" max="42" width="11" bestFit="1" customWidth="1"/>
    <col min="43" max="49" width="12" bestFit="1" customWidth="1"/>
    <col min="50" max="50" width="11" bestFit="1" customWidth="1"/>
    <col min="51" max="52" width="12" bestFit="1" customWidth="1"/>
    <col min="53" max="53" width="11" bestFit="1" customWidth="1"/>
    <col min="54" max="60" width="12" bestFit="1" customWidth="1"/>
    <col min="61" max="61" width="11" bestFit="1" customWidth="1"/>
    <col min="62" max="65" width="12" bestFit="1" customWidth="1"/>
    <col min="66" max="66" width="11" bestFit="1" customWidth="1"/>
    <col min="67" max="82" width="12" bestFit="1" customWidth="1"/>
    <col min="83" max="83" width="11" bestFit="1" customWidth="1"/>
    <col min="84" max="86" width="12" bestFit="1" customWidth="1"/>
    <col min="87" max="87" width="11" bestFit="1" customWidth="1"/>
    <col min="88" max="145" width="12" bestFit="1" customWidth="1"/>
    <col min="146" max="146" width="10" bestFit="1" customWidth="1"/>
    <col min="147" max="182" width="12" bestFit="1" customWidth="1"/>
    <col min="183" max="183" width="11" bestFit="1" customWidth="1"/>
    <col min="184" max="186" width="12" bestFit="1" customWidth="1"/>
    <col min="187" max="187" width="7.28515625" bestFit="1" customWidth="1"/>
    <col min="188" max="188" width="11.28515625" bestFit="1" customWidth="1"/>
  </cols>
  <sheetData>
    <row r="3" spans="1:11" x14ac:dyDescent="0.25">
      <c r="A3" s="122" t="s">
        <v>102</v>
      </c>
      <c r="B3" t="s">
        <v>331</v>
      </c>
      <c r="C3" t="s">
        <v>330</v>
      </c>
      <c r="D3" t="s">
        <v>328</v>
      </c>
      <c r="E3" t="s">
        <v>347</v>
      </c>
      <c r="F3" t="s">
        <v>348</v>
      </c>
      <c r="G3" t="s">
        <v>358</v>
      </c>
      <c r="H3" t="s">
        <v>327</v>
      </c>
      <c r="I3" t="s">
        <v>359</v>
      </c>
      <c r="J3" t="s">
        <v>360</v>
      </c>
      <c r="K3" t="s">
        <v>361</v>
      </c>
    </row>
    <row r="4" spans="1:11" x14ac:dyDescent="0.25">
      <c r="A4" s="133">
        <v>43891</v>
      </c>
      <c r="B4" s="121"/>
      <c r="C4" s="121"/>
      <c r="D4" s="121"/>
      <c r="E4" s="121"/>
      <c r="F4" s="121"/>
      <c r="G4" s="121"/>
      <c r="H4" s="121"/>
      <c r="I4" s="121"/>
      <c r="J4" s="121"/>
      <c r="K4" s="121"/>
    </row>
    <row r="5" spans="1:11" x14ac:dyDescent="0.25">
      <c r="A5" s="133">
        <v>43892</v>
      </c>
      <c r="B5" s="121"/>
      <c r="C5" s="121"/>
      <c r="D5" s="121"/>
      <c r="E5" s="121"/>
      <c r="F5" s="121"/>
      <c r="G5" s="121"/>
      <c r="H5" s="121"/>
      <c r="I5" s="121"/>
      <c r="J5" s="121"/>
      <c r="K5" s="121"/>
    </row>
    <row r="6" spans="1:11" x14ac:dyDescent="0.25">
      <c r="A6" s="133">
        <v>43893</v>
      </c>
      <c r="B6" s="121"/>
      <c r="C6" s="121"/>
      <c r="D6" s="121"/>
      <c r="E6" s="121"/>
      <c r="F6" s="121"/>
      <c r="G6" s="121"/>
      <c r="H6" s="121"/>
      <c r="I6" s="121"/>
      <c r="J6" s="121"/>
      <c r="K6" s="121"/>
    </row>
    <row r="7" spans="1:11" x14ac:dyDescent="0.25">
      <c r="A7" s="133">
        <v>43894</v>
      </c>
      <c r="B7" s="121"/>
      <c r="C7" s="121"/>
      <c r="D7" s="121"/>
      <c r="E7" s="121"/>
      <c r="F7" s="121"/>
      <c r="G7" s="121"/>
      <c r="H7" s="121"/>
      <c r="I7" s="121"/>
      <c r="J7" s="121"/>
      <c r="K7" s="121"/>
    </row>
    <row r="8" spans="1:11" x14ac:dyDescent="0.25">
      <c r="A8" s="133">
        <v>43895</v>
      </c>
      <c r="B8" s="121"/>
      <c r="C8" s="121"/>
      <c r="D8" s="121"/>
      <c r="E8" s="121"/>
      <c r="F8" s="121"/>
      <c r="G8" s="121"/>
      <c r="H8" s="121"/>
      <c r="I8" s="121"/>
      <c r="J8" s="121"/>
      <c r="K8" s="121"/>
    </row>
    <row r="9" spans="1:11" x14ac:dyDescent="0.25">
      <c r="A9" s="133">
        <v>43896</v>
      </c>
      <c r="B9" s="121"/>
      <c r="C9" s="121"/>
      <c r="D9" s="121"/>
      <c r="E9" s="121"/>
      <c r="F9" s="121"/>
      <c r="G9" s="121"/>
      <c r="H9" s="121"/>
      <c r="I9" s="121"/>
      <c r="J9" s="121"/>
      <c r="K9" s="121"/>
    </row>
    <row r="10" spans="1:11" x14ac:dyDescent="0.25">
      <c r="A10" s="133">
        <v>43897</v>
      </c>
      <c r="B10" s="121"/>
      <c r="C10" s="121"/>
      <c r="D10" s="121"/>
      <c r="E10" s="121"/>
      <c r="F10" s="121"/>
      <c r="G10" s="121"/>
      <c r="H10" s="121"/>
      <c r="I10" s="121"/>
      <c r="J10" s="121"/>
      <c r="K10" s="121"/>
    </row>
    <row r="11" spans="1:11" x14ac:dyDescent="0.25">
      <c r="A11" s="133">
        <v>43898</v>
      </c>
      <c r="B11" s="121">
        <v>0.21154568675934721</v>
      </c>
      <c r="C11" s="121">
        <v>41.039863231313362</v>
      </c>
      <c r="D11" s="121">
        <v>109.23253643233549</v>
      </c>
      <c r="E11" s="121">
        <v>150.16781003678079</v>
      </c>
      <c r="F11" s="121">
        <v>0</v>
      </c>
      <c r="G11" s="121">
        <v>77.828423193990844</v>
      </c>
      <c r="H11" s="121">
        <v>1.8644107623993009</v>
      </c>
      <c r="I11" s="121">
        <v>90.017812033846425</v>
      </c>
      <c r="J11" s="121">
        <v>2.5981371894318999</v>
      </c>
      <c r="K11" s="121">
        <v>0</v>
      </c>
    </row>
    <row r="12" spans="1:11" x14ac:dyDescent="0.25">
      <c r="A12" s="133">
        <v>43899</v>
      </c>
      <c r="B12" s="121">
        <v>0.31731853013902078</v>
      </c>
      <c r="C12" s="121">
        <v>52.357557472938439</v>
      </c>
      <c r="D12" s="121">
        <v>111.6453033013229</v>
      </c>
      <c r="E12" s="121">
        <v>218.49060512460531</v>
      </c>
      <c r="F12" s="121">
        <v>0</v>
      </c>
      <c r="G12" s="121">
        <v>86.979677349767798</v>
      </c>
      <c r="H12" s="121">
        <v>1.7547395410816951</v>
      </c>
      <c r="I12" s="121">
        <v>145.6485142075648</v>
      </c>
      <c r="J12" s="121">
        <v>4.2792847825937184</v>
      </c>
      <c r="K12" s="121">
        <v>0.1710514795472326</v>
      </c>
    </row>
    <row r="13" spans="1:11" x14ac:dyDescent="0.25">
      <c r="A13" s="133">
        <v>43900</v>
      </c>
      <c r="B13" s="121">
        <v>0.74040990365771531</v>
      </c>
      <c r="C13" s="121">
        <v>73.829444679012198</v>
      </c>
      <c r="D13" s="121">
        <v>173.2805296818174</v>
      </c>
      <c r="E13" s="121">
        <v>278.9847466086166</v>
      </c>
      <c r="F13" s="121">
        <v>0.7116957821648382</v>
      </c>
      <c r="G13" s="121">
        <v>107.84795785453019</v>
      </c>
      <c r="H13" s="121">
        <v>3.1804654182105732</v>
      </c>
      <c r="I13" s="121">
        <v>233.83234704887099</v>
      </c>
      <c r="J13" s="121">
        <v>5.1962743788638006</v>
      </c>
      <c r="K13" s="121">
        <v>0.1710514795472326</v>
      </c>
    </row>
    <row r="14" spans="1:11" x14ac:dyDescent="0.25">
      <c r="A14" s="133">
        <v>43901</v>
      </c>
      <c r="B14" s="121">
        <v>0.74040990365771531</v>
      </c>
      <c r="C14" s="121">
        <v>111.37880407879631</v>
      </c>
      <c r="D14" s="121">
        <v>218.90375774994149</v>
      </c>
      <c r="E14" s="121">
        <v>397.12624644797972</v>
      </c>
      <c r="F14" s="121">
        <v>0.7116957821648382</v>
      </c>
      <c r="G14" s="121">
        <v>140.77536766737239</v>
      </c>
      <c r="H14" s="121">
        <v>4.8255337379746619</v>
      </c>
      <c r="I14" s="121">
        <v>314.06893672250322</v>
      </c>
      <c r="J14" s="121">
        <v>7.9472431676740483</v>
      </c>
      <c r="K14" s="121">
        <v>0.25657721932084893</v>
      </c>
    </row>
    <row r="15" spans="1:11" x14ac:dyDescent="0.25">
      <c r="A15" s="133">
        <v>43902</v>
      </c>
      <c r="B15" s="121">
        <v>0.95195559041706257</v>
      </c>
      <c r="C15" s="121">
        <v>157.91885516585279</v>
      </c>
      <c r="D15" s="121">
        <v>208.8140053887218</v>
      </c>
      <c r="E15" s="121">
        <v>486.79991500074942</v>
      </c>
      <c r="F15" s="121">
        <v>1.423391564329676</v>
      </c>
      <c r="G15" s="121">
        <v>136.49908067869171</v>
      </c>
      <c r="H15" s="121">
        <v>4.6061912953394506</v>
      </c>
      <c r="I15" s="121">
        <v>308.41416754550443</v>
      </c>
      <c r="J15" s="121">
        <v>7.9472431676740483</v>
      </c>
      <c r="K15" s="121">
        <v>0.25657721932084893</v>
      </c>
    </row>
    <row r="16" spans="1:11" x14ac:dyDescent="0.25">
      <c r="A16" s="133">
        <v>43903</v>
      </c>
      <c r="B16" s="121">
        <v>0.95195559041706257</v>
      </c>
      <c r="C16" s="121">
        <v>200.22799251772221</v>
      </c>
      <c r="D16" s="121">
        <v>329.89103372335882</v>
      </c>
      <c r="E16" s="121">
        <v>552.98762274207922</v>
      </c>
      <c r="F16" s="121">
        <v>2.1350873464945139</v>
      </c>
      <c r="G16" s="121">
        <v>257.00484801971697</v>
      </c>
      <c r="H16" s="121">
        <v>7.6769854922324177</v>
      </c>
      <c r="I16" s="121">
        <v>738.48228819617293</v>
      </c>
      <c r="J16" s="121">
        <v>19.562444720428431</v>
      </c>
      <c r="K16" s="121">
        <v>0.59868017841531418</v>
      </c>
    </row>
    <row r="17" spans="1:11" x14ac:dyDescent="0.25">
      <c r="A17" s="133">
        <v>43904</v>
      </c>
      <c r="B17" s="121">
        <v>2.855866771251188</v>
      </c>
      <c r="C17" s="121">
        <v>232.9118011220414</v>
      </c>
      <c r="D17" s="121">
        <v>386.04269903797302</v>
      </c>
      <c r="E17" s="121">
        <v>580.03206246434308</v>
      </c>
      <c r="F17" s="121">
        <v>3.5584789108241912</v>
      </c>
      <c r="G17" s="121">
        <v>323.80045078291141</v>
      </c>
      <c r="H17" s="121">
        <v>8.7736977054084768</v>
      </c>
      <c r="I17" s="121">
        <v>900.33095193784254</v>
      </c>
      <c r="J17" s="121">
        <v>28.273845884994209</v>
      </c>
      <c r="K17" s="121">
        <v>0.76973165796254683</v>
      </c>
    </row>
    <row r="18" spans="1:11" x14ac:dyDescent="0.25">
      <c r="A18" s="133">
        <v>43905</v>
      </c>
      <c r="B18" s="121">
        <v>4.3366865785666189</v>
      </c>
      <c r="C18" s="121">
        <v>273.95166435335472</v>
      </c>
      <c r="D18" s="121">
        <v>369.92102950428489</v>
      </c>
      <c r="E18" s="121">
        <v>596.40106545413425</v>
      </c>
      <c r="F18" s="121">
        <v>4.9818704751538672</v>
      </c>
      <c r="G18" s="121">
        <v>406.67489262354559</v>
      </c>
      <c r="H18" s="121">
        <v>7.8963279348676298</v>
      </c>
      <c r="I18" s="121">
        <v>1088.9251455707231</v>
      </c>
      <c r="J18" s="121">
        <v>41.570195030910398</v>
      </c>
      <c r="K18" s="121">
        <v>0.94078313750977949</v>
      </c>
    </row>
    <row r="19" spans="1:11" x14ac:dyDescent="0.25">
      <c r="A19" s="133">
        <v>43906</v>
      </c>
      <c r="B19" s="121">
        <v>6.5579162895397642</v>
      </c>
      <c r="C19" s="121">
        <v>323.13603652490298</v>
      </c>
      <c r="D19" s="121">
        <v>594.85670442669482</v>
      </c>
      <c r="E19" s="121">
        <v>583.59054137516716</v>
      </c>
      <c r="F19" s="121">
        <v>5.6935662573187056</v>
      </c>
      <c r="G19" s="121">
        <v>521.36490965996518</v>
      </c>
      <c r="H19" s="121">
        <v>14.147587549971171</v>
      </c>
      <c r="I19" s="121">
        <v>1355.4634548865599</v>
      </c>
      <c r="J19" s="121">
        <v>47.989122204800992</v>
      </c>
      <c r="K19" s="121">
        <v>1.282886096604245</v>
      </c>
    </row>
    <row r="20" spans="1:11" x14ac:dyDescent="0.25">
      <c r="A20" s="133">
        <v>43907</v>
      </c>
      <c r="B20" s="121">
        <v>7.9329632534755206</v>
      </c>
      <c r="C20" s="121">
        <v>377.08018664853648</v>
      </c>
      <c r="D20" s="121">
        <v>643.55072669171193</v>
      </c>
      <c r="E20" s="121">
        <v>598.53615280062877</v>
      </c>
      <c r="F20" s="121">
        <v>9.2520451681428959</v>
      </c>
      <c r="G20" s="121">
        <v>667.1007702342074</v>
      </c>
      <c r="H20" s="121">
        <v>12.61219045152469</v>
      </c>
      <c r="I20" s="121">
        <v>1536.4160685505231</v>
      </c>
      <c r="J20" s="121">
        <v>76.110136490416835</v>
      </c>
      <c r="K20" s="121">
        <v>1.881566275019559</v>
      </c>
    </row>
    <row r="21" spans="1:11" x14ac:dyDescent="0.25">
      <c r="A21" s="133">
        <v>43908</v>
      </c>
      <c r="B21" s="121">
        <v>11.529239928384429</v>
      </c>
      <c r="C21" s="121">
        <v>439.27461855578468</v>
      </c>
      <c r="D21" s="121">
        <v>741.59679854965168</v>
      </c>
      <c r="E21" s="121">
        <v>562.23966791022201</v>
      </c>
      <c r="F21" s="121">
        <v>14.23391564329676</v>
      </c>
      <c r="G21" s="121">
        <v>891.09268270130849</v>
      </c>
      <c r="H21" s="121">
        <v>10.9671221317606</v>
      </c>
      <c r="I21" s="121">
        <v>1777.8899955683121</v>
      </c>
      <c r="J21" s="121">
        <v>86.961180046279466</v>
      </c>
      <c r="K21" s="121">
        <v>2.1381434943404081</v>
      </c>
    </row>
    <row r="22" spans="1:11" x14ac:dyDescent="0.25">
      <c r="A22" s="133">
        <v>43909</v>
      </c>
      <c r="B22" s="121">
        <v>16.18324503709006</v>
      </c>
      <c r="C22" s="121">
        <v>499.14204790868001</v>
      </c>
      <c r="D22" s="121">
        <v>942.07579111823543</v>
      </c>
      <c r="E22" s="121">
        <v>556.5461016529033</v>
      </c>
      <c r="F22" s="121">
        <v>19.927481900615469</v>
      </c>
      <c r="G22" s="121">
        <v>1132.531846082228</v>
      </c>
      <c r="H22" s="121">
        <v>21.385888156933159</v>
      </c>
      <c r="I22" s="121">
        <v>2397.3164678487519</v>
      </c>
      <c r="J22" s="121">
        <v>118.444489518219</v>
      </c>
      <c r="K22" s="121">
        <v>3.506555330718268</v>
      </c>
    </row>
    <row r="23" spans="1:11" x14ac:dyDescent="0.25">
      <c r="A23" s="133">
        <v>43910</v>
      </c>
      <c r="B23" s="121">
        <v>19.462203181859941</v>
      </c>
      <c r="C23" s="121">
        <v>581.11600152792698</v>
      </c>
      <c r="D23" s="121">
        <v>981.66710201389117</v>
      </c>
      <c r="E23" s="121">
        <v>576.47358355351867</v>
      </c>
      <c r="F23" s="121">
        <v>24.909352375769341</v>
      </c>
      <c r="G23" s="121">
        <v>1383.207789358697</v>
      </c>
      <c r="H23" s="121">
        <v>40.688023108831807</v>
      </c>
      <c r="I23" s="121">
        <v>2319.6780153645518</v>
      </c>
      <c r="J23" s="121">
        <v>139.07675543429579</v>
      </c>
      <c r="K23" s="121">
        <v>5.1315443864169783</v>
      </c>
    </row>
    <row r="24" spans="1:11" x14ac:dyDescent="0.25">
      <c r="A24" s="133">
        <v>43911</v>
      </c>
      <c r="B24" s="121">
        <v>23.587344073667222</v>
      </c>
      <c r="C24" s="121">
        <v>669.22478006319511</v>
      </c>
      <c r="D24" s="121">
        <v>1076.203694789667</v>
      </c>
      <c r="E24" s="121">
        <v>622.02211361206832</v>
      </c>
      <c r="F24" s="121">
        <v>31.31461441525288</v>
      </c>
      <c r="G24" s="121">
        <v>1507.647740729308</v>
      </c>
      <c r="H24" s="121">
        <v>51.655145240592411</v>
      </c>
      <c r="I24" s="121">
        <v>2901.202250999163</v>
      </c>
      <c r="J24" s="121">
        <v>180.34128726644951</v>
      </c>
      <c r="K24" s="121">
        <v>6.4144304830212224</v>
      </c>
    </row>
    <row r="25" spans="1:11" x14ac:dyDescent="0.25">
      <c r="A25" s="133">
        <v>43912</v>
      </c>
      <c r="B25" s="121">
        <v>25.914346628020041</v>
      </c>
      <c r="C25" s="121">
        <v>768.01661577981031</v>
      </c>
      <c r="D25" s="121">
        <v>1263.302798357503</v>
      </c>
      <c r="E25" s="121">
        <v>656.89520693814541</v>
      </c>
      <c r="F25" s="121">
        <v>37.719876454736422</v>
      </c>
      <c r="G25" s="121">
        <v>1631.660063401052</v>
      </c>
      <c r="H25" s="121">
        <v>63.938322028164279</v>
      </c>
      <c r="I25" s="121">
        <v>3204.878638963939</v>
      </c>
      <c r="J25" s="121">
        <v>226.64926187808871</v>
      </c>
      <c r="K25" s="121">
        <v>7.098636401210153</v>
      </c>
    </row>
    <row r="26" spans="1:11" x14ac:dyDescent="0.25">
      <c r="A26" s="133">
        <v>43913</v>
      </c>
      <c r="B26" s="121">
        <v>31.62608017052241</v>
      </c>
      <c r="C26" s="121">
        <v>950.263224922988</v>
      </c>
      <c r="D26" s="121">
        <v>1450.1825594827039</v>
      </c>
      <c r="E26" s="121">
        <v>727.3530893724643</v>
      </c>
      <c r="F26" s="121">
        <v>51.953792098033183</v>
      </c>
      <c r="G26" s="121">
        <v>1863.092715228458</v>
      </c>
      <c r="H26" s="121">
        <v>78.085909578135457</v>
      </c>
      <c r="I26" s="121">
        <v>3850.439314738077</v>
      </c>
      <c r="J26" s="121">
        <v>300.92541917596537</v>
      </c>
      <c r="K26" s="121">
        <v>9.0657284160033278</v>
      </c>
    </row>
    <row r="27" spans="1:11" x14ac:dyDescent="0.25">
      <c r="A27" s="133">
        <v>43914</v>
      </c>
      <c r="B27" s="121">
        <v>45.482322653259651</v>
      </c>
      <c r="C27" s="121">
        <v>1119.817092860605</v>
      </c>
      <c r="D27" s="121">
        <v>1606.9027347455631</v>
      </c>
      <c r="E27" s="121">
        <v>806.35132119276125</v>
      </c>
      <c r="F27" s="121">
        <v>63.340924612670577</v>
      </c>
      <c r="G27" s="121">
        <v>2029.440279088142</v>
      </c>
      <c r="H27" s="121">
        <v>104.4070026943609</v>
      </c>
      <c r="I27" s="121">
        <v>4300.2227117085522</v>
      </c>
      <c r="J27" s="121">
        <v>347.69188858573949</v>
      </c>
      <c r="K27" s="121">
        <v>11.37492338989097</v>
      </c>
    </row>
    <row r="28" spans="1:11" x14ac:dyDescent="0.25">
      <c r="A28" s="133">
        <v>43915</v>
      </c>
      <c r="B28" s="121">
        <v>62.088659063868413</v>
      </c>
      <c r="C28" s="121">
        <v>1298.996289545772</v>
      </c>
      <c r="D28" s="121">
        <v>1775.5770731320411</v>
      </c>
      <c r="E28" s="121">
        <v>926.62790837861905</v>
      </c>
      <c r="F28" s="121">
        <v>80.421623384626713</v>
      </c>
      <c r="G28" s="121">
        <v>2137.8013913813129</v>
      </c>
      <c r="H28" s="121">
        <v>129.74105481872789</v>
      </c>
      <c r="I28" s="121">
        <v>5441.5690958660489</v>
      </c>
      <c r="J28" s="121">
        <v>462.16275652012149</v>
      </c>
      <c r="K28" s="121">
        <v>15.223581679703701</v>
      </c>
    </row>
    <row r="29" spans="1:11" x14ac:dyDescent="0.25">
      <c r="A29" s="133">
        <v>43916</v>
      </c>
      <c r="B29" s="121">
        <v>76.367992920124351</v>
      </c>
      <c r="C29" s="121">
        <v>1513.60938876313</v>
      </c>
      <c r="D29" s="121">
        <v>2005.228610571108</v>
      </c>
      <c r="E29" s="121">
        <v>1028.4004052281909</v>
      </c>
      <c r="F29" s="121">
        <v>96.790626374417982</v>
      </c>
      <c r="G29" s="121">
        <v>2447.5756208413509</v>
      </c>
      <c r="H29" s="121">
        <v>159.3522845744815</v>
      </c>
      <c r="I29" s="121">
        <v>6086.2127820439173</v>
      </c>
      <c r="J29" s="121">
        <v>540.25970380245678</v>
      </c>
      <c r="K29" s="121">
        <v>19.072239969516438</v>
      </c>
    </row>
    <row r="30" spans="1:11" x14ac:dyDescent="0.25">
      <c r="A30" s="133">
        <v>43917</v>
      </c>
      <c r="B30" s="121">
        <v>103.4458408253208</v>
      </c>
      <c r="C30" s="121">
        <v>1719.5491148233541</v>
      </c>
      <c r="D30" s="121">
        <v>2232.0286962559171</v>
      </c>
      <c r="E30" s="121">
        <v>1160.0641249286859</v>
      </c>
      <c r="F30" s="121">
        <v>116.00641249286861</v>
      </c>
      <c r="G30" s="121">
        <v>2653.2650249968979</v>
      </c>
      <c r="H30" s="121">
        <v>169.4420369357012</v>
      </c>
      <c r="I30" s="121">
        <v>6924.6469362335292</v>
      </c>
      <c r="J30" s="121">
        <v>625.8453994543313</v>
      </c>
      <c r="K30" s="121">
        <v>23.519578437744489</v>
      </c>
    </row>
    <row r="31" spans="1:11" x14ac:dyDescent="0.25">
      <c r="A31" s="133">
        <v>43918</v>
      </c>
      <c r="B31" s="121">
        <v>128.19668617616441</v>
      </c>
      <c r="C31" s="121">
        <v>1891.4299853153241</v>
      </c>
      <c r="D31" s="121">
        <v>2554.5717581509962</v>
      </c>
      <c r="E31" s="121">
        <v>1277.4939289858839</v>
      </c>
      <c r="F31" s="121">
        <v>135.22219861131919</v>
      </c>
      <c r="G31" s="121">
        <v>3034.624298647454</v>
      </c>
      <c r="H31" s="121">
        <v>192.14397974844559</v>
      </c>
      <c r="I31" s="121">
        <v>7314.6731778470712</v>
      </c>
      <c r="J31" s="121">
        <v>704.09517833604502</v>
      </c>
      <c r="K31" s="121">
        <v>29.848483180992091</v>
      </c>
    </row>
    <row r="32" spans="1:11" x14ac:dyDescent="0.25">
      <c r="A32" s="133">
        <v>43919</v>
      </c>
      <c r="B32" s="121">
        <v>146.81270661098699</v>
      </c>
      <c r="C32" s="121">
        <v>2048.0795663606209</v>
      </c>
      <c r="D32" s="121">
        <v>2649.2180221480899</v>
      </c>
      <c r="E32" s="121">
        <v>1392.788645696588</v>
      </c>
      <c r="F32" s="121">
        <v>159.41985520492381</v>
      </c>
      <c r="G32" s="121">
        <v>3183.4390858535462</v>
      </c>
      <c r="H32" s="121">
        <v>211.8847995856147</v>
      </c>
      <c r="I32" s="121">
        <v>7846.6799752830984</v>
      </c>
      <c r="J32" s="121">
        <v>768.89577647246404</v>
      </c>
      <c r="K32" s="121">
        <v>37.545799760617562</v>
      </c>
    </row>
    <row r="33" spans="1:11" x14ac:dyDescent="0.25">
      <c r="A33" s="133">
        <v>43920</v>
      </c>
      <c r="B33" s="121">
        <v>178.33301393812971</v>
      </c>
      <c r="C33" s="121">
        <v>2253.0673368304278</v>
      </c>
      <c r="D33" s="121">
        <v>2708.221139216962</v>
      </c>
      <c r="E33" s="121">
        <v>1559.32545872316</v>
      </c>
      <c r="F33" s="121">
        <v>178.63564132337439</v>
      </c>
      <c r="G33" s="121">
        <v>3235.3532098961309</v>
      </c>
      <c r="H33" s="121">
        <v>237.32852293129929</v>
      </c>
      <c r="I33" s="121">
        <v>8072.5650791642938</v>
      </c>
      <c r="J33" s="121">
        <v>826.05479463996585</v>
      </c>
      <c r="K33" s="121">
        <v>44.644436161827713</v>
      </c>
    </row>
    <row r="34" spans="1:11" x14ac:dyDescent="0.25">
      <c r="A34" s="133">
        <v>43921</v>
      </c>
      <c r="B34" s="121">
        <v>205.30508899994649</v>
      </c>
      <c r="C34" s="121">
        <v>2479.8443130364481</v>
      </c>
      <c r="D34" s="121">
        <v>3270.8345045762799</v>
      </c>
      <c r="E34" s="121">
        <v>1733.690925353545</v>
      </c>
      <c r="F34" s="121">
        <v>200.69821057048441</v>
      </c>
      <c r="G34" s="121">
        <v>3320.2802694913321</v>
      </c>
      <c r="H34" s="121">
        <v>265.73336925255921</v>
      </c>
      <c r="I34" s="121">
        <v>8564.3771659638151</v>
      </c>
      <c r="J34" s="121">
        <v>864.4155260839309</v>
      </c>
      <c r="K34" s="121">
        <v>52.85490718009487</v>
      </c>
    </row>
    <row r="35" spans="1:11" x14ac:dyDescent="0.25">
      <c r="A35" s="133">
        <v>43922</v>
      </c>
      <c r="B35" s="121">
        <v>256.18182666556947</v>
      </c>
      <c r="C35" s="121">
        <v>2714.7657981827028</v>
      </c>
      <c r="D35" s="121">
        <v>3482.7193041618948</v>
      </c>
      <c r="E35" s="121">
        <v>1856.102599885897</v>
      </c>
      <c r="F35" s="121">
        <v>228.4543460749131</v>
      </c>
      <c r="G35" s="121">
        <v>3467.9832220803678</v>
      </c>
      <c r="H35" s="121">
        <v>336.90999188768552</v>
      </c>
      <c r="I35" s="121">
        <v>8345.0638208558867</v>
      </c>
      <c r="J35" s="121">
        <v>877.25338043171212</v>
      </c>
      <c r="K35" s="121">
        <v>61.065378198362041</v>
      </c>
    </row>
    <row r="36" spans="1:11" x14ac:dyDescent="0.25">
      <c r="A36" s="133">
        <v>43923</v>
      </c>
      <c r="B36" s="121">
        <v>306.52970011429409</v>
      </c>
      <c r="C36" s="121">
        <v>2903.1472322419022</v>
      </c>
      <c r="D36" s="121">
        <v>3284.6530784622978</v>
      </c>
      <c r="E36" s="121">
        <v>2046.8370695060739</v>
      </c>
      <c r="F36" s="121">
        <v>262.61574361882532</v>
      </c>
      <c r="G36" s="121">
        <v>3494.2396241908682</v>
      </c>
      <c r="H36" s="121">
        <v>404.79647788328361</v>
      </c>
      <c r="I36" s="121">
        <v>8295.546382657305</v>
      </c>
      <c r="J36" s="121">
        <v>914.39145908065052</v>
      </c>
      <c r="K36" s="121">
        <v>71.8416214098377</v>
      </c>
    </row>
    <row r="37" spans="1:11" x14ac:dyDescent="0.25">
      <c r="A37" s="133">
        <v>43924</v>
      </c>
      <c r="B37" s="121">
        <v>353.91593394838787</v>
      </c>
      <c r="C37" s="121">
        <v>3084.441885794663</v>
      </c>
      <c r="D37" s="121">
        <v>3440.8248976185691</v>
      </c>
      <c r="E37" s="121">
        <v>2214.7972740969758</v>
      </c>
      <c r="F37" s="121">
        <v>287.52509599459461</v>
      </c>
      <c r="G37" s="121">
        <v>3445.661003999453</v>
      </c>
      <c r="H37" s="121">
        <v>494.83655058503803</v>
      </c>
      <c r="I37" s="121">
        <v>8173.4339347540044</v>
      </c>
      <c r="J37" s="121">
        <v>926.15949223278324</v>
      </c>
      <c r="K37" s="121">
        <v>79.79551520878401</v>
      </c>
    </row>
    <row r="38" spans="1:11" x14ac:dyDescent="0.25">
      <c r="A38" s="133">
        <v>43925</v>
      </c>
      <c r="B38" s="121">
        <v>402.99453327655652</v>
      </c>
      <c r="C38" s="121">
        <v>3211.1577521635122</v>
      </c>
      <c r="D38" s="121">
        <v>3403.097997485313</v>
      </c>
      <c r="E38" s="121">
        <v>2255.3639336803722</v>
      </c>
      <c r="F38" s="121">
        <v>320.97479775634201</v>
      </c>
      <c r="G38" s="121">
        <v>3283.9318300875452</v>
      </c>
      <c r="H38" s="121">
        <v>575.33522703216079</v>
      </c>
      <c r="I38" s="121">
        <v>8089.8350498940481</v>
      </c>
      <c r="J38" s="121">
        <v>911.64049029184025</v>
      </c>
      <c r="K38" s="121">
        <v>86.466522911126077</v>
      </c>
    </row>
    <row r="39" spans="1:11" x14ac:dyDescent="0.25">
      <c r="A39" s="133">
        <v>43926</v>
      </c>
      <c r="B39" s="121">
        <v>443.9286236644902</v>
      </c>
      <c r="C39" s="121">
        <v>3289.112337734331</v>
      </c>
      <c r="D39" s="121">
        <v>3323.4766908087308</v>
      </c>
      <c r="E39" s="121">
        <v>2298.065680610262</v>
      </c>
      <c r="F39" s="121">
        <v>353.00110795375969</v>
      </c>
      <c r="G39" s="121">
        <v>3252.3728321110812</v>
      </c>
      <c r="H39" s="121">
        <v>600.12092304993973</v>
      </c>
      <c r="I39" s="121">
        <v>7876.3293055624972</v>
      </c>
      <c r="J39" s="121">
        <v>892.23087717079022</v>
      </c>
      <c r="K39" s="121">
        <v>89.887552502070733</v>
      </c>
    </row>
    <row r="40" spans="1:11" x14ac:dyDescent="0.25">
      <c r="A40" s="133">
        <v>43927</v>
      </c>
      <c r="B40" s="121">
        <v>464.34278243676721</v>
      </c>
      <c r="C40" s="121">
        <v>3395.0967268007639</v>
      </c>
      <c r="D40" s="121">
        <v>3272.589244117361</v>
      </c>
      <c r="E40" s="121">
        <v>2278.849894491811</v>
      </c>
      <c r="F40" s="121">
        <v>378.62215611169393</v>
      </c>
      <c r="G40" s="121">
        <v>3120.748718599486</v>
      </c>
      <c r="H40" s="121">
        <v>645.63447989674626</v>
      </c>
      <c r="I40" s="121">
        <v>7445.8026901136927</v>
      </c>
      <c r="J40" s="121">
        <v>859.67774650320223</v>
      </c>
      <c r="K40" s="121">
        <v>99.63748683626298</v>
      </c>
    </row>
    <row r="41" spans="1:11" x14ac:dyDescent="0.25">
      <c r="A41" s="133">
        <v>43928</v>
      </c>
      <c r="B41" s="121">
        <v>538.59531848929805</v>
      </c>
      <c r="C41" s="121">
        <v>3493.9943353607591</v>
      </c>
      <c r="D41" s="121">
        <v>2855.7289318891412</v>
      </c>
      <c r="E41" s="121">
        <v>2466.0258852011639</v>
      </c>
      <c r="F41" s="121">
        <v>422.74729460591391</v>
      </c>
      <c r="G41" s="121">
        <v>3066.525399583013</v>
      </c>
      <c r="H41" s="121">
        <v>746.31266106630858</v>
      </c>
      <c r="I41" s="121">
        <v>7033.1573717921556</v>
      </c>
      <c r="J41" s="121">
        <v>852.95315613055504</v>
      </c>
      <c r="K41" s="121">
        <v>106.1374430590578</v>
      </c>
    </row>
    <row r="42" spans="1:11" x14ac:dyDescent="0.25">
      <c r="A42" s="133">
        <v>43929</v>
      </c>
      <c r="B42" s="121">
        <v>576.46199641922124</v>
      </c>
      <c r="C42" s="121">
        <v>3516.7354966873891</v>
      </c>
      <c r="D42" s="121">
        <v>2748.2511349978881</v>
      </c>
      <c r="E42" s="121">
        <v>2586.3024723870221</v>
      </c>
      <c r="F42" s="121">
        <v>434.13442712055132</v>
      </c>
      <c r="G42" s="121">
        <v>3029.663805740583</v>
      </c>
      <c r="H42" s="121">
        <v>709.13411703964016</v>
      </c>
      <c r="I42" s="121">
        <v>6740.179195783865</v>
      </c>
      <c r="J42" s="121">
        <v>826.05479463996585</v>
      </c>
      <c r="K42" s="121">
        <v>122.2162821364977</v>
      </c>
    </row>
    <row r="43" spans="1:11" x14ac:dyDescent="0.25">
      <c r="A43" s="133">
        <v>43930</v>
      </c>
      <c r="B43" s="121">
        <v>625.01173153049149</v>
      </c>
      <c r="C43" s="121">
        <v>3515.3604497234528</v>
      </c>
      <c r="D43" s="121">
        <v>2986.2376852570919</v>
      </c>
      <c r="E43" s="121">
        <v>2651.0667885640219</v>
      </c>
      <c r="F43" s="121">
        <v>441.25138494219959</v>
      </c>
      <c r="G43" s="121">
        <v>2855.4478738217272</v>
      </c>
      <c r="H43" s="121">
        <v>748.28674305002551</v>
      </c>
      <c r="I43" s="121">
        <v>6290.0901356146333</v>
      </c>
      <c r="J43" s="121">
        <v>779.28832523019173</v>
      </c>
      <c r="K43" s="121">
        <v>128.28860966042441</v>
      </c>
    </row>
    <row r="44" spans="1:11" x14ac:dyDescent="0.25">
      <c r="A44" s="133">
        <v>43931</v>
      </c>
      <c r="B44" s="121">
        <v>665.8400490750455</v>
      </c>
      <c r="C44" s="121">
        <v>3451.8967436956491</v>
      </c>
      <c r="D44" s="121">
        <v>2888.5206270631061</v>
      </c>
      <c r="E44" s="121">
        <v>2546.4475085857912</v>
      </c>
      <c r="F44" s="121">
        <v>464.73734575363932</v>
      </c>
      <c r="G44" s="121">
        <v>2652.3242418593882</v>
      </c>
      <c r="H44" s="121">
        <v>733.70047061478385</v>
      </c>
      <c r="I44" s="121">
        <v>5971.7419141095361</v>
      </c>
      <c r="J44" s="121">
        <v>746.27669976446873</v>
      </c>
      <c r="K44" s="121">
        <v>127.6044037422355</v>
      </c>
    </row>
    <row r="45" spans="1:11" x14ac:dyDescent="0.25">
      <c r="A45" s="133">
        <v>43932</v>
      </c>
      <c r="B45" s="121">
        <v>675.04228644907721</v>
      </c>
      <c r="C45" s="121">
        <v>3405.039374078453</v>
      </c>
      <c r="D45" s="121">
        <v>2762.0697088839061</v>
      </c>
      <c r="E45" s="121">
        <v>2573.4919483080539</v>
      </c>
      <c r="F45" s="121">
        <v>473.27769513961732</v>
      </c>
      <c r="G45" s="121">
        <v>2464.5097173165268</v>
      </c>
      <c r="H45" s="121">
        <v>687.85790010402457</v>
      </c>
      <c r="I45" s="121">
        <v>5633.2199214864968</v>
      </c>
      <c r="J45" s="121">
        <v>712.04242150371897</v>
      </c>
      <c r="K45" s="121">
        <v>110.4992557875123</v>
      </c>
    </row>
    <row r="46" spans="1:11" x14ac:dyDescent="0.25">
      <c r="A46" s="133">
        <v>43933</v>
      </c>
      <c r="B46" s="121">
        <v>681.17711136509831</v>
      </c>
      <c r="C46" s="121">
        <v>3394.567862583865</v>
      </c>
      <c r="D46" s="121">
        <v>5500.5601051845269</v>
      </c>
      <c r="E46" s="121">
        <v>2661.7422252964939</v>
      </c>
      <c r="F46" s="121">
        <v>469.71921622879319</v>
      </c>
      <c r="G46" s="121">
        <v>2371.7142896621531</v>
      </c>
      <c r="H46" s="121">
        <v>692.57376262068169</v>
      </c>
      <c r="I46" s="121">
        <v>5377.3798241271434</v>
      </c>
      <c r="J46" s="121">
        <v>698.13474596028937</v>
      </c>
      <c r="K46" s="121">
        <v>122.98601379446021</v>
      </c>
    </row>
    <row r="47" spans="1:11" x14ac:dyDescent="0.25">
      <c r="A47" s="133">
        <v>43934</v>
      </c>
      <c r="B47" s="121">
        <v>697.78344777570703</v>
      </c>
      <c r="C47" s="121">
        <v>3279.0639176132609</v>
      </c>
      <c r="D47" s="121">
        <v>5473.4713135190777</v>
      </c>
      <c r="E47" s="121">
        <v>2695.9036228404061</v>
      </c>
      <c r="F47" s="121">
        <v>474.701086703947</v>
      </c>
      <c r="G47" s="121">
        <v>2283.3662004760072</v>
      </c>
      <c r="H47" s="121">
        <v>664.16891629942165</v>
      </c>
      <c r="I47" s="121">
        <v>5108.2433776218741</v>
      </c>
      <c r="J47" s="121">
        <v>674.75151125540219</v>
      </c>
      <c r="K47" s="121">
        <v>118.36762384668501</v>
      </c>
    </row>
    <row r="48" spans="1:11" x14ac:dyDescent="0.25">
      <c r="A48" s="133">
        <v>43935</v>
      </c>
      <c r="B48" s="121">
        <v>694.71603531769654</v>
      </c>
      <c r="C48" s="121">
        <v>3160.069468811128</v>
      </c>
      <c r="D48" s="121">
        <v>5603.1026971164883</v>
      </c>
      <c r="E48" s="121">
        <v>2511.5744152597131</v>
      </c>
      <c r="F48" s="121">
        <v>474.701086703947</v>
      </c>
      <c r="G48" s="121">
        <v>2026.6179296756111</v>
      </c>
      <c r="H48" s="121">
        <v>590.46985557399034</v>
      </c>
      <c r="I48" s="121">
        <v>4676.4941093780444</v>
      </c>
      <c r="J48" s="121">
        <v>613.00754510654986</v>
      </c>
      <c r="K48" s="121">
        <v>109.3018954306816</v>
      </c>
    </row>
    <row r="49" spans="1:11" x14ac:dyDescent="0.25">
      <c r="A49" s="133">
        <v>43936</v>
      </c>
      <c r="B49" s="121">
        <v>678.85010881074538</v>
      </c>
      <c r="C49" s="121">
        <v>3153.3000068348292</v>
      </c>
      <c r="D49" s="121">
        <v>5530.1713349402789</v>
      </c>
      <c r="E49" s="121">
        <v>2475.277930369306</v>
      </c>
      <c r="F49" s="121">
        <v>492.4934812580679</v>
      </c>
      <c r="G49" s="121">
        <v>1835.1257983224839</v>
      </c>
      <c r="H49" s="121">
        <v>688.62559865324761</v>
      </c>
      <c r="I49" s="121">
        <v>4496.9169801084854</v>
      </c>
      <c r="J49" s="121">
        <v>598.48854316560698</v>
      </c>
      <c r="K49" s="121">
        <v>124.43995137061169</v>
      </c>
    </row>
    <row r="50" spans="1:11" x14ac:dyDescent="0.25">
      <c r="A50" s="133">
        <v>43937</v>
      </c>
      <c r="B50" s="121">
        <v>670.38828134037158</v>
      </c>
      <c r="C50" s="121">
        <v>3200.4746949821638</v>
      </c>
      <c r="D50" s="121">
        <v>6427.8302814248827</v>
      </c>
      <c r="E50" s="121">
        <v>2459.6206231616789</v>
      </c>
      <c r="F50" s="121">
        <v>486.79991500074919</v>
      </c>
      <c r="G50" s="121">
        <v>1669.205863161669</v>
      </c>
      <c r="H50" s="121">
        <v>624.13892051849518</v>
      </c>
      <c r="I50" s="121">
        <v>4848.7353218774397</v>
      </c>
      <c r="J50" s="121">
        <v>591.15262639544642</v>
      </c>
      <c r="K50" s="121">
        <v>123.5846939728756</v>
      </c>
    </row>
    <row r="51" spans="1:11" x14ac:dyDescent="0.25">
      <c r="A51" s="133">
        <v>43938</v>
      </c>
      <c r="B51" s="121">
        <v>648.28175707401977</v>
      </c>
      <c r="C51" s="121">
        <v>3269.227043178952</v>
      </c>
      <c r="D51" s="121">
        <v>6168.67718545138</v>
      </c>
      <c r="E51" s="121">
        <v>2626.1574361882522</v>
      </c>
      <c r="F51" s="121">
        <v>474.701086703947</v>
      </c>
      <c r="G51" s="121">
        <v>1644.3178728875459</v>
      </c>
      <c r="H51" s="121">
        <v>599.24355327939861</v>
      </c>
      <c r="I51" s="121">
        <v>4977.1138653552507</v>
      </c>
      <c r="J51" s="121">
        <v>599.25270116249874</v>
      </c>
      <c r="K51" s="121">
        <v>135.55829754118179</v>
      </c>
    </row>
    <row r="52" spans="1:11" x14ac:dyDescent="0.25">
      <c r="A52" s="133">
        <v>43939</v>
      </c>
      <c r="B52" s="121">
        <v>675.99424203949422</v>
      </c>
      <c r="C52" s="121">
        <v>3389.7023117884</v>
      </c>
      <c r="D52" s="121">
        <v>5825.2965915059549</v>
      </c>
      <c r="E52" s="121">
        <v>2723.6597583448352</v>
      </c>
      <c r="F52" s="121">
        <v>468.29582466446351</v>
      </c>
      <c r="G52" s="121">
        <v>1576.581486986842</v>
      </c>
      <c r="H52" s="121">
        <v>600.01125182862177</v>
      </c>
      <c r="I52" s="121">
        <v>4386.1140705591824</v>
      </c>
      <c r="J52" s="121">
        <v>525.28220706337879</v>
      </c>
      <c r="K52" s="121">
        <v>147.3608496299409</v>
      </c>
    </row>
    <row r="53" spans="1:11" x14ac:dyDescent="0.25">
      <c r="A53" s="133">
        <v>43940</v>
      </c>
      <c r="B53" s="121">
        <v>652.19535227906761</v>
      </c>
      <c r="C53" s="121">
        <v>3427.463216874944</v>
      </c>
      <c r="D53" s="121">
        <v>3419.0003245763619</v>
      </c>
      <c r="E53" s="121">
        <v>2669.570878900307</v>
      </c>
      <c r="F53" s="121">
        <v>467.58412888229861</v>
      </c>
      <c r="G53" s="121">
        <v>1482.16107027677</v>
      </c>
      <c r="H53" s="121">
        <v>581.36714420462886</v>
      </c>
      <c r="I53" s="121">
        <v>4866.6166190047061</v>
      </c>
      <c r="J53" s="121">
        <v>495.78570838335781</v>
      </c>
      <c r="K53" s="121">
        <v>133.76225700593591</v>
      </c>
    </row>
    <row r="54" spans="1:11" x14ac:dyDescent="0.25">
      <c r="A54" s="133">
        <v>43941</v>
      </c>
      <c r="B54" s="121">
        <v>635.90633439859801</v>
      </c>
      <c r="C54" s="121">
        <v>3498.8598861562241</v>
      </c>
      <c r="D54" s="121">
        <v>3278.0728051832389</v>
      </c>
      <c r="E54" s="121">
        <v>2686.6515776722631</v>
      </c>
      <c r="F54" s="121">
        <v>446.94495119951841</v>
      </c>
      <c r="G54" s="121">
        <v>1453.338895973061</v>
      </c>
      <c r="H54" s="121">
        <v>578.2963500077359</v>
      </c>
      <c r="I54" s="121">
        <v>4601.912288881409</v>
      </c>
      <c r="J54" s="121">
        <v>473.16663167536251</v>
      </c>
      <c r="K54" s="121">
        <v>142.65693394239199</v>
      </c>
    </row>
    <row r="55" spans="1:11" x14ac:dyDescent="0.25">
      <c r="A55" s="133">
        <v>43942</v>
      </c>
      <c r="B55" s="121">
        <v>651.56071521878971</v>
      </c>
      <c r="C55" s="121">
        <v>3544.871073026382</v>
      </c>
      <c r="D55" s="121">
        <v>3033.944666530248</v>
      </c>
      <c r="E55" s="121">
        <v>2848.9182160058472</v>
      </c>
      <c r="F55" s="121">
        <v>419.9005114772545</v>
      </c>
      <c r="G55" s="121">
        <v>1448.12182584687</v>
      </c>
      <c r="H55" s="121">
        <v>554.16868131786259</v>
      </c>
      <c r="I55" s="121">
        <v>4835.1333095327664</v>
      </c>
      <c r="J55" s="121">
        <v>493.0347395945476</v>
      </c>
      <c r="K55" s="121">
        <v>148.72926146631869</v>
      </c>
    </row>
    <row r="56" spans="1:11" x14ac:dyDescent="0.25">
      <c r="A56" s="133">
        <v>43943</v>
      </c>
      <c r="B56" s="121">
        <v>648.07021138726043</v>
      </c>
      <c r="C56" s="121">
        <v>3589.8245314627429</v>
      </c>
      <c r="D56" s="121">
        <v>2439.3073045461879</v>
      </c>
      <c r="E56" s="121">
        <v>2932.898318301297</v>
      </c>
      <c r="F56" s="121">
        <v>402.10811692313348</v>
      </c>
      <c r="G56" s="121">
        <v>1359.4316337016301</v>
      </c>
      <c r="H56" s="121">
        <v>456.34195190255798</v>
      </c>
      <c r="I56" s="121">
        <v>4698.8075228872813</v>
      </c>
      <c r="J56" s="121">
        <v>459.87028252944617</v>
      </c>
      <c r="K56" s="121">
        <v>126.150466166084</v>
      </c>
    </row>
    <row r="57" spans="1:11" x14ac:dyDescent="0.25">
      <c r="A57" s="133">
        <v>43944</v>
      </c>
      <c r="B57" s="121">
        <v>610.62662483085592</v>
      </c>
      <c r="C57" s="121">
        <v>3573.429740738894</v>
      </c>
      <c r="D57" s="121">
        <v>1325.047695959312</v>
      </c>
      <c r="E57" s="121">
        <v>3028.977248893551</v>
      </c>
      <c r="F57" s="121">
        <v>407.08998739828752</v>
      </c>
      <c r="G57" s="121">
        <v>1319.7476904466721</v>
      </c>
      <c r="H57" s="121">
        <v>430.34987245028537</v>
      </c>
      <c r="I57" s="121">
        <v>4290.8999841464729</v>
      </c>
      <c r="J57" s="121">
        <v>434.34740543326228</v>
      </c>
      <c r="K57" s="121">
        <v>130.25570167521761</v>
      </c>
    </row>
    <row r="58" spans="1:11" x14ac:dyDescent="0.25">
      <c r="A58" s="133">
        <v>43945</v>
      </c>
      <c r="B58" s="121">
        <v>620.8865906386842</v>
      </c>
      <c r="C58" s="121">
        <v>3574.27592348593</v>
      </c>
      <c r="D58" s="121">
        <v>1284.5790152931149</v>
      </c>
      <c r="E58" s="121">
        <v>3093.7415650705511</v>
      </c>
      <c r="F58" s="121">
        <v>397.83794223014462</v>
      </c>
      <c r="G58" s="121">
        <v>1163.321112400728</v>
      </c>
      <c r="H58" s="121">
        <v>389.66184934145349</v>
      </c>
      <c r="I58" s="121">
        <v>1857.056764046295</v>
      </c>
      <c r="J58" s="121">
        <v>385.44129363219122</v>
      </c>
      <c r="K58" s="121">
        <v>120.4202416012518</v>
      </c>
    </row>
    <row r="59" spans="1:11" x14ac:dyDescent="0.25">
      <c r="A59" s="133">
        <v>43946</v>
      </c>
      <c r="B59" s="121">
        <v>590.2124660585788</v>
      </c>
      <c r="C59" s="121">
        <v>3471.8878110944061</v>
      </c>
      <c r="D59" s="121">
        <v>1468.0589685574701</v>
      </c>
      <c r="E59" s="121">
        <v>3051.7515139228258</v>
      </c>
      <c r="F59" s="121">
        <v>388.58589706200161</v>
      </c>
      <c r="G59" s="121">
        <v>1126.4595185582989</v>
      </c>
      <c r="H59" s="121">
        <v>359.72160592174708</v>
      </c>
      <c r="I59" s="121">
        <v>2166.9992475855829</v>
      </c>
      <c r="J59" s="121">
        <v>436.94554262269418</v>
      </c>
      <c r="K59" s="121">
        <v>121.2754989989879</v>
      </c>
    </row>
    <row r="60" spans="1:11" x14ac:dyDescent="0.25">
      <c r="A60" s="133">
        <v>43947</v>
      </c>
      <c r="B60" s="121">
        <v>583.01991270876101</v>
      </c>
      <c r="C60" s="121">
        <v>3431.2710392366112</v>
      </c>
      <c r="D60" s="121">
        <v>991.31816948983681</v>
      </c>
      <c r="E60" s="121">
        <v>2989.12228509232</v>
      </c>
      <c r="F60" s="121">
        <v>380.75724345818838</v>
      </c>
      <c r="G60" s="121">
        <v>1076.426960790734</v>
      </c>
      <c r="H60" s="121">
        <v>343.38059394542381</v>
      </c>
      <c r="I60" s="121">
        <v>1369.3711304299891</v>
      </c>
      <c r="J60" s="121">
        <v>418.3000874985359</v>
      </c>
      <c r="K60" s="121">
        <v>118.8807782853267</v>
      </c>
    </row>
    <row r="61" spans="1:11" x14ac:dyDescent="0.25">
      <c r="A61" s="133">
        <v>43948</v>
      </c>
      <c r="B61" s="121">
        <v>556.57670186384269</v>
      </c>
      <c r="C61" s="121">
        <v>3414.770475669382</v>
      </c>
      <c r="D61" s="121">
        <v>1140.6903729244159</v>
      </c>
      <c r="E61" s="121">
        <v>3061.7152548731328</v>
      </c>
      <c r="F61" s="121">
        <v>394.99115910148521</v>
      </c>
      <c r="G61" s="121">
        <v>1000.052475172894</v>
      </c>
      <c r="H61" s="121">
        <v>331.42643082180479</v>
      </c>
      <c r="I61" s="121">
        <v>1414.4564522466021</v>
      </c>
      <c r="J61" s="121">
        <v>407.90753874080832</v>
      </c>
      <c r="K61" s="121">
        <v>108.104535073851</v>
      </c>
    </row>
    <row r="62" spans="1:11" x14ac:dyDescent="0.25">
      <c r="A62" s="133">
        <v>43949</v>
      </c>
      <c r="B62" s="121">
        <v>529.60462680202579</v>
      </c>
      <c r="C62" s="121">
        <v>3410.645334777575</v>
      </c>
      <c r="D62" s="121">
        <v>1171.727328557299</v>
      </c>
      <c r="E62" s="121">
        <v>3086.624607248903</v>
      </c>
      <c r="F62" s="121">
        <v>399.97302957663902</v>
      </c>
      <c r="G62" s="121">
        <v>993.89462190919403</v>
      </c>
      <c r="H62" s="121">
        <v>314.09837785362299</v>
      </c>
      <c r="I62" s="121">
        <v>1007.924397900199</v>
      </c>
      <c r="J62" s="121">
        <v>388.19226242100149</v>
      </c>
      <c r="K62" s="121">
        <v>109.5584726500025</v>
      </c>
    </row>
    <row r="63" spans="1:11" x14ac:dyDescent="0.25">
      <c r="A63" s="133">
        <v>43950</v>
      </c>
      <c r="B63" s="121">
        <v>521.35434501841132</v>
      </c>
      <c r="C63" s="121">
        <v>3404.8278283916929</v>
      </c>
      <c r="D63" s="121">
        <v>1138.1679348341111</v>
      </c>
      <c r="E63" s="121">
        <v>3140.7134866934312</v>
      </c>
      <c r="F63" s="121">
        <v>394.27946331932031</v>
      </c>
      <c r="G63" s="121">
        <v>931.46083187445413</v>
      </c>
      <c r="H63" s="121">
        <v>301.26684495946313</v>
      </c>
      <c r="I63" s="121">
        <v>692.02148198515522</v>
      </c>
      <c r="J63" s="121">
        <v>390.9432312098117</v>
      </c>
      <c r="K63" s="121">
        <v>101.6045788510562</v>
      </c>
    </row>
    <row r="64" spans="1:11" x14ac:dyDescent="0.25">
      <c r="A64" s="133">
        <v>43951</v>
      </c>
      <c r="B64" s="121">
        <v>516.27724853618713</v>
      </c>
      <c r="C64" s="121">
        <v>3385.0483066796951</v>
      </c>
      <c r="D64" s="121">
        <v>958.30713187323738</v>
      </c>
      <c r="E64" s="121">
        <v>3053.1749054871548</v>
      </c>
      <c r="F64" s="121">
        <v>386.45080971550709</v>
      </c>
      <c r="G64" s="121">
        <v>844.99430896332808</v>
      </c>
      <c r="H64" s="121">
        <v>276.37147772036661</v>
      </c>
      <c r="I64" s="121">
        <v>62.81378734450027</v>
      </c>
      <c r="J64" s="121">
        <v>364.656196116736</v>
      </c>
      <c r="K64" s="121">
        <v>89.630975282749873</v>
      </c>
    </row>
    <row r="65" spans="1:11" x14ac:dyDescent="0.25">
      <c r="A65" s="133">
        <v>43952</v>
      </c>
      <c r="B65" s="121">
        <v>483.27612140172897</v>
      </c>
      <c r="C65" s="121">
        <v>3359.0281872082951</v>
      </c>
      <c r="D65" s="121">
        <v>781.73646555189168</v>
      </c>
      <c r="E65" s="121">
        <v>2877.3860472924398</v>
      </c>
      <c r="F65" s="121">
        <v>386.45080971550709</v>
      </c>
      <c r="G65" s="121">
        <v>776.40266566488776</v>
      </c>
      <c r="H65" s="121">
        <v>257.61769887505602</v>
      </c>
      <c r="I65" s="121">
        <v>1868.5191339996711</v>
      </c>
      <c r="J65" s="121">
        <v>308.56699914488257</v>
      </c>
      <c r="K65" s="121">
        <v>83.473122019049498</v>
      </c>
    </row>
    <row r="66" spans="1:11" x14ac:dyDescent="0.25">
      <c r="A66" s="133">
        <v>43953</v>
      </c>
      <c r="B66" s="121">
        <v>458.84259458102429</v>
      </c>
      <c r="C66" s="121">
        <v>3303.2858987472068</v>
      </c>
      <c r="D66" s="121">
        <v>733.04244328687469</v>
      </c>
      <c r="E66" s="121">
        <v>2753.5509811957591</v>
      </c>
      <c r="F66" s="121">
        <v>386.45080971550709</v>
      </c>
      <c r="G66" s="121">
        <v>723.03460404615123</v>
      </c>
      <c r="H66" s="121">
        <v>235.35444094758191</v>
      </c>
      <c r="I66" s="121">
        <v>1631.7829865626111</v>
      </c>
      <c r="J66" s="121">
        <v>335.92385543360672</v>
      </c>
      <c r="K66" s="121">
        <v>79.966566688331227</v>
      </c>
    </row>
    <row r="67" spans="1:11" x14ac:dyDescent="0.25">
      <c r="A67" s="133">
        <v>43954</v>
      </c>
      <c r="B67" s="121">
        <v>447.10180896588048</v>
      </c>
      <c r="C67" s="121">
        <v>3251.0341141176482</v>
      </c>
      <c r="D67" s="121">
        <v>704.63759696561465</v>
      </c>
      <c r="E67" s="121">
        <v>2725.79484569133</v>
      </c>
      <c r="F67" s="121">
        <v>394.27946331932031</v>
      </c>
      <c r="G67" s="121">
        <v>675.14018977292619</v>
      </c>
      <c r="H67" s="121">
        <v>223.6196202665981</v>
      </c>
      <c r="I67" s="121">
        <v>1502.6402850879081</v>
      </c>
      <c r="J67" s="121">
        <v>316.97273711069158</v>
      </c>
      <c r="K67" s="121">
        <v>76.117908398518495</v>
      </c>
    </row>
    <row r="68" spans="1:11" x14ac:dyDescent="0.25">
      <c r="A68" s="133">
        <v>43955</v>
      </c>
      <c r="B68" s="121">
        <v>442.02471248365617</v>
      </c>
      <c r="C68" s="121">
        <v>3110.990869482961</v>
      </c>
      <c r="D68" s="121">
        <v>361.58601668414309</v>
      </c>
      <c r="E68" s="121">
        <v>2663.8773126429892</v>
      </c>
      <c r="F68" s="121">
        <v>387.16250549767199</v>
      </c>
      <c r="G68" s="121">
        <v>632.37731988611802</v>
      </c>
      <c r="H68" s="121">
        <v>209.03334783135651</v>
      </c>
      <c r="I68" s="121">
        <v>1306.098848287354</v>
      </c>
      <c r="J68" s="121">
        <v>291.44986001450769</v>
      </c>
      <c r="K68" s="121">
        <v>74.150816383725328</v>
      </c>
    </row>
    <row r="69" spans="1:11" x14ac:dyDescent="0.25">
      <c r="A69" s="133">
        <v>43956</v>
      </c>
      <c r="B69" s="121">
        <v>416.32191154239553</v>
      </c>
      <c r="C69" s="121">
        <v>3001.3044308982389</v>
      </c>
      <c r="D69" s="121">
        <v>145.86272435241219</v>
      </c>
      <c r="E69" s="121">
        <v>2603.3831711589778</v>
      </c>
      <c r="F69" s="121">
        <v>379.33385189385871</v>
      </c>
      <c r="G69" s="121">
        <v>606.80512369380665</v>
      </c>
      <c r="H69" s="121">
        <v>204.97551264260511</v>
      </c>
      <c r="I69" s="121">
        <v>1307.6271642811371</v>
      </c>
      <c r="J69" s="121">
        <v>273.72139448661937</v>
      </c>
      <c r="K69" s="121">
        <v>58.071977306285461</v>
      </c>
    </row>
    <row r="70" spans="1:11" x14ac:dyDescent="0.25">
      <c r="A70" s="133">
        <v>43957</v>
      </c>
      <c r="B70" s="121">
        <v>403.41762465007531</v>
      </c>
      <c r="C70" s="121">
        <v>2831.6447901172428</v>
      </c>
      <c r="D70" s="121">
        <v>808.49624355338744</v>
      </c>
      <c r="E70" s="121">
        <v>2566.3749904864062</v>
      </c>
      <c r="F70" s="121">
        <v>380.75724345818838</v>
      </c>
      <c r="G70" s="121">
        <v>566.43697452065987</v>
      </c>
      <c r="H70" s="121">
        <v>188.19581578101139</v>
      </c>
      <c r="I70" s="121">
        <v>1132.176488194795</v>
      </c>
      <c r="J70" s="121">
        <v>241.7795902165449</v>
      </c>
      <c r="K70" s="121">
        <v>69.104797737081952</v>
      </c>
    </row>
    <row r="71" spans="1:11" x14ac:dyDescent="0.25">
      <c r="A71" s="133">
        <v>43958</v>
      </c>
      <c r="B71" s="121">
        <v>384.80160421525278</v>
      </c>
      <c r="C71" s="121">
        <v>2705.8808793388112</v>
      </c>
      <c r="D71" s="121">
        <v>797.96780630689739</v>
      </c>
      <c r="E71" s="121">
        <v>2674.5527493754612</v>
      </c>
      <c r="F71" s="121">
        <v>367.94671937922141</v>
      </c>
      <c r="G71" s="121">
        <v>549.16077508638932</v>
      </c>
      <c r="H71" s="121">
        <v>175.91263899343949</v>
      </c>
      <c r="I71" s="121">
        <v>1224.486774219316</v>
      </c>
      <c r="J71" s="121">
        <v>233.37385225073581</v>
      </c>
      <c r="K71" s="121">
        <v>65.769293885910912</v>
      </c>
    </row>
    <row r="72" spans="1:11" x14ac:dyDescent="0.25">
      <c r="A72" s="133">
        <v>43959</v>
      </c>
      <c r="B72" s="121">
        <v>372.21463585307163</v>
      </c>
      <c r="C72" s="121">
        <v>2528.394048147718</v>
      </c>
      <c r="D72" s="121">
        <v>938.12762715079771</v>
      </c>
      <c r="E72" s="121">
        <v>2794.117640779154</v>
      </c>
      <c r="F72" s="121">
        <v>365.09993625056211</v>
      </c>
      <c r="G72" s="121">
        <v>556.85809166601484</v>
      </c>
      <c r="H72" s="121">
        <v>178.65441952637971</v>
      </c>
      <c r="I72" s="121">
        <v>1167.78625084995</v>
      </c>
      <c r="J72" s="121">
        <v>268.37228850837732</v>
      </c>
      <c r="K72" s="121">
        <v>66.196922584779003</v>
      </c>
    </row>
    <row r="73" spans="1:11" x14ac:dyDescent="0.25">
      <c r="A73" s="133">
        <v>43960</v>
      </c>
      <c r="B73" s="121">
        <v>339.53082724875242</v>
      </c>
      <c r="C73" s="121">
        <v>2415.1113328880879</v>
      </c>
      <c r="D73" s="121">
        <v>853.46144429360595</v>
      </c>
      <c r="E73" s="121">
        <v>2943.5737550337699</v>
      </c>
      <c r="F73" s="121">
        <v>364.38824046839721</v>
      </c>
      <c r="G73" s="121">
        <v>543.68712774087794</v>
      </c>
      <c r="H73" s="121">
        <v>169.11302327174801</v>
      </c>
      <c r="I73" s="121">
        <v>1069.209869250916</v>
      </c>
      <c r="J73" s="121">
        <v>210.6019439433621</v>
      </c>
      <c r="K73" s="121">
        <v>63.032470213155193</v>
      </c>
    </row>
    <row r="74" spans="1:11" x14ac:dyDescent="0.25">
      <c r="A74" s="133">
        <v>43961</v>
      </c>
      <c r="B74" s="121">
        <v>335.72300488708419</v>
      </c>
      <c r="C74" s="121">
        <v>2346.0416661611612</v>
      </c>
      <c r="D74" s="121">
        <v>850.50032131803061</v>
      </c>
      <c r="E74" s="121">
        <v>2955.6725833305718</v>
      </c>
      <c r="F74" s="121">
        <v>350.15432482510039</v>
      </c>
      <c r="G74" s="121">
        <v>531.54247269302437</v>
      </c>
      <c r="H74" s="121">
        <v>161.98439388610359</v>
      </c>
      <c r="I74" s="121">
        <v>1052.0927301205411</v>
      </c>
      <c r="J74" s="121">
        <v>207.39248035641691</v>
      </c>
      <c r="K74" s="121">
        <v>60.124595060852243</v>
      </c>
    </row>
    <row r="75" spans="1:11" x14ac:dyDescent="0.25">
      <c r="A75" s="133">
        <v>43962</v>
      </c>
      <c r="B75" s="121">
        <v>326.73231319981193</v>
      </c>
      <c r="C75" s="121">
        <v>2367.7250990539942</v>
      </c>
      <c r="D75" s="121">
        <v>832.73358346457849</v>
      </c>
      <c r="E75" s="121">
        <v>2940.726971905111</v>
      </c>
      <c r="F75" s="121">
        <v>342.32567122128711</v>
      </c>
      <c r="G75" s="121">
        <v>549.41735230571021</v>
      </c>
      <c r="H75" s="121">
        <v>157.48787381208169</v>
      </c>
      <c r="I75" s="121">
        <v>1440.4378241409211</v>
      </c>
      <c r="J75" s="121">
        <v>201.12638478190459</v>
      </c>
      <c r="K75" s="121">
        <v>57.131194168775657</v>
      </c>
    </row>
    <row r="76" spans="1:11" x14ac:dyDescent="0.25">
      <c r="A76" s="133">
        <v>43963</v>
      </c>
      <c r="B76" s="121">
        <v>314.88575474128851</v>
      </c>
      <c r="C76" s="121">
        <v>2336.5221102569908</v>
      </c>
      <c r="D76" s="121">
        <v>797.529121421627</v>
      </c>
      <c r="E76" s="121">
        <v>3009.7614627751</v>
      </c>
      <c r="F76" s="121">
        <v>325.95666823149583</v>
      </c>
      <c r="G76" s="121">
        <v>527.18065996456994</v>
      </c>
      <c r="H76" s="121">
        <v>159.35228457448099</v>
      </c>
      <c r="I76" s="121">
        <v>1329.787746190997</v>
      </c>
      <c r="J76" s="121">
        <v>199.75090038749951</v>
      </c>
      <c r="K76" s="121">
        <v>63.716676131344123</v>
      </c>
    </row>
    <row r="77" spans="1:11" x14ac:dyDescent="0.25">
      <c r="A77" s="133">
        <v>43964</v>
      </c>
      <c r="B77" s="121">
        <v>293.73118606535371</v>
      </c>
      <c r="C77" s="121">
        <v>2280.1451847356252</v>
      </c>
      <c r="D77" s="121">
        <v>385.60401415269899</v>
      </c>
      <c r="E77" s="121">
        <v>2977.0234567955172</v>
      </c>
      <c r="F77" s="121">
        <v>301.75901163789132</v>
      </c>
      <c r="G77" s="121">
        <v>507.68079129618548</v>
      </c>
      <c r="H77" s="121">
        <v>138.18573886018311</v>
      </c>
      <c r="I77" s="121">
        <v>1278.5891603992511</v>
      </c>
      <c r="J77" s="121">
        <v>190.58100442479869</v>
      </c>
      <c r="K77" s="121">
        <v>50.118083507339129</v>
      </c>
    </row>
    <row r="78" spans="1:11" x14ac:dyDescent="0.25">
      <c r="A78" s="133">
        <v>43965</v>
      </c>
      <c r="B78" s="121">
        <v>282.51926466710842</v>
      </c>
      <c r="C78" s="121">
        <v>2157.6602321019632</v>
      </c>
      <c r="D78" s="121">
        <v>402.71272467824548</v>
      </c>
      <c r="E78" s="121">
        <v>2886.6380924605828</v>
      </c>
      <c r="F78" s="121">
        <v>300.33562007356159</v>
      </c>
      <c r="G78" s="121">
        <v>431.73393437721421</v>
      </c>
      <c r="H78" s="121">
        <v>157.0491889268113</v>
      </c>
      <c r="I78" s="121">
        <v>1236.8661337689621</v>
      </c>
      <c r="J78" s="121">
        <v>191.1923308223121</v>
      </c>
      <c r="K78" s="121">
        <v>42.078663968619203</v>
      </c>
    </row>
    <row r="79" spans="1:11" x14ac:dyDescent="0.25">
      <c r="A79" s="133">
        <v>43966</v>
      </c>
      <c r="B79" s="121">
        <v>258.29728353316312</v>
      </c>
      <c r="C79" s="121">
        <v>2101.389079423976</v>
      </c>
      <c r="D79" s="121">
        <v>329.12333517413191</v>
      </c>
      <c r="E79" s="121">
        <v>2878.0977430746052</v>
      </c>
      <c r="F79" s="121">
        <v>286.10170443026482</v>
      </c>
      <c r="G79" s="121">
        <v>397.26706124844691</v>
      </c>
      <c r="H79" s="121">
        <v>141.80488916366409</v>
      </c>
      <c r="I79" s="121">
        <v>1119.6442970457699</v>
      </c>
      <c r="J79" s="121">
        <v>177.2846552788825</v>
      </c>
      <c r="K79" s="121">
        <v>33.098461292389487</v>
      </c>
    </row>
    <row r="80" spans="1:11" x14ac:dyDescent="0.25">
      <c r="A80" s="133">
        <v>43967</v>
      </c>
      <c r="B80" s="121">
        <v>272.6823902327987</v>
      </c>
      <c r="C80" s="121">
        <v>2092.3983877367041</v>
      </c>
      <c r="D80" s="121">
        <v>268.5848210068134</v>
      </c>
      <c r="E80" s="121">
        <v>2770.6316799677138</v>
      </c>
      <c r="F80" s="121">
        <v>271.15609300480321</v>
      </c>
      <c r="G80" s="121">
        <v>378.70797571757208</v>
      </c>
      <c r="H80" s="121">
        <v>132.92152023693799</v>
      </c>
      <c r="I80" s="121">
        <v>1088.16098757383</v>
      </c>
      <c r="J80" s="121">
        <v>165.8222853255065</v>
      </c>
      <c r="K80" s="121">
        <v>33.269512771936718</v>
      </c>
    </row>
    <row r="81" spans="1:11" x14ac:dyDescent="0.25">
      <c r="A81" s="133">
        <v>43968</v>
      </c>
      <c r="B81" s="121">
        <v>256.81646372584771</v>
      </c>
      <c r="C81" s="121">
        <v>2040.0408302637661</v>
      </c>
      <c r="D81" s="121">
        <v>242.70241277585839</v>
      </c>
      <c r="E81" s="121">
        <v>2757.109460106582</v>
      </c>
      <c r="F81" s="121">
        <v>269.0210056583087</v>
      </c>
      <c r="G81" s="121">
        <v>384.01057158353638</v>
      </c>
      <c r="H81" s="121">
        <v>188.74417188759941</v>
      </c>
      <c r="I81" s="121">
        <v>970.17499285374652</v>
      </c>
      <c r="J81" s="121">
        <v>143.96736661440281</v>
      </c>
      <c r="K81" s="121">
        <v>33.611615731031193</v>
      </c>
    </row>
    <row r="82" spans="1:11" x14ac:dyDescent="0.25">
      <c r="A82" s="133">
        <v>43969</v>
      </c>
      <c r="B82" s="121">
        <v>252.479777147281</v>
      </c>
      <c r="C82" s="121">
        <v>1933.316031293675</v>
      </c>
      <c r="D82" s="121">
        <v>227.56778423402881</v>
      </c>
      <c r="E82" s="121">
        <v>2740.0287613346259</v>
      </c>
      <c r="F82" s="121">
        <v>254.07539423284709</v>
      </c>
      <c r="G82" s="121">
        <v>339.96481560012398</v>
      </c>
      <c r="H82" s="121">
        <v>174.26757067367541</v>
      </c>
      <c r="I82" s="121">
        <v>637.30776940770659</v>
      </c>
      <c r="J82" s="121">
        <v>147.4824934001048</v>
      </c>
      <c r="K82" s="121">
        <v>29.249803002576751</v>
      </c>
    </row>
    <row r="83" spans="1:11" x14ac:dyDescent="0.25">
      <c r="A83" s="133">
        <v>43970</v>
      </c>
      <c r="B83" s="121">
        <v>240.42167300199819</v>
      </c>
      <c r="C83" s="121">
        <v>1896.5070817975491</v>
      </c>
      <c r="D83" s="121">
        <v>243.5797825463992</v>
      </c>
      <c r="E83" s="121">
        <v>2678.111228286285</v>
      </c>
      <c r="F83" s="121">
        <v>256.92217736150639</v>
      </c>
      <c r="G83" s="121">
        <v>394.01708313704961</v>
      </c>
      <c r="H83" s="121">
        <v>112.4130018505456</v>
      </c>
      <c r="I83" s="121">
        <v>612.39621870903591</v>
      </c>
      <c r="J83" s="121">
        <v>131.1295122666217</v>
      </c>
      <c r="K83" s="121">
        <v>29.33532874235037</v>
      </c>
    </row>
    <row r="84" spans="1:11" x14ac:dyDescent="0.25">
      <c r="A84" s="133">
        <v>43971</v>
      </c>
      <c r="B84" s="121">
        <v>227.83470463981709</v>
      </c>
      <c r="C84" s="121">
        <v>1833.889558516782</v>
      </c>
      <c r="D84" s="121">
        <v>338.66473142876362</v>
      </c>
      <c r="E84" s="121">
        <v>2754.974372760088</v>
      </c>
      <c r="F84" s="121">
        <v>262.61574361882509</v>
      </c>
      <c r="G84" s="121">
        <v>374.17511150957051</v>
      </c>
      <c r="H84" s="121">
        <v>115.374124826121</v>
      </c>
      <c r="I84" s="121">
        <v>590.54129999793236</v>
      </c>
      <c r="J84" s="121">
        <v>119.81997391262399</v>
      </c>
      <c r="K84" s="121">
        <v>24.20378435593339</v>
      </c>
    </row>
    <row r="85" spans="1:11" x14ac:dyDescent="0.25">
      <c r="A85" s="133">
        <v>43972</v>
      </c>
      <c r="B85" s="121">
        <v>219.47865001282281</v>
      </c>
      <c r="C85" s="121">
        <v>1826.8027780103439</v>
      </c>
      <c r="D85" s="121">
        <v>284.48714809786622</v>
      </c>
      <c r="E85" s="121">
        <v>2719.389583651845</v>
      </c>
      <c r="F85" s="121">
        <v>261.19235205449547</v>
      </c>
      <c r="G85" s="121">
        <v>388.543435791538</v>
      </c>
      <c r="H85" s="121">
        <v>86.201579955637797</v>
      </c>
      <c r="I85" s="121">
        <v>534.45210302607904</v>
      </c>
      <c r="J85" s="121">
        <v>94.602760015196736</v>
      </c>
      <c r="K85" s="121">
        <v>27.282710987783581</v>
      </c>
    </row>
    <row r="86" spans="1:11" x14ac:dyDescent="0.25">
      <c r="A86" s="133">
        <v>43973</v>
      </c>
      <c r="B86" s="121">
        <v>213.2380522534221</v>
      </c>
      <c r="C86" s="121">
        <v>1775.2914032844419</v>
      </c>
      <c r="D86" s="121">
        <v>255.09526078474781</v>
      </c>
      <c r="E86" s="121">
        <v>2608.3650416341311</v>
      </c>
      <c r="F86" s="121">
        <v>266.17422252964928</v>
      </c>
      <c r="G86" s="121">
        <v>382.89873696647931</v>
      </c>
      <c r="H86" s="121">
        <v>82.911443316109612</v>
      </c>
      <c r="I86" s="121">
        <v>709.29145271490802</v>
      </c>
      <c r="J86" s="121">
        <v>178.6601396732876</v>
      </c>
      <c r="K86" s="121">
        <v>28.309019865066979</v>
      </c>
    </row>
    <row r="87" spans="1:11" x14ac:dyDescent="0.25">
      <c r="A87" s="133">
        <v>43974</v>
      </c>
      <c r="B87" s="121">
        <v>193.03543916790451</v>
      </c>
      <c r="C87" s="121">
        <v>1716.270156678585</v>
      </c>
      <c r="D87" s="121">
        <v>302.36355717263592</v>
      </c>
      <c r="E87" s="121">
        <v>2640.391351831548</v>
      </c>
      <c r="F87" s="121">
        <v>259.7689604901658</v>
      </c>
      <c r="G87" s="121">
        <v>362.11598220149062</v>
      </c>
      <c r="H87" s="121">
        <v>87.84664827540189</v>
      </c>
      <c r="I87" s="121">
        <v>701.80270434536908</v>
      </c>
      <c r="J87" s="121">
        <v>170.40723330685691</v>
      </c>
      <c r="K87" s="121">
        <v>27.624813946878049</v>
      </c>
    </row>
    <row r="88" spans="1:11" x14ac:dyDescent="0.25">
      <c r="A88" s="133">
        <v>43975</v>
      </c>
      <c r="B88" s="121">
        <v>226.03656630236259</v>
      </c>
      <c r="C88" s="121">
        <v>1665.710737543101</v>
      </c>
      <c r="D88" s="121">
        <v>287.22892863080631</v>
      </c>
      <c r="E88" s="121">
        <v>2605.5182585054708</v>
      </c>
      <c r="F88" s="121">
        <v>246.24674062903389</v>
      </c>
      <c r="G88" s="121">
        <v>338.59640376374603</v>
      </c>
      <c r="H88" s="121">
        <v>27.966161435989029</v>
      </c>
      <c r="I88" s="121">
        <v>775.46753524573239</v>
      </c>
      <c r="J88" s="121">
        <v>181.71677166085459</v>
      </c>
      <c r="K88" s="121">
        <v>27.453762467330812</v>
      </c>
    </row>
    <row r="89" spans="1:11" x14ac:dyDescent="0.25">
      <c r="A89" s="133">
        <v>43976</v>
      </c>
      <c r="B89" s="121">
        <v>221.59410688041629</v>
      </c>
      <c r="C89" s="121">
        <v>1563.428397994956</v>
      </c>
      <c r="D89" s="121">
        <v>286.4612300815831</v>
      </c>
      <c r="E89" s="121">
        <v>2647.5083096531971</v>
      </c>
      <c r="F89" s="121">
        <v>237.7063912430558</v>
      </c>
      <c r="G89" s="121">
        <v>346.29372034337149</v>
      </c>
      <c r="H89" s="121">
        <v>23.469641361967181</v>
      </c>
      <c r="I89" s="121">
        <v>579.84308804144814</v>
      </c>
      <c r="J89" s="121">
        <v>-133.7276494560538</v>
      </c>
      <c r="K89" s="121">
        <v>26.170876370726571</v>
      </c>
    </row>
    <row r="90" spans="1:11" x14ac:dyDescent="0.25">
      <c r="A90" s="133">
        <v>43977</v>
      </c>
      <c r="B90" s="121">
        <v>182.56392767331681</v>
      </c>
      <c r="C90" s="121">
        <v>1416.29837285383</v>
      </c>
      <c r="D90" s="121">
        <v>160.01031190238339</v>
      </c>
      <c r="E90" s="121">
        <v>2703.7322764442192</v>
      </c>
      <c r="F90" s="121">
        <v>227.03095451058331</v>
      </c>
      <c r="G90" s="121">
        <v>292.66908150531413</v>
      </c>
      <c r="H90" s="121">
        <v>55.27429554407292</v>
      </c>
      <c r="I90" s="121">
        <v>645.25501257538065</v>
      </c>
      <c r="J90" s="121">
        <v>-101.0216871890875</v>
      </c>
      <c r="K90" s="121">
        <v>24.88799027412232</v>
      </c>
    </row>
    <row r="91" spans="1:11" x14ac:dyDescent="0.25">
      <c r="A91" s="133">
        <v>43978</v>
      </c>
      <c r="B91" s="121">
        <v>192.50657495100609</v>
      </c>
      <c r="C91" s="121">
        <v>1320.679722438605</v>
      </c>
      <c r="D91" s="121">
        <v>106.92944078466211</v>
      </c>
      <c r="E91" s="121">
        <v>2698.038710186901</v>
      </c>
      <c r="F91" s="121">
        <v>217.0672135602756</v>
      </c>
      <c r="G91" s="121">
        <v>260.93903204930251</v>
      </c>
      <c r="H91" s="121">
        <v>50.668104248733471</v>
      </c>
      <c r="I91" s="121">
        <v>566.0882440973968</v>
      </c>
      <c r="J91" s="121">
        <v>-117.83316312070571</v>
      </c>
      <c r="K91" s="121">
        <v>24.289310095707009</v>
      </c>
    </row>
    <row r="92" spans="1:11" x14ac:dyDescent="0.25">
      <c r="A92" s="133">
        <v>43979</v>
      </c>
      <c r="B92" s="121">
        <v>199.91067398758329</v>
      </c>
      <c r="C92" s="121">
        <v>1235.215264987829</v>
      </c>
      <c r="D92" s="121">
        <v>439.013898934373</v>
      </c>
      <c r="E92" s="121">
        <v>2814.756818461934</v>
      </c>
      <c r="F92" s="121">
        <v>205.68008104563819</v>
      </c>
      <c r="G92" s="121">
        <v>271.54422378123093</v>
      </c>
      <c r="H92" s="121">
        <v>48.694022265016557</v>
      </c>
      <c r="I92" s="121">
        <v>744.13705737317116</v>
      </c>
      <c r="J92" s="121">
        <v>-125.4747430896231</v>
      </c>
      <c r="K92" s="121">
        <v>22.835372519555531</v>
      </c>
    </row>
    <row r="93" spans="1:11" x14ac:dyDescent="0.25">
      <c r="A93" s="133">
        <v>43980</v>
      </c>
      <c r="B93" s="121">
        <v>198.11253565012879</v>
      </c>
      <c r="C93" s="121">
        <v>1179.5787493701209</v>
      </c>
      <c r="D93" s="121">
        <v>457.43866411573077</v>
      </c>
      <c r="E93" s="121">
        <v>2986.2755019636602</v>
      </c>
      <c r="F93" s="121">
        <v>193.58125274883591</v>
      </c>
      <c r="G93" s="121">
        <v>274.70867615285471</v>
      </c>
      <c r="H93" s="121">
        <v>46.281255396029223</v>
      </c>
      <c r="I93" s="121">
        <v>571.59018167501733</v>
      </c>
      <c r="J93" s="121">
        <v>-230.31722026316919</v>
      </c>
      <c r="K93" s="121">
        <v>23.605104177518079</v>
      </c>
    </row>
    <row r="94" spans="1:11" x14ac:dyDescent="0.25">
      <c r="A94" s="133">
        <v>43981</v>
      </c>
      <c r="B94" s="121">
        <v>191.13152798707031</v>
      </c>
      <c r="C94" s="121">
        <v>1136.423429271214</v>
      </c>
      <c r="D94" s="121">
        <v>619.86174288710515</v>
      </c>
      <c r="E94" s="121">
        <v>3006.9146796464402</v>
      </c>
      <c r="F94" s="121">
        <v>194.29294853100069</v>
      </c>
      <c r="G94" s="121">
        <v>273.9389444948921</v>
      </c>
      <c r="H94" s="121">
        <v>47.816652494475711</v>
      </c>
      <c r="I94" s="121">
        <v>601.85083835193007</v>
      </c>
      <c r="J94" s="121">
        <v>-237.34747383457309</v>
      </c>
      <c r="K94" s="121">
        <v>23.006423999102761</v>
      </c>
    </row>
    <row r="95" spans="1:11" x14ac:dyDescent="0.25">
      <c r="A95" s="133">
        <v>43982</v>
      </c>
      <c r="B95" s="121">
        <v>157.38999094895451</v>
      </c>
      <c r="C95" s="121">
        <v>1106.9128059682851</v>
      </c>
      <c r="D95" s="121">
        <v>657.1499581350912</v>
      </c>
      <c r="E95" s="121">
        <v>3046.0579476655071</v>
      </c>
      <c r="F95" s="121">
        <v>192.8695569666711</v>
      </c>
      <c r="G95" s="121">
        <v>263.59032998228452</v>
      </c>
      <c r="H95" s="121">
        <v>47.597310051840502</v>
      </c>
      <c r="I95" s="121">
        <v>566.5467388955318</v>
      </c>
      <c r="J95" s="121">
        <v>-248.35134898981411</v>
      </c>
      <c r="K95" s="121">
        <v>21.98011512181936</v>
      </c>
    </row>
    <row r="96" spans="1:11" x14ac:dyDescent="0.25">
      <c r="A96" s="133">
        <v>43983</v>
      </c>
      <c r="B96" s="121">
        <v>155.48607976812039</v>
      </c>
      <c r="C96" s="121">
        <v>1088.6141040636021</v>
      </c>
      <c r="D96" s="121">
        <v>634.55768654366443</v>
      </c>
      <c r="E96" s="121">
        <v>3158.5058812475509</v>
      </c>
      <c r="F96" s="121">
        <v>199.27481900615459</v>
      </c>
      <c r="G96" s="121">
        <v>256.06406488220631</v>
      </c>
      <c r="H96" s="121">
        <v>40.797694330148943</v>
      </c>
      <c r="I96" s="121">
        <v>647.70031816543417</v>
      </c>
      <c r="J96" s="121">
        <v>44.779658617855567</v>
      </c>
      <c r="K96" s="121">
        <v>21.03933198430958</v>
      </c>
    </row>
    <row r="97" spans="1:11" x14ac:dyDescent="0.25">
      <c r="A97" s="133">
        <v>43984</v>
      </c>
      <c r="B97" s="121">
        <v>167.96727528692179</v>
      </c>
      <c r="C97" s="121">
        <v>1069.257673725122</v>
      </c>
      <c r="D97" s="121">
        <v>573.03213138448757</v>
      </c>
      <c r="E97" s="121">
        <v>3268.8187274830998</v>
      </c>
      <c r="F97" s="121">
        <v>190.02277383801169</v>
      </c>
      <c r="G97" s="121">
        <v>229.1234568535171</v>
      </c>
      <c r="H97" s="121">
        <v>44.52651585494754</v>
      </c>
      <c r="I97" s="121">
        <v>561.3504645166679</v>
      </c>
      <c r="J97" s="121">
        <v>1.5283159937833459</v>
      </c>
      <c r="K97" s="121">
        <v>16.33541629676068</v>
      </c>
    </row>
    <row r="98" spans="1:11" x14ac:dyDescent="0.25">
      <c r="A98" s="133">
        <v>43985</v>
      </c>
      <c r="B98" s="121">
        <v>150.19743759913669</v>
      </c>
      <c r="C98" s="121">
        <v>1020.602165770472</v>
      </c>
      <c r="D98" s="121">
        <v>591.78591022979811</v>
      </c>
      <c r="E98" s="121">
        <v>3443.8958898956512</v>
      </c>
      <c r="F98" s="121">
        <v>193.58125274883591</v>
      </c>
      <c r="G98" s="121">
        <v>222.11034619208061</v>
      </c>
      <c r="H98" s="121">
        <v>46.171584174711633</v>
      </c>
      <c r="I98" s="121">
        <v>621.56611467173673</v>
      </c>
      <c r="J98" s="121">
        <v>1.681147593161693</v>
      </c>
      <c r="K98" s="121">
        <v>14.881478720609209</v>
      </c>
    </row>
    <row r="99" spans="1:11" x14ac:dyDescent="0.25">
      <c r="A99" s="133">
        <v>43986</v>
      </c>
      <c r="B99" s="121">
        <v>127.66782195926621</v>
      </c>
      <c r="C99" s="121">
        <v>967.71574408063475</v>
      </c>
      <c r="D99" s="121">
        <v>308.06646068115151</v>
      </c>
      <c r="E99" s="121">
        <v>3632.495272169333</v>
      </c>
      <c r="F99" s="121">
        <v>192.1578611845062</v>
      </c>
      <c r="G99" s="121">
        <v>194.65658372474979</v>
      </c>
      <c r="H99" s="121">
        <v>43.7588173057243</v>
      </c>
      <c r="I99" s="121">
        <v>420.89822468796689</v>
      </c>
      <c r="J99" s="121">
        <v>2.1396423912967339</v>
      </c>
      <c r="K99" s="121">
        <v>14.111747062646661</v>
      </c>
    </row>
    <row r="100" spans="1:11" x14ac:dyDescent="0.25">
      <c r="A100" s="133">
        <v>43987</v>
      </c>
      <c r="B100" s="121">
        <v>125.9754564651914</v>
      </c>
      <c r="C100" s="121">
        <v>925.51237957214494</v>
      </c>
      <c r="D100" s="121">
        <v>313.00166564044372</v>
      </c>
      <c r="E100" s="121">
        <v>3897.957798916817</v>
      </c>
      <c r="F100" s="121">
        <v>186.4642949271875</v>
      </c>
      <c r="G100" s="121">
        <v>171.22253102677891</v>
      </c>
      <c r="H100" s="121">
        <v>43.100789977818671</v>
      </c>
      <c r="I100" s="121">
        <v>368.93548089932898</v>
      </c>
      <c r="J100" s="121">
        <v>1.9868107919183871</v>
      </c>
      <c r="K100" s="121">
        <v>13.17096392513688</v>
      </c>
    </row>
    <row r="101" spans="1:11" x14ac:dyDescent="0.25">
      <c r="A101" s="133">
        <v>43988</v>
      </c>
      <c r="B101" s="121">
        <v>124.81195518801501</v>
      </c>
      <c r="C101" s="121">
        <v>892.93434381120551</v>
      </c>
      <c r="D101" s="121">
        <v>173.6095433457665</v>
      </c>
      <c r="E101" s="121">
        <v>4147.7630184566751</v>
      </c>
      <c r="F101" s="121">
        <v>177.92394554120941</v>
      </c>
      <c r="G101" s="121">
        <v>193.37369762814549</v>
      </c>
      <c r="H101" s="121">
        <v>40.249338223560912</v>
      </c>
      <c r="I101" s="121">
        <v>318.19538990571772</v>
      </c>
      <c r="J101" s="121">
        <v>1.5283159937833459</v>
      </c>
      <c r="K101" s="121">
        <v>12.2301807876271</v>
      </c>
    </row>
    <row r="102" spans="1:11" x14ac:dyDescent="0.25">
      <c r="A102" s="133">
        <v>43989</v>
      </c>
      <c r="B102" s="121">
        <v>124.177318127737</v>
      </c>
      <c r="C102" s="121">
        <v>855.70230294156045</v>
      </c>
      <c r="D102" s="121">
        <v>179.9704741821877</v>
      </c>
      <c r="E102" s="121">
        <v>4287.9670875431484</v>
      </c>
      <c r="F102" s="121">
        <v>176.50055397687979</v>
      </c>
      <c r="G102" s="121">
        <v>200.13023107026129</v>
      </c>
      <c r="H102" s="121">
        <v>38.275256239843998</v>
      </c>
      <c r="I102" s="121">
        <v>316.51424231255589</v>
      </c>
      <c r="J102" s="121">
        <v>1.375484394404999</v>
      </c>
      <c r="K102" s="121">
        <v>12.401232267174329</v>
      </c>
    </row>
    <row r="103" spans="1:11" x14ac:dyDescent="0.25">
      <c r="A103" s="133">
        <v>43990</v>
      </c>
      <c r="B103" s="121">
        <v>120.0521772359297</v>
      </c>
      <c r="C103" s="121">
        <v>818.89335344543395</v>
      </c>
      <c r="D103" s="121">
        <v>179.64146051823491</v>
      </c>
      <c r="E103" s="121">
        <v>4308.6062652259288</v>
      </c>
      <c r="F103" s="121">
        <v>173.6537708482204</v>
      </c>
      <c r="G103" s="121">
        <v>215.0972355306441</v>
      </c>
      <c r="H103" s="121">
        <v>41.017036772784152</v>
      </c>
      <c r="I103" s="121">
        <v>317.73689510758271</v>
      </c>
      <c r="J103" s="121">
        <v>1.375484394404999</v>
      </c>
      <c r="K103" s="121">
        <v>11.973603568306251</v>
      </c>
    </row>
    <row r="104" spans="1:11" x14ac:dyDescent="0.25">
      <c r="A104" s="133">
        <v>43991</v>
      </c>
      <c r="B104" s="121">
        <v>114.3404436934273</v>
      </c>
      <c r="C104" s="121">
        <v>785.68068062421651</v>
      </c>
      <c r="D104" s="121">
        <v>308.50514556642179</v>
      </c>
      <c r="E104" s="121">
        <v>4333.5156176016972</v>
      </c>
      <c r="F104" s="121">
        <v>183.61751179852811</v>
      </c>
      <c r="G104" s="121">
        <v>224.6761183852891</v>
      </c>
      <c r="H104" s="121">
        <v>38.494598682479207</v>
      </c>
      <c r="I104" s="121">
        <v>310.85947313555698</v>
      </c>
      <c r="J104" s="121">
        <v>1.375484394404999</v>
      </c>
      <c r="K104" s="121">
        <v>14.79595298083559</v>
      </c>
    </row>
    <row r="105" spans="1:11" x14ac:dyDescent="0.25">
      <c r="A105" s="133">
        <v>43992</v>
      </c>
      <c r="B105" s="121">
        <v>104.8208877892567</v>
      </c>
      <c r="C105" s="121">
        <v>768.75702568346867</v>
      </c>
      <c r="D105" s="121">
        <v>316.07245983733668</v>
      </c>
      <c r="E105" s="121">
        <v>4611.7886684281484</v>
      </c>
      <c r="F105" s="121">
        <v>177.2122497590446</v>
      </c>
      <c r="G105" s="121">
        <v>205.34730119645181</v>
      </c>
      <c r="H105" s="121">
        <v>32.133667846058067</v>
      </c>
      <c r="I105" s="121">
        <v>298.63294518528932</v>
      </c>
      <c r="J105" s="121">
        <v>1.2226527950266519</v>
      </c>
      <c r="K105" s="121">
        <v>12.82886096604242</v>
      </c>
    </row>
    <row r="106" spans="1:11" x14ac:dyDescent="0.25">
      <c r="A106" s="133">
        <v>43993</v>
      </c>
      <c r="B106" s="121">
        <v>99.109154246754315</v>
      </c>
      <c r="C106" s="121">
        <v>744.1119531760047</v>
      </c>
      <c r="D106" s="121">
        <v>280.97766901570282</v>
      </c>
      <c r="E106" s="121">
        <v>4793.2710928801816</v>
      </c>
      <c r="F106" s="121">
        <v>171.51868350172589</v>
      </c>
      <c r="G106" s="121">
        <v>189.78161655765359</v>
      </c>
      <c r="H106" s="121">
        <v>30.37892830497637</v>
      </c>
      <c r="I106" s="121">
        <v>312.84628392747561</v>
      </c>
      <c r="J106" s="121">
        <v>0.45849479813491628</v>
      </c>
      <c r="K106" s="121">
        <v>11.717026348985399</v>
      </c>
    </row>
    <row r="107" spans="1:11" x14ac:dyDescent="0.25">
      <c r="A107" s="133">
        <v>43994</v>
      </c>
      <c r="B107" s="121">
        <v>85.676003137535773</v>
      </c>
      <c r="C107" s="121">
        <v>738.61176532026172</v>
      </c>
      <c r="D107" s="121">
        <v>282.2937236715141</v>
      </c>
      <c r="E107" s="121">
        <v>4929.2049872736661</v>
      </c>
      <c r="F107" s="121">
        <v>172.94207506605559</v>
      </c>
      <c r="G107" s="121">
        <v>196.88025295886379</v>
      </c>
      <c r="H107" s="121">
        <v>28.40484632125947</v>
      </c>
      <c r="I107" s="121">
        <v>340.9672982130914</v>
      </c>
      <c r="J107" s="121">
        <v>0.30566319875656928</v>
      </c>
      <c r="K107" s="121">
        <v>10.69071747170201</v>
      </c>
    </row>
    <row r="108" spans="1:11" x14ac:dyDescent="0.25">
      <c r="A108" s="133">
        <v>43995</v>
      </c>
      <c r="B108" s="121">
        <v>81.868180775867515</v>
      </c>
      <c r="C108" s="121">
        <v>748.76595828471034</v>
      </c>
      <c r="D108" s="121">
        <v>267.37843757231968</v>
      </c>
      <c r="E108" s="121">
        <v>5113.5341948543582</v>
      </c>
      <c r="F108" s="121">
        <v>168.67190037306659</v>
      </c>
      <c r="G108" s="121">
        <v>155.40026916865989</v>
      </c>
      <c r="H108" s="121">
        <v>27.637147772036229</v>
      </c>
      <c r="I108" s="121">
        <v>350.7485205733056</v>
      </c>
      <c r="J108" s="121">
        <v>0.15283159937822219</v>
      </c>
      <c r="K108" s="121">
        <v>10.26308877283393</v>
      </c>
    </row>
    <row r="109" spans="1:11" x14ac:dyDescent="0.25">
      <c r="A109" s="133">
        <v>43996</v>
      </c>
      <c r="B109" s="121">
        <v>79.012314004616329</v>
      </c>
      <c r="C109" s="121">
        <v>758.28551418888105</v>
      </c>
      <c r="D109" s="121">
        <v>267.15909512968437</v>
      </c>
      <c r="E109" s="121">
        <v>5082.2195804391058</v>
      </c>
      <c r="F109" s="121">
        <v>163.69002989791269</v>
      </c>
      <c r="G109" s="121">
        <v>151.2095079197527</v>
      </c>
      <c r="H109" s="121">
        <v>26.97912044413059</v>
      </c>
      <c r="I109" s="121">
        <v>363.43354332170838</v>
      </c>
      <c r="J109" s="121">
        <v>0</v>
      </c>
      <c r="K109" s="121">
        <v>9.9209858137394633</v>
      </c>
    </row>
    <row r="110" spans="1:11" x14ac:dyDescent="0.25">
      <c r="A110" s="133">
        <v>43997</v>
      </c>
      <c r="B110" s="121">
        <v>77.1084028237822</v>
      </c>
      <c r="C110" s="121">
        <v>751.93914358610061</v>
      </c>
      <c r="D110" s="121">
        <v>263.86895849015627</v>
      </c>
      <c r="E110" s="121">
        <v>5087.20145091426</v>
      </c>
      <c r="F110" s="121">
        <v>160.1315509870885</v>
      </c>
      <c r="G110" s="121">
        <v>134.53198866389749</v>
      </c>
      <c r="H110" s="121">
        <v>24.34701113250804</v>
      </c>
      <c r="I110" s="121">
        <v>365.57318571300527</v>
      </c>
      <c r="J110" s="121">
        <v>0</v>
      </c>
      <c r="K110" s="121">
        <v>9.5788828546449984</v>
      </c>
    </row>
    <row r="111" spans="1:11" x14ac:dyDescent="0.25">
      <c r="A111" s="133">
        <v>43998</v>
      </c>
      <c r="B111" s="121">
        <v>69.175439570306679</v>
      </c>
      <c r="C111" s="121">
        <v>743.90040748924548</v>
      </c>
      <c r="D111" s="121">
        <v>252.02446658785479</v>
      </c>
      <c r="E111" s="121">
        <v>5287.8996614847438</v>
      </c>
      <c r="F111" s="121">
        <v>155.1496805119346</v>
      </c>
      <c r="G111" s="121">
        <v>149.3279416447331</v>
      </c>
      <c r="H111" s="121">
        <v>27.088791665448191</v>
      </c>
      <c r="I111" s="121">
        <v>360.98823773165492</v>
      </c>
      <c r="J111" s="121">
        <v>0</v>
      </c>
      <c r="K111" s="121">
        <v>7.18416214098374</v>
      </c>
    </row>
    <row r="112" spans="1:11" x14ac:dyDescent="0.25">
      <c r="A112" s="133">
        <v>43999</v>
      </c>
      <c r="B112" s="121">
        <v>63.463706027804299</v>
      </c>
      <c r="C112" s="121">
        <v>724.33243146400582</v>
      </c>
      <c r="D112" s="121">
        <v>242.59274155454071</v>
      </c>
      <c r="E112" s="121">
        <v>5302.133577128041</v>
      </c>
      <c r="F112" s="121">
        <v>150.16781003678071</v>
      </c>
      <c r="G112" s="121">
        <v>178.06459020866819</v>
      </c>
      <c r="H112" s="121">
        <v>27.637147772036219</v>
      </c>
      <c r="I112" s="121">
        <v>367.25433330616721</v>
      </c>
      <c r="J112" s="121">
        <v>0</v>
      </c>
      <c r="K112" s="121">
        <v>8.467048237587985</v>
      </c>
    </row>
    <row r="113" spans="1:11" x14ac:dyDescent="0.25">
      <c r="A113" s="133">
        <v>44000</v>
      </c>
      <c r="B113" s="121">
        <v>62.511750437387242</v>
      </c>
      <c r="C113" s="121">
        <v>726.34211548821963</v>
      </c>
      <c r="D113" s="121">
        <v>225.3743598076766</v>
      </c>
      <c r="E113" s="121">
        <v>5445.8961251253386</v>
      </c>
      <c r="F113" s="121">
        <v>149.4561142546159</v>
      </c>
      <c r="G113" s="121">
        <v>267.35346253232359</v>
      </c>
      <c r="H113" s="121">
        <v>27.746818993353831</v>
      </c>
      <c r="I113" s="121">
        <v>391.40172600794602</v>
      </c>
      <c r="J113" s="121">
        <v>0</v>
      </c>
      <c r="K113" s="121">
        <v>8.8091511966824498</v>
      </c>
    </row>
    <row r="114" spans="1:11" x14ac:dyDescent="0.25">
      <c r="A114" s="133">
        <v>44001</v>
      </c>
      <c r="B114" s="121">
        <v>57.540426798542583</v>
      </c>
      <c r="C114" s="121">
        <v>718.62069792150339</v>
      </c>
      <c r="D114" s="121">
        <v>225.92271591426459</v>
      </c>
      <c r="E114" s="121">
        <v>5357.6458481368991</v>
      </c>
      <c r="F114" s="121">
        <v>146.60933112595649</v>
      </c>
      <c r="G114" s="121">
        <v>262.82059832432202</v>
      </c>
      <c r="H114" s="121">
        <v>26.21142189490735</v>
      </c>
      <c r="I114" s="121">
        <v>361.5995641291683</v>
      </c>
      <c r="J114" s="121">
        <v>180.18845566707111</v>
      </c>
      <c r="K114" s="121">
        <v>8.8946769364560669</v>
      </c>
    </row>
    <row r="115" spans="1:11" x14ac:dyDescent="0.25">
      <c r="A115" s="133">
        <v>44002</v>
      </c>
      <c r="B115" s="121">
        <v>53.732604436874333</v>
      </c>
      <c r="C115" s="121">
        <v>695.24489953459556</v>
      </c>
      <c r="D115" s="121">
        <v>230.63857843092171</v>
      </c>
      <c r="E115" s="121">
        <v>5115.6692822008536</v>
      </c>
      <c r="F115" s="121">
        <v>142.33915643296751</v>
      </c>
      <c r="G115" s="121">
        <v>291.04409244961528</v>
      </c>
      <c r="H115" s="121">
        <v>25.114709681731291</v>
      </c>
      <c r="I115" s="121">
        <v>356.55612134968283</v>
      </c>
      <c r="J115" s="121">
        <v>181.2582768627195</v>
      </c>
      <c r="K115" s="121">
        <v>8.7236254569088327</v>
      </c>
    </row>
    <row r="116" spans="1:11" x14ac:dyDescent="0.25">
      <c r="A116" s="133">
        <v>44003</v>
      </c>
      <c r="B116" s="121">
        <v>54.155695810393013</v>
      </c>
      <c r="C116" s="121">
        <v>675.6769235093559</v>
      </c>
      <c r="D116" s="121">
        <v>199.27260913408639</v>
      </c>
      <c r="E116" s="121">
        <v>5046.6347913308646</v>
      </c>
      <c r="F116" s="121">
        <v>135.2221986113191</v>
      </c>
      <c r="G116" s="121">
        <v>321.0636271101547</v>
      </c>
      <c r="H116" s="121">
        <v>25.00503846041368</v>
      </c>
      <c r="I116" s="121">
        <v>358.23726894284448</v>
      </c>
      <c r="J116" s="121">
        <v>181.4111084620979</v>
      </c>
      <c r="K116" s="121">
        <v>8.0394195387199012</v>
      </c>
    </row>
    <row r="117" spans="1:11" x14ac:dyDescent="0.25">
      <c r="A117" s="133">
        <v>44004</v>
      </c>
      <c r="B117" s="121">
        <v>52.56910315969791</v>
      </c>
      <c r="C117" s="121">
        <v>661.50336249647967</v>
      </c>
      <c r="D117" s="121">
        <v>227.4581130127111</v>
      </c>
      <c r="E117" s="121">
        <v>5129.1915020619854</v>
      </c>
      <c r="F117" s="121">
        <v>133.08711126482461</v>
      </c>
      <c r="G117" s="121">
        <v>349.45817271499533</v>
      </c>
      <c r="H117" s="121">
        <v>24.127668689872841</v>
      </c>
      <c r="I117" s="121">
        <v>366.03168051114028</v>
      </c>
      <c r="J117" s="121">
        <v>181.56394006147619</v>
      </c>
      <c r="K117" s="121">
        <v>7.8683680591726688</v>
      </c>
    </row>
    <row r="118" spans="1:11" x14ac:dyDescent="0.25">
      <c r="A118" s="133">
        <v>44005</v>
      </c>
      <c r="B118" s="121">
        <v>49.819009231826399</v>
      </c>
      <c r="C118" s="121">
        <v>640.87765803744321</v>
      </c>
      <c r="D118" s="121">
        <v>244.45715231694001</v>
      </c>
      <c r="E118" s="121">
        <v>5196.09090558548</v>
      </c>
      <c r="F118" s="121">
        <v>125.25845766101141</v>
      </c>
      <c r="G118" s="121">
        <v>361.60282776284879</v>
      </c>
      <c r="H118" s="121">
        <v>18.42476518135733</v>
      </c>
      <c r="I118" s="121">
        <v>370.46379689311237</v>
      </c>
      <c r="J118" s="121">
        <v>181.71677166085459</v>
      </c>
      <c r="K118" s="121">
        <v>8.0394195387199012</v>
      </c>
    </row>
    <row r="119" spans="1:11" x14ac:dyDescent="0.25">
      <c r="A119" s="133">
        <v>44006</v>
      </c>
      <c r="B119" s="121">
        <v>47.386233834093908</v>
      </c>
      <c r="C119" s="121">
        <v>617.29031396377593</v>
      </c>
      <c r="D119" s="121">
        <v>189.8408841007722</v>
      </c>
      <c r="E119" s="121">
        <v>5367.6095890872048</v>
      </c>
      <c r="F119" s="121">
        <v>121.6999787501872</v>
      </c>
      <c r="G119" s="121">
        <v>364.93833161401977</v>
      </c>
      <c r="H119" s="121">
        <v>16.341011976322811</v>
      </c>
      <c r="I119" s="121">
        <v>367.25433330616698</v>
      </c>
      <c r="J119" s="121">
        <v>182.02243485961131</v>
      </c>
      <c r="K119" s="121">
        <v>6.5854819625684229</v>
      </c>
    </row>
    <row r="120" spans="1:11" x14ac:dyDescent="0.25">
      <c r="A120" s="133">
        <v>44007</v>
      </c>
      <c r="B120" s="121">
        <v>50.770964822243457</v>
      </c>
      <c r="C120" s="121">
        <v>583.12568555214148</v>
      </c>
      <c r="D120" s="121">
        <v>139.83080717994389</v>
      </c>
      <c r="E120" s="121">
        <v>5214.5949959217642</v>
      </c>
      <c r="F120" s="121">
        <v>109.601150453385</v>
      </c>
      <c r="G120" s="121">
        <v>303.95847915543129</v>
      </c>
      <c r="H120" s="121">
        <v>15.353970984464359</v>
      </c>
      <c r="I120" s="121">
        <v>338.98048742117282</v>
      </c>
      <c r="J120" s="121">
        <v>182.48092965774629</v>
      </c>
      <c r="K120" s="121">
        <v>5.5591730852850274</v>
      </c>
    </row>
    <row r="121" spans="1:11" x14ac:dyDescent="0.25">
      <c r="A121" s="133">
        <v>44008</v>
      </c>
      <c r="B121" s="121">
        <v>50.030554918585743</v>
      </c>
      <c r="C121" s="121">
        <v>546.9513731162931</v>
      </c>
      <c r="D121" s="121">
        <v>223.94863393054769</v>
      </c>
      <c r="E121" s="121">
        <v>5207.4780381001156</v>
      </c>
      <c r="F121" s="121">
        <v>98.925713720912398</v>
      </c>
      <c r="G121" s="121">
        <v>319.60968953400322</v>
      </c>
      <c r="H121" s="121">
        <v>16.560354418958031</v>
      </c>
      <c r="I121" s="121">
        <v>356.09762655154771</v>
      </c>
      <c r="J121" s="121">
        <v>3.51512678570186</v>
      </c>
      <c r="K121" s="121">
        <v>6.6710077023420391</v>
      </c>
    </row>
    <row r="122" spans="1:11" x14ac:dyDescent="0.25">
      <c r="A122" s="133">
        <v>44009</v>
      </c>
      <c r="B122" s="121">
        <v>46.751596773815862</v>
      </c>
      <c r="C122" s="121">
        <v>543.46086928476393</v>
      </c>
      <c r="D122" s="121">
        <v>154.8557645004559</v>
      </c>
      <c r="E122" s="121">
        <v>5248.7563934656773</v>
      </c>
      <c r="F122" s="121">
        <v>99.637409503077237</v>
      </c>
      <c r="G122" s="121">
        <v>323.97150226245759</v>
      </c>
      <c r="H122" s="121">
        <v>14.91528609919394</v>
      </c>
      <c r="I122" s="121">
        <v>386.81677802659539</v>
      </c>
      <c r="J122" s="121">
        <v>2.903800388188472</v>
      </c>
      <c r="K122" s="121">
        <v>6.2433790034739571</v>
      </c>
    </row>
    <row r="123" spans="1:11" x14ac:dyDescent="0.25">
      <c r="A123" s="133">
        <v>44010</v>
      </c>
      <c r="B123" s="121">
        <v>46.751596773815862</v>
      </c>
      <c r="C123" s="121">
        <v>519.45043383757809</v>
      </c>
      <c r="D123" s="121">
        <v>75.015115381238772</v>
      </c>
      <c r="E123" s="121">
        <v>5319.2142758999962</v>
      </c>
      <c r="F123" s="121">
        <v>97.502322156582721</v>
      </c>
      <c r="G123" s="121">
        <v>292.58355576554038</v>
      </c>
      <c r="H123" s="121">
        <v>14.257258771288299</v>
      </c>
      <c r="I123" s="121">
        <v>381.77333524711003</v>
      </c>
      <c r="J123" s="121">
        <v>3.0566319875668202</v>
      </c>
      <c r="K123" s="121">
        <v>6.2433790034739571</v>
      </c>
    </row>
    <row r="124" spans="1:11" x14ac:dyDescent="0.25">
      <c r="A124" s="133">
        <v>44011</v>
      </c>
      <c r="B124" s="121">
        <v>47.492006677473583</v>
      </c>
      <c r="C124" s="121">
        <v>488.98785494423203</v>
      </c>
      <c r="D124" s="121">
        <v>223.61962026659489</v>
      </c>
      <c r="E124" s="121">
        <v>5267.2604838019633</v>
      </c>
      <c r="F124" s="121">
        <v>93.943843245758529</v>
      </c>
      <c r="G124" s="121">
        <v>280.01127201881877</v>
      </c>
      <c r="H124" s="121">
        <v>15.463642205781969</v>
      </c>
      <c r="I124" s="121">
        <v>376.88272406700293</v>
      </c>
      <c r="J124" s="121">
        <v>3.362295186323514</v>
      </c>
      <c r="K124" s="121">
        <v>6.5854819625684229</v>
      </c>
    </row>
    <row r="125" spans="1:11" x14ac:dyDescent="0.25">
      <c r="A125" s="133">
        <v>44012</v>
      </c>
      <c r="B125" s="121">
        <v>43.155320098906962</v>
      </c>
      <c r="C125" s="121">
        <v>438.32266296536841</v>
      </c>
      <c r="D125" s="121">
        <v>210.67841615111729</v>
      </c>
      <c r="E125" s="121">
        <v>4906.4307222443904</v>
      </c>
      <c r="F125" s="121">
        <v>90.385364334934337</v>
      </c>
      <c r="G125" s="121">
        <v>251.27462345488371</v>
      </c>
      <c r="H125" s="121">
        <v>12.173505566253789</v>
      </c>
      <c r="I125" s="121">
        <v>384.9827988340553</v>
      </c>
      <c r="J125" s="121">
        <v>4.5849479813502896</v>
      </c>
      <c r="K125" s="121">
        <v>6.4999562227948076</v>
      </c>
    </row>
    <row r="126" spans="1:11" x14ac:dyDescent="0.25">
      <c r="A126" s="133">
        <v>44013</v>
      </c>
      <c r="B126" s="121">
        <v>44.213048532703702</v>
      </c>
      <c r="C126" s="121">
        <v>362.80085279228138</v>
      </c>
      <c r="D126" s="121">
        <v>298.30572198388461</v>
      </c>
      <c r="E126" s="121">
        <v>4184.7711991292445</v>
      </c>
      <c r="F126" s="121">
        <v>83.980102295450791</v>
      </c>
      <c r="G126" s="121">
        <v>258.45878559586748</v>
      </c>
      <c r="H126" s="121">
        <v>13.050875336794631</v>
      </c>
      <c r="I126" s="121">
        <v>393.23570520048611</v>
      </c>
      <c r="J126" s="121">
        <v>5.6547691769987214</v>
      </c>
      <c r="K126" s="121">
        <v>5.7302245648322616</v>
      </c>
    </row>
    <row r="127" spans="1:11" x14ac:dyDescent="0.25">
      <c r="A127" s="133">
        <v>44014</v>
      </c>
      <c r="B127" s="121">
        <v>38.078223616682628</v>
      </c>
      <c r="C127" s="121">
        <v>289.5002723301676</v>
      </c>
      <c r="D127" s="121">
        <v>378.14637110310161</v>
      </c>
      <c r="E127" s="121">
        <v>3763.447296087661</v>
      </c>
      <c r="F127" s="121">
        <v>81.133319166791438</v>
      </c>
      <c r="G127" s="121">
        <v>256.49169358107429</v>
      </c>
      <c r="H127" s="121">
        <v>12.5025192302066</v>
      </c>
      <c r="I127" s="121">
        <v>399.96029557313341</v>
      </c>
      <c r="J127" s="121">
        <v>5.8076007763770674</v>
      </c>
      <c r="K127" s="121">
        <v>5.6446988250586454</v>
      </c>
    </row>
    <row r="128" spans="1:11" x14ac:dyDescent="0.25">
      <c r="A128" s="133">
        <v>44015</v>
      </c>
      <c r="B128" s="121">
        <v>35.116584002051773</v>
      </c>
      <c r="C128" s="121">
        <v>275.11516563053198</v>
      </c>
      <c r="D128" s="121">
        <v>280.53898413043231</v>
      </c>
      <c r="E128" s="121">
        <v>3404.752621876582</v>
      </c>
      <c r="F128" s="121">
        <v>81.845014948956276</v>
      </c>
      <c r="G128" s="121">
        <v>234.68262993880211</v>
      </c>
      <c r="H128" s="121">
        <v>11.73482068098336</v>
      </c>
      <c r="I128" s="121">
        <v>403.47542235883532</v>
      </c>
      <c r="J128" s="121">
        <v>7.1830851707821921</v>
      </c>
      <c r="K128" s="121">
        <v>3.8486582898127031</v>
      </c>
    </row>
    <row r="129" spans="1:11" x14ac:dyDescent="0.25">
      <c r="A129" s="133">
        <v>44016</v>
      </c>
      <c r="B129" s="121">
        <v>34.27040125501437</v>
      </c>
      <c r="C129" s="121">
        <v>274.1632100401149</v>
      </c>
      <c r="D129" s="121">
        <v>262.55290383434487</v>
      </c>
      <c r="E129" s="121">
        <v>3127.1912668322962</v>
      </c>
      <c r="F129" s="121">
        <v>72.592969780813377</v>
      </c>
      <c r="G129" s="121">
        <v>234.3405269797077</v>
      </c>
      <c r="H129" s="121">
        <v>11.84449190230097</v>
      </c>
      <c r="I129" s="121">
        <v>317.27840030944748</v>
      </c>
      <c r="J129" s="121">
        <v>6.7245903726471514</v>
      </c>
      <c r="K129" s="121">
        <v>4.4473384682280166</v>
      </c>
    </row>
    <row r="130" spans="1:11" x14ac:dyDescent="0.25">
      <c r="A130" s="133">
        <v>44017</v>
      </c>
      <c r="B130" s="121">
        <v>33.001127134458287</v>
      </c>
      <c r="C130" s="121">
        <v>286.96172408905539</v>
      </c>
      <c r="D130" s="121">
        <v>340.63881341248037</v>
      </c>
      <c r="E130" s="121">
        <v>3052.463209704988</v>
      </c>
      <c r="F130" s="121">
        <v>71.1695782164837</v>
      </c>
      <c r="G130" s="121">
        <v>242.0378435593332</v>
      </c>
      <c r="H130" s="121">
        <v>11.954163123618571</v>
      </c>
      <c r="I130" s="121">
        <v>271.27608889656511</v>
      </c>
      <c r="J130" s="121">
        <v>6.4189271738904567</v>
      </c>
      <c r="K130" s="121">
        <v>4.7039156875488661</v>
      </c>
    </row>
    <row r="131" spans="1:11" x14ac:dyDescent="0.25">
      <c r="A131" s="133">
        <v>44018</v>
      </c>
      <c r="B131" s="121">
        <v>31.94339870066155</v>
      </c>
      <c r="C131" s="121">
        <v>260.30696755737767</v>
      </c>
      <c r="D131" s="121">
        <v>289.42235305715838</v>
      </c>
      <c r="E131" s="121">
        <v>2713.6960173945249</v>
      </c>
      <c r="F131" s="121">
        <v>65.476011959164993</v>
      </c>
      <c r="G131" s="121">
        <v>258.45878559586748</v>
      </c>
      <c r="H131" s="121">
        <v>10.967122131760121</v>
      </c>
      <c r="I131" s="121">
        <v>430.83227864755929</v>
      </c>
      <c r="J131" s="121">
        <v>6.4189271738904567</v>
      </c>
      <c r="K131" s="121">
        <v>3.9341840295863189</v>
      </c>
    </row>
    <row r="132" spans="1:11" x14ac:dyDescent="0.25">
      <c r="A132" s="133">
        <v>44019</v>
      </c>
      <c r="B132" s="121">
        <v>32.049171544041222</v>
      </c>
      <c r="C132" s="121">
        <v>279.13453367895949</v>
      </c>
      <c r="D132" s="121">
        <v>297.86703709861399</v>
      </c>
      <c r="E132" s="121">
        <v>2338.6323401936561</v>
      </c>
      <c r="F132" s="121">
        <v>61.205837266175948</v>
      </c>
      <c r="G132" s="121">
        <v>250.1627888378267</v>
      </c>
      <c r="H132" s="121">
        <v>9.2123825906784269</v>
      </c>
      <c r="I132" s="121">
        <v>436.94554262269332</v>
      </c>
      <c r="J132" s="121">
        <v>5.6547691769987214</v>
      </c>
      <c r="K132" s="121">
        <v>3.592081070491854</v>
      </c>
    </row>
    <row r="133" spans="1:11" x14ac:dyDescent="0.25">
      <c r="A133" s="133">
        <v>44020</v>
      </c>
      <c r="B133" s="121">
        <v>27.81825780885428</v>
      </c>
      <c r="C133" s="121">
        <v>339.42505440537349</v>
      </c>
      <c r="D133" s="121">
        <v>198.61458180618061</v>
      </c>
      <c r="E133" s="121">
        <v>2234.013060215425</v>
      </c>
      <c r="F133" s="121">
        <v>61.205837266175948</v>
      </c>
      <c r="G133" s="121">
        <v>239.98522580476629</v>
      </c>
      <c r="H133" s="121">
        <v>7.238300606961519</v>
      </c>
      <c r="I133" s="121">
        <v>436.18138462580151</v>
      </c>
      <c r="J133" s="121">
        <v>4.8906111801069851</v>
      </c>
      <c r="K133" s="121">
        <v>4.3618127284544013</v>
      </c>
    </row>
    <row r="134" spans="1:11" x14ac:dyDescent="0.25">
      <c r="A134" s="133">
        <v>44021</v>
      </c>
      <c r="B134" s="121">
        <v>26.760529375057541</v>
      </c>
      <c r="C134" s="121">
        <v>406.90812848160527</v>
      </c>
      <c r="D134" s="121">
        <v>274.83608062191678</v>
      </c>
      <c r="E134" s="121">
        <v>1982.072753329071</v>
      </c>
      <c r="F134" s="121">
        <v>65.476011959164993</v>
      </c>
      <c r="G134" s="121">
        <v>225.01822134438351</v>
      </c>
      <c r="H134" s="121">
        <v>10.41876602517209</v>
      </c>
      <c r="I134" s="121">
        <v>451.31171296425788</v>
      </c>
      <c r="J134" s="121">
        <v>5.043442779485332</v>
      </c>
      <c r="K134" s="121">
        <v>4.3618127284544013</v>
      </c>
    </row>
    <row r="135" spans="1:11" x14ac:dyDescent="0.25">
      <c r="A135" s="133">
        <v>44022</v>
      </c>
      <c r="B135" s="121">
        <v>25.173936724362441</v>
      </c>
      <c r="C135" s="121">
        <v>407.96585691540213</v>
      </c>
      <c r="D135" s="121">
        <v>279.22292947462103</v>
      </c>
      <c r="E135" s="121">
        <v>1752.906711471994</v>
      </c>
      <c r="F135" s="121">
        <v>62.629228830505632</v>
      </c>
      <c r="G135" s="121">
        <v>218.26168790226779</v>
      </c>
      <c r="H135" s="121">
        <v>10.967122131760121</v>
      </c>
      <c r="I135" s="121">
        <v>513.97266870938017</v>
      </c>
      <c r="J135" s="121">
        <v>2.750968788810126</v>
      </c>
      <c r="K135" s="121">
        <v>4.5328642080016337</v>
      </c>
    </row>
    <row r="136" spans="1:11" x14ac:dyDescent="0.25">
      <c r="A136" s="133">
        <v>44023</v>
      </c>
      <c r="B136" s="121">
        <v>23.587344073667332</v>
      </c>
      <c r="C136" s="121">
        <v>428.69733421781808</v>
      </c>
      <c r="D136" s="121">
        <v>290.95775015560491</v>
      </c>
      <c r="E136" s="121">
        <v>1713.051747670763</v>
      </c>
      <c r="F136" s="121">
        <v>62.629228830505632</v>
      </c>
      <c r="G136" s="121">
        <v>214.7551325715495</v>
      </c>
      <c r="H136" s="121">
        <v>10.638108467807299</v>
      </c>
      <c r="I136" s="121">
        <v>513.97266870938017</v>
      </c>
      <c r="J136" s="121">
        <v>2.750968788810126</v>
      </c>
      <c r="K136" s="121">
        <v>4.2762869886807851</v>
      </c>
    </row>
    <row r="137" spans="1:11" x14ac:dyDescent="0.25">
      <c r="A137" s="133">
        <v>44024</v>
      </c>
      <c r="B137" s="121">
        <v>22.529615639870599</v>
      </c>
      <c r="C137" s="121">
        <v>442.87089523069437</v>
      </c>
      <c r="D137" s="121">
        <v>290.40939404901678</v>
      </c>
      <c r="E137" s="121">
        <v>1564.307329198311</v>
      </c>
      <c r="F137" s="121">
        <v>61.205837266175948</v>
      </c>
      <c r="G137" s="121">
        <v>204.9196724975836</v>
      </c>
      <c r="H137" s="121">
        <v>10.5284372464897</v>
      </c>
      <c r="I137" s="121">
        <v>513.97266870938017</v>
      </c>
      <c r="J137" s="121">
        <v>2.750968788810126</v>
      </c>
      <c r="K137" s="121">
        <v>4.1052355091335517</v>
      </c>
    </row>
    <row r="138" spans="1:11" x14ac:dyDescent="0.25">
      <c r="A138" s="133">
        <v>44025</v>
      </c>
      <c r="B138" s="121">
        <v>22.42384279649092</v>
      </c>
      <c r="C138" s="121">
        <v>461.6984613522763</v>
      </c>
      <c r="D138" s="121">
        <v>309.60185777959788</v>
      </c>
      <c r="E138" s="121">
        <v>1506.6599708429601</v>
      </c>
      <c r="F138" s="121">
        <v>58.359054137516601</v>
      </c>
      <c r="G138" s="121">
        <v>180.972465360971</v>
      </c>
      <c r="H138" s="121">
        <v>10.41876602517209</v>
      </c>
      <c r="I138" s="121">
        <v>636.39077981143623</v>
      </c>
      <c r="J138" s="121">
        <v>2.750968788810126</v>
      </c>
      <c r="K138" s="121">
        <v>4.4473384682280166</v>
      </c>
    </row>
    <row r="139" spans="1:11" x14ac:dyDescent="0.25">
      <c r="A139" s="133">
        <v>44026</v>
      </c>
      <c r="B139" s="121">
        <v>21.366114362694191</v>
      </c>
      <c r="C139" s="121">
        <v>531.40276513948118</v>
      </c>
      <c r="D139" s="121">
        <v>265.40435558860281</v>
      </c>
      <c r="E139" s="121">
        <v>1532.992714783059</v>
      </c>
      <c r="F139" s="121">
        <v>54.800575226692409</v>
      </c>
      <c r="G139" s="121">
        <v>180.7158881416502</v>
      </c>
      <c r="H139" s="121">
        <v>8.9930401480432156</v>
      </c>
      <c r="I139" s="121">
        <v>686.06104960939899</v>
      </c>
      <c r="J139" s="121">
        <v>2.5981371894317791</v>
      </c>
      <c r="K139" s="121">
        <v>3.9341840295863189</v>
      </c>
    </row>
    <row r="140" spans="1:11" x14ac:dyDescent="0.25">
      <c r="A140" s="133">
        <v>44027</v>
      </c>
      <c r="B140" s="121">
        <v>18.08715621792431</v>
      </c>
      <c r="C140" s="121">
        <v>521.67166354855124</v>
      </c>
      <c r="D140" s="121">
        <v>388.45546590695659</v>
      </c>
      <c r="E140" s="121">
        <v>1363.609118627827</v>
      </c>
      <c r="F140" s="121">
        <v>49.81870475153854</v>
      </c>
      <c r="G140" s="121">
        <v>187.38689584399231</v>
      </c>
      <c r="H140" s="121">
        <v>18.863450066627749</v>
      </c>
      <c r="I140" s="121">
        <v>761.25419650354593</v>
      </c>
      <c r="J140" s="121">
        <v>2.5981371894317791</v>
      </c>
      <c r="K140" s="121">
        <v>2.9078751523029238</v>
      </c>
    </row>
    <row r="141" spans="1:11" x14ac:dyDescent="0.25">
      <c r="A141" s="133">
        <v>44028</v>
      </c>
      <c r="B141" s="121">
        <v>17.346746314266589</v>
      </c>
      <c r="C141" s="121">
        <v>521.56589070517157</v>
      </c>
      <c r="D141" s="121">
        <v>304.33763915635291</v>
      </c>
      <c r="E141" s="121">
        <v>1319.483980133607</v>
      </c>
      <c r="F141" s="121">
        <v>45.54853005854951</v>
      </c>
      <c r="G141" s="121">
        <v>209.45253670558529</v>
      </c>
      <c r="H141" s="121">
        <v>16.01199831237</v>
      </c>
      <c r="I141" s="121">
        <v>886.27044479503377</v>
      </c>
      <c r="J141" s="121">
        <v>2.292473990675084</v>
      </c>
      <c r="K141" s="121">
        <v>2.565772193208459</v>
      </c>
    </row>
    <row r="142" spans="1:11" x14ac:dyDescent="0.25">
      <c r="A142" s="133">
        <v>44029</v>
      </c>
      <c r="B142" s="121">
        <v>16.5005635672292</v>
      </c>
      <c r="C142" s="121">
        <v>540.07613829661454</v>
      </c>
      <c r="D142" s="121">
        <v>328.79432151017897</v>
      </c>
      <c r="E142" s="121">
        <v>1263.9717091247501</v>
      </c>
      <c r="F142" s="121">
        <v>45.54853005854951</v>
      </c>
      <c r="G142" s="121">
        <v>232.03133200581999</v>
      </c>
      <c r="H142" s="121">
        <v>15.02495732051154</v>
      </c>
      <c r="I142" s="121">
        <v>970.02216125436803</v>
      </c>
      <c r="J142" s="121">
        <v>2.5981371894317791</v>
      </c>
      <c r="K142" s="121">
        <v>2.138143494340377</v>
      </c>
    </row>
    <row r="143" spans="1:11" x14ac:dyDescent="0.25">
      <c r="A143" s="133">
        <v>44030</v>
      </c>
      <c r="B143" s="121">
        <v>15.654380820191809</v>
      </c>
      <c r="C143" s="121">
        <v>540.81654820027222</v>
      </c>
      <c r="D143" s="121">
        <v>338.44538898612831</v>
      </c>
      <c r="E143" s="121">
        <v>1182.838389957958</v>
      </c>
      <c r="F143" s="121">
        <v>46.260225840714348</v>
      </c>
      <c r="G143" s="121">
        <v>232.37343496491451</v>
      </c>
      <c r="H143" s="121">
        <v>15.02495732051154</v>
      </c>
      <c r="I143" s="121">
        <v>970.02216125436803</v>
      </c>
      <c r="J143" s="121">
        <v>2.5981371894317791</v>
      </c>
      <c r="K143" s="121">
        <v>1.796040535245911</v>
      </c>
    </row>
    <row r="144" spans="1:11" x14ac:dyDescent="0.25">
      <c r="A144" s="133">
        <v>44031</v>
      </c>
      <c r="B144" s="121">
        <v>15.86592650695116</v>
      </c>
      <c r="C144" s="121">
        <v>548.85528429712735</v>
      </c>
      <c r="D144" s="121">
        <v>339.76144364193948</v>
      </c>
      <c r="E144" s="121">
        <v>1185.6851730866181</v>
      </c>
      <c r="F144" s="121">
        <v>41.278355365560479</v>
      </c>
      <c r="G144" s="121">
        <v>240.84048320250241</v>
      </c>
      <c r="H144" s="121">
        <v>15.02495732051154</v>
      </c>
      <c r="I144" s="121">
        <v>970.02216125436803</v>
      </c>
      <c r="J144" s="121">
        <v>2.5981371894317791</v>
      </c>
      <c r="K144" s="121">
        <v>1.796040535245911</v>
      </c>
    </row>
    <row r="145" spans="1:11" x14ac:dyDescent="0.25">
      <c r="A145" s="133">
        <v>44032</v>
      </c>
      <c r="B145" s="121">
        <v>15.86592650695116</v>
      </c>
      <c r="C145" s="121">
        <v>554.143926466111</v>
      </c>
      <c r="D145" s="121">
        <v>402.60305345692768</v>
      </c>
      <c r="E145" s="121">
        <v>1157.929037582189</v>
      </c>
      <c r="F145" s="121">
        <v>40.566659583395641</v>
      </c>
      <c r="G145" s="121">
        <v>268.97845158802221</v>
      </c>
      <c r="H145" s="121">
        <v>15.13462854182915</v>
      </c>
      <c r="I145" s="121">
        <v>1357.603097277856</v>
      </c>
      <c r="J145" s="121">
        <v>2.4453055900534322</v>
      </c>
      <c r="K145" s="121">
        <v>1.710514795472295</v>
      </c>
    </row>
    <row r="146" spans="1:11" x14ac:dyDescent="0.25">
      <c r="A146" s="133">
        <v>44033</v>
      </c>
      <c r="B146" s="121">
        <v>13.856242482737359</v>
      </c>
      <c r="C146" s="121">
        <v>470.05451597927038</v>
      </c>
      <c r="D146" s="121">
        <v>459.19340365681239</v>
      </c>
      <c r="E146" s="121">
        <v>1094.5881129695181</v>
      </c>
      <c r="F146" s="121">
        <v>41.278355365560479</v>
      </c>
      <c r="G146" s="121">
        <v>278.8994374017617</v>
      </c>
      <c r="H146" s="121">
        <v>13.92824510733548</v>
      </c>
      <c r="I146" s="121">
        <v>1463.3625640476721</v>
      </c>
      <c r="J146" s="121">
        <v>2.292473990675084</v>
      </c>
      <c r="K146" s="121">
        <v>1.796040535245911</v>
      </c>
    </row>
    <row r="147" spans="1:11" x14ac:dyDescent="0.25">
      <c r="A147" s="133">
        <v>44034</v>
      </c>
      <c r="B147" s="121">
        <v>12.9042868923203</v>
      </c>
      <c r="C147" s="121">
        <v>472.38151853362331</v>
      </c>
      <c r="D147" s="121">
        <v>471.91526532965469</v>
      </c>
      <c r="E147" s="121">
        <v>1093.1647214051891</v>
      </c>
      <c r="F147" s="121">
        <v>39.854963801230802</v>
      </c>
      <c r="G147" s="121">
        <v>289.5901548734638</v>
      </c>
      <c r="H147" s="121">
        <v>4.935204959291795</v>
      </c>
      <c r="I147" s="121">
        <v>1537.0273949480361</v>
      </c>
      <c r="J147" s="121">
        <v>1.9868107919183899</v>
      </c>
      <c r="K147" s="121">
        <v>1.8815662750195279</v>
      </c>
    </row>
    <row r="148" spans="1:11" x14ac:dyDescent="0.25">
      <c r="A148" s="133">
        <v>44035</v>
      </c>
      <c r="B148" s="121">
        <v>11.317694241625199</v>
      </c>
      <c r="C148" s="121">
        <v>485.92044248622148</v>
      </c>
      <c r="D148" s="121">
        <v>519.51257538149571</v>
      </c>
      <c r="E148" s="121">
        <v>1055.4448449504521</v>
      </c>
      <c r="F148" s="121">
        <v>37.008180672571449</v>
      </c>
      <c r="G148" s="121">
        <v>293.43881316327651</v>
      </c>
      <c r="H148" s="121">
        <v>4.0578351887509481</v>
      </c>
      <c r="I148" s="121">
        <v>1728.6782205684831</v>
      </c>
      <c r="J148" s="121">
        <v>1.9868107919183899</v>
      </c>
      <c r="K148" s="121">
        <v>1.9670920147931441</v>
      </c>
    </row>
    <row r="149" spans="1:11" x14ac:dyDescent="0.25">
      <c r="A149" s="133">
        <v>44036</v>
      </c>
      <c r="B149" s="121">
        <v>11.952331301903239</v>
      </c>
      <c r="C149" s="121">
        <v>494.48804279997512</v>
      </c>
      <c r="D149" s="121">
        <v>545.06596994849792</v>
      </c>
      <c r="E149" s="121">
        <v>1029.1121010103529</v>
      </c>
      <c r="F149" s="121">
        <v>29.891222850923072</v>
      </c>
      <c r="G149" s="121">
        <v>306.01109690999817</v>
      </c>
      <c r="H149" s="121">
        <v>3.509479082162918</v>
      </c>
      <c r="I149" s="121">
        <v>1859.3492380369701</v>
      </c>
      <c r="J149" s="121">
        <v>1.833979192540043</v>
      </c>
      <c r="K149" s="121">
        <v>2.7368236727556901</v>
      </c>
    </row>
    <row r="150" spans="1:11" x14ac:dyDescent="0.25">
      <c r="A150" s="133">
        <v>44037</v>
      </c>
      <c r="B150" s="121">
        <v>12.586968362181279</v>
      </c>
      <c r="C150" s="121">
        <v>488.14167219719468</v>
      </c>
      <c r="D150" s="121">
        <v>553.72999643258879</v>
      </c>
      <c r="E150" s="121">
        <v>984.98696251613308</v>
      </c>
      <c r="F150" s="121">
        <v>24.197656593604371</v>
      </c>
      <c r="G150" s="121">
        <v>329.44514960796897</v>
      </c>
      <c r="H150" s="121">
        <v>3.8384927461157359</v>
      </c>
      <c r="I150" s="121">
        <v>1859.3492380369701</v>
      </c>
      <c r="J150" s="121">
        <v>1.833979192540043</v>
      </c>
      <c r="K150" s="121">
        <v>2.8223494125293072</v>
      </c>
    </row>
    <row r="151" spans="1:11" x14ac:dyDescent="0.25">
      <c r="A151" s="133">
        <v>44038</v>
      </c>
      <c r="B151" s="121">
        <v>12.26964983204226</v>
      </c>
      <c r="C151" s="121">
        <v>490.15135622140849</v>
      </c>
      <c r="D151" s="121">
        <v>554.16868131785918</v>
      </c>
      <c r="E151" s="121">
        <v>936.59164932892418</v>
      </c>
      <c r="F151" s="121">
        <v>23.485960811439529</v>
      </c>
      <c r="G151" s="121">
        <v>336.28720878985831</v>
      </c>
      <c r="H151" s="121">
        <v>3.8384927461157359</v>
      </c>
      <c r="I151" s="121">
        <v>1859.3492380369701</v>
      </c>
      <c r="J151" s="121">
        <v>1.833979192540043</v>
      </c>
      <c r="K151" s="121">
        <v>2.7368236727556901</v>
      </c>
    </row>
    <row r="152" spans="1:11" x14ac:dyDescent="0.25">
      <c r="A152" s="133">
        <v>44039</v>
      </c>
      <c r="B152" s="121">
        <v>11.529239928384539</v>
      </c>
      <c r="C152" s="121">
        <v>501.25750477627417</v>
      </c>
      <c r="D152" s="121">
        <v>594.74703320537344</v>
      </c>
      <c r="E152" s="121">
        <v>893.88990239903376</v>
      </c>
      <c r="F152" s="121">
        <v>21.35087346494501</v>
      </c>
      <c r="G152" s="121">
        <v>323.8859765226839</v>
      </c>
      <c r="H152" s="121">
        <v>2.961122975574888</v>
      </c>
      <c r="I152" s="121">
        <v>2131.389484930427</v>
      </c>
      <c r="J152" s="121">
        <v>1.833979192540043</v>
      </c>
      <c r="K152" s="121">
        <v>2.6512979329820738</v>
      </c>
    </row>
    <row r="153" spans="1:11" x14ac:dyDescent="0.25">
      <c r="A153" s="133">
        <v>44040</v>
      </c>
      <c r="B153" s="121">
        <v>11.10614855486585</v>
      </c>
      <c r="C153" s="121">
        <v>512.04633480100085</v>
      </c>
      <c r="D153" s="121">
        <v>619.20371555919962</v>
      </c>
      <c r="E153" s="121">
        <v>934.45656198242955</v>
      </c>
      <c r="F153" s="121">
        <v>17.080698771955991</v>
      </c>
      <c r="G153" s="121">
        <v>341.24770169672797</v>
      </c>
      <c r="H153" s="121">
        <v>5.8125747298326429</v>
      </c>
      <c r="I153" s="121">
        <v>2203.220336638251</v>
      </c>
      <c r="J153" s="121">
        <v>1.833979192540043</v>
      </c>
      <c r="K153" s="121">
        <v>2.7368236727556901</v>
      </c>
    </row>
    <row r="154" spans="1:11" x14ac:dyDescent="0.25">
      <c r="A154" s="133">
        <v>44041</v>
      </c>
      <c r="B154" s="121">
        <v>12.9042868923203</v>
      </c>
      <c r="C154" s="121">
        <v>537.11449868198349</v>
      </c>
      <c r="D154" s="121">
        <v>501.19748142145562</v>
      </c>
      <c r="E154" s="121">
        <v>937.30334511108879</v>
      </c>
      <c r="F154" s="121">
        <v>12.81052407896696</v>
      </c>
      <c r="G154" s="121">
        <v>365.19490883334049</v>
      </c>
      <c r="H154" s="121">
        <v>4.9352049592917959</v>
      </c>
      <c r="I154" s="121">
        <v>2306.2288346192572</v>
      </c>
      <c r="J154" s="121">
        <v>2.292473990675084</v>
      </c>
      <c r="K154" s="121">
        <v>2.8223494125293072</v>
      </c>
    </row>
    <row r="155" spans="1:11" x14ac:dyDescent="0.25">
      <c r="A155" s="133">
        <v>44042</v>
      </c>
      <c r="B155" s="121">
        <v>11.952331301903239</v>
      </c>
      <c r="C155" s="121">
        <v>545.25900762221829</v>
      </c>
      <c r="D155" s="121">
        <v>547.14972315353259</v>
      </c>
      <c r="E155" s="121">
        <v>995.66239924860554</v>
      </c>
      <c r="F155" s="121">
        <v>12.09882829680212</v>
      </c>
      <c r="G155" s="121">
        <v>398.03679290640918</v>
      </c>
      <c r="H155" s="121">
        <v>5.5932322871974316</v>
      </c>
      <c r="I155" s="121">
        <v>2332.821532911089</v>
      </c>
      <c r="J155" s="121">
        <v>2.1396423912967379</v>
      </c>
      <c r="K155" s="121">
        <v>2.9078751523029229</v>
      </c>
    </row>
    <row r="156" spans="1:11" x14ac:dyDescent="0.25">
      <c r="A156" s="133">
        <v>44043</v>
      </c>
      <c r="B156" s="121">
        <v>10.68305718134715</v>
      </c>
      <c r="C156" s="121">
        <v>557.10556608074182</v>
      </c>
      <c r="D156" s="121">
        <v>732.05540229501617</v>
      </c>
      <c r="E156" s="121">
        <v>992.81561611994618</v>
      </c>
      <c r="F156" s="121">
        <v>13.5222198611318</v>
      </c>
      <c r="G156" s="121">
        <v>408.47093315879039</v>
      </c>
      <c r="H156" s="121">
        <v>7.5673142709143386</v>
      </c>
      <c r="I156" s="121">
        <v>2460.7415815907648</v>
      </c>
      <c r="J156" s="121">
        <v>1.9868107919183899</v>
      </c>
      <c r="K156" s="121">
        <v>2.309194973887609</v>
      </c>
    </row>
    <row r="157" spans="1:11" x14ac:dyDescent="0.25">
      <c r="A157" s="133">
        <v>44044</v>
      </c>
      <c r="B157" s="121">
        <v>10.4715114945878</v>
      </c>
      <c r="C157" s="121">
        <v>556.47092902046381</v>
      </c>
      <c r="D157" s="121">
        <v>734.46816916400348</v>
      </c>
      <c r="E157" s="121">
        <v>1110.245420177145</v>
      </c>
      <c r="F157" s="121">
        <v>12.81052407896696</v>
      </c>
      <c r="G157" s="121">
        <v>404.28017190988328</v>
      </c>
      <c r="H157" s="121">
        <v>7.5673142709143386</v>
      </c>
      <c r="I157" s="121">
        <v>2460.7415815907648</v>
      </c>
      <c r="J157" s="121">
        <v>1.9868107919183899</v>
      </c>
      <c r="K157" s="121">
        <v>2.5657721932084581</v>
      </c>
    </row>
    <row r="158" spans="1:11" x14ac:dyDescent="0.25">
      <c r="A158" s="133">
        <v>44045</v>
      </c>
      <c r="B158" s="121">
        <v>10.154192964448781</v>
      </c>
      <c r="C158" s="121">
        <v>556.25938333370448</v>
      </c>
      <c r="D158" s="121">
        <v>734.13915550005072</v>
      </c>
      <c r="E158" s="121">
        <v>1107.3986370484849</v>
      </c>
      <c r="F158" s="121">
        <v>12.09882829680212</v>
      </c>
      <c r="G158" s="121">
        <v>389.39869318927413</v>
      </c>
      <c r="H158" s="121">
        <v>7.5673142709143386</v>
      </c>
      <c r="I158" s="121">
        <v>2460.7415815907648</v>
      </c>
      <c r="J158" s="121">
        <v>1.9868107919183899</v>
      </c>
      <c r="K158" s="121">
        <v>2.5657721932084581</v>
      </c>
    </row>
    <row r="159" spans="1:11" x14ac:dyDescent="0.25">
      <c r="A159" s="133">
        <v>44046</v>
      </c>
      <c r="B159" s="121">
        <v>9.9426472776894368</v>
      </c>
      <c r="C159" s="121">
        <v>583.01991270876192</v>
      </c>
      <c r="D159" s="121">
        <v>462.70288273897592</v>
      </c>
      <c r="E159" s="121">
        <v>1174.29804057198</v>
      </c>
      <c r="F159" s="121">
        <v>10.67543673247245</v>
      </c>
      <c r="G159" s="121">
        <v>427.54317312830688</v>
      </c>
      <c r="H159" s="121">
        <v>5.8125747298326429</v>
      </c>
      <c r="I159" s="121">
        <v>2792.538983841157</v>
      </c>
      <c r="J159" s="121">
        <v>5.8076007763770674</v>
      </c>
      <c r="K159" s="121">
        <v>2.480246453434841</v>
      </c>
    </row>
    <row r="160" spans="1:11" x14ac:dyDescent="0.25">
      <c r="A160" s="133">
        <v>44047</v>
      </c>
      <c r="B160" s="121">
        <v>9.6253287475504159</v>
      </c>
      <c r="C160" s="121">
        <v>596.02997244446181</v>
      </c>
      <c r="D160" s="121">
        <v>751.35753724691472</v>
      </c>
      <c r="E160" s="121">
        <v>1210.5945254623859</v>
      </c>
      <c r="F160" s="121">
        <v>10.67543673247245</v>
      </c>
      <c r="G160" s="121">
        <v>437.97731338068809</v>
      </c>
      <c r="H160" s="121">
        <v>7.4576430495967321</v>
      </c>
      <c r="I160" s="121">
        <v>3393.4728325968172</v>
      </c>
      <c r="J160" s="121">
        <v>9.4755591614573973</v>
      </c>
      <c r="K160" s="121">
        <v>2.7368236727556901</v>
      </c>
    </row>
    <row r="161" spans="1:11" x14ac:dyDescent="0.25">
      <c r="A161" s="133">
        <v>44048</v>
      </c>
      <c r="B161" s="121">
        <v>7.5098718799569451</v>
      </c>
      <c r="C161" s="121">
        <v>605.97261972215108</v>
      </c>
      <c r="D161" s="121">
        <v>756.18307098488924</v>
      </c>
      <c r="E161" s="121">
        <v>1298.844802450827</v>
      </c>
      <c r="F161" s="121">
        <v>14.23391564329664</v>
      </c>
      <c r="G161" s="121">
        <v>476.12179331972101</v>
      </c>
      <c r="H161" s="121">
        <v>7.238300606961519</v>
      </c>
      <c r="I161" s="121">
        <v>3534.3835672236528</v>
      </c>
      <c r="J161" s="121">
        <v>8.8642327639440079</v>
      </c>
      <c r="K161" s="121">
        <v>3.763132550039086</v>
      </c>
    </row>
    <row r="162" spans="1:11" x14ac:dyDescent="0.25">
      <c r="A162" s="133">
        <v>44049</v>
      </c>
      <c r="B162" s="121">
        <v>9.4137830607910704</v>
      </c>
      <c r="C162" s="121">
        <v>616.97299543363727</v>
      </c>
      <c r="D162" s="121">
        <v>910.05179449349055</v>
      </c>
      <c r="E162" s="121">
        <v>1352.9336818953541</v>
      </c>
      <c r="F162" s="121">
        <v>14.23391564329664</v>
      </c>
      <c r="G162" s="121">
        <v>470.7336717139832</v>
      </c>
      <c r="H162" s="121">
        <v>6.7996157216910964</v>
      </c>
      <c r="I162" s="121">
        <v>3732.911814816126</v>
      </c>
      <c r="J162" s="121">
        <v>8.711401164565661</v>
      </c>
      <c r="K162" s="121">
        <v>3.164452371623772</v>
      </c>
    </row>
    <row r="163" spans="1:11" x14ac:dyDescent="0.25">
      <c r="A163" s="133">
        <v>44050</v>
      </c>
      <c r="B163" s="121">
        <v>8.5676003137536796</v>
      </c>
      <c r="C163" s="121">
        <v>616.02103984322014</v>
      </c>
      <c r="D163" s="121">
        <v>1029.154740844411</v>
      </c>
      <c r="E163" s="121">
        <v>1439.7605673194651</v>
      </c>
      <c r="F163" s="121">
        <v>13.5222198611318</v>
      </c>
      <c r="G163" s="121">
        <v>495.79271346765279</v>
      </c>
      <c r="H163" s="121">
        <v>5.812574729832642</v>
      </c>
      <c r="I163" s="121">
        <v>3949.168527936487</v>
      </c>
      <c r="J163" s="121">
        <v>8.8642327639440079</v>
      </c>
      <c r="K163" s="121">
        <v>4.1052355091335517</v>
      </c>
    </row>
    <row r="164" spans="1:11" x14ac:dyDescent="0.25">
      <c r="A164" s="133">
        <v>44051</v>
      </c>
      <c r="B164" s="121">
        <v>7.5098718799569442</v>
      </c>
      <c r="C164" s="121">
        <v>615.70372131308125</v>
      </c>
      <c r="D164" s="121">
        <v>1028.387042295187</v>
      </c>
      <c r="E164" s="121">
        <v>1409.157648686376</v>
      </c>
      <c r="F164" s="121">
        <v>15.657307207626319</v>
      </c>
      <c r="G164" s="121">
        <v>504.43081318478801</v>
      </c>
      <c r="H164" s="121">
        <v>5.7029035085150364</v>
      </c>
      <c r="I164" s="121">
        <v>3949.168527936487</v>
      </c>
      <c r="J164" s="121">
        <v>8.8642327639440079</v>
      </c>
      <c r="K164" s="121">
        <v>4.0197097693599346</v>
      </c>
    </row>
    <row r="165" spans="1:11" x14ac:dyDescent="0.25">
      <c r="A165" s="133">
        <v>44052</v>
      </c>
      <c r="B165" s="121">
        <v>7.5098718799569442</v>
      </c>
      <c r="C165" s="121">
        <v>649.44525835119714</v>
      </c>
      <c r="D165" s="121">
        <v>1028.058028631234</v>
      </c>
      <c r="E165" s="121">
        <v>1434.0670010621459</v>
      </c>
      <c r="F165" s="121">
        <v>13.5222198611318</v>
      </c>
      <c r="G165" s="121">
        <v>518.97018894630276</v>
      </c>
      <c r="H165" s="121">
        <v>5.7029035085150364</v>
      </c>
      <c r="I165" s="121">
        <v>3949.168527936487</v>
      </c>
      <c r="J165" s="121">
        <v>8.8642327639440079</v>
      </c>
      <c r="K165" s="121">
        <v>4.1052355091335508</v>
      </c>
    </row>
    <row r="166" spans="1:11" x14ac:dyDescent="0.25">
      <c r="A166" s="133">
        <v>44053</v>
      </c>
      <c r="B166" s="121">
        <v>9.308010217411395</v>
      </c>
      <c r="C166" s="121">
        <v>636.54097145887681</v>
      </c>
      <c r="D166" s="121">
        <v>1480.5614877876769</v>
      </c>
      <c r="E166" s="121">
        <v>1456.129570309256</v>
      </c>
      <c r="F166" s="121">
        <v>14.945611425461481</v>
      </c>
      <c r="G166" s="121">
        <v>547.10815733182255</v>
      </c>
      <c r="H166" s="121">
        <v>5.7029035085150364</v>
      </c>
      <c r="I166" s="121">
        <v>3962.312045483025</v>
      </c>
      <c r="J166" s="121">
        <v>15.89448633534797</v>
      </c>
      <c r="K166" s="121">
        <v>4.1907612489071671</v>
      </c>
    </row>
    <row r="167" spans="1:11" x14ac:dyDescent="0.25">
      <c r="A167" s="133">
        <v>44054</v>
      </c>
      <c r="B167" s="121">
        <v>8.7791460005130268</v>
      </c>
      <c r="C167" s="121">
        <v>687.10039059436076</v>
      </c>
      <c r="D167" s="121">
        <v>1109.872759734169</v>
      </c>
      <c r="E167" s="121">
        <v>1515.200320228937</v>
      </c>
      <c r="F167" s="121">
        <v>16.369002989791149</v>
      </c>
      <c r="G167" s="121">
        <v>574.04876536051154</v>
      </c>
      <c r="H167" s="121">
        <v>2.6321093116220702</v>
      </c>
      <c r="I167" s="121">
        <v>3637.086402005903</v>
      </c>
      <c r="J167" s="121">
        <v>12.685022748402689</v>
      </c>
      <c r="K167" s="121">
        <v>3.8486582898127022</v>
      </c>
    </row>
    <row r="168" spans="1:11" x14ac:dyDescent="0.25">
      <c r="A168" s="133">
        <v>44055</v>
      </c>
      <c r="B168" s="121">
        <v>9.4137830607910669</v>
      </c>
      <c r="C168" s="121">
        <v>699.58158611316219</v>
      </c>
      <c r="D168" s="121">
        <v>1619.6245964184011</v>
      </c>
      <c r="E168" s="121">
        <v>1528.7225400900691</v>
      </c>
      <c r="F168" s="121">
        <v>16.369002989791149</v>
      </c>
      <c r="G168" s="121">
        <v>576.95664051281449</v>
      </c>
      <c r="H168" s="121">
        <v>8.0059991561847621</v>
      </c>
      <c r="I168" s="121">
        <v>3670.556522269761</v>
      </c>
      <c r="J168" s="121">
        <v>12.22652795026764</v>
      </c>
      <c r="K168" s="121">
        <v>2.907875152302922</v>
      </c>
    </row>
    <row r="169" spans="1:11" x14ac:dyDescent="0.25">
      <c r="A169" s="133">
        <v>44056</v>
      </c>
      <c r="B169" s="121">
        <v>9.4137830607910669</v>
      </c>
      <c r="C169" s="121">
        <v>718.51492507812361</v>
      </c>
      <c r="D169" s="121">
        <v>1317.6997241310321</v>
      </c>
      <c r="E169" s="121">
        <v>1517.3354075754321</v>
      </c>
      <c r="F169" s="121">
        <v>14.23391564329664</v>
      </c>
      <c r="G169" s="121">
        <v>619.37740744052826</v>
      </c>
      <c r="H169" s="121">
        <v>8.554355262772793</v>
      </c>
      <c r="I169" s="121">
        <v>4199.6595193175981</v>
      </c>
      <c r="J169" s="121">
        <v>16.047317934726319</v>
      </c>
      <c r="K169" s="121">
        <v>3.0789266318501549</v>
      </c>
    </row>
    <row r="170" spans="1:11" x14ac:dyDescent="0.25">
      <c r="A170" s="133">
        <v>44057</v>
      </c>
      <c r="B170" s="121">
        <v>9.308010217411395</v>
      </c>
      <c r="C170" s="121">
        <v>778.69967296115806</v>
      </c>
      <c r="D170" s="121">
        <v>1495.5864451081891</v>
      </c>
      <c r="E170" s="121">
        <v>1491.714359417497</v>
      </c>
      <c r="F170" s="121">
        <v>13.5222198611318</v>
      </c>
      <c r="G170" s="121">
        <v>649.56799358061483</v>
      </c>
      <c r="H170" s="121">
        <v>8.3350128201375799</v>
      </c>
      <c r="I170" s="121">
        <v>4348.2118339133522</v>
      </c>
      <c r="J170" s="121">
        <v>17.42280232913145</v>
      </c>
      <c r="K170" s="121">
        <v>2.9934008920765391</v>
      </c>
    </row>
    <row r="171" spans="1:11" x14ac:dyDescent="0.25">
      <c r="A171" s="133">
        <v>44058</v>
      </c>
      <c r="B171" s="121">
        <v>9.308010217411395</v>
      </c>
      <c r="C171" s="121">
        <v>805.56597517959506</v>
      </c>
      <c r="D171" s="121">
        <v>1857.501475456289</v>
      </c>
      <c r="E171" s="121">
        <v>1467.516702823893</v>
      </c>
      <c r="F171" s="121">
        <v>10.67543673247245</v>
      </c>
      <c r="G171" s="121">
        <v>648.71273618287876</v>
      </c>
      <c r="H171" s="121">
        <v>8.4446840414551865</v>
      </c>
      <c r="I171" s="121">
        <v>4348.2118339133522</v>
      </c>
      <c r="J171" s="121">
        <v>17.42280232913145</v>
      </c>
      <c r="K171" s="121">
        <v>2.907875152302922</v>
      </c>
    </row>
    <row r="172" spans="1:11" x14ac:dyDescent="0.25">
      <c r="A172" s="133">
        <v>44059</v>
      </c>
      <c r="B172" s="121">
        <v>9.308010217411395</v>
      </c>
      <c r="C172" s="121">
        <v>810.11420744492102</v>
      </c>
      <c r="D172" s="121">
        <v>1853.8823251528081</v>
      </c>
      <c r="E172" s="121">
        <v>1460.399745002245</v>
      </c>
      <c r="F172" s="121">
        <v>10.67543673247245</v>
      </c>
      <c r="G172" s="121">
        <v>660.17318531254318</v>
      </c>
      <c r="H172" s="121">
        <v>8.4446840414551865</v>
      </c>
      <c r="I172" s="121">
        <v>4348.2118339133522</v>
      </c>
      <c r="J172" s="121">
        <v>17.42280232913145</v>
      </c>
      <c r="K172" s="121">
        <v>2.8223494125293058</v>
      </c>
    </row>
    <row r="173" spans="1:11" x14ac:dyDescent="0.25">
      <c r="A173" s="133">
        <v>44060</v>
      </c>
      <c r="B173" s="121">
        <v>7.7214175667162914</v>
      </c>
      <c r="C173" s="121">
        <v>799.21960457681473</v>
      </c>
      <c r="D173" s="121">
        <v>1783.9120859521749</v>
      </c>
      <c r="E173" s="121">
        <v>1444.7424377946179</v>
      </c>
      <c r="F173" s="121">
        <v>12.09882829680212</v>
      </c>
      <c r="G173" s="121">
        <v>700.6268602254637</v>
      </c>
      <c r="H173" s="121">
        <v>11.076793353077729</v>
      </c>
      <c r="I173" s="121">
        <v>5517.5264007570859</v>
      </c>
      <c r="J173" s="121">
        <v>10.698211956484171</v>
      </c>
      <c r="K173" s="121">
        <v>2.8223494125293058</v>
      </c>
    </row>
    <row r="174" spans="1:11" x14ac:dyDescent="0.25">
      <c r="A174" s="133">
        <v>44061</v>
      </c>
      <c r="B174" s="121">
        <v>7.6156447233366178</v>
      </c>
      <c r="C174" s="121">
        <v>792.97900681741396</v>
      </c>
      <c r="D174" s="121">
        <v>1785.337811829304</v>
      </c>
      <c r="E174" s="121">
        <v>1371.4377722316401</v>
      </c>
      <c r="F174" s="121">
        <v>10.67543673247245</v>
      </c>
      <c r="G174" s="121">
        <v>733.81084725762673</v>
      </c>
      <c r="H174" s="121">
        <v>10.967122131760121</v>
      </c>
      <c r="I174" s="121">
        <v>5744.0228310357952</v>
      </c>
      <c r="J174" s="121">
        <v>13.602012344672771</v>
      </c>
      <c r="K174" s="121">
        <v>2.8223494125293058</v>
      </c>
    </row>
    <row r="175" spans="1:11" x14ac:dyDescent="0.25">
      <c r="A175" s="133">
        <v>44062</v>
      </c>
      <c r="B175" s="121">
        <v>7.1925533498179224</v>
      </c>
      <c r="C175" s="121">
        <v>772.14175667161828</v>
      </c>
      <c r="D175" s="121">
        <v>1279.2051254485521</v>
      </c>
      <c r="E175" s="121">
        <v>1305.25006449031</v>
      </c>
      <c r="F175" s="121">
        <v>7.8286536038130938</v>
      </c>
      <c r="G175" s="121">
        <v>756.6462197771823</v>
      </c>
      <c r="H175" s="121">
        <v>5.812574729832642</v>
      </c>
      <c r="I175" s="121">
        <v>6278.780597260632</v>
      </c>
      <c r="J175" s="121">
        <v>33.317288664479541</v>
      </c>
      <c r="K175" s="121">
        <v>3.0789266318501549</v>
      </c>
    </row>
    <row r="176" spans="1:11" x14ac:dyDescent="0.25">
      <c r="A176" s="133">
        <v>44063</v>
      </c>
      <c r="B176" s="121">
        <v>5.9232792292618388</v>
      </c>
      <c r="C176" s="121">
        <v>777.74771737074104</v>
      </c>
      <c r="D176" s="121">
        <v>1276.0246600303419</v>
      </c>
      <c r="E176" s="121">
        <v>1284.6108868075289</v>
      </c>
      <c r="F176" s="121">
        <v>8.5403493859779314</v>
      </c>
      <c r="G176" s="121">
        <v>770.67244110005527</v>
      </c>
      <c r="H176" s="121">
        <v>4.0578351887509472</v>
      </c>
      <c r="I176" s="121">
        <v>6200.6836499782967</v>
      </c>
      <c r="J176" s="121">
        <v>31.788972670696069</v>
      </c>
      <c r="K176" s="121">
        <v>3.934184029586318</v>
      </c>
    </row>
    <row r="177" spans="1:11" x14ac:dyDescent="0.25">
      <c r="A177" s="133">
        <v>44064</v>
      </c>
      <c r="B177" s="121">
        <v>4.9713236388447752</v>
      </c>
      <c r="C177" s="121">
        <v>734.69817011521377</v>
      </c>
      <c r="D177" s="121">
        <v>2327.1136451382772</v>
      </c>
      <c r="E177" s="121">
        <v>1251.872880827947</v>
      </c>
      <c r="F177" s="121">
        <v>8.5403493859779314</v>
      </c>
      <c r="G177" s="121">
        <v>790.08678402866622</v>
      </c>
      <c r="H177" s="121">
        <v>10.309094803854491</v>
      </c>
      <c r="I177" s="121">
        <v>6608.591188719105</v>
      </c>
      <c r="J177" s="121">
        <v>33.775783462614577</v>
      </c>
      <c r="K177" s="121">
        <v>3.0789266318501549</v>
      </c>
    </row>
    <row r="178" spans="1:11" x14ac:dyDescent="0.25">
      <c r="A178" s="133">
        <v>44065</v>
      </c>
      <c r="B178" s="121">
        <v>6.5579162895398797</v>
      </c>
      <c r="C178" s="121">
        <v>763.8914748880037</v>
      </c>
      <c r="D178" s="121">
        <v>2361.0020525254172</v>
      </c>
      <c r="E178" s="121">
        <v>1204.9009592050679</v>
      </c>
      <c r="F178" s="121">
        <v>8.5403493859779314</v>
      </c>
      <c r="G178" s="121">
        <v>801.63275889810427</v>
      </c>
      <c r="H178" s="121">
        <v>11.186464574395339</v>
      </c>
      <c r="I178" s="121">
        <v>6608.591188719105</v>
      </c>
      <c r="J178" s="121">
        <v>33.775783462614577</v>
      </c>
      <c r="K178" s="121">
        <v>3.1644523716237711</v>
      </c>
    </row>
    <row r="179" spans="1:11" x14ac:dyDescent="0.25">
      <c r="A179" s="133">
        <v>44066</v>
      </c>
      <c r="B179" s="121">
        <v>6.6636891329195516</v>
      </c>
      <c r="C179" s="121">
        <v>757.1220129117047</v>
      </c>
      <c r="D179" s="121">
        <v>2878.2115322592472</v>
      </c>
      <c r="E179" s="121">
        <v>1200.6307845120789</v>
      </c>
      <c r="F179" s="121">
        <v>7.1169578216482554</v>
      </c>
      <c r="G179" s="121">
        <v>811.38269323229656</v>
      </c>
      <c r="H179" s="121">
        <v>11.29613579571294</v>
      </c>
      <c r="I179" s="121">
        <v>6608.591188719105</v>
      </c>
      <c r="J179" s="121">
        <v>33.775783462614577</v>
      </c>
      <c r="K179" s="121">
        <v>3.4210295909446198</v>
      </c>
    </row>
    <row r="180" spans="1:11" x14ac:dyDescent="0.25">
      <c r="A180" s="133">
        <v>44067</v>
      </c>
      <c r="B180" s="121">
        <v>6.7694619762992261</v>
      </c>
      <c r="C180" s="121">
        <v>784.51717934704016</v>
      </c>
      <c r="D180" s="121">
        <v>2713.4853578402031</v>
      </c>
      <c r="E180" s="121">
        <v>1206.3243507693969</v>
      </c>
      <c r="F180" s="121">
        <v>2.8467831286592249</v>
      </c>
      <c r="G180" s="121">
        <v>805.82352014701155</v>
      </c>
      <c r="H180" s="121">
        <v>10.309094803854491</v>
      </c>
      <c r="I180" s="121">
        <v>7084.3559575838981</v>
      </c>
      <c r="J180" s="121">
        <v>34.539941459506323</v>
      </c>
      <c r="K180" s="121">
        <v>3.4210295909446198</v>
      </c>
    </row>
    <row r="181" spans="1:11" x14ac:dyDescent="0.25">
      <c r="A181" s="133">
        <v>44068</v>
      </c>
      <c r="B181" s="121">
        <v>7.1925533498179206</v>
      </c>
      <c r="C181" s="121">
        <v>794.5655994681091</v>
      </c>
      <c r="D181" s="121">
        <v>3055.7692395724512</v>
      </c>
      <c r="E181" s="121">
        <v>1142.9834261567271</v>
      </c>
      <c r="F181" s="121">
        <v>2.1350873464943869</v>
      </c>
      <c r="G181" s="121">
        <v>809.33007547772991</v>
      </c>
      <c r="H181" s="121">
        <v>12.173505566253789</v>
      </c>
      <c r="I181" s="121">
        <v>7390.4776511387272</v>
      </c>
      <c r="J181" s="121">
        <v>38.819226242100036</v>
      </c>
      <c r="K181" s="121">
        <v>3.4210295909446198</v>
      </c>
    </row>
    <row r="182" spans="1:11" x14ac:dyDescent="0.25">
      <c r="A182" s="133">
        <v>44069</v>
      </c>
      <c r="B182" s="121">
        <v>7.1925533498179206</v>
      </c>
      <c r="C182" s="121">
        <v>819.52799050571207</v>
      </c>
      <c r="D182" s="121">
        <v>3630.3367680553879</v>
      </c>
      <c r="E182" s="121">
        <v>1068.2553690294189</v>
      </c>
      <c r="F182" s="121">
        <v>1.4233915643295489</v>
      </c>
      <c r="G182" s="121">
        <v>795.73148285372486</v>
      </c>
      <c r="H182" s="121">
        <v>12.283176787571399</v>
      </c>
      <c r="I182" s="121">
        <v>7485.9974007501942</v>
      </c>
      <c r="J182" s="121">
        <v>26.592698291832271</v>
      </c>
      <c r="K182" s="121">
        <v>3.0789266318501549</v>
      </c>
    </row>
    <row r="183" spans="1:11" x14ac:dyDescent="0.25">
      <c r="A183" s="133">
        <v>44070</v>
      </c>
      <c r="B183" s="121">
        <v>7.8271904100959633</v>
      </c>
      <c r="C183" s="121">
        <v>855.490757254801</v>
      </c>
      <c r="D183" s="121">
        <v>4298.015163436974</v>
      </c>
      <c r="E183" s="121">
        <v>926.62790837861633</v>
      </c>
      <c r="F183" s="121">
        <v>3.5584789108240629</v>
      </c>
      <c r="G183" s="121">
        <v>793.59333935938446</v>
      </c>
      <c r="H183" s="121">
        <v>15.463642205781969</v>
      </c>
      <c r="I183" s="121">
        <v>7886.2633595220841</v>
      </c>
      <c r="J183" s="121">
        <v>27.968182686237391</v>
      </c>
      <c r="K183" s="121">
        <v>2.3091949738876081</v>
      </c>
    </row>
    <row r="184" spans="1:11" x14ac:dyDescent="0.25">
      <c r="A184" s="133">
        <v>44071</v>
      </c>
      <c r="B184" s="121">
        <v>8.5676003137536778</v>
      </c>
      <c r="C184" s="121">
        <v>881.19355819606176</v>
      </c>
      <c r="D184" s="121">
        <v>3435.1219941100499</v>
      </c>
      <c r="E184" s="121">
        <v>714.54256529349448</v>
      </c>
      <c r="F184" s="121">
        <v>3.5584789108240629</v>
      </c>
      <c r="G184" s="121">
        <v>778.02765472058638</v>
      </c>
      <c r="H184" s="121">
        <v>9.5413962546312483</v>
      </c>
      <c r="I184" s="121">
        <v>8135.5316981081687</v>
      </c>
      <c r="J184" s="121">
        <v>26.439866692453911</v>
      </c>
      <c r="K184" s="121">
        <v>2.052617754566759</v>
      </c>
    </row>
    <row r="185" spans="1:11" x14ac:dyDescent="0.25">
      <c r="A185" s="133">
        <v>44072</v>
      </c>
      <c r="B185" s="121">
        <v>7.932963253475636</v>
      </c>
      <c r="C185" s="121">
        <v>862.15444638772055</v>
      </c>
      <c r="D185" s="121">
        <v>3033.286639202342</v>
      </c>
      <c r="E185" s="121">
        <v>600.67124014712033</v>
      </c>
      <c r="F185" s="121">
        <v>3.5584789108240629</v>
      </c>
      <c r="G185" s="121">
        <v>767.50798872843166</v>
      </c>
      <c r="H185" s="121">
        <v>8.6640264840903995</v>
      </c>
      <c r="I185" s="121">
        <v>8135.5316981081687</v>
      </c>
      <c r="J185" s="121">
        <v>26.439866692453911</v>
      </c>
      <c r="K185" s="121">
        <v>2.3091949738876081</v>
      </c>
    </row>
    <row r="186" spans="1:11" x14ac:dyDescent="0.25">
      <c r="A186" s="133">
        <v>44073</v>
      </c>
      <c r="B186" s="121">
        <v>7.4040990365772688</v>
      </c>
      <c r="C186" s="121">
        <v>933.44534282562051</v>
      </c>
      <c r="D186" s="121">
        <v>3703.5971438955498</v>
      </c>
      <c r="E186" s="121">
        <v>560.10458056372454</v>
      </c>
      <c r="F186" s="121">
        <v>3.5584789108240629</v>
      </c>
      <c r="G186" s="121">
        <v>753.5672931453322</v>
      </c>
      <c r="H186" s="121">
        <v>9.6510674759488531</v>
      </c>
      <c r="I186" s="121">
        <v>8135.5316981081687</v>
      </c>
      <c r="J186" s="121">
        <v>26.439866692453911</v>
      </c>
      <c r="K186" s="121">
        <v>2.1381434943403752</v>
      </c>
    </row>
    <row r="187" spans="1:11" x14ac:dyDescent="0.25">
      <c r="A187" s="133">
        <v>44074</v>
      </c>
      <c r="B187" s="121">
        <v>7.1925533498179206</v>
      </c>
      <c r="C187" s="121">
        <v>979.35075685239894</v>
      </c>
      <c r="D187" s="121">
        <v>3814.6940910902849</v>
      </c>
      <c r="E187" s="121">
        <v>730.19987250112092</v>
      </c>
      <c r="F187" s="121">
        <v>-5.6935662573188326</v>
      </c>
      <c r="G187" s="121">
        <v>742.36342123498855</v>
      </c>
      <c r="H187" s="121">
        <v>10.85745091044252</v>
      </c>
      <c r="I187" s="121">
        <v>8775.8960995034431</v>
      </c>
      <c r="J187" s="121">
        <v>33.928615061992922</v>
      </c>
      <c r="K187" s="121">
        <v>2.3091949738876081</v>
      </c>
    </row>
    <row r="188" spans="1:11" x14ac:dyDescent="0.25">
      <c r="A188" s="133">
        <v>44075</v>
      </c>
      <c r="B188" s="121">
        <v>5.8175063858821634</v>
      </c>
      <c r="C188" s="121">
        <v>991.09154246754281</v>
      </c>
      <c r="D188" s="121">
        <v>4002.5608932073442</v>
      </c>
      <c r="E188" s="121">
        <v>671.12912258143933</v>
      </c>
      <c r="F188" s="121">
        <v>-2.1350873464946409</v>
      </c>
      <c r="G188" s="121">
        <v>721.15303777113161</v>
      </c>
      <c r="H188" s="121">
        <v>11.62514945966576</v>
      </c>
      <c r="I188" s="121">
        <v>8928.4220356830319</v>
      </c>
      <c r="J188" s="121">
        <v>34.845604658263007</v>
      </c>
      <c r="K188" s="121">
        <v>2.223669234113991</v>
      </c>
    </row>
    <row r="189" spans="1:11" x14ac:dyDescent="0.25">
      <c r="A189" s="133">
        <v>44076</v>
      </c>
      <c r="B189" s="121">
        <v>5.1828693256041216</v>
      </c>
      <c r="C189" s="121">
        <v>1039.7470504221931</v>
      </c>
      <c r="D189" s="121">
        <v>4177.3768199876076</v>
      </c>
      <c r="E189" s="121">
        <v>503.88061377270242</v>
      </c>
      <c r="F189" s="121">
        <v>2.8467831286592258</v>
      </c>
      <c r="G189" s="121">
        <v>718.50173983814955</v>
      </c>
      <c r="H189" s="121">
        <v>13.92824510733549</v>
      </c>
      <c r="I189" s="121">
        <v>9124.8106408842104</v>
      </c>
      <c r="J189" s="121">
        <v>34.081446661371267</v>
      </c>
      <c r="K189" s="121">
        <v>3.1644523716237711</v>
      </c>
    </row>
    <row r="190" spans="1:11" x14ac:dyDescent="0.25">
      <c r="A190" s="133">
        <v>44077</v>
      </c>
      <c r="B190" s="121">
        <v>5.2886421689837944</v>
      </c>
      <c r="C190" s="121">
        <v>1062.276666062063</v>
      </c>
      <c r="D190" s="121">
        <v>4282.9902061164621</v>
      </c>
      <c r="E190" s="121">
        <v>548.71744804908724</v>
      </c>
      <c r="F190" s="121">
        <v>8.5403493859779314</v>
      </c>
      <c r="G190" s="121">
        <v>707.21234218803215</v>
      </c>
      <c r="H190" s="121">
        <v>12.94120411547703</v>
      </c>
      <c r="I190" s="121">
        <v>9017.9813529187468</v>
      </c>
      <c r="J190" s="121">
        <v>36.373920652046493</v>
      </c>
      <c r="K190" s="121">
        <v>2.7368236727556892</v>
      </c>
    </row>
    <row r="191" spans="1:11" x14ac:dyDescent="0.25">
      <c r="A191" s="133">
        <v>44078</v>
      </c>
      <c r="B191" s="121">
        <v>5.394415012363468</v>
      </c>
      <c r="C191" s="121">
        <v>1132.5098340661659</v>
      </c>
      <c r="D191" s="121">
        <v>4480.8370893734227</v>
      </c>
      <c r="E191" s="121">
        <v>730.91156828328587</v>
      </c>
      <c r="F191" s="121">
        <v>9.9637409503076082</v>
      </c>
      <c r="G191" s="121">
        <v>697.63345933338701</v>
      </c>
      <c r="H191" s="121">
        <v>12.72186167284182</v>
      </c>
      <c r="I191" s="121">
        <v>9124.5049776854539</v>
      </c>
      <c r="J191" s="121">
        <v>62.202460946987138</v>
      </c>
      <c r="K191" s="121">
        <v>3.1644523716237711</v>
      </c>
    </row>
    <row r="192" spans="1:11" x14ac:dyDescent="0.25">
      <c r="A192" s="133">
        <v>44079</v>
      </c>
      <c r="B192" s="121">
        <v>5.394415012363468</v>
      </c>
      <c r="C192" s="121">
        <v>1207.0796886488361</v>
      </c>
      <c r="D192" s="121">
        <v>4476.9985966273071</v>
      </c>
      <c r="E192" s="121">
        <v>730.91156828328587</v>
      </c>
      <c r="F192" s="121">
        <v>9.9637409503076082</v>
      </c>
      <c r="G192" s="121">
        <v>703.27815815844565</v>
      </c>
      <c r="H192" s="121">
        <v>12.612190451524221</v>
      </c>
      <c r="I192" s="121">
        <v>9124.5049776854539</v>
      </c>
      <c r="J192" s="121">
        <v>62.202460946987138</v>
      </c>
      <c r="K192" s="121">
        <v>2.5657721932084572</v>
      </c>
    </row>
    <row r="193" spans="1:11" x14ac:dyDescent="0.25">
      <c r="A193" s="133">
        <v>44080</v>
      </c>
      <c r="B193" s="121">
        <v>5.5001878557431416</v>
      </c>
      <c r="C193" s="121">
        <v>1341.728518271161</v>
      </c>
      <c r="D193" s="121">
        <v>3282.020969150672</v>
      </c>
      <c r="E193" s="121">
        <v>730.91156828328587</v>
      </c>
      <c r="F193" s="121">
        <v>9.9637409503076082</v>
      </c>
      <c r="G193" s="121">
        <v>720.38330611316883</v>
      </c>
      <c r="H193" s="121">
        <v>11.29613579571294</v>
      </c>
      <c r="I193" s="121">
        <v>9124.5049776854539</v>
      </c>
      <c r="J193" s="121">
        <v>62.202460946987138</v>
      </c>
      <c r="K193" s="121">
        <v>2.5657721932084572</v>
      </c>
    </row>
    <row r="194" spans="1:11" x14ac:dyDescent="0.25">
      <c r="A194" s="133">
        <v>44081</v>
      </c>
      <c r="B194" s="121">
        <v>5.6059606991228161</v>
      </c>
      <c r="C194" s="121">
        <v>1504.830242762617</v>
      </c>
      <c r="D194" s="121">
        <v>5133.380856213179</v>
      </c>
      <c r="E194" s="121">
        <v>839.08932717234109</v>
      </c>
      <c r="F194" s="121">
        <v>20.639177682780179</v>
      </c>
      <c r="G194" s="121">
        <v>754.67912776238893</v>
      </c>
      <c r="H194" s="121">
        <v>8.7736977054080079</v>
      </c>
      <c r="I194" s="121">
        <v>9581.1657966279563</v>
      </c>
      <c r="J194" s="121">
        <v>64.49493493766235</v>
      </c>
      <c r="K194" s="121">
        <v>2.3947207136612239</v>
      </c>
    </row>
    <row r="195" spans="1:11" x14ac:dyDescent="0.25">
      <c r="A195" s="133">
        <v>44082</v>
      </c>
      <c r="B195" s="121">
        <v>8.6733731571333514</v>
      </c>
      <c r="C195" s="121">
        <v>1628.055605299937</v>
      </c>
      <c r="D195" s="121">
        <v>5296.3522910911406</v>
      </c>
      <c r="E195" s="121">
        <v>844.07119764749507</v>
      </c>
      <c r="F195" s="121">
        <v>17.792394554120829</v>
      </c>
      <c r="G195" s="121">
        <v>764.77116505567574</v>
      </c>
      <c r="H195" s="121">
        <v>10.418766025172101</v>
      </c>
      <c r="I195" s="121">
        <v>9710.9198245001735</v>
      </c>
      <c r="J195" s="121">
        <v>67.551566925229295</v>
      </c>
      <c r="K195" s="121">
        <v>2.480246453434841</v>
      </c>
    </row>
    <row r="196" spans="1:11" x14ac:dyDescent="0.25">
      <c r="A196" s="133">
        <v>44083</v>
      </c>
      <c r="B196" s="121">
        <v>8.4618274703740042</v>
      </c>
      <c r="C196" s="121">
        <v>1749.8001480299411</v>
      </c>
      <c r="D196" s="121">
        <v>5485.864161527963</v>
      </c>
      <c r="E196" s="121">
        <v>959.36591435819889</v>
      </c>
      <c r="F196" s="121">
        <v>15.65730720762631</v>
      </c>
      <c r="G196" s="121">
        <v>771.61322423756508</v>
      </c>
      <c r="H196" s="121">
        <v>11.405807017030551</v>
      </c>
      <c r="I196" s="121">
        <v>9754.476830323003</v>
      </c>
      <c r="J196" s="121">
        <v>66.328914130202506</v>
      </c>
      <c r="K196" s="121">
        <v>1.7105147954722939</v>
      </c>
    </row>
    <row r="197" spans="1:11" x14ac:dyDescent="0.25">
      <c r="A197" s="133">
        <v>44084</v>
      </c>
      <c r="B197" s="121">
        <v>8.5676003137536778</v>
      </c>
      <c r="C197" s="121">
        <v>1875.0351945914749</v>
      </c>
      <c r="D197" s="121">
        <v>5685.9044692112784</v>
      </c>
      <c r="E197" s="121">
        <v>1042.634320871485</v>
      </c>
      <c r="F197" s="121">
        <v>7.8286536038130938</v>
      </c>
      <c r="G197" s="121">
        <v>796.15911155259289</v>
      </c>
      <c r="H197" s="121">
        <v>10.63810846780731</v>
      </c>
      <c r="I197" s="121">
        <v>10030.33786720092</v>
      </c>
      <c r="J197" s="121">
        <v>71.066693710931276</v>
      </c>
      <c r="K197" s="121">
        <v>1.967092014793143</v>
      </c>
    </row>
    <row r="198" spans="1:11" x14ac:dyDescent="0.25">
      <c r="A198" s="133">
        <v>44085</v>
      </c>
      <c r="B198" s="121">
        <v>8.1445089402349851</v>
      </c>
      <c r="C198" s="121">
        <v>2044.1659711555731</v>
      </c>
      <c r="D198" s="121">
        <v>5746.2236409359612</v>
      </c>
      <c r="E198" s="121">
        <v>1081.777588890551</v>
      </c>
      <c r="F198" s="121">
        <v>7.8286536038130938</v>
      </c>
      <c r="G198" s="121">
        <v>808.38929234022009</v>
      </c>
      <c r="H198" s="121">
        <v>17.43772418949888</v>
      </c>
      <c r="I198" s="121">
        <v>10291.221407339761</v>
      </c>
      <c r="J198" s="121">
        <v>50.281596195476077</v>
      </c>
      <c r="K198" s="121">
        <v>1.7960405352459099</v>
      </c>
    </row>
    <row r="199" spans="1:11" x14ac:dyDescent="0.25">
      <c r="A199" s="133">
        <v>44086</v>
      </c>
      <c r="B199" s="121">
        <v>7.8271904100959642</v>
      </c>
      <c r="C199" s="121">
        <v>2222.287439406944</v>
      </c>
      <c r="D199" s="121">
        <v>5763.6613651254602</v>
      </c>
      <c r="E199" s="121">
        <v>1081.777588890551</v>
      </c>
      <c r="F199" s="121">
        <v>7.8286536038130938</v>
      </c>
      <c r="G199" s="121">
        <v>834.64569445072027</v>
      </c>
      <c r="H199" s="121">
        <v>17.547395410816481</v>
      </c>
      <c r="I199" s="121">
        <v>10291.221407339761</v>
      </c>
      <c r="J199" s="121">
        <v>50.281596195476077</v>
      </c>
      <c r="K199" s="121">
        <v>1.967092014793143</v>
      </c>
    </row>
    <row r="200" spans="1:11" x14ac:dyDescent="0.25">
      <c r="A200" s="133">
        <v>44087</v>
      </c>
      <c r="B200" s="121">
        <v>8.1445089402349851</v>
      </c>
      <c r="C200" s="121">
        <v>2258.4617518427922</v>
      </c>
      <c r="D200" s="121">
        <v>5775.396185806444</v>
      </c>
      <c r="E200" s="121">
        <v>1081.777588890551</v>
      </c>
      <c r="F200" s="121">
        <v>7.8286536038130938</v>
      </c>
      <c r="G200" s="121">
        <v>856.02712939412436</v>
      </c>
      <c r="H200" s="121">
        <v>17.766737853451701</v>
      </c>
      <c r="I200" s="121">
        <v>10291.221407339761</v>
      </c>
      <c r="J200" s="121">
        <v>50.281596195476077</v>
      </c>
      <c r="K200" s="121">
        <v>2.052617754566759</v>
      </c>
    </row>
    <row r="201" spans="1:11" x14ac:dyDescent="0.25">
      <c r="A201" s="133">
        <v>44088</v>
      </c>
      <c r="B201" s="121">
        <v>8.7791460005130268</v>
      </c>
      <c r="C201" s="121">
        <v>2223.8740320576389</v>
      </c>
      <c r="D201" s="121">
        <v>6095.7458232751706</v>
      </c>
      <c r="E201" s="121">
        <v>673.97590571009846</v>
      </c>
      <c r="F201" s="121">
        <v>6.4052620394834179</v>
      </c>
      <c r="G201" s="121">
        <v>820.70499886762093</v>
      </c>
      <c r="H201" s="121">
        <v>23.579312583284811</v>
      </c>
      <c r="I201" s="121">
        <v>10420.211277215079</v>
      </c>
      <c r="J201" s="121">
        <v>50.740090993611112</v>
      </c>
      <c r="K201" s="121">
        <v>2.1381434943403761</v>
      </c>
    </row>
    <row r="202" spans="1:11" x14ac:dyDescent="0.25">
      <c r="A202" s="133">
        <v>44089</v>
      </c>
      <c r="B202" s="121">
        <v>8.2502817836146569</v>
      </c>
      <c r="C202" s="121">
        <v>2291.8859703507692</v>
      </c>
      <c r="D202" s="121">
        <v>6263.9814767763792</v>
      </c>
      <c r="E202" s="121">
        <v>1165.7576911860019</v>
      </c>
      <c r="F202" s="121">
        <v>9.2520451681427698</v>
      </c>
      <c r="G202" s="121">
        <v>860.13236490325801</v>
      </c>
      <c r="H202" s="121">
        <v>24.676024796460869</v>
      </c>
      <c r="I202" s="121">
        <v>10492.50062372104</v>
      </c>
      <c r="J202" s="121">
        <v>62.660955745122187</v>
      </c>
      <c r="K202" s="121">
        <v>2.6512979329820729</v>
      </c>
    </row>
    <row r="203" spans="1:11" x14ac:dyDescent="0.25">
      <c r="A203" s="133">
        <v>44090</v>
      </c>
      <c r="B203" s="121">
        <v>9.5195559041707405</v>
      </c>
      <c r="C203" s="121">
        <v>2432.7753977324942</v>
      </c>
      <c r="D203" s="121">
        <v>6372.9946707660793</v>
      </c>
      <c r="E203" s="121">
        <v>1206.3243507693981</v>
      </c>
      <c r="F203" s="121">
        <v>12.81052407896696</v>
      </c>
      <c r="G203" s="121">
        <v>892.5466202774586</v>
      </c>
      <c r="H203" s="121">
        <v>26.43076433754257</v>
      </c>
      <c r="I203" s="121">
        <v>10848.139755474451</v>
      </c>
      <c r="J203" s="121">
        <v>93.991433617683342</v>
      </c>
      <c r="K203" s="121">
        <v>2.6512979329820729</v>
      </c>
    </row>
    <row r="204" spans="1:11" x14ac:dyDescent="0.25">
      <c r="A204" s="133">
        <v>44091</v>
      </c>
      <c r="B204" s="121">
        <v>10.259965807828451</v>
      </c>
      <c r="C204" s="121">
        <v>2483.123271181219</v>
      </c>
      <c r="D204" s="121">
        <v>6521.599175651435</v>
      </c>
      <c r="E204" s="121">
        <v>1203.477567640738</v>
      </c>
      <c r="F204" s="121">
        <v>14.945611425461481</v>
      </c>
      <c r="G204" s="121">
        <v>932.14503779264305</v>
      </c>
      <c r="H204" s="121">
        <v>30.159585862341171</v>
      </c>
      <c r="I204" s="121">
        <v>10928.682008346839</v>
      </c>
      <c r="J204" s="121">
        <v>107.8991091611129</v>
      </c>
      <c r="K204" s="121">
        <v>2.6512979329820729</v>
      </c>
    </row>
    <row r="205" spans="1:11" x14ac:dyDescent="0.25">
      <c r="A205" s="133">
        <v>44092</v>
      </c>
      <c r="B205" s="121">
        <v>12.4811955188016</v>
      </c>
      <c r="C205" s="121">
        <v>2565.9434075475028</v>
      </c>
      <c r="D205" s="121">
        <v>6917.073599722723</v>
      </c>
      <c r="E205" s="121">
        <v>1232.657094709497</v>
      </c>
      <c r="F205" s="121">
        <v>13.5222198611318</v>
      </c>
      <c r="G205" s="121">
        <v>984.57231627386989</v>
      </c>
      <c r="H205" s="121">
        <v>38.384927461161617</v>
      </c>
      <c r="I205" s="121">
        <v>11265.828516575481</v>
      </c>
      <c r="J205" s="121">
        <v>114.3180363350035</v>
      </c>
      <c r="K205" s="121">
        <v>3.2499781113973869</v>
      </c>
    </row>
    <row r="206" spans="1:11" x14ac:dyDescent="0.25">
      <c r="A206" s="133">
        <v>44093</v>
      </c>
      <c r="B206" s="121">
        <v>14.385106699635729</v>
      </c>
      <c r="C206" s="121">
        <v>2663.7832876737011</v>
      </c>
      <c r="D206" s="121">
        <v>6917.073599722723</v>
      </c>
      <c r="E206" s="121">
        <v>1232.657094709497</v>
      </c>
      <c r="F206" s="121">
        <v>13.5222198611318</v>
      </c>
      <c r="G206" s="121">
        <v>1036.1443373573611</v>
      </c>
      <c r="H206" s="121">
        <v>38.384927461161617</v>
      </c>
      <c r="I206" s="121">
        <v>11265.828516575481</v>
      </c>
      <c r="J206" s="121">
        <v>114.3180363350035</v>
      </c>
      <c r="K206" s="121">
        <v>3.0789266318501549</v>
      </c>
    </row>
    <row r="207" spans="1:11" x14ac:dyDescent="0.25">
      <c r="A207" s="133">
        <v>44094</v>
      </c>
      <c r="B207" s="121">
        <v>15.760153663571479</v>
      </c>
      <c r="C207" s="121">
        <v>2723.9680355567361</v>
      </c>
      <c r="D207" s="121">
        <v>6917.073599722723</v>
      </c>
      <c r="E207" s="121">
        <v>1232.657094709497</v>
      </c>
      <c r="F207" s="121">
        <v>13.5222198611318</v>
      </c>
      <c r="G207" s="121">
        <v>1045.808745951779</v>
      </c>
      <c r="H207" s="121">
        <v>38.384927461161617</v>
      </c>
      <c r="I207" s="121">
        <v>11265.828516575481</v>
      </c>
      <c r="J207" s="121">
        <v>114.3180363350035</v>
      </c>
      <c r="K207" s="121">
        <v>3.0789266318501549</v>
      </c>
    </row>
    <row r="208" spans="1:11" x14ac:dyDescent="0.25">
      <c r="A208" s="133">
        <v>44095</v>
      </c>
      <c r="B208" s="121">
        <v>15.97169935033083</v>
      </c>
      <c r="C208" s="121">
        <v>2908.7531929410252</v>
      </c>
      <c r="D208" s="121">
        <v>7612.2794716550279</v>
      </c>
      <c r="E208" s="121">
        <v>1232.657094709497</v>
      </c>
      <c r="F208" s="121">
        <v>13.5222198611318</v>
      </c>
      <c r="G208" s="121">
        <v>1055.2165773268771</v>
      </c>
      <c r="H208" s="121">
        <v>42.113748985960228</v>
      </c>
      <c r="I208" s="121">
        <v>11880.822872473949</v>
      </c>
      <c r="J208" s="121">
        <v>124.55775349335271</v>
      </c>
      <c r="K208" s="121">
        <v>2.907875152302922</v>
      </c>
    </row>
    <row r="209" spans="1:11" x14ac:dyDescent="0.25">
      <c r="A209" s="133">
        <v>44096</v>
      </c>
      <c r="B209" s="121">
        <v>17.02942778412757</v>
      </c>
      <c r="C209" s="121">
        <v>3101.5770864221699</v>
      </c>
      <c r="D209" s="121">
        <v>7852.0207614553146</v>
      </c>
      <c r="E209" s="121">
        <v>1488.1558805066741</v>
      </c>
      <c r="F209" s="121">
        <v>13.5222198611318</v>
      </c>
      <c r="G209" s="121">
        <v>1060.3481217132939</v>
      </c>
      <c r="H209" s="121">
        <v>45.403885625488407</v>
      </c>
      <c r="I209" s="121">
        <v>12088.97951082725</v>
      </c>
      <c r="J209" s="121">
        <v>137.54843944051231</v>
      </c>
      <c r="K209" s="121">
        <v>3.2499781113973869</v>
      </c>
    </row>
    <row r="210" spans="1:11" x14ac:dyDescent="0.25">
      <c r="A210" s="133">
        <v>44097</v>
      </c>
      <c r="B210" s="121">
        <v>18.82756612158202</v>
      </c>
      <c r="C210" s="121">
        <v>3332.9022948935158</v>
      </c>
      <c r="D210" s="121">
        <v>6810.0344877167399</v>
      </c>
      <c r="E210" s="121">
        <v>1552.2085009015091</v>
      </c>
      <c r="F210" s="121">
        <v>11.38713251463729</v>
      </c>
      <c r="G210" s="121">
        <v>1039.650892688079</v>
      </c>
      <c r="H210" s="121">
        <v>40.359009444878538</v>
      </c>
      <c r="I210" s="121">
        <v>12103.651344367579</v>
      </c>
      <c r="J210" s="121">
        <v>120.88979510827239</v>
      </c>
      <c r="K210" s="121">
        <v>4.2762869886807824</v>
      </c>
    </row>
    <row r="211" spans="1:11" x14ac:dyDescent="0.25">
      <c r="A211" s="133">
        <v>44098</v>
      </c>
      <c r="B211" s="121">
        <v>20.837250145795821</v>
      </c>
      <c r="C211" s="121">
        <v>3675.500534600279</v>
      </c>
      <c r="D211" s="121">
        <v>8750.7764201530954</v>
      </c>
      <c r="E211" s="121">
        <v>1710.9166603242679</v>
      </c>
      <c r="F211" s="121">
        <v>9.9637409503076082</v>
      </c>
      <c r="G211" s="121">
        <v>1051.7955477359319</v>
      </c>
      <c r="H211" s="121">
        <v>44.087830969677142</v>
      </c>
      <c r="I211" s="121">
        <v>12006.14478396419</v>
      </c>
      <c r="J211" s="121">
        <v>108.96893035676131</v>
      </c>
      <c r="K211" s="121">
        <v>5.1315443864169463</v>
      </c>
    </row>
    <row r="212" spans="1:11" x14ac:dyDescent="0.25">
      <c r="A212" s="133">
        <v>44099</v>
      </c>
      <c r="B212" s="121">
        <v>21.577660049453531</v>
      </c>
      <c r="C212" s="121">
        <v>3945.3270580618259</v>
      </c>
      <c r="D212" s="121">
        <v>9056.2107715226284</v>
      </c>
      <c r="E212" s="121">
        <v>1911.6148708947519</v>
      </c>
      <c r="F212" s="121">
        <v>10.67543673247245</v>
      </c>
      <c r="G212" s="121">
        <v>1066.078346278126</v>
      </c>
      <c r="H212" s="121">
        <v>43.649146084406723</v>
      </c>
      <c r="I212" s="121">
        <v>11682.60028808023</v>
      </c>
      <c r="J212" s="121">
        <v>112.6368887418417</v>
      </c>
      <c r="K212" s="121">
        <v>5.5591730852850274</v>
      </c>
    </row>
    <row r="213" spans="1:11" x14ac:dyDescent="0.25">
      <c r="A213" s="133">
        <v>44100</v>
      </c>
      <c r="B213" s="121">
        <v>22.42384279649092</v>
      </c>
      <c r="C213" s="121">
        <v>4116.5732914935179</v>
      </c>
      <c r="D213" s="121">
        <v>9056.2107715226284</v>
      </c>
      <c r="E213" s="121">
        <v>1911.6148708947519</v>
      </c>
      <c r="F213" s="121">
        <v>10.67543673247245</v>
      </c>
      <c r="G213" s="121">
        <v>1034.3482968221149</v>
      </c>
      <c r="H213" s="121">
        <v>43.649146084406723</v>
      </c>
      <c r="I213" s="121">
        <v>11682.60028808023</v>
      </c>
      <c r="J213" s="121">
        <v>112.6368887418417</v>
      </c>
      <c r="K213" s="121">
        <v>6.0723275239267247</v>
      </c>
    </row>
    <row r="214" spans="1:11" x14ac:dyDescent="0.25">
      <c r="A214" s="133">
        <v>44101</v>
      </c>
      <c r="B214" s="121">
        <v>22.318069953111241</v>
      </c>
      <c r="C214" s="121">
        <v>4306.2239996732724</v>
      </c>
      <c r="D214" s="121">
        <v>9056.2107715226284</v>
      </c>
      <c r="E214" s="121">
        <v>1911.6148708947519</v>
      </c>
      <c r="F214" s="121">
        <v>10.67543673247245</v>
      </c>
      <c r="G214" s="121">
        <v>1058.2955039587271</v>
      </c>
      <c r="H214" s="121">
        <v>43.649146084406723</v>
      </c>
      <c r="I214" s="121">
        <v>11682.60028808023</v>
      </c>
      <c r="J214" s="121">
        <v>112.6368887418417</v>
      </c>
      <c r="K214" s="121">
        <v>6.3289047432475742</v>
      </c>
    </row>
    <row r="215" spans="1:11" x14ac:dyDescent="0.25">
      <c r="A215" s="133">
        <v>44102</v>
      </c>
      <c r="B215" s="121">
        <v>22.529615639870599</v>
      </c>
      <c r="C215" s="121">
        <v>4271.9535984182576</v>
      </c>
      <c r="D215" s="121">
        <v>8648.4531706637699</v>
      </c>
      <c r="E215" s="121">
        <v>1911.6148708947519</v>
      </c>
      <c r="F215" s="121">
        <v>10.67543673247245</v>
      </c>
      <c r="G215" s="121">
        <v>1117.906944580938</v>
      </c>
      <c r="H215" s="121">
        <v>41.126707994101771</v>
      </c>
      <c r="I215" s="121">
        <v>11737.161169058299</v>
      </c>
      <c r="J215" s="121">
        <v>114.3180363350035</v>
      </c>
      <c r="K215" s="121">
        <v>6.6710077023420391</v>
      </c>
    </row>
    <row r="216" spans="1:11" x14ac:dyDescent="0.25">
      <c r="A216" s="133">
        <v>44103</v>
      </c>
      <c r="B216" s="121">
        <v>26.125892314779499</v>
      </c>
      <c r="C216" s="121">
        <v>4506.451992190995</v>
      </c>
      <c r="D216" s="121">
        <v>8854.1963818555978</v>
      </c>
      <c r="E216" s="121">
        <v>2156.438219959457</v>
      </c>
      <c r="F216" s="121">
        <v>14.23391564329664</v>
      </c>
      <c r="G216" s="121">
        <v>1116.880635703654</v>
      </c>
      <c r="H216" s="121">
        <v>50.339090584780671</v>
      </c>
      <c r="I216" s="121">
        <v>10086.732727371529</v>
      </c>
      <c r="J216" s="121">
        <v>77.485620884821856</v>
      </c>
      <c r="K216" s="121">
        <v>6.67100770234204</v>
      </c>
    </row>
    <row r="217" spans="1:11" x14ac:dyDescent="0.25">
      <c r="A217" s="133">
        <v>44104</v>
      </c>
      <c r="B217" s="121">
        <v>29.722168989688409</v>
      </c>
      <c r="C217" s="121">
        <v>4604.8207365340913</v>
      </c>
      <c r="D217" s="121">
        <v>10194.04969269279</v>
      </c>
      <c r="E217" s="121">
        <v>2211.2387951861492</v>
      </c>
      <c r="F217" s="121">
        <v>12.098828296802131</v>
      </c>
      <c r="G217" s="121">
        <v>1187.781473975982</v>
      </c>
      <c r="H217" s="121">
        <v>56.700021421201818</v>
      </c>
      <c r="I217" s="121">
        <v>11558.959524183139</v>
      </c>
      <c r="J217" s="121">
        <v>115.6935207294086</v>
      </c>
      <c r="K217" s="121">
        <v>6.1578532637003418</v>
      </c>
    </row>
    <row r="218" spans="1:11" x14ac:dyDescent="0.25">
      <c r="A218" s="133">
        <v>44105</v>
      </c>
      <c r="B218" s="121">
        <v>31.731853013902199</v>
      </c>
      <c r="C218" s="121">
        <v>4634.4371326803994</v>
      </c>
      <c r="D218" s="121">
        <v>8561.8129058228606</v>
      </c>
      <c r="E218" s="121">
        <v>2367.1001714802492</v>
      </c>
      <c r="F218" s="121">
        <v>10.67543673247245</v>
      </c>
      <c r="G218" s="121">
        <v>1213.8668246069351</v>
      </c>
      <c r="H218" s="121">
        <v>52.97119989640322</v>
      </c>
      <c r="I218" s="121">
        <v>11370.365330550259</v>
      </c>
      <c r="J218" s="121">
        <v>130.67101746848661</v>
      </c>
      <c r="K218" s="121">
        <v>6.2433790034739589</v>
      </c>
    </row>
    <row r="219" spans="1:11" x14ac:dyDescent="0.25">
      <c r="A219" s="133">
        <v>44106</v>
      </c>
      <c r="B219" s="121">
        <v>35.116584002051759</v>
      </c>
      <c r="C219" s="121">
        <v>4644.4855528014687</v>
      </c>
      <c r="D219" s="121">
        <v>8161.4032767922808</v>
      </c>
      <c r="E219" s="121">
        <v>2391.297828073853</v>
      </c>
      <c r="F219" s="121">
        <v>10.67543673247245</v>
      </c>
      <c r="G219" s="121">
        <v>1253.978396560761</v>
      </c>
      <c r="H219" s="121">
        <v>51.43580279795674</v>
      </c>
      <c r="I219" s="121">
        <v>11225.633805938971</v>
      </c>
      <c r="J219" s="121">
        <v>130.51818586910829</v>
      </c>
      <c r="K219" s="121">
        <v>5.7302245648322616</v>
      </c>
    </row>
    <row r="220" spans="1:11" x14ac:dyDescent="0.25">
      <c r="A220" s="133">
        <v>44107</v>
      </c>
      <c r="B220" s="121">
        <v>36.597403809367187</v>
      </c>
      <c r="C220" s="121">
        <v>5366.9140730846393</v>
      </c>
      <c r="D220" s="121">
        <v>8161.4032767922808</v>
      </c>
      <c r="E220" s="121">
        <v>2391.297828073853</v>
      </c>
      <c r="F220" s="121">
        <v>10.67543673247245</v>
      </c>
      <c r="G220" s="121">
        <v>1282.9716223440171</v>
      </c>
      <c r="H220" s="121">
        <v>51.43580279795674</v>
      </c>
      <c r="I220" s="121">
        <v>11225.633805938971</v>
      </c>
      <c r="J220" s="121">
        <v>130.51818586910829</v>
      </c>
      <c r="K220" s="121">
        <v>6.1578532637003436</v>
      </c>
    </row>
    <row r="221" spans="1:11" x14ac:dyDescent="0.25">
      <c r="A221" s="133">
        <v>44108</v>
      </c>
      <c r="B221" s="121">
        <v>38.289769303441972</v>
      </c>
      <c r="C221" s="121">
        <v>7193.5053054082227</v>
      </c>
      <c r="D221" s="121">
        <v>8161.4032767922808</v>
      </c>
      <c r="E221" s="121">
        <v>2391.297828073853</v>
      </c>
      <c r="F221" s="121">
        <v>10.67543673247245</v>
      </c>
      <c r="G221" s="121">
        <v>1302.89911971127</v>
      </c>
      <c r="H221" s="121">
        <v>51.43580279795674</v>
      </c>
      <c r="I221" s="121">
        <v>11225.633805938971</v>
      </c>
      <c r="J221" s="121">
        <v>130.51818586910829</v>
      </c>
      <c r="K221" s="121">
        <v>5.901276044379494</v>
      </c>
    </row>
    <row r="222" spans="1:11" x14ac:dyDescent="0.25">
      <c r="A222" s="133">
        <v>44109</v>
      </c>
      <c r="B222" s="121">
        <v>38.924406363720017</v>
      </c>
      <c r="C222" s="121">
        <v>8097.7573434610522</v>
      </c>
      <c r="D222" s="121">
        <v>9142.6316939209009</v>
      </c>
      <c r="E222" s="121">
        <v>2391.297828073853</v>
      </c>
      <c r="F222" s="121">
        <v>10.67543673247245</v>
      </c>
      <c r="G222" s="121">
        <v>1372.003917448352</v>
      </c>
      <c r="H222" s="121">
        <v>59.990158060730018</v>
      </c>
      <c r="I222" s="121">
        <v>9956.3673731017952</v>
      </c>
      <c r="J222" s="121">
        <v>124.4049218939744</v>
      </c>
      <c r="K222" s="121">
        <v>7.3552136205309706</v>
      </c>
    </row>
    <row r="223" spans="1:11" x14ac:dyDescent="0.25">
      <c r="A223" s="133">
        <v>44110</v>
      </c>
      <c r="B223" s="121">
        <v>39.453270580618387</v>
      </c>
      <c r="C223" s="121">
        <v>8880.3706116272569</v>
      </c>
      <c r="D223" s="121">
        <v>8975.6024238541868</v>
      </c>
      <c r="E223" s="121">
        <v>2618.3287825844368</v>
      </c>
      <c r="F223" s="121">
        <v>-4.9818704751539924</v>
      </c>
      <c r="G223" s="121">
        <v>1424.5167216693519</v>
      </c>
      <c r="H223" s="121">
        <v>47.048953945252507</v>
      </c>
      <c r="I223" s="121">
        <v>11790.040902443199</v>
      </c>
      <c r="J223" s="121">
        <v>164.29396933172299</v>
      </c>
      <c r="K223" s="121">
        <v>7.0986364012101228</v>
      </c>
    </row>
    <row r="224" spans="1:11" x14ac:dyDescent="0.25">
      <c r="A224" s="133">
        <v>44111</v>
      </c>
      <c r="B224" s="121">
        <v>39.347497737238719</v>
      </c>
      <c r="C224" s="121">
        <v>9626.4922488274733</v>
      </c>
      <c r="D224" s="121">
        <v>9571.1171556087884</v>
      </c>
      <c r="E224" s="121">
        <v>2714.4077131766899</v>
      </c>
      <c r="F224" s="121">
        <v>-0.71169578216496254</v>
      </c>
      <c r="G224" s="121">
        <v>1558.621081634383</v>
      </c>
      <c r="H224" s="121">
        <v>49.352049592922228</v>
      </c>
      <c r="I224" s="121">
        <v>10195.85448932767</v>
      </c>
      <c r="J224" s="121">
        <v>117.83316312070551</v>
      </c>
      <c r="K224" s="121">
        <v>7.4407393603045886</v>
      </c>
    </row>
    <row r="225" spans="1:11" x14ac:dyDescent="0.25">
      <c r="A225" s="133">
        <v>44112</v>
      </c>
      <c r="B225" s="121">
        <v>41.25140891807284</v>
      </c>
      <c r="C225" s="121">
        <v>10750.434482579891</v>
      </c>
      <c r="D225" s="121">
        <v>10130.00169944331</v>
      </c>
      <c r="E225" s="121">
        <v>2787.712378739669</v>
      </c>
      <c r="F225" s="121">
        <v>-0.71169578216496254</v>
      </c>
      <c r="G225" s="121">
        <v>1744.896142861319</v>
      </c>
      <c r="H225" s="121">
        <v>52.532515011132809</v>
      </c>
      <c r="I225" s="121">
        <v>10654.960613860219</v>
      </c>
      <c r="J225" s="121">
        <v>109.274593555518</v>
      </c>
      <c r="K225" s="121">
        <v>3.0789266318501558</v>
      </c>
    </row>
    <row r="226" spans="1:11" x14ac:dyDescent="0.25">
      <c r="A226" s="133">
        <v>44113</v>
      </c>
      <c r="B226" s="121">
        <v>43.472638629045989</v>
      </c>
      <c r="C226" s="121">
        <v>11479.844010526111</v>
      </c>
      <c r="D226" s="121">
        <v>10986.533937933809</v>
      </c>
      <c r="E226" s="121">
        <v>2966.3480200630429</v>
      </c>
      <c r="F226" s="121">
        <v>-0.71169578216496254</v>
      </c>
      <c r="G226" s="121">
        <v>1891.914889532165</v>
      </c>
      <c r="H226" s="121">
        <v>44.307173412312359</v>
      </c>
      <c r="I226" s="121">
        <v>10878.553243750741</v>
      </c>
      <c r="J226" s="121">
        <v>128.83703827594641</v>
      </c>
      <c r="K226" s="121">
        <v>6.9275849216628904</v>
      </c>
    </row>
    <row r="227" spans="1:11" x14ac:dyDescent="0.25">
      <c r="A227" s="133">
        <v>44114</v>
      </c>
      <c r="B227" s="121">
        <v>46.857369617195538</v>
      </c>
      <c r="C227" s="121">
        <v>11722.48691323909</v>
      </c>
      <c r="D227" s="121">
        <v>10986.533937933809</v>
      </c>
      <c r="E227" s="121">
        <v>2966.3480200630429</v>
      </c>
      <c r="F227" s="121">
        <v>-0.71169578216496254</v>
      </c>
      <c r="G227" s="121">
        <v>2004.3812373344711</v>
      </c>
      <c r="H227" s="121">
        <v>44.307173412312359</v>
      </c>
      <c r="I227" s="121">
        <v>10878.553243750741</v>
      </c>
      <c r="J227" s="121">
        <v>128.83703827594641</v>
      </c>
      <c r="K227" s="121">
        <v>7.6117908398518193</v>
      </c>
    </row>
    <row r="228" spans="1:11" x14ac:dyDescent="0.25">
      <c r="A228" s="133">
        <v>44115</v>
      </c>
      <c r="B228" s="121">
        <v>50.242100605345087</v>
      </c>
      <c r="C228" s="121">
        <v>10655.34469638156</v>
      </c>
      <c r="D228" s="121">
        <v>10986.533937933809</v>
      </c>
      <c r="E228" s="121">
        <v>2966.3480200630429</v>
      </c>
      <c r="F228" s="121">
        <v>-0.71169578216496254</v>
      </c>
      <c r="G228" s="121">
        <v>2115.5646990401719</v>
      </c>
      <c r="H228" s="121">
        <v>44.307173412312359</v>
      </c>
      <c r="I228" s="121">
        <v>10878.553243750741</v>
      </c>
      <c r="J228" s="121">
        <v>128.83703827594641</v>
      </c>
      <c r="K228" s="121">
        <v>7.9538937989462841</v>
      </c>
    </row>
    <row r="229" spans="1:11" x14ac:dyDescent="0.25">
      <c r="A229" s="133">
        <v>44116</v>
      </c>
      <c r="B229" s="121">
        <v>53.521058750114982</v>
      </c>
      <c r="C229" s="121">
        <v>10801.20544740213</v>
      </c>
      <c r="D229" s="121">
        <v>11944.073371257829</v>
      </c>
      <c r="E229" s="121">
        <v>2966.3480200630429</v>
      </c>
      <c r="F229" s="121">
        <v>-0.71169578216496254</v>
      </c>
      <c r="G229" s="121">
        <v>2409.8587696011859</v>
      </c>
      <c r="H229" s="121">
        <v>39.481639674337693</v>
      </c>
      <c r="I229" s="121">
        <v>11547.34432263039</v>
      </c>
      <c r="J229" s="121">
        <v>137.39560784113391</v>
      </c>
      <c r="K229" s="121">
        <v>7.3552136205309706</v>
      </c>
    </row>
    <row r="230" spans="1:11" x14ac:dyDescent="0.25">
      <c r="A230" s="133">
        <v>44117</v>
      </c>
      <c r="B230" s="121">
        <v>60.607839256553113</v>
      </c>
      <c r="C230" s="121">
        <v>11085.73439609345</v>
      </c>
      <c r="D230" s="121">
        <v>13148.48272376778</v>
      </c>
      <c r="E230" s="121">
        <v>3209.0362817812529</v>
      </c>
      <c r="F230" s="121">
        <v>11.38713251463729</v>
      </c>
      <c r="G230" s="121">
        <v>2581.765506546154</v>
      </c>
      <c r="H230" s="121">
        <v>62.951281036305367</v>
      </c>
      <c r="I230" s="121">
        <v>10801.52611766406</v>
      </c>
      <c r="J230" s="121">
        <v>109.7330883536531</v>
      </c>
      <c r="K230" s="121">
        <v>9.9209858137394598</v>
      </c>
    </row>
    <row r="231" spans="1:11" x14ac:dyDescent="0.25">
      <c r="A231" s="133">
        <v>44118</v>
      </c>
      <c r="B231" s="121">
        <v>67.694619762991238</v>
      </c>
      <c r="C231" s="121">
        <v>11674.04295097119</v>
      </c>
      <c r="D231" s="121">
        <v>13592.54149888276</v>
      </c>
      <c r="E231" s="121">
        <v>3312.94386597732</v>
      </c>
      <c r="F231" s="121">
        <v>10.67543673247245</v>
      </c>
      <c r="G231" s="121">
        <v>2852.2834214501031</v>
      </c>
      <c r="H231" s="121">
        <v>62.402924929717337</v>
      </c>
      <c r="I231" s="121">
        <v>11027.564053144641</v>
      </c>
      <c r="J231" s="121">
        <v>130.0596910709732</v>
      </c>
      <c r="K231" s="121">
        <v>11.46044912966455</v>
      </c>
    </row>
    <row r="232" spans="1:11" x14ac:dyDescent="0.25">
      <c r="A232" s="133">
        <v>44119</v>
      </c>
      <c r="B232" s="121">
        <v>74.146763209151331</v>
      </c>
      <c r="C232" s="121">
        <v>11826.14429975116</v>
      </c>
      <c r="D232" s="121">
        <v>14971.766778172971</v>
      </c>
      <c r="E232" s="121">
        <v>3469.516938053584</v>
      </c>
      <c r="F232" s="121">
        <v>12.81052407896696</v>
      </c>
      <c r="G232" s="121">
        <v>3093.1239046526071</v>
      </c>
      <c r="H232" s="121">
        <v>63.718979585528608</v>
      </c>
      <c r="I232" s="121">
        <v>11164.34833458826</v>
      </c>
      <c r="J232" s="121">
        <v>132.19933346227009</v>
      </c>
      <c r="K232" s="121">
        <v>12.401232267174329</v>
      </c>
    </row>
    <row r="233" spans="1:11" x14ac:dyDescent="0.25">
      <c r="A233" s="133">
        <v>44120</v>
      </c>
      <c r="B233" s="121">
        <v>79.329632534755319</v>
      </c>
      <c r="C233" s="121">
        <v>12013.46800537657</v>
      </c>
      <c r="D233" s="121">
        <v>15499.5046951533</v>
      </c>
      <c r="E233" s="121">
        <v>3379.843269500815</v>
      </c>
      <c r="F233" s="121">
        <v>17.080698771955991</v>
      </c>
      <c r="G233" s="121">
        <v>3361.7602532815358</v>
      </c>
      <c r="H233" s="121">
        <v>76.550512479688521</v>
      </c>
      <c r="I233" s="121">
        <v>11530.83850989753</v>
      </c>
      <c r="J233" s="121">
        <v>129.2955330740815</v>
      </c>
      <c r="K233" s="121">
        <v>14.8814787206092</v>
      </c>
    </row>
    <row r="234" spans="1:11" x14ac:dyDescent="0.25">
      <c r="A234" s="133">
        <v>44121</v>
      </c>
      <c r="B234" s="121">
        <v>86.627958727952802</v>
      </c>
      <c r="C234" s="121">
        <v>12119.875485816519</v>
      </c>
      <c r="D234" s="121">
        <v>15499.06601026803</v>
      </c>
      <c r="E234" s="121">
        <v>3379.843269500815</v>
      </c>
      <c r="F234" s="121">
        <v>17.080698771955991</v>
      </c>
      <c r="G234" s="121">
        <v>3523.7460044127652</v>
      </c>
      <c r="H234" s="121">
        <v>76.550512479688521</v>
      </c>
      <c r="I234" s="121">
        <v>11530.83850989753</v>
      </c>
      <c r="J234" s="121">
        <v>129.2955330740815</v>
      </c>
      <c r="K234" s="121">
        <v>14.111747062646661</v>
      </c>
    </row>
    <row r="235" spans="1:11" x14ac:dyDescent="0.25">
      <c r="A235" s="133">
        <v>44122</v>
      </c>
      <c r="B235" s="121">
        <v>86.839504414712152</v>
      </c>
      <c r="C235" s="121">
        <v>12554.496099263601</v>
      </c>
      <c r="D235" s="121">
        <v>15499.06601026803</v>
      </c>
      <c r="E235" s="121">
        <v>3379.843269500815</v>
      </c>
      <c r="F235" s="121">
        <v>17.080698771955991</v>
      </c>
      <c r="G235" s="121">
        <v>3623.0413882899338</v>
      </c>
      <c r="H235" s="121">
        <v>76.550512479688521</v>
      </c>
      <c r="I235" s="121">
        <v>11530.83850989753</v>
      </c>
      <c r="J235" s="121">
        <v>129.2955330740815</v>
      </c>
      <c r="K235" s="121">
        <v>14.71042724106197</v>
      </c>
    </row>
    <row r="236" spans="1:11" x14ac:dyDescent="0.25">
      <c r="A236" s="133">
        <v>44123</v>
      </c>
      <c r="B236" s="121">
        <v>90.012689716102372</v>
      </c>
      <c r="C236" s="121">
        <v>13065.484705630801</v>
      </c>
      <c r="D236" s="121">
        <v>19036.18224020346</v>
      </c>
      <c r="E236" s="121">
        <v>3379.843269500815</v>
      </c>
      <c r="F236" s="121">
        <v>17.080698771955991</v>
      </c>
      <c r="G236" s="121">
        <v>3781.7771613097661</v>
      </c>
      <c r="H236" s="121">
        <v>100.6781811695618</v>
      </c>
      <c r="I236" s="121">
        <v>13064.19794646049</v>
      </c>
      <c r="J236" s="121">
        <v>132.65782826040521</v>
      </c>
      <c r="K236" s="121">
        <v>17.27619943427046</v>
      </c>
    </row>
    <row r="237" spans="1:11" x14ac:dyDescent="0.25">
      <c r="A237" s="133">
        <v>44124</v>
      </c>
      <c r="B237" s="121">
        <v>100.37842836731041</v>
      </c>
      <c r="C237" s="121">
        <v>13498.9418178007</v>
      </c>
      <c r="D237" s="121">
        <v>18943.071373304811</v>
      </c>
      <c r="E237" s="121">
        <v>4075.1700486758609</v>
      </c>
      <c r="F237" s="121">
        <v>16.369002989791149</v>
      </c>
      <c r="G237" s="121">
        <v>4128.9261390508746</v>
      </c>
      <c r="H237" s="121">
        <v>101.1168660548323</v>
      </c>
      <c r="I237" s="121">
        <v>14096.575400261219</v>
      </c>
      <c r="J237" s="121">
        <v>153.74858897461701</v>
      </c>
      <c r="K237" s="121">
        <v>17.105147954723229</v>
      </c>
    </row>
    <row r="238" spans="1:11" x14ac:dyDescent="0.25">
      <c r="A238" s="133">
        <v>44125</v>
      </c>
      <c r="B238" s="121">
        <v>106.09016190981269</v>
      </c>
      <c r="C238" s="121">
        <v>14235.43812625337</v>
      </c>
      <c r="D238" s="121">
        <v>19448.43636113633</v>
      </c>
      <c r="E238" s="121">
        <v>4286.5436959788194</v>
      </c>
      <c r="F238" s="121">
        <v>15.657307207626319</v>
      </c>
      <c r="G238" s="121">
        <v>4570.067904803188</v>
      </c>
      <c r="H238" s="121">
        <v>108.4648378831119</v>
      </c>
      <c r="I238" s="121">
        <v>14861.19189195109</v>
      </c>
      <c r="J238" s="121">
        <v>145.64851420756469</v>
      </c>
      <c r="K238" s="121">
        <v>16.677519255855149</v>
      </c>
    </row>
    <row r="239" spans="1:11" x14ac:dyDescent="0.25">
      <c r="A239" s="133">
        <v>44126</v>
      </c>
      <c r="B239" s="121">
        <v>111.4845769221761</v>
      </c>
      <c r="C239" s="121">
        <v>14474.48475229143</v>
      </c>
      <c r="D239" s="121">
        <v>20653.17472731023</v>
      </c>
      <c r="E239" s="121">
        <v>4670.1477225656663</v>
      </c>
      <c r="F239" s="121">
        <v>14.23391564329664</v>
      </c>
      <c r="G239" s="121">
        <v>4427.4109708607957</v>
      </c>
      <c r="H239" s="121">
        <v>116.58050826061471</v>
      </c>
      <c r="I239" s="121">
        <v>16033.10459598426</v>
      </c>
      <c r="J239" s="121">
        <v>147.94098819823989</v>
      </c>
      <c r="K239" s="121">
        <v>18.901188489969169</v>
      </c>
    </row>
    <row r="240" spans="1:11" x14ac:dyDescent="0.25">
      <c r="A240" s="133">
        <v>44127</v>
      </c>
      <c r="B240" s="121">
        <v>120.7925871395874</v>
      </c>
      <c r="C240" s="121">
        <v>14992.348593478309</v>
      </c>
      <c r="D240" s="121">
        <v>22522.849708332778</v>
      </c>
      <c r="E240" s="121">
        <v>5262.2786133268119</v>
      </c>
      <c r="F240" s="121">
        <v>10.67543673247245</v>
      </c>
      <c r="G240" s="121">
        <v>5671.0407529089498</v>
      </c>
      <c r="H240" s="121">
        <v>129.63138359740981</v>
      </c>
      <c r="I240" s="121">
        <v>16746.064007084249</v>
      </c>
      <c r="J240" s="121">
        <v>149.316472592645</v>
      </c>
      <c r="K240" s="121">
        <v>20.098548846799801</v>
      </c>
    </row>
    <row r="241" spans="1:11" x14ac:dyDescent="0.25">
      <c r="A241" s="133">
        <v>44128</v>
      </c>
      <c r="B241" s="121">
        <v>123.33113538069949</v>
      </c>
      <c r="C241" s="121">
        <v>15715.94061503866</v>
      </c>
      <c r="D241" s="121">
        <v>22520.54661268511</v>
      </c>
      <c r="E241" s="121">
        <v>5262.2786133268119</v>
      </c>
      <c r="F241" s="121">
        <v>10.67543673247245</v>
      </c>
      <c r="G241" s="121">
        <v>5998.2622332828059</v>
      </c>
      <c r="H241" s="121">
        <v>129.63138359740981</v>
      </c>
      <c r="I241" s="121">
        <v>16746.064007084249</v>
      </c>
      <c r="J241" s="121">
        <v>149.316472592645</v>
      </c>
      <c r="K241" s="121">
        <v>21.381434943404049</v>
      </c>
    </row>
    <row r="242" spans="1:11" x14ac:dyDescent="0.25">
      <c r="A242" s="133">
        <v>44129</v>
      </c>
      <c r="B242" s="121">
        <v>132.21605422459211</v>
      </c>
      <c r="C242" s="121">
        <v>16013.05653209216</v>
      </c>
      <c r="D242" s="121">
        <v>27502.032827373409</v>
      </c>
      <c r="E242" s="121">
        <v>5262.2786133268119</v>
      </c>
      <c r="F242" s="121">
        <v>10.67543673247245</v>
      </c>
      <c r="G242" s="121">
        <v>5903.5852393534133</v>
      </c>
      <c r="H242" s="121">
        <v>144.6563409179218</v>
      </c>
      <c r="I242" s="121">
        <v>16746.064007084249</v>
      </c>
      <c r="J242" s="121">
        <v>149.316472592645</v>
      </c>
      <c r="K242" s="121">
        <v>22.57879530023467</v>
      </c>
    </row>
    <row r="243" spans="1:11" x14ac:dyDescent="0.25">
      <c r="A243" s="133">
        <v>44130</v>
      </c>
      <c r="B243" s="121">
        <v>134.5430567789449</v>
      </c>
      <c r="C243" s="121">
        <v>16233.80445622554</v>
      </c>
      <c r="D243" s="121">
        <v>27864.71555627073</v>
      </c>
      <c r="E243" s="121">
        <v>5262.2786133268119</v>
      </c>
      <c r="F243" s="121">
        <v>10.67543673247245</v>
      </c>
      <c r="G243" s="121">
        <v>6259.6288940309778</v>
      </c>
      <c r="H243" s="121">
        <v>150.46891564775501</v>
      </c>
      <c r="I243" s="121">
        <v>18931.403046595231</v>
      </c>
      <c r="J243" s="121">
        <v>158.79203175410251</v>
      </c>
      <c r="K243" s="121">
        <v>21.29590920363043</v>
      </c>
    </row>
    <row r="244" spans="1:11" x14ac:dyDescent="0.25">
      <c r="A244" s="133">
        <v>44131</v>
      </c>
      <c r="B244" s="121">
        <v>147.87043504478379</v>
      </c>
      <c r="C244" s="121">
        <v>16398.281227680931</v>
      </c>
      <c r="D244" s="121">
        <v>29267.629819365549</v>
      </c>
      <c r="E244" s="121">
        <v>6693.4988312603018</v>
      </c>
      <c r="F244" s="121">
        <v>-2.846783128659474</v>
      </c>
      <c r="G244" s="121">
        <v>6656.2972751010102</v>
      </c>
      <c r="H244" s="121">
        <v>178.98343319033251</v>
      </c>
      <c r="I244" s="121">
        <v>19626.022665769819</v>
      </c>
      <c r="J244" s="121">
        <v>166.28078012364151</v>
      </c>
      <c r="K244" s="121">
        <v>20.440651805894269</v>
      </c>
    </row>
    <row r="245" spans="1:11" x14ac:dyDescent="0.25">
      <c r="A245" s="133">
        <v>44132</v>
      </c>
      <c r="B245" s="121">
        <v>160.45740340696489</v>
      </c>
      <c r="C245" s="121">
        <v>16188.11058788552</v>
      </c>
      <c r="D245" s="121">
        <v>30204.660734303168</v>
      </c>
      <c r="E245" s="121">
        <v>7514.0840680963602</v>
      </c>
      <c r="F245" s="121">
        <v>-1.4233915643297981</v>
      </c>
      <c r="G245" s="121">
        <v>7616.0671268405331</v>
      </c>
      <c r="H245" s="121">
        <v>188.19581578101139</v>
      </c>
      <c r="I245" s="121">
        <v>20052.72849123416</v>
      </c>
      <c r="J245" s="121">
        <v>168.11475931618159</v>
      </c>
      <c r="K245" s="121">
        <v>29.76295744121844</v>
      </c>
    </row>
    <row r="246" spans="1:11" x14ac:dyDescent="0.25">
      <c r="A246" s="133">
        <v>44133</v>
      </c>
      <c r="B246" s="121">
        <v>170.0827321545153</v>
      </c>
      <c r="C246" s="121">
        <v>16381.357572740189</v>
      </c>
      <c r="D246" s="121">
        <v>30867.184582282829</v>
      </c>
      <c r="E246" s="121">
        <v>8681.2651508466952</v>
      </c>
      <c r="F246" s="121">
        <v>2.8467831286592311</v>
      </c>
      <c r="G246" s="121">
        <v>8080.4718938112701</v>
      </c>
      <c r="H246" s="121">
        <v>196.20181493719659</v>
      </c>
      <c r="I246" s="121">
        <v>20449.173660021599</v>
      </c>
      <c r="J246" s="121">
        <v>170.86572810499189</v>
      </c>
      <c r="K246" s="121">
        <v>29.50638022189759</v>
      </c>
    </row>
    <row r="247" spans="1:11" x14ac:dyDescent="0.25">
      <c r="A247" s="133">
        <v>44134</v>
      </c>
      <c r="B247" s="121">
        <v>175.37137432349891</v>
      </c>
      <c r="C247" s="121">
        <v>16791.121567993039</v>
      </c>
      <c r="D247" s="121">
        <v>31678.641948811801</v>
      </c>
      <c r="E247" s="121">
        <v>9793.6456583703366</v>
      </c>
      <c r="F247" s="121">
        <v>3.5584789108240691</v>
      </c>
      <c r="G247" s="121">
        <v>7836.3814324973673</v>
      </c>
      <c r="H247" s="121">
        <v>223.40027782396291</v>
      </c>
      <c r="I247" s="121">
        <v>21327.038366850818</v>
      </c>
      <c r="J247" s="121">
        <v>172.08838090001871</v>
      </c>
      <c r="K247" s="121">
        <v>32.756358333295012</v>
      </c>
    </row>
    <row r="248" spans="1:11" x14ac:dyDescent="0.25">
      <c r="A248" s="133">
        <v>44136</v>
      </c>
      <c r="B248" s="121">
        <v>192.61234779438581</v>
      </c>
      <c r="C248" s="121">
        <v>17041.485888272731</v>
      </c>
      <c r="D248" s="121">
        <v>40631.432758631927</v>
      </c>
      <c r="E248" s="121">
        <v>9793.6456583703366</v>
      </c>
      <c r="F248" s="121">
        <v>3.5584789108240691</v>
      </c>
      <c r="G248" s="121">
        <v>9780.8946519903075</v>
      </c>
      <c r="H248" s="121">
        <v>272.97166985952077</v>
      </c>
      <c r="I248" s="121">
        <v>21327.038366850818</v>
      </c>
      <c r="J248" s="121">
        <v>172.08838090001871</v>
      </c>
      <c r="K248" s="121">
        <v>40.966829351562183</v>
      </c>
    </row>
    <row r="249" spans="1:11" x14ac:dyDescent="0.25">
      <c r="A249" s="133">
        <v>44137</v>
      </c>
      <c r="B249" s="121">
        <v>196.20862446929459</v>
      </c>
      <c r="C249" s="121">
        <v>16836.286572116169</v>
      </c>
      <c r="D249" s="121">
        <v>27038.452574863892</v>
      </c>
      <c r="E249" s="121">
        <v>9793.6456583703366</v>
      </c>
      <c r="F249" s="121">
        <v>3.5584789108240691</v>
      </c>
      <c r="G249" s="121">
        <v>10206.641784583369</v>
      </c>
      <c r="H249" s="121">
        <v>262.6625750556658</v>
      </c>
      <c r="I249" s="121">
        <v>21759.704624690919</v>
      </c>
      <c r="J249" s="121">
        <v>187.37154083785339</v>
      </c>
      <c r="K249" s="121">
        <v>49.4338775891502</v>
      </c>
    </row>
    <row r="250" spans="1:11" x14ac:dyDescent="0.25">
      <c r="A250" s="133">
        <v>44138</v>
      </c>
      <c r="B250" s="121">
        <v>199.3818097706849</v>
      </c>
      <c r="C250" s="121">
        <v>16533.03583014664</v>
      </c>
      <c r="D250" s="121">
        <v>23390.787753840319</v>
      </c>
      <c r="E250" s="121">
        <v>13342.160828244219</v>
      </c>
      <c r="F250" s="121">
        <v>36.296484890406617</v>
      </c>
      <c r="G250" s="121">
        <v>9725.302921137456</v>
      </c>
      <c r="H250" s="121">
        <v>205.4141975278755</v>
      </c>
      <c r="I250" s="121">
        <v>21798.065356134892</v>
      </c>
      <c r="J250" s="121">
        <v>182.93942445588141</v>
      </c>
      <c r="K250" s="121">
        <v>50.973340905075297</v>
      </c>
    </row>
    <row r="251" spans="1:11" x14ac:dyDescent="0.25">
      <c r="A251" s="133">
        <v>44139</v>
      </c>
      <c r="B251" s="121">
        <v>218.63246726578541</v>
      </c>
      <c r="C251" s="121">
        <v>16583.48947643875</v>
      </c>
      <c r="D251" s="121">
        <v>33665.665136644187</v>
      </c>
      <c r="E251" s="121">
        <v>14103.675315160601</v>
      </c>
      <c r="F251" s="121">
        <v>49.81870475153854</v>
      </c>
      <c r="G251" s="121">
        <v>11031.96517339877</v>
      </c>
      <c r="H251" s="121">
        <v>315.5241037307519</v>
      </c>
      <c r="I251" s="121">
        <v>22604.55770605442</v>
      </c>
      <c r="J251" s="121">
        <v>405.30940155137642</v>
      </c>
      <c r="K251" s="121">
        <v>62.519315774513487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6FF05-E273-4957-B53B-880C1320DF5D}">
  <dimension ref="A3:K250"/>
  <sheetViews>
    <sheetView topLeftCell="A216" workbookViewId="0">
      <selection activeCell="D237" sqref="D237"/>
    </sheetView>
  </sheetViews>
  <sheetFormatPr defaultRowHeight="15" x14ac:dyDescent="0.25"/>
  <cols>
    <col min="1" max="1" width="13.140625" bestFit="1" customWidth="1"/>
    <col min="2" max="2" width="20.7109375" bestFit="1" customWidth="1"/>
    <col min="3" max="3" width="18.42578125" bestFit="1" customWidth="1"/>
    <col min="4" max="4" width="15.85546875" bestFit="1" customWidth="1"/>
    <col min="5" max="5" width="18" bestFit="1" customWidth="1"/>
    <col min="6" max="6" width="22" bestFit="1" customWidth="1"/>
    <col min="7" max="7" width="19.5703125" bestFit="1" customWidth="1"/>
    <col min="8" max="8" width="17" bestFit="1" customWidth="1"/>
    <col min="9" max="9" width="19.140625" bestFit="1" customWidth="1"/>
    <col min="10" max="10" width="20.85546875" bestFit="1" customWidth="1"/>
    <col min="11" max="11" width="22.140625" bestFit="1" customWidth="1"/>
    <col min="12" max="17" width="19.140625" bestFit="1" customWidth="1"/>
    <col min="18" max="41" width="12" bestFit="1" customWidth="1"/>
    <col min="42" max="42" width="11" bestFit="1" customWidth="1"/>
    <col min="43" max="53" width="12" bestFit="1" customWidth="1"/>
    <col min="54" max="54" width="11" bestFit="1" customWidth="1"/>
    <col min="55" max="64" width="12" bestFit="1" customWidth="1"/>
    <col min="65" max="65" width="11" bestFit="1" customWidth="1"/>
    <col min="66" max="69" width="12" bestFit="1" customWidth="1"/>
    <col min="70" max="71" width="11" bestFit="1" customWidth="1"/>
    <col min="72" max="81" width="12" bestFit="1" customWidth="1"/>
    <col min="82" max="82" width="10" bestFit="1" customWidth="1"/>
    <col min="83" max="83" width="11" bestFit="1" customWidth="1"/>
    <col min="84" max="92" width="12" bestFit="1" customWidth="1"/>
    <col min="93" max="93" width="11" bestFit="1" customWidth="1"/>
    <col min="94" max="94" width="10" bestFit="1" customWidth="1"/>
    <col min="95" max="111" width="12" bestFit="1" customWidth="1"/>
    <col min="112" max="112" width="11" bestFit="1" customWidth="1"/>
    <col min="113" max="119" width="12" bestFit="1" customWidth="1"/>
    <col min="120" max="120" width="11" bestFit="1" customWidth="1"/>
    <col min="121" max="127" width="12" bestFit="1" customWidth="1"/>
    <col min="128" max="128" width="11" bestFit="1" customWidth="1"/>
    <col min="129" max="130" width="12" bestFit="1" customWidth="1"/>
    <col min="131" max="131" width="11" bestFit="1" customWidth="1"/>
    <col min="132" max="133" width="12" bestFit="1" customWidth="1"/>
    <col min="134" max="134" width="11" bestFit="1" customWidth="1"/>
    <col min="135" max="140" width="12" bestFit="1" customWidth="1"/>
    <col min="141" max="141" width="11" bestFit="1" customWidth="1"/>
    <col min="142" max="147" width="12" bestFit="1" customWidth="1"/>
    <col min="148" max="148" width="11" bestFit="1" customWidth="1"/>
    <col min="149" max="155" width="12" bestFit="1" customWidth="1"/>
    <col min="156" max="157" width="11" bestFit="1" customWidth="1"/>
    <col min="158" max="161" width="12" bestFit="1" customWidth="1"/>
    <col min="162" max="162" width="11" bestFit="1" customWidth="1"/>
    <col min="163" max="170" width="12" bestFit="1" customWidth="1"/>
    <col min="171" max="171" width="11" bestFit="1" customWidth="1"/>
    <col min="172" max="179" width="12" bestFit="1" customWidth="1"/>
    <col min="180" max="180" width="11" bestFit="1" customWidth="1"/>
    <col min="181" max="189" width="12" bestFit="1" customWidth="1"/>
    <col min="190" max="191" width="11" bestFit="1" customWidth="1"/>
    <col min="192" max="206" width="12" bestFit="1" customWidth="1"/>
    <col min="207" max="208" width="11" bestFit="1" customWidth="1"/>
    <col min="209" max="213" width="12" bestFit="1" customWidth="1"/>
    <col min="214" max="214" width="7.28515625" bestFit="1" customWidth="1"/>
    <col min="215" max="215" width="11.28515625" bestFit="1" customWidth="1"/>
    <col min="216" max="216" width="21.85546875" bestFit="1" customWidth="1"/>
    <col min="217" max="217" width="12" bestFit="1" customWidth="1"/>
    <col min="218" max="218" width="21.85546875" bestFit="1" customWidth="1"/>
    <col min="219" max="219" width="13.85546875" bestFit="1" customWidth="1"/>
    <col min="220" max="220" width="21.85546875" bestFit="1" customWidth="1"/>
    <col min="221" max="221" width="13.85546875" bestFit="1" customWidth="1"/>
    <col min="222" max="222" width="21.85546875" bestFit="1" customWidth="1"/>
    <col min="223" max="223" width="13.85546875" bestFit="1" customWidth="1"/>
    <col min="224" max="224" width="21.85546875" bestFit="1" customWidth="1"/>
    <col min="225" max="225" width="13.85546875" bestFit="1" customWidth="1"/>
    <col min="226" max="226" width="21.85546875" bestFit="1" customWidth="1"/>
    <col min="227" max="227" width="13.85546875" bestFit="1" customWidth="1"/>
    <col min="228" max="228" width="21.85546875" bestFit="1" customWidth="1"/>
    <col min="229" max="229" width="13.85546875" bestFit="1" customWidth="1"/>
    <col min="230" max="230" width="20.7109375" bestFit="1" customWidth="1"/>
    <col min="231" max="231" width="13.85546875" bestFit="1" customWidth="1"/>
    <col min="232" max="232" width="21.85546875" bestFit="1" customWidth="1"/>
    <col min="233" max="233" width="13.85546875" bestFit="1" customWidth="1"/>
    <col min="234" max="234" width="20.7109375" bestFit="1" customWidth="1"/>
    <col min="235" max="235" width="13.85546875" bestFit="1" customWidth="1"/>
    <col min="236" max="236" width="21.85546875" bestFit="1" customWidth="1"/>
    <col min="237" max="237" width="13.85546875" bestFit="1" customWidth="1"/>
    <col min="238" max="238" width="21.85546875" bestFit="1" customWidth="1"/>
    <col min="239" max="239" width="13.85546875" bestFit="1" customWidth="1"/>
    <col min="240" max="240" width="21.85546875" bestFit="1" customWidth="1"/>
    <col min="241" max="241" width="13.85546875" bestFit="1" customWidth="1"/>
    <col min="242" max="242" width="21.85546875" bestFit="1" customWidth="1"/>
    <col min="243" max="243" width="13.85546875" bestFit="1" customWidth="1"/>
    <col min="244" max="244" width="21.85546875" bestFit="1" customWidth="1"/>
    <col min="245" max="245" width="13.85546875" bestFit="1" customWidth="1"/>
    <col min="246" max="246" width="21.85546875" bestFit="1" customWidth="1"/>
    <col min="247" max="247" width="13.85546875" bestFit="1" customWidth="1"/>
    <col min="248" max="248" width="21.85546875" bestFit="1" customWidth="1"/>
    <col min="249" max="249" width="13.85546875" bestFit="1" customWidth="1"/>
    <col min="250" max="250" width="21.85546875" bestFit="1" customWidth="1"/>
    <col min="251" max="251" width="13.85546875" bestFit="1" customWidth="1"/>
    <col min="252" max="252" width="21.85546875" bestFit="1" customWidth="1"/>
    <col min="253" max="253" width="13.85546875" bestFit="1" customWidth="1"/>
    <col min="254" max="254" width="21.85546875" bestFit="1" customWidth="1"/>
    <col min="255" max="255" width="13.85546875" bestFit="1" customWidth="1"/>
    <col min="256" max="256" width="20.7109375" bestFit="1" customWidth="1"/>
    <col min="257" max="257" width="12.85546875" bestFit="1" customWidth="1"/>
    <col min="258" max="258" width="21.85546875" bestFit="1" customWidth="1"/>
    <col min="259" max="259" width="13.85546875" bestFit="1" customWidth="1"/>
    <col min="260" max="260" width="21.85546875" bestFit="1" customWidth="1"/>
    <col min="261" max="261" width="13.85546875" bestFit="1" customWidth="1"/>
    <col min="262" max="262" width="21.85546875" bestFit="1" customWidth="1"/>
    <col min="263" max="263" width="13.85546875" bestFit="1" customWidth="1"/>
    <col min="264" max="264" width="21.85546875" bestFit="1" customWidth="1"/>
    <col min="265" max="265" width="13.85546875" bestFit="1" customWidth="1"/>
    <col min="266" max="266" width="21.85546875" bestFit="1" customWidth="1"/>
    <col min="267" max="267" width="13.85546875" bestFit="1" customWidth="1"/>
    <col min="268" max="268" width="21.85546875" bestFit="1" customWidth="1"/>
    <col min="269" max="269" width="13.85546875" bestFit="1" customWidth="1"/>
    <col min="270" max="270" width="21.85546875" bestFit="1" customWidth="1"/>
    <col min="271" max="271" width="13.85546875" bestFit="1" customWidth="1"/>
    <col min="272" max="272" width="21.85546875" bestFit="1" customWidth="1"/>
    <col min="273" max="273" width="13.85546875" bestFit="1" customWidth="1"/>
    <col min="274" max="274" width="21.85546875" bestFit="1" customWidth="1"/>
    <col min="275" max="275" width="13.85546875" bestFit="1" customWidth="1"/>
    <col min="276" max="276" width="21.85546875" bestFit="1" customWidth="1"/>
    <col min="277" max="277" width="12.85546875" bestFit="1" customWidth="1"/>
    <col min="278" max="278" width="21.85546875" bestFit="1" customWidth="1"/>
    <col min="279" max="279" width="12.85546875" bestFit="1" customWidth="1"/>
    <col min="280" max="280" width="21.85546875" bestFit="1" customWidth="1"/>
    <col min="281" max="281" width="13.85546875" bestFit="1" customWidth="1"/>
    <col min="282" max="282" width="20.7109375" bestFit="1" customWidth="1"/>
    <col min="283" max="283" width="13.85546875" bestFit="1" customWidth="1"/>
    <col min="284" max="284" width="20.7109375" bestFit="1" customWidth="1"/>
    <col min="285" max="285" width="13.85546875" bestFit="1" customWidth="1"/>
    <col min="286" max="286" width="21.85546875" bestFit="1" customWidth="1"/>
    <col min="287" max="287" width="13.85546875" bestFit="1" customWidth="1"/>
    <col min="288" max="288" width="21.85546875" bestFit="1" customWidth="1"/>
    <col min="289" max="289" width="13.85546875" bestFit="1" customWidth="1"/>
    <col min="290" max="290" width="21.85546875" bestFit="1" customWidth="1"/>
    <col min="291" max="291" width="13.85546875" bestFit="1" customWidth="1"/>
    <col min="292" max="292" width="21.85546875" bestFit="1" customWidth="1"/>
    <col min="293" max="293" width="13.85546875" bestFit="1" customWidth="1"/>
    <col min="294" max="294" width="21.85546875" bestFit="1" customWidth="1"/>
    <col min="295" max="295" width="13.85546875" bestFit="1" customWidth="1"/>
    <col min="296" max="296" width="21.85546875" bestFit="1" customWidth="1"/>
    <col min="297" max="297" width="13.85546875" bestFit="1" customWidth="1"/>
    <col min="298" max="298" width="21.85546875" bestFit="1" customWidth="1"/>
    <col min="299" max="299" width="13.85546875" bestFit="1" customWidth="1"/>
    <col min="300" max="300" width="21.85546875" bestFit="1" customWidth="1"/>
    <col min="301" max="301" width="12.85546875" bestFit="1" customWidth="1"/>
    <col min="302" max="302" width="21.85546875" bestFit="1" customWidth="1"/>
    <col min="303" max="303" width="13.85546875" bestFit="1" customWidth="1"/>
    <col min="304" max="304" width="19.7109375" bestFit="1" customWidth="1"/>
    <col min="305" max="305" width="12.85546875" bestFit="1" customWidth="1"/>
    <col min="306" max="306" width="21.85546875" bestFit="1" customWidth="1"/>
    <col min="307" max="307" width="13.85546875" bestFit="1" customWidth="1"/>
    <col min="308" max="308" width="21.85546875" bestFit="1" customWidth="1"/>
    <col min="309" max="309" width="13.85546875" bestFit="1" customWidth="1"/>
    <col min="310" max="310" width="21.85546875" bestFit="1" customWidth="1"/>
    <col min="311" max="311" width="12.85546875" bestFit="1" customWidth="1"/>
    <col min="312" max="312" width="21.85546875" bestFit="1" customWidth="1"/>
    <col min="313" max="313" width="13.85546875" bestFit="1" customWidth="1"/>
    <col min="314" max="314" width="21.85546875" bestFit="1" customWidth="1"/>
    <col min="315" max="315" width="13.85546875" bestFit="1" customWidth="1"/>
    <col min="316" max="316" width="21.85546875" bestFit="1" customWidth="1"/>
    <col min="317" max="317" width="13.85546875" bestFit="1" customWidth="1"/>
    <col min="318" max="318" width="21.85546875" bestFit="1" customWidth="1"/>
    <col min="319" max="319" width="13.85546875" bestFit="1" customWidth="1"/>
    <col min="320" max="320" width="21.85546875" bestFit="1" customWidth="1"/>
    <col min="321" max="321" width="13.85546875" bestFit="1" customWidth="1"/>
    <col min="322" max="322" width="21.85546875" bestFit="1" customWidth="1"/>
    <col min="323" max="323" width="13.85546875" bestFit="1" customWidth="1"/>
    <col min="324" max="324" width="21.85546875" bestFit="1" customWidth="1"/>
    <col min="325" max="325" width="13.85546875" bestFit="1" customWidth="1"/>
    <col min="326" max="326" width="21.85546875" bestFit="1" customWidth="1"/>
    <col min="327" max="327" width="13.85546875" bestFit="1" customWidth="1"/>
    <col min="328" max="328" width="21.85546875" bestFit="1" customWidth="1"/>
    <col min="329" max="329" width="12.85546875" bestFit="1" customWidth="1"/>
    <col min="330" max="330" width="21.85546875" bestFit="1" customWidth="1"/>
    <col min="331" max="331" width="13.85546875" bestFit="1" customWidth="1"/>
    <col min="332" max="332" width="21.85546875" bestFit="1" customWidth="1"/>
    <col min="333" max="333" width="13.85546875" bestFit="1" customWidth="1"/>
    <col min="334" max="334" width="20.7109375" bestFit="1" customWidth="1"/>
    <col min="335" max="335" width="13.85546875" bestFit="1" customWidth="1"/>
    <col min="336" max="336" width="21.85546875" bestFit="1" customWidth="1"/>
    <col min="337" max="337" width="13.85546875" bestFit="1" customWidth="1"/>
    <col min="338" max="338" width="21.85546875" bestFit="1" customWidth="1"/>
    <col min="339" max="339" width="13.85546875" bestFit="1" customWidth="1"/>
    <col min="340" max="340" width="21.85546875" bestFit="1" customWidth="1"/>
    <col min="341" max="341" width="13.85546875" bestFit="1" customWidth="1"/>
    <col min="342" max="342" width="21.85546875" bestFit="1" customWidth="1"/>
    <col min="343" max="343" width="13.85546875" bestFit="1" customWidth="1"/>
    <col min="344" max="344" width="21.85546875" bestFit="1" customWidth="1"/>
    <col min="345" max="345" width="13.85546875" bestFit="1" customWidth="1"/>
    <col min="346" max="346" width="21.85546875" bestFit="1" customWidth="1"/>
    <col min="347" max="347" width="13.85546875" bestFit="1" customWidth="1"/>
    <col min="348" max="348" width="21.85546875" bestFit="1" customWidth="1"/>
    <col min="349" max="349" width="13.85546875" bestFit="1" customWidth="1"/>
    <col min="350" max="350" width="21.85546875" bestFit="1" customWidth="1"/>
    <col min="351" max="351" width="13.85546875" bestFit="1" customWidth="1"/>
    <col min="352" max="352" width="21.85546875" bestFit="1" customWidth="1"/>
    <col min="353" max="353" width="13.85546875" bestFit="1" customWidth="1"/>
    <col min="354" max="354" width="21.85546875" bestFit="1" customWidth="1"/>
    <col min="355" max="355" width="13.85546875" bestFit="1" customWidth="1"/>
    <col min="356" max="356" width="21.85546875" bestFit="1" customWidth="1"/>
    <col min="357" max="357" width="13.85546875" bestFit="1" customWidth="1"/>
    <col min="358" max="358" width="21.85546875" bestFit="1" customWidth="1"/>
    <col min="359" max="359" width="13.85546875" bestFit="1" customWidth="1"/>
    <col min="360" max="360" width="20.7109375" bestFit="1" customWidth="1"/>
    <col min="361" max="361" width="13.85546875" bestFit="1" customWidth="1"/>
    <col min="362" max="362" width="21.85546875" bestFit="1" customWidth="1"/>
    <col min="363" max="363" width="13.85546875" bestFit="1" customWidth="1"/>
    <col min="364" max="364" width="21.85546875" bestFit="1" customWidth="1"/>
    <col min="365" max="365" width="13.85546875" bestFit="1" customWidth="1"/>
    <col min="366" max="366" width="21.85546875" bestFit="1" customWidth="1"/>
    <col min="367" max="367" width="13.85546875" bestFit="1" customWidth="1"/>
    <col min="368" max="368" width="20.7109375" bestFit="1" customWidth="1"/>
    <col min="369" max="369" width="13.85546875" bestFit="1" customWidth="1"/>
    <col min="370" max="370" width="21.85546875" bestFit="1" customWidth="1"/>
    <col min="371" max="371" width="13.85546875" bestFit="1" customWidth="1"/>
    <col min="372" max="372" width="21.85546875" bestFit="1" customWidth="1"/>
    <col min="373" max="373" width="13.85546875" bestFit="1" customWidth="1"/>
    <col min="374" max="374" width="21.85546875" bestFit="1" customWidth="1"/>
    <col min="375" max="375" width="13.85546875" bestFit="1" customWidth="1"/>
    <col min="376" max="376" width="21.85546875" bestFit="1" customWidth="1"/>
    <col min="377" max="377" width="13.85546875" bestFit="1" customWidth="1"/>
    <col min="378" max="378" width="20.7109375" bestFit="1" customWidth="1"/>
    <col min="379" max="379" width="13.85546875" bestFit="1" customWidth="1"/>
    <col min="380" max="380" width="21.85546875" bestFit="1" customWidth="1"/>
    <col min="381" max="381" width="13.85546875" bestFit="1" customWidth="1"/>
    <col min="382" max="382" width="21.85546875" bestFit="1" customWidth="1"/>
    <col min="383" max="383" width="13.85546875" bestFit="1" customWidth="1"/>
    <col min="384" max="384" width="21.85546875" bestFit="1" customWidth="1"/>
    <col min="385" max="385" width="13.85546875" bestFit="1" customWidth="1"/>
    <col min="386" max="386" width="21.85546875" bestFit="1" customWidth="1"/>
    <col min="387" max="387" width="13.85546875" bestFit="1" customWidth="1"/>
    <col min="388" max="388" width="21.85546875" bestFit="1" customWidth="1"/>
    <col min="389" max="389" width="13.85546875" bestFit="1" customWidth="1"/>
    <col min="390" max="390" width="21.85546875" bestFit="1" customWidth="1"/>
    <col min="391" max="391" width="13.85546875" bestFit="1" customWidth="1"/>
    <col min="392" max="392" width="21.85546875" bestFit="1" customWidth="1"/>
    <col min="393" max="393" width="13.85546875" bestFit="1" customWidth="1"/>
    <col min="394" max="394" width="21.85546875" bestFit="1" customWidth="1"/>
    <col min="395" max="395" width="13.85546875" bestFit="1" customWidth="1"/>
    <col min="396" max="396" width="21.85546875" bestFit="1" customWidth="1"/>
    <col min="397" max="397" width="13.85546875" bestFit="1" customWidth="1"/>
    <col min="398" max="398" width="20.7109375" bestFit="1" customWidth="1"/>
    <col min="399" max="399" width="13.85546875" bestFit="1" customWidth="1"/>
    <col min="400" max="400" width="21.85546875" bestFit="1" customWidth="1"/>
    <col min="401" max="401" width="13.85546875" bestFit="1" customWidth="1"/>
    <col min="402" max="402" width="21.85546875" bestFit="1" customWidth="1"/>
    <col min="403" max="403" width="13.85546875" bestFit="1" customWidth="1"/>
    <col min="404" max="404" width="21.85546875" bestFit="1" customWidth="1"/>
    <col min="405" max="405" width="13.85546875" bestFit="1" customWidth="1"/>
    <col min="406" max="406" width="21.85546875" bestFit="1" customWidth="1"/>
    <col min="407" max="407" width="12.85546875" bestFit="1" customWidth="1"/>
    <col min="408" max="408" width="21.85546875" bestFit="1" customWidth="1"/>
    <col min="409" max="409" width="13.85546875" bestFit="1" customWidth="1"/>
    <col min="410" max="410" width="21.85546875" bestFit="1" customWidth="1"/>
    <col min="411" max="411" width="12.85546875" bestFit="1" customWidth="1"/>
    <col min="412" max="412" width="21.85546875" bestFit="1" customWidth="1"/>
    <col min="413" max="413" width="13.85546875" bestFit="1" customWidth="1"/>
    <col min="414" max="414" width="21.85546875" bestFit="1" customWidth="1"/>
    <col min="415" max="415" width="12.85546875" bestFit="1" customWidth="1"/>
    <col min="416" max="416" width="20.7109375" bestFit="1" customWidth="1"/>
    <col min="417" max="417" width="12.85546875" bestFit="1" customWidth="1"/>
    <col min="418" max="418" width="21.85546875" bestFit="1" customWidth="1"/>
    <col min="419" max="419" width="13.85546875" bestFit="1" customWidth="1"/>
    <col min="420" max="420" width="21.85546875" bestFit="1" customWidth="1"/>
    <col min="421" max="421" width="13.85546875" bestFit="1" customWidth="1"/>
    <col min="422" max="422" width="20.7109375" bestFit="1" customWidth="1"/>
    <col min="423" max="423" width="13.85546875" bestFit="1" customWidth="1"/>
    <col min="424" max="424" width="21.85546875" bestFit="1" customWidth="1"/>
    <col min="425" max="425" width="13.85546875" bestFit="1" customWidth="1"/>
    <col min="426" max="426" width="21.85546875" bestFit="1" customWidth="1"/>
    <col min="427" max="427" width="13.85546875" bestFit="1" customWidth="1"/>
    <col min="428" max="428" width="21.85546875" bestFit="1" customWidth="1"/>
    <col min="429" max="429" width="13.85546875" bestFit="1" customWidth="1"/>
    <col min="430" max="430" width="21.85546875" bestFit="1" customWidth="1"/>
    <col min="431" max="431" width="13.85546875" bestFit="1" customWidth="1"/>
    <col min="432" max="432" width="20.7109375" bestFit="1" customWidth="1"/>
    <col min="433" max="433" width="13.85546875" bestFit="1" customWidth="1"/>
    <col min="434" max="434" width="21.85546875" bestFit="1" customWidth="1"/>
    <col min="435" max="435" width="13.85546875" bestFit="1" customWidth="1"/>
    <col min="436" max="436" width="21.85546875" bestFit="1" customWidth="1"/>
    <col min="437" max="437" width="13.85546875" bestFit="1" customWidth="1"/>
    <col min="438" max="438" width="21.85546875" bestFit="1" customWidth="1"/>
    <col min="439" max="439" width="12.85546875" bestFit="1" customWidth="1"/>
    <col min="440" max="440" width="21.85546875" bestFit="1" customWidth="1"/>
    <col min="441" max="441" width="13.85546875" bestFit="1" customWidth="1"/>
    <col min="442" max="442" width="21.85546875" bestFit="1" customWidth="1"/>
    <col min="443" max="443" width="9.140625" bestFit="1" customWidth="1"/>
    <col min="444" max="444" width="12.140625" bestFit="1" customWidth="1"/>
    <col min="445" max="445" width="11.28515625" bestFit="1" customWidth="1"/>
    <col min="446" max="447" width="21.85546875" bestFit="1" customWidth="1"/>
    <col min="448" max="448" width="13.85546875" bestFit="1" customWidth="1"/>
    <col min="449" max="450" width="21.85546875" bestFit="1" customWidth="1"/>
    <col min="451" max="451" width="13.85546875" bestFit="1" customWidth="1"/>
    <col min="452" max="452" width="20.7109375" bestFit="1" customWidth="1"/>
    <col min="453" max="453" width="21.85546875" bestFit="1" customWidth="1"/>
    <col min="454" max="454" width="13.85546875" bestFit="1" customWidth="1"/>
    <col min="455" max="456" width="21.85546875" bestFit="1" customWidth="1"/>
    <col min="457" max="457" width="13.85546875" bestFit="1" customWidth="1"/>
    <col min="458" max="459" width="21.85546875" bestFit="1" customWidth="1"/>
    <col min="460" max="460" width="13.85546875" bestFit="1" customWidth="1"/>
    <col min="461" max="462" width="21.85546875" bestFit="1" customWidth="1"/>
    <col min="463" max="463" width="13.85546875" bestFit="1" customWidth="1"/>
    <col min="464" max="465" width="21.85546875" bestFit="1" customWidth="1"/>
    <col min="466" max="466" width="13.85546875" bestFit="1" customWidth="1"/>
    <col min="467" max="468" width="21.85546875" bestFit="1" customWidth="1"/>
    <col min="469" max="469" width="13.85546875" bestFit="1" customWidth="1"/>
    <col min="470" max="471" width="21.85546875" bestFit="1" customWidth="1"/>
    <col min="472" max="472" width="13.85546875" bestFit="1" customWidth="1"/>
    <col min="473" max="473" width="20.7109375" bestFit="1" customWidth="1"/>
    <col min="474" max="474" width="21.85546875" bestFit="1" customWidth="1"/>
    <col min="475" max="475" width="13.85546875" bestFit="1" customWidth="1"/>
    <col min="476" max="476" width="21.85546875" bestFit="1" customWidth="1"/>
    <col min="477" max="477" width="20.7109375" bestFit="1" customWidth="1"/>
    <col min="478" max="478" width="13.85546875" bestFit="1" customWidth="1"/>
    <col min="479" max="480" width="21.85546875" bestFit="1" customWidth="1"/>
    <col min="481" max="481" width="13.85546875" bestFit="1" customWidth="1"/>
    <col min="482" max="482" width="20.7109375" bestFit="1" customWidth="1"/>
    <col min="483" max="483" width="21.85546875" bestFit="1" customWidth="1"/>
    <col min="484" max="484" width="13.85546875" bestFit="1" customWidth="1"/>
    <col min="485" max="486" width="21.85546875" bestFit="1" customWidth="1"/>
    <col min="487" max="487" width="13.85546875" bestFit="1" customWidth="1"/>
    <col min="488" max="489" width="21.85546875" bestFit="1" customWidth="1"/>
    <col min="490" max="490" width="13.85546875" bestFit="1" customWidth="1"/>
    <col min="491" max="492" width="21.85546875" bestFit="1" customWidth="1"/>
    <col min="493" max="493" width="13.85546875" bestFit="1" customWidth="1"/>
    <col min="494" max="495" width="21.85546875" bestFit="1" customWidth="1"/>
    <col min="496" max="496" width="13.85546875" bestFit="1" customWidth="1"/>
    <col min="497" max="498" width="21.85546875" bestFit="1" customWidth="1"/>
    <col min="499" max="499" width="13.85546875" bestFit="1" customWidth="1"/>
    <col min="500" max="501" width="21.85546875" bestFit="1" customWidth="1"/>
    <col min="502" max="502" width="13.85546875" bestFit="1" customWidth="1"/>
    <col min="503" max="504" width="21.85546875" bestFit="1" customWidth="1"/>
    <col min="505" max="505" width="13.85546875" bestFit="1" customWidth="1"/>
    <col min="506" max="507" width="21.85546875" bestFit="1" customWidth="1"/>
    <col min="508" max="508" width="13.85546875" bestFit="1" customWidth="1"/>
    <col min="509" max="510" width="21.85546875" bestFit="1" customWidth="1"/>
    <col min="511" max="511" width="13.85546875" bestFit="1" customWidth="1"/>
    <col min="512" max="512" width="20.7109375" bestFit="1" customWidth="1"/>
    <col min="513" max="513" width="21.85546875" bestFit="1" customWidth="1"/>
    <col min="514" max="514" width="13.85546875" bestFit="1" customWidth="1"/>
    <col min="515" max="516" width="21.85546875" bestFit="1" customWidth="1"/>
    <col min="517" max="517" width="13.85546875" bestFit="1" customWidth="1"/>
    <col min="518" max="519" width="21.85546875" bestFit="1" customWidth="1"/>
    <col min="520" max="520" width="13.85546875" bestFit="1" customWidth="1"/>
    <col min="521" max="522" width="21.85546875" bestFit="1" customWidth="1"/>
    <col min="523" max="523" width="13.85546875" bestFit="1" customWidth="1"/>
    <col min="524" max="525" width="21.85546875" bestFit="1" customWidth="1"/>
    <col min="526" max="526" width="13.85546875" bestFit="1" customWidth="1"/>
    <col min="527" max="528" width="21.85546875" bestFit="1" customWidth="1"/>
    <col min="529" max="529" width="13.85546875" bestFit="1" customWidth="1"/>
    <col min="530" max="531" width="21.85546875" bestFit="1" customWidth="1"/>
    <col min="532" max="532" width="13.85546875" bestFit="1" customWidth="1"/>
    <col min="533" max="534" width="21.85546875" bestFit="1" customWidth="1"/>
    <col min="535" max="535" width="13.85546875" bestFit="1" customWidth="1"/>
    <col min="536" max="537" width="21.85546875" bestFit="1" customWidth="1"/>
    <col min="538" max="538" width="13.85546875" bestFit="1" customWidth="1"/>
    <col min="539" max="540" width="21.85546875" bestFit="1" customWidth="1"/>
    <col min="541" max="541" width="13.85546875" bestFit="1" customWidth="1"/>
    <col min="542" max="543" width="21.85546875" bestFit="1" customWidth="1"/>
    <col min="544" max="544" width="13.85546875" bestFit="1" customWidth="1"/>
    <col min="545" max="546" width="21.85546875" bestFit="1" customWidth="1"/>
    <col min="547" max="547" width="13.85546875" bestFit="1" customWidth="1"/>
    <col min="548" max="549" width="21.85546875" bestFit="1" customWidth="1"/>
    <col min="550" max="550" width="13.85546875" bestFit="1" customWidth="1"/>
    <col min="551" max="551" width="20.7109375" bestFit="1" customWidth="1"/>
    <col min="552" max="552" width="21.85546875" bestFit="1" customWidth="1"/>
    <col min="553" max="553" width="13.85546875" bestFit="1" customWidth="1"/>
    <col min="554" max="555" width="21.85546875" bestFit="1" customWidth="1"/>
    <col min="556" max="556" width="13.85546875" bestFit="1" customWidth="1"/>
    <col min="557" max="558" width="21.85546875" bestFit="1" customWidth="1"/>
    <col min="559" max="559" width="13.85546875" bestFit="1" customWidth="1"/>
    <col min="560" max="561" width="21.85546875" bestFit="1" customWidth="1"/>
    <col min="562" max="562" width="12.85546875" bestFit="1" customWidth="1"/>
    <col min="563" max="564" width="21.85546875" bestFit="1" customWidth="1"/>
    <col min="565" max="565" width="13.85546875" bestFit="1" customWidth="1"/>
    <col min="566" max="567" width="21.85546875" bestFit="1" customWidth="1"/>
    <col min="568" max="568" width="13.85546875" bestFit="1" customWidth="1"/>
    <col min="569" max="570" width="21.85546875" bestFit="1" customWidth="1"/>
    <col min="571" max="571" width="13.85546875" bestFit="1" customWidth="1"/>
    <col min="572" max="573" width="21.85546875" bestFit="1" customWidth="1"/>
    <col min="574" max="574" width="13.85546875" bestFit="1" customWidth="1"/>
    <col min="575" max="576" width="21.85546875" bestFit="1" customWidth="1"/>
    <col min="577" max="577" width="13.85546875" bestFit="1" customWidth="1"/>
    <col min="578" max="579" width="21.85546875" bestFit="1" customWidth="1"/>
    <col min="580" max="580" width="13.85546875" bestFit="1" customWidth="1"/>
    <col min="581" max="582" width="21.85546875" bestFit="1" customWidth="1"/>
    <col min="583" max="583" width="13.85546875" bestFit="1" customWidth="1"/>
    <col min="584" max="585" width="21.85546875" bestFit="1" customWidth="1"/>
    <col min="586" max="586" width="13.85546875" bestFit="1" customWidth="1"/>
    <col min="587" max="588" width="21.85546875" bestFit="1" customWidth="1"/>
    <col min="589" max="589" width="13.85546875" bestFit="1" customWidth="1"/>
    <col min="590" max="591" width="21.85546875" bestFit="1" customWidth="1"/>
    <col min="592" max="592" width="13.85546875" bestFit="1" customWidth="1"/>
    <col min="593" max="594" width="21.85546875" bestFit="1" customWidth="1"/>
    <col min="595" max="595" width="13.85546875" bestFit="1" customWidth="1"/>
    <col min="596" max="597" width="21.85546875" bestFit="1" customWidth="1"/>
    <col min="598" max="598" width="13.85546875" bestFit="1" customWidth="1"/>
    <col min="599" max="600" width="21.85546875" bestFit="1" customWidth="1"/>
    <col min="601" max="601" width="13.85546875" bestFit="1" customWidth="1"/>
    <col min="602" max="602" width="19.7109375" bestFit="1" customWidth="1"/>
    <col min="603" max="603" width="21.85546875" bestFit="1" customWidth="1"/>
    <col min="604" max="604" width="13.85546875" bestFit="1" customWidth="1"/>
    <col min="605" max="605" width="21.85546875" bestFit="1" customWidth="1"/>
    <col min="606" max="606" width="20.7109375" bestFit="1" customWidth="1"/>
    <col min="607" max="607" width="13.85546875" bestFit="1" customWidth="1"/>
    <col min="608" max="609" width="21.85546875" bestFit="1" customWidth="1"/>
    <col min="610" max="610" width="13.85546875" bestFit="1" customWidth="1"/>
    <col min="611" max="612" width="21.85546875" bestFit="1" customWidth="1"/>
    <col min="613" max="613" width="13.85546875" bestFit="1" customWidth="1"/>
    <col min="614" max="615" width="21.85546875" bestFit="1" customWidth="1"/>
    <col min="616" max="616" width="13.85546875" bestFit="1" customWidth="1"/>
    <col min="617" max="618" width="21.85546875" bestFit="1" customWidth="1"/>
    <col min="619" max="619" width="13.85546875" bestFit="1" customWidth="1"/>
    <col min="620" max="621" width="21.85546875" bestFit="1" customWidth="1"/>
    <col min="622" max="622" width="13.85546875" bestFit="1" customWidth="1"/>
    <col min="623" max="623" width="21.85546875" bestFit="1" customWidth="1"/>
    <col min="624" max="624" width="20.7109375" bestFit="1" customWidth="1"/>
    <col min="625" max="625" width="13.85546875" bestFit="1" customWidth="1"/>
    <col min="626" max="627" width="21.85546875" bestFit="1" customWidth="1"/>
    <col min="628" max="628" width="13.85546875" bestFit="1" customWidth="1"/>
    <col min="629" max="630" width="21.85546875" bestFit="1" customWidth="1"/>
    <col min="631" max="631" width="13.85546875" bestFit="1" customWidth="1"/>
    <col min="632" max="633" width="21.85546875" bestFit="1" customWidth="1"/>
    <col min="634" max="634" width="13.85546875" bestFit="1" customWidth="1"/>
    <col min="635" max="636" width="21.85546875" bestFit="1" customWidth="1"/>
    <col min="637" max="637" width="13.85546875" bestFit="1" customWidth="1"/>
    <col min="638" max="639" width="21.85546875" bestFit="1" customWidth="1"/>
    <col min="640" max="640" width="13.85546875" bestFit="1" customWidth="1"/>
    <col min="641" max="642" width="21.85546875" bestFit="1" customWidth="1"/>
    <col min="643" max="643" width="13.85546875" bestFit="1" customWidth="1"/>
    <col min="644" max="645" width="21.85546875" bestFit="1" customWidth="1"/>
    <col min="646" max="646" width="13.85546875" bestFit="1" customWidth="1"/>
    <col min="647" max="648" width="21.85546875" bestFit="1" customWidth="1"/>
    <col min="649" max="649" width="13.85546875" bestFit="1" customWidth="1"/>
    <col min="650" max="651" width="20.7109375" bestFit="1" customWidth="1"/>
    <col min="652" max="652" width="13.85546875" bestFit="1" customWidth="1"/>
    <col min="653" max="654" width="21.85546875" bestFit="1" customWidth="1"/>
    <col min="655" max="655" width="13.85546875" bestFit="1" customWidth="1"/>
    <col min="656" max="657" width="21.85546875" bestFit="1" customWidth="1"/>
    <col min="658" max="658" width="13.85546875" bestFit="1" customWidth="1"/>
    <col min="659" max="659" width="20.7109375" bestFit="1" customWidth="1"/>
    <col min="660" max="660" width="21.85546875" bestFit="1" customWidth="1"/>
    <col min="661" max="661" width="13.85546875" bestFit="1" customWidth="1"/>
    <col min="662" max="663" width="21.85546875" bestFit="1" customWidth="1"/>
    <col min="664" max="664" width="9.140625" bestFit="1" customWidth="1"/>
    <col min="665" max="666" width="12.140625" bestFit="1" customWidth="1"/>
    <col min="667" max="667" width="11.28515625" bestFit="1" customWidth="1"/>
    <col min="668" max="670" width="21.85546875" bestFit="1" customWidth="1"/>
    <col min="671" max="671" width="13.85546875" bestFit="1" customWidth="1"/>
    <col min="672" max="673" width="21.85546875" bestFit="1" customWidth="1"/>
    <col min="674" max="674" width="20.7109375" bestFit="1" customWidth="1"/>
    <col min="675" max="675" width="13.85546875" bestFit="1" customWidth="1"/>
    <col min="676" max="678" width="21.85546875" bestFit="1" customWidth="1"/>
    <col min="679" max="679" width="13.85546875" bestFit="1" customWidth="1"/>
    <col min="680" max="682" width="21.85546875" bestFit="1" customWidth="1"/>
    <col min="683" max="683" width="13.85546875" bestFit="1" customWidth="1"/>
    <col min="684" max="686" width="21.85546875" bestFit="1" customWidth="1"/>
    <col min="687" max="687" width="13.85546875" bestFit="1" customWidth="1"/>
    <col min="688" max="690" width="21.85546875" bestFit="1" customWidth="1"/>
    <col min="691" max="691" width="13.85546875" bestFit="1" customWidth="1"/>
    <col min="692" max="694" width="21.85546875" bestFit="1" customWidth="1"/>
    <col min="695" max="695" width="13.85546875" bestFit="1" customWidth="1"/>
    <col min="696" max="698" width="21.85546875" bestFit="1" customWidth="1"/>
    <col min="699" max="699" width="13.85546875" bestFit="1" customWidth="1"/>
    <col min="700" max="702" width="21.85546875" bestFit="1" customWidth="1"/>
    <col min="703" max="703" width="13.85546875" bestFit="1" customWidth="1"/>
    <col min="704" max="704" width="20.7109375" bestFit="1" customWidth="1"/>
    <col min="705" max="706" width="21.85546875" bestFit="1" customWidth="1"/>
    <col min="707" max="707" width="13.85546875" bestFit="1" customWidth="1"/>
    <col min="708" max="710" width="21.85546875" bestFit="1" customWidth="1"/>
    <col min="711" max="711" width="13.85546875" bestFit="1" customWidth="1"/>
    <col min="712" max="714" width="21.85546875" bestFit="1" customWidth="1"/>
    <col min="715" max="715" width="13.85546875" bestFit="1" customWidth="1"/>
    <col min="716" max="716" width="20.7109375" bestFit="1" customWidth="1"/>
    <col min="717" max="718" width="21.85546875" bestFit="1" customWidth="1"/>
    <col min="719" max="719" width="13.85546875" bestFit="1" customWidth="1"/>
    <col min="720" max="722" width="21.85546875" bestFit="1" customWidth="1"/>
    <col min="723" max="723" width="13.85546875" bestFit="1" customWidth="1"/>
    <col min="724" max="726" width="21.85546875" bestFit="1" customWidth="1"/>
    <col min="727" max="727" width="13.85546875" bestFit="1" customWidth="1"/>
    <col min="728" max="730" width="21.85546875" bestFit="1" customWidth="1"/>
    <col min="731" max="731" width="13.85546875" bestFit="1" customWidth="1"/>
    <col min="732" max="734" width="21.85546875" bestFit="1" customWidth="1"/>
    <col min="735" max="735" width="13.85546875" bestFit="1" customWidth="1"/>
    <col min="736" max="738" width="21.85546875" bestFit="1" customWidth="1"/>
    <col min="739" max="739" width="13.85546875" bestFit="1" customWidth="1"/>
    <col min="740" max="742" width="21.85546875" bestFit="1" customWidth="1"/>
    <col min="743" max="743" width="13.85546875" bestFit="1" customWidth="1"/>
    <col min="744" max="746" width="21.85546875" bestFit="1" customWidth="1"/>
    <col min="747" max="747" width="13.85546875" bestFit="1" customWidth="1"/>
    <col min="748" max="750" width="21.85546875" bestFit="1" customWidth="1"/>
    <col min="751" max="751" width="13.85546875" bestFit="1" customWidth="1"/>
    <col min="752" max="754" width="21.85546875" bestFit="1" customWidth="1"/>
    <col min="755" max="755" width="13.85546875" bestFit="1" customWidth="1"/>
    <col min="756" max="758" width="21.85546875" bestFit="1" customWidth="1"/>
    <col min="759" max="759" width="13.85546875" bestFit="1" customWidth="1"/>
    <col min="760" max="762" width="21.85546875" bestFit="1" customWidth="1"/>
    <col min="763" max="763" width="13.85546875" bestFit="1" customWidth="1"/>
    <col min="764" max="765" width="21.85546875" bestFit="1" customWidth="1"/>
    <col min="766" max="766" width="20.7109375" bestFit="1" customWidth="1"/>
    <col min="767" max="767" width="13.85546875" bestFit="1" customWidth="1"/>
    <col min="768" max="768" width="20.7109375" bestFit="1" customWidth="1"/>
    <col min="769" max="770" width="21.85546875" bestFit="1" customWidth="1"/>
    <col min="771" max="771" width="13.85546875" bestFit="1" customWidth="1"/>
    <col min="772" max="774" width="21.85546875" bestFit="1" customWidth="1"/>
    <col min="775" max="775" width="13.85546875" bestFit="1" customWidth="1"/>
    <col min="776" max="778" width="21.85546875" bestFit="1" customWidth="1"/>
    <col min="779" max="779" width="13.85546875" bestFit="1" customWidth="1"/>
    <col min="780" max="782" width="21.85546875" bestFit="1" customWidth="1"/>
    <col min="783" max="783" width="13.85546875" bestFit="1" customWidth="1"/>
    <col min="784" max="785" width="21.85546875" bestFit="1" customWidth="1"/>
    <col min="786" max="786" width="20.7109375" bestFit="1" customWidth="1"/>
    <col min="787" max="787" width="13.85546875" bestFit="1" customWidth="1"/>
    <col min="788" max="788" width="20.7109375" bestFit="1" customWidth="1"/>
    <col min="789" max="790" width="21.85546875" bestFit="1" customWidth="1"/>
    <col min="791" max="791" width="13.85546875" bestFit="1" customWidth="1"/>
    <col min="792" max="792" width="21.85546875" bestFit="1" customWidth="1"/>
    <col min="793" max="793" width="20.7109375" bestFit="1" customWidth="1"/>
    <col min="794" max="794" width="21.85546875" bestFit="1" customWidth="1"/>
    <col min="795" max="795" width="13.85546875" bestFit="1" customWidth="1"/>
    <col min="796" max="798" width="21.85546875" bestFit="1" customWidth="1"/>
    <col min="799" max="799" width="13.85546875" bestFit="1" customWidth="1"/>
    <col min="800" max="801" width="21.85546875" bestFit="1" customWidth="1"/>
    <col min="802" max="802" width="20.7109375" bestFit="1" customWidth="1"/>
    <col min="803" max="803" width="13.85546875" bestFit="1" customWidth="1"/>
    <col min="804" max="806" width="21.85546875" bestFit="1" customWidth="1"/>
    <col min="807" max="807" width="13.85546875" bestFit="1" customWidth="1"/>
    <col min="808" max="810" width="21.85546875" bestFit="1" customWidth="1"/>
    <col min="811" max="811" width="13.85546875" bestFit="1" customWidth="1"/>
    <col min="812" max="814" width="21.85546875" bestFit="1" customWidth="1"/>
    <col min="815" max="815" width="13.85546875" bestFit="1" customWidth="1"/>
    <col min="816" max="818" width="21.85546875" bestFit="1" customWidth="1"/>
    <col min="819" max="819" width="13.85546875" bestFit="1" customWidth="1"/>
    <col min="820" max="820" width="20.7109375" bestFit="1" customWidth="1"/>
    <col min="821" max="822" width="21.85546875" bestFit="1" customWidth="1"/>
    <col min="823" max="823" width="13.85546875" bestFit="1" customWidth="1"/>
    <col min="824" max="826" width="21.85546875" bestFit="1" customWidth="1"/>
    <col min="827" max="827" width="13.85546875" bestFit="1" customWidth="1"/>
    <col min="828" max="830" width="21.85546875" bestFit="1" customWidth="1"/>
    <col min="831" max="831" width="13.85546875" bestFit="1" customWidth="1"/>
    <col min="832" max="834" width="21.85546875" bestFit="1" customWidth="1"/>
    <col min="835" max="835" width="13.85546875" bestFit="1" customWidth="1"/>
    <col min="836" max="836" width="20.7109375" bestFit="1" customWidth="1"/>
    <col min="837" max="838" width="21.85546875" bestFit="1" customWidth="1"/>
    <col min="839" max="839" width="13.85546875" bestFit="1" customWidth="1"/>
    <col min="840" max="841" width="21.85546875" bestFit="1" customWidth="1"/>
    <col min="842" max="842" width="20.7109375" bestFit="1" customWidth="1"/>
    <col min="843" max="843" width="13.85546875" bestFit="1" customWidth="1"/>
    <col min="844" max="846" width="21.85546875" bestFit="1" customWidth="1"/>
    <col min="847" max="847" width="13.85546875" bestFit="1" customWidth="1"/>
    <col min="848" max="850" width="21.85546875" bestFit="1" customWidth="1"/>
    <col min="851" max="851" width="13.85546875" bestFit="1" customWidth="1"/>
    <col min="852" max="852" width="20.7109375" bestFit="1" customWidth="1"/>
    <col min="853" max="854" width="21.85546875" bestFit="1" customWidth="1"/>
    <col min="855" max="855" width="13.85546875" bestFit="1" customWidth="1"/>
    <col min="856" max="858" width="21.85546875" bestFit="1" customWidth="1"/>
    <col min="859" max="859" width="13.85546875" bestFit="1" customWidth="1"/>
    <col min="860" max="860" width="20.7109375" bestFit="1" customWidth="1"/>
    <col min="861" max="862" width="21.85546875" bestFit="1" customWidth="1"/>
    <col min="863" max="863" width="13.85546875" bestFit="1" customWidth="1"/>
    <col min="864" max="866" width="21.85546875" bestFit="1" customWidth="1"/>
    <col min="867" max="867" width="13.85546875" bestFit="1" customWidth="1"/>
    <col min="868" max="868" width="20.7109375" bestFit="1" customWidth="1"/>
    <col min="869" max="870" width="21.85546875" bestFit="1" customWidth="1"/>
    <col min="871" max="871" width="13.85546875" bestFit="1" customWidth="1"/>
    <col min="872" max="874" width="21.85546875" bestFit="1" customWidth="1"/>
    <col min="875" max="875" width="13.85546875" bestFit="1" customWidth="1"/>
    <col min="876" max="878" width="21.85546875" bestFit="1" customWidth="1"/>
    <col min="879" max="879" width="13.85546875" bestFit="1" customWidth="1"/>
    <col min="880" max="882" width="21.85546875" bestFit="1" customWidth="1"/>
    <col min="883" max="883" width="9.140625" bestFit="1" customWidth="1"/>
    <col min="884" max="886" width="12.140625" bestFit="1" customWidth="1"/>
    <col min="887" max="887" width="11.28515625" bestFit="1" customWidth="1"/>
    <col min="888" max="891" width="21.85546875" bestFit="1" customWidth="1"/>
    <col min="892" max="892" width="13.85546875" bestFit="1" customWidth="1"/>
    <col min="893" max="896" width="21.85546875" bestFit="1" customWidth="1"/>
    <col min="897" max="897" width="13.85546875" bestFit="1" customWidth="1"/>
    <col min="898" max="901" width="21.85546875" bestFit="1" customWidth="1"/>
    <col min="902" max="902" width="13.85546875" bestFit="1" customWidth="1"/>
    <col min="903" max="906" width="21.85546875" bestFit="1" customWidth="1"/>
    <col min="907" max="907" width="13.85546875" bestFit="1" customWidth="1"/>
    <col min="908" max="911" width="21.85546875" bestFit="1" customWidth="1"/>
    <col min="912" max="912" width="13.85546875" bestFit="1" customWidth="1"/>
    <col min="913" max="916" width="21.85546875" bestFit="1" customWidth="1"/>
    <col min="917" max="917" width="13.85546875" bestFit="1" customWidth="1"/>
    <col min="918" max="921" width="21.85546875" bestFit="1" customWidth="1"/>
    <col min="922" max="922" width="13.85546875" bestFit="1" customWidth="1"/>
    <col min="923" max="926" width="21.85546875" bestFit="1" customWidth="1"/>
    <col min="927" max="927" width="13.85546875" bestFit="1" customWidth="1"/>
    <col min="928" max="928" width="21.85546875" bestFit="1" customWidth="1"/>
    <col min="929" max="929" width="20.7109375" bestFit="1" customWidth="1"/>
    <col min="930" max="931" width="21.85546875" bestFit="1" customWidth="1"/>
    <col min="932" max="932" width="13.85546875" bestFit="1" customWidth="1"/>
    <col min="933" max="936" width="21.85546875" bestFit="1" customWidth="1"/>
    <col min="937" max="937" width="13.85546875" bestFit="1" customWidth="1"/>
    <col min="938" max="941" width="21.85546875" bestFit="1" customWidth="1"/>
    <col min="942" max="942" width="13.85546875" bestFit="1" customWidth="1"/>
    <col min="943" max="946" width="21.85546875" bestFit="1" customWidth="1"/>
    <col min="947" max="947" width="13.85546875" bestFit="1" customWidth="1"/>
    <col min="948" max="951" width="21.85546875" bestFit="1" customWidth="1"/>
    <col min="952" max="952" width="13.85546875" bestFit="1" customWidth="1"/>
    <col min="953" max="953" width="21.85546875" bestFit="1" customWidth="1"/>
    <col min="954" max="954" width="20.7109375" bestFit="1" customWidth="1"/>
    <col min="955" max="956" width="21.85546875" bestFit="1" customWidth="1"/>
    <col min="957" max="957" width="13.85546875" bestFit="1" customWidth="1"/>
    <col min="958" max="961" width="21.85546875" bestFit="1" customWidth="1"/>
    <col min="962" max="962" width="13.85546875" bestFit="1" customWidth="1"/>
    <col min="963" max="966" width="21.85546875" bestFit="1" customWidth="1"/>
    <col min="967" max="967" width="13.85546875" bestFit="1" customWidth="1"/>
    <col min="968" max="968" width="19.7109375" bestFit="1" customWidth="1"/>
    <col min="969" max="971" width="21.85546875" bestFit="1" customWidth="1"/>
    <col min="972" max="972" width="13.85546875" bestFit="1" customWidth="1"/>
    <col min="973" max="975" width="21.85546875" bestFit="1" customWidth="1"/>
    <col min="976" max="976" width="20.7109375" bestFit="1" customWidth="1"/>
    <col min="977" max="977" width="13.85546875" bestFit="1" customWidth="1"/>
    <col min="978" max="981" width="21.85546875" bestFit="1" customWidth="1"/>
    <col min="982" max="982" width="13.85546875" bestFit="1" customWidth="1"/>
    <col min="983" max="986" width="21.85546875" bestFit="1" customWidth="1"/>
    <col min="987" max="987" width="13.85546875" bestFit="1" customWidth="1"/>
    <col min="988" max="991" width="21.85546875" bestFit="1" customWidth="1"/>
    <col min="992" max="992" width="13.85546875" bestFit="1" customWidth="1"/>
    <col min="993" max="996" width="21.85546875" bestFit="1" customWidth="1"/>
    <col min="997" max="997" width="13.85546875" bestFit="1" customWidth="1"/>
    <col min="998" max="1001" width="21.85546875" bestFit="1" customWidth="1"/>
    <col min="1002" max="1002" width="13.85546875" bestFit="1" customWidth="1"/>
    <col min="1003" max="1003" width="20.7109375" bestFit="1" customWidth="1"/>
    <col min="1004" max="1005" width="21.85546875" bestFit="1" customWidth="1"/>
    <col min="1006" max="1006" width="20.7109375" bestFit="1" customWidth="1"/>
    <col min="1007" max="1007" width="13.85546875" bestFit="1" customWidth="1"/>
    <col min="1008" max="1011" width="21.85546875" bestFit="1" customWidth="1"/>
    <col min="1012" max="1012" width="13.85546875" bestFit="1" customWidth="1"/>
    <col min="1013" max="1016" width="21.85546875" bestFit="1" customWidth="1"/>
    <col min="1017" max="1017" width="13.85546875" bestFit="1" customWidth="1"/>
    <col min="1018" max="1021" width="21.85546875" bestFit="1" customWidth="1"/>
    <col min="1022" max="1022" width="13.85546875" bestFit="1" customWidth="1"/>
    <col min="1023" max="1026" width="21.85546875" bestFit="1" customWidth="1"/>
    <col min="1027" max="1027" width="13.85546875" bestFit="1" customWidth="1"/>
    <col min="1028" max="1031" width="21.85546875" bestFit="1" customWidth="1"/>
    <col min="1032" max="1032" width="13.85546875" bestFit="1" customWidth="1"/>
    <col min="1033" max="1033" width="20.7109375" bestFit="1" customWidth="1"/>
    <col min="1034" max="1036" width="21.85546875" bestFit="1" customWidth="1"/>
    <col min="1037" max="1037" width="13.85546875" bestFit="1" customWidth="1"/>
    <col min="1038" max="1041" width="21.85546875" bestFit="1" customWidth="1"/>
    <col min="1042" max="1042" width="13.85546875" bestFit="1" customWidth="1"/>
    <col min="1043" max="1046" width="21.85546875" bestFit="1" customWidth="1"/>
    <col min="1047" max="1047" width="13.85546875" bestFit="1" customWidth="1"/>
    <col min="1048" max="1049" width="21.85546875" bestFit="1" customWidth="1"/>
    <col min="1050" max="1050" width="20.7109375" bestFit="1" customWidth="1"/>
    <col min="1051" max="1051" width="21.85546875" bestFit="1" customWidth="1"/>
    <col min="1052" max="1052" width="13.85546875" bestFit="1" customWidth="1"/>
    <col min="1053" max="1053" width="21.85546875" bestFit="1" customWidth="1"/>
    <col min="1054" max="1054" width="20.7109375" bestFit="1" customWidth="1"/>
    <col min="1055" max="1056" width="21.85546875" bestFit="1" customWidth="1"/>
    <col min="1057" max="1057" width="13.85546875" bestFit="1" customWidth="1"/>
    <col min="1058" max="1059" width="20.7109375" bestFit="1" customWidth="1"/>
    <col min="1060" max="1061" width="21.85546875" bestFit="1" customWidth="1"/>
    <col min="1062" max="1062" width="13.85546875" bestFit="1" customWidth="1"/>
    <col min="1063" max="1065" width="21.85546875" bestFit="1" customWidth="1"/>
    <col min="1066" max="1066" width="19.7109375" bestFit="1" customWidth="1"/>
    <col min="1067" max="1067" width="13.85546875" bestFit="1" customWidth="1"/>
    <col min="1068" max="1071" width="21.85546875" bestFit="1" customWidth="1"/>
    <col min="1072" max="1072" width="13.85546875" bestFit="1" customWidth="1"/>
    <col min="1073" max="1076" width="21.85546875" bestFit="1" customWidth="1"/>
    <col min="1077" max="1077" width="13.85546875" bestFit="1" customWidth="1"/>
    <col min="1078" max="1081" width="21.85546875" bestFit="1" customWidth="1"/>
    <col min="1082" max="1082" width="13.85546875" bestFit="1" customWidth="1"/>
    <col min="1083" max="1086" width="21.85546875" bestFit="1" customWidth="1"/>
    <col min="1087" max="1087" width="13.85546875" bestFit="1" customWidth="1"/>
    <col min="1088" max="1088" width="21.85546875" bestFit="1" customWidth="1"/>
    <col min="1089" max="1089" width="20.7109375" bestFit="1" customWidth="1"/>
    <col min="1090" max="1091" width="21.85546875" bestFit="1" customWidth="1"/>
    <col min="1092" max="1092" width="13.85546875" bestFit="1" customWidth="1"/>
    <col min="1093" max="1096" width="21.85546875" bestFit="1" customWidth="1"/>
    <col min="1097" max="1097" width="13.85546875" bestFit="1" customWidth="1"/>
    <col min="1098" max="1101" width="21.85546875" bestFit="1" customWidth="1"/>
    <col min="1102" max="1102" width="13.85546875" bestFit="1" customWidth="1"/>
    <col min="1103" max="1106" width="21.85546875" bestFit="1" customWidth="1"/>
    <col min="1107" max="1107" width="9.140625" bestFit="1" customWidth="1"/>
    <col min="1108" max="1111" width="12.140625" bestFit="1" customWidth="1"/>
    <col min="1112" max="1112" width="11.28515625" bestFit="1" customWidth="1"/>
    <col min="1113" max="1117" width="21.85546875" bestFit="1" customWidth="1"/>
    <col min="1118" max="1118" width="13.85546875" bestFit="1" customWidth="1"/>
    <col min="1119" max="1119" width="21.85546875" bestFit="1" customWidth="1"/>
    <col min="1120" max="1120" width="20.7109375" bestFit="1" customWidth="1"/>
    <col min="1121" max="1121" width="21.85546875" bestFit="1" customWidth="1"/>
    <col min="1122" max="1122" width="20.7109375" bestFit="1" customWidth="1"/>
    <col min="1123" max="1123" width="21.85546875" bestFit="1" customWidth="1"/>
    <col min="1124" max="1124" width="13.85546875" bestFit="1" customWidth="1"/>
    <col min="1125" max="1125" width="20.7109375" bestFit="1" customWidth="1"/>
    <col min="1126" max="1129" width="21.85546875" bestFit="1" customWidth="1"/>
    <col min="1130" max="1130" width="13.85546875" bestFit="1" customWidth="1"/>
    <col min="1131" max="1131" width="20.7109375" bestFit="1" customWidth="1"/>
    <col min="1132" max="1135" width="21.85546875" bestFit="1" customWidth="1"/>
    <col min="1136" max="1136" width="13.85546875" bestFit="1" customWidth="1"/>
    <col min="1137" max="1137" width="21.85546875" bestFit="1" customWidth="1"/>
    <col min="1138" max="1138" width="20.7109375" bestFit="1" customWidth="1"/>
    <col min="1139" max="1141" width="21.85546875" bestFit="1" customWidth="1"/>
    <col min="1142" max="1142" width="13.85546875" bestFit="1" customWidth="1"/>
    <col min="1143" max="1147" width="21.85546875" bestFit="1" customWidth="1"/>
    <col min="1148" max="1148" width="13.85546875" bestFit="1" customWidth="1"/>
    <col min="1149" max="1153" width="21.85546875" bestFit="1" customWidth="1"/>
    <col min="1154" max="1154" width="13.85546875" bestFit="1" customWidth="1"/>
    <col min="1155" max="1157" width="21.85546875" bestFit="1" customWidth="1"/>
    <col min="1158" max="1158" width="20.7109375" bestFit="1" customWidth="1"/>
    <col min="1159" max="1159" width="21.85546875" bestFit="1" customWidth="1"/>
    <col min="1160" max="1160" width="13.85546875" bestFit="1" customWidth="1"/>
    <col min="1161" max="1165" width="21.85546875" bestFit="1" customWidth="1"/>
    <col min="1166" max="1166" width="13.85546875" bestFit="1" customWidth="1"/>
    <col min="1167" max="1168" width="21.85546875" bestFit="1" customWidth="1"/>
    <col min="1169" max="1169" width="20.7109375" bestFit="1" customWidth="1"/>
    <col min="1170" max="1171" width="21.85546875" bestFit="1" customWidth="1"/>
    <col min="1172" max="1172" width="13.85546875" bestFit="1" customWidth="1"/>
    <col min="1173" max="1177" width="21.85546875" bestFit="1" customWidth="1"/>
    <col min="1178" max="1178" width="13.85546875" bestFit="1" customWidth="1"/>
    <col min="1179" max="1183" width="21.85546875" bestFit="1" customWidth="1"/>
    <col min="1184" max="1184" width="13.85546875" bestFit="1" customWidth="1"/>
    <col min="1185" max="1189" width="21.85546875" bestFit="1" customWidth="1"/>
    <col min="1190" max="1190" width="13.85546875" bestFit="1" customWidth="1"/>
    <col min="1191" max="1195" width="21.85546875" bestFit="1" customWidth="1"/>
    <col min="1196" max="1196" width="13.85546875" bestFit="1" customWidth="1"/>
    <col min="1197" max="1199" width="21.85546875" bestFit="1" customWidth="1"/>
    <col min="1200" max="1200" width="20.7109375" bestFit="1" customWidth="1"/>
    <col min="1201" max="1201" width="21.85546875" bestFit="1" customWidth="1"/>
    <col min="1202" max="1202" width="13.85546875" bestFit="1" customWidth="1"/>
    <col min="1203" max="1207" width="21.85546875" bestFit="1" customWidth="1"/>
    <col min="1208" max="1208" width="13.85546875" bestFit="1" customWidth="1"/>
    <col min="1209" max="1213" width="21.85546875" bestFit="1" customWidth="1"/>
    <col min="1214" max="1214" width="13.85546875" bestFit="1" customWidth="1"/>
    <col min="1215" max="1219" width="21.85546875" bestFit="1" customWidth="1"/>
    <col min="1220" max="1220" width="13.85546875" bestFit="1" customWidth="1"/>
    <col min="1221" max="1221" width="20.7109375" bestFit="1" customWidth="1"/>
    <col min="1222" max="1225" width="21.85546875" bestFit="1" customWidth="1"/>
    <col min="1226" max="1226" width="13.85546875" bestFit="1" customWidth="1"/>
    <col min="1227" max="1231" width="21.85546875" bestFit="1" customWidth="1"/>
    <col min="1232" max="1232" width="13.85546875" bestFit="1" customWidth="1"/>
    <col min="1233" max="1236" width="21.85546875" bestFit="1" customWidth="1"/>
    <col min="1237" max="1237" width="19.7109375" bestFit="1" customWidth="1"/>
    <col min="1238" max="1238" width="13.85546875" bestFit="1" customWidth="1"/>
    <col min="1239" max="1243" width="21.85546875" bestFit="1" customWidth="1"/>
    <col min="1244" max="1244" width="13.85546875" bestFit="1" customWidth="1"/>
    <col min="1245" max="1248" width="21.85546875" bestFit="1" customWidth="1"/>
    <col min="1249" max="1249" width="20.7109375" bestFit="1" customWidth="1"/>
    <col min="1250" max="1250" width="13.85546875" bestFit="1" customWidth="1"/>
    <col min="1251" max="1255" width="21.85546875" bestFit="1" customWidth="1"/>
    <col min="1256" max="1256" width="13.85546875" bestFit="1" customWidth="1"/>
    <col min="1257" max="1257" width="20.7109375" bestFit="1" customWidth="1"/>
    <col min="1258" max="1261" width="21.85546875" bestFit="1" customWidth="1"/>
    <col min="1262" max="1262" width="13.85546875" bestFit="1" customWidth="1"/>
    <col min="1263" max="1264" width="21.85546875" bestFit="1" customWidth="1"/>
    <col min="1265" max="1265" width="20.7109375" bestFit="1" customWidth="1"/>
    <col min="1266" max="1267" width="21.85546875" bestFit="1" customWidth="1"/>
    <col min="1268" max="1268" width="13.85546875" bestFit="1" customWidth="1"/>
    <col min="1269" max="1273" width="21.85546875" bestFit="1" customWidth="1"/>
    <col min="1274" max="1274" width="13.85546875" bestFit="1" customWidth="1"/>
    <col min="1275" max="1279" width="21.85546875" bestFit="1" customWidth="1"/>
    <col min="1280" max="1280" width="13.85546875" bestFit="1" customWidth="1"/>
    <col min="1281" max="1281" width="20.7109375" bestFit="1" customWidth="1"/>
    <col min="1282" max="1285" width="21.85546875" bestFit="1" customWidth="1"/>
    <col min="1286" max="1286" width="13.85546875" bestFit="1" customWidth="1"/>
    <col min="1287" max="1287" width="20.7109375" bestFit="1" customWidth="1"/>
    <col min="1288" max="1291" width="21.85546875" bestFit="1" customWidth="1"/>
    <col min="1292" max="1292" width="13.85546875" bestFit="1" customWidth="1"/>
    <col min="1293" max="1297" width="21.85546875" bestFit="1" customWidth="1"/>
    <col min="1298" max="1298" width="13.85546875" bestFit="1" customWidth="1"/>
    <col min="1299" max="1303" width="21.85546875" bestFit="1" customWidth="1"/>
    <col min="1304" max="1304" width="13.85546875" bestFit="1" customWidth="1"/>
    <col min="1305" max="1309" width="21.85546875" bestFit="1" customWidth="1"/>
    <col min="1310" max="1310" width="13.85546875" bestFit="1" customWidth="1"/>
    <col min="1311" max="1311" width="20.7109375" bestFit="1" customWidth="1"/>
    <col min="1312" max="1315" width="21.85546875" bestFit="1" customWidth="1"/>
    <col min="1316" max="1316" width="13.85546875" bestFit="1" customWidth="1"/>
    <col min="1317" max="1321" width="21.85546875" bestFit="1" customWidth="1"/>
    <col min="1322" max="1322" width="13.85546875" bestFit="1" customWidth="1"/>
    <col min="1323" max="1327" width="21.85546875" bestFit="1" customWidth="1"/>
    <col min="1328" max="1328" width="9.140625" bestFit="1" customWidth="1"/>
    <col min="1329" max="1333" width="12.140625" bestFit="1" customWidth="1"/>
    <col min="1334" max="1334" width="11.28515625" bestFit="1" customWidth="1"/>
    <col min="1335" max="1336" width="21.85546875" bestFit="1" customWidth="1"/>
    <col min="1337" max="1337" width="13.85546875" bestFit="1" customWidth="1"/>
    <col min="1338" max="1338" width="20.7109375" bestFit="1" customWidth="1"/>
    <col min="1339" max="1343" width="21.85546875" bestFit="1" customWidth="1"/>
    <col min="1344" max="1344" width="13.85546875" bestFit="1" customWidth="1"/>
    <col min="1345" max="1347" width="21.85546875" bestFit="1" customWidth="1"/>
    <col min="1348" max="1348" width="20.7109375" bestFit="1" customWidth="1"/>
    <col min="1349" max="1350" width="21.85546875" bestFit="1" customWidth="1"/>
    <col min="1351" max="1351" width="13.85546875" bestFit="1" customWidth="1"/>
    <col min="1352" max="1353" width="21.85546875" bestFit="1" customWidth="1"/>
    <col min="1354" max="1354" width="20.7109375" bestFit="1" customWidth="1"/>
    <col min="1355" max="1357" width="21.85546875" bestFit="1" customWidth="1"/>
    <col min="1358" max="1358" width="13.85546875" bestFit="1" customWidth="1"/>
    <col min="1359" max="1364" width="21.85546875" bestFit="1" customWidth="1"/>
    <col min="1365" max="1365" width="13.85546875" bestFit="1" customWidth="1"/>
    <col min="1366" max="1369" width="21.85546875" bestFit="1" customWidth="1"/>
    <col min="1370" max="1370" width="20.7109375" bestFit="1" customWidth="1"/>
    <col min="1371" max="1371" width="21.85546875" bestFit="1" customWidth="1"/>
    <col min="1372" max="1372" width="13.85546875" bestFit="1" customWidth="1"/>
    <col min="1373" max="1373" width="21.85546875" bestFit="1" customWidth="1"/>
    <col min="1374" max="1374" width="20.7109375" bestFit="1" customWidth="1"/>
    <col min="1375" max="1378" width="21.85546875" bestFit="1" customWidth="1"/>
    <col min="1379" max="1379" width="13.85546875" bestFit="1" customWidth="1"/>
    <col min="1380" max="1384" width="21.85546875" bestFit="1" customWidth="1"/>
    <col min="1385" max="1385" width="20.7109375" bestFit="1" customWidth="1"/>
    <col min="1386" max="1386" width="13.85546875" bestFit="1" customWidth="1"/>
    <col min="1387" max="1392" width="21.85546875" bestFit="1" customWidth="1"/>
    <col min="1393" max="1393" width="13.85546875" bestFit="1" customWidth="1"/>
    <col min="1394" max="1394" width="20.7109375" bestFit="1" customWidth="1"/>
    <col min="1395" max="1399" width="21.85546875" bestFit="1" customWidth="1"/>
    <col min="1400" max="1400" width="13.85546875" bestFit="1" customWidth="1"/>
    <col min="1401" max="1401" width="20.7109375" bestFit="1" customWidth="1"/>
    <col min="1402" max="1406" width="21.85546875" bestFit="1" customWidth="1"/>
    <col min="1407" max="1407" width="13.85546875" bestFit="1" customWidth="1"/>
    <col min="1408" max="1408" width="20.7109375" bestFit="1" customWidth="1"/>
    <col min="1409" max="1413" width="21.85546875" bestFit="1" customWidth="1"/>
    <col min="1414" max="1414" width="13.85546875" bestFit="1" customWidth="1"/>
    <col min="1415" max="1420" width="21.85546875" bestFit="1" customWidth="1"/>
    <col min="1421" max="1421" width="13.85546875" bestFit="1" customWidth="1"/>
    <col min="1422" max="1423" width="21.85546875" bestFit="1" customWidth="1"/>
    <col min="1424" max="1424" width="20.7109375" bestFit="1" customWidth="1"/>
    <col min="1425" max="1427" width="21.85546875" bestFit="1" customWidth="1"/>
    <col min="1428" max="1428" width="13.85546875" bestFit="1" customWidth="1"/>
    <col min="1429" max="1434" width="21.85546875" bestFit="1" customWidth="1"/>
    <col min="1435" max="1435" width="13.85546875" bestFit="1" customWidth="1"/>
    <col min="1436" max="1436" width="20.7109375" bestFit="1" customWidth="1"/>
    <col min="1437" max="1439" width="21.85546875" bestFit="1" customWidth="1"/>
    <col min="1440" max="1440" width="20.7109375" bestFit="1" customWidth="1"/>
    <col min="1441" max="1441" width="21.85546875" bestFit="1" customWidth="1"/>
    <col min="1442" max="1442" width="13.85546875" bestFit="1" customWidth="1"/>
    <col min="1443" max="1445" width="21.85546875" bestFit="1" customWidth="1"/>
    <col min="1446" max="1446" width="20.7109375" bestFit="1" customWidth="1"/>
    <col min="1447" max="1448" width="21.85546875" bestFit="1" customWidth="1"/>
    <col min="1449" max="1449" width="13.85546875" bestFit="1" customWidth="1"/>
    <col min="1450" max="1453" width="21.85546875" bestFit="1" customWidth="1"/>
    <col min="1454" max="1454" width="20.7109375" bestFit="1" customWidth="1"/>
    <col min="1455" max="1455" width="21.85546875" bestFit="1" customWidth="1"/>
    <col min="1456" max="1456" width="13.85546875" bestFit="1" customWidth="1"/>
    <col min="1457" max="1458" width="21.85546875" bestFit="1" customWidth="1"/>
    <col min="1459" max="1460" width="20.7109375" bestFit="1" customWidth="1"/>
    <col min="1461" max="1462" width="21.85546875" bestFit="1" customWidth="1"/>
    <col min="1463" max="1463" width="13.85546875" bestFit="1" customWidth="1"/>
    <col min="1464" max="1469" width="21.85546875" bestFit="1" customWidth="1"/>
    <col min="1470" max="1470" width="13.85546875" bestFit="1" customWidth="1"/>
    <col min="1471" max="1476" width="21.85546875" bestFit="1" customWidth="1"/>
    <col min="1477" max="1477" width="13.85546875" bestFit="1" customWidth="1"/>
    <col min="1478" max="1483" width="21.85546875" bestFit="1" customWidth="1"/>
    <col min="1484" max="1484" width="13.85546875" bestFit="1" customWidth="1"/>
    <col min="1485" max="1487" width="21.85546875" bestFit="1" customWidth="1"/>
    <col min="1488" max="1488" width="19.7109375" bestFit="1" customWidth="1"/>
    <col min="1489" max="1490" width="21.85546875" bestFit="1" customWidth="1"/>
    <col min="1491" max="1491" width="13.85546875" bestFit="1" customWidth="1"/>
    <col min="1492" max="1497" width="21.85546875" bestFit="1" customWidth="1"/>
    <col min="1498" max="1498" width="13.85546875" bestFit="1" customWidth="1"/>
    <col min="1499" max="1504" width="21.85546875" bestFit="1" customWidth="1"/>
    <col min="1505" max="1505" width="13.85546875" bestFit="1" customWidth="1"/>
    <col min="1506" max="1510" width="21.85546875" bestFit="1" customWidth="1"/>
    <col min="1511" max="1511" width="17.7109375" bestFit="1" customWidth="1"/>
    <col min="1512" max="1512" width="13.85546875" bestFit="1" customWidth="1"/>
    <col min="1513" max="1517" width="21.85546875" bestFit="1" customWidth="1"/>
    <col min="1518" max="1518" width="20.7109375" bestFit="1" customWidth="1"/>
    <col min="1519" max="1519" width="13.85546875" bestFit="1" customWidth="1"/>
    <col min="1520" max="1522" width="21.85546875" bestFit="1" customWidth="1"/>
    <col min="1523" max="1523" width="20.7109375" bestFit="1" customWidth="1"/>
    <col min="1524" max="1524" width="21.85546875" bestFit="1" customWidth="1"/>
    <col min="1525" max="1525" width="20.7109375" bestFit="1" customWidth="1"/>
    <col min="1526" max="1526" width="13.85546875" bestFit="1" customWidth="1"/>
    <col min="1527" max="1528" width="21.85546875" bestFit="1" customWidth="1"/>
    <col min="1529" max="1529" width="20.7109375" bestFit="1" customWidth="1"/>
    <col min="1530" max="1530" width="21.85546875" bestFit="1" customWidth="1"/>
    <col min="1531" max="1531" width="20.7109375" bestFit="1" customWidth="1"/>
    <col min="1532" max="1532" width="21.85546875" bestFit="1" customWidth="1"/>
    <col min="1533" max="1533" width="9.140625" bestFit="1" customWidth="1"/>
    <col min="1534" max="1539" width="12.140625" bestFit="1" customWidth="1"/>
    <col min="1540" max="1540" width="11.28515625" bestFit="1" customWidth="1"/>
    <col min="1541" max="1545" width="21.85546875" bestFit="1" customWidth="1"/>
    <col min="1546" max="1546" width="13.85546875" bestFit="1" customWidth="1"/>
    <col min="1547" max="1553" width="21.85546875" bestFit="1" customWidth="1"/>
    <col min="1554" max="1554" width="13.85546875" bestFit="1" customWidth="1"/>
    <col min="1555" max="1559" width="21.85546875" bestFit="1" customWidth="1"/>
    <col min="1560" max="1560" width="20.7109375" bestFit="1" customWidth="1"/>
    <col min="1561" max="1561" width="21.85546875" bestFit="1" customWidth="1"/>
    <col min="1562" max="1562" width="13.85546875" bestFit="1" customWidth="1"/>
    <col min="1563" max="1563" width="20.7109375" bestFit="1" customWidth="1"/>
    <col min="1564" max="1567" width="21.85546875" bestFit="1" customWidth="1"/>
    <col min="1568" max="1568" width="13.85546875" bestFit="1" customWidth="1"/>
    <col min="1569" max="1569" width="20.7109375" bestFit="1" customWidth="1"/>
    <col min="1570" max="1573" width="21.85546875" bestFit="1" customWidth="1"/>
    <col min="1574" max="1574" width="13.85546875" bestFit="1" customWidth="1"/>
    <col min="1575" max="1581" width="21.85546875" bestFit="1" customWidth="1"/>
    <col min="1582" max="1582" width="13.85546875" bestFit="1" customWidth="1"/>
    <col min="1583" max="1589" width="21.85546875" bestFit="1" customWidth="1"/>
    <col min="1590" max="1590" width="13.85546875" bestFit="1" customWidth="1"/>
    <col min="1591" max="1597" width="21.85546875" bestFit="1" customWidth="1"/>
    <col min="1598" max="1598" width="13.85546875" bestFit="1" customWidth="1"/>
    <col min="1599" max="1603" width="21.85546875" bestFit="1" customWidth="1"/>
    <col min="1604" max="1604" width="13.85546875" bestFit="1" customWidth="1"/>
    <col min="1605" max="1605" width="20.7109375" bestFit="1" customWidth="1"/>
    <col min="1606" max="1609" width="21.85546875" bestFit="1" customWidth="1"/>
    <col min="1610" max="1610" width="13.85546875" bestFit="1" customWidth="1"/>
    <col min="1611" max="1612" width="21.85546875" bestFit="1" customWidth="1"/>
    <col min="1613" max="1613" width="20.7109375" bestFit="1" customWidth="1"/>
    <col min="1614" max="1616" width="21.85546875" bestFit="1" customWidth="1"/>
    <col min="1617" max="1617" width="20.7109375" bestFit="1" customWidth="1"/>
    <col min="1618" max="1618" width="13.85546875" bestFit="1" customWidth="1"/>
    <col min="1619" max="1620" width="21.85546875" bestFit="1" customWidth="1"/>
    <col min="1621" max="1621" width="20.7109375" bestFit="1" customWidth="1"/>
    <col min="1622" max="1622" width="21.85546875" bestFit="1" customWidth="1"/>
    <col min="1623" max="1623" width="20.7109375" bestFit="1" customWidth="1"/>
    <col min="1624" max="1624" width="13.85546875" bestFit="1" customWidth="1"/>
    <col min="1625" max="1628" width="21.85546875" bestFit="1" customWidth="1"/>
    <col min="1629" max="1629" width="20.7109375" bestFit="1" customWidth="1"/>
    <col min="1630" max="1630" width="13.85546875" bestFit="1" customWidth="1"/>
    <col min="1631" max="1635" width="21.85546875" bestFit="1" customWidth="1"/>
    <col min="1636" max="1636" width="20.7109375" bestFit="1" customWidth="1"/>
    <col min="1637" max="1637" width="21.85546875" bestFit="1" customWidth="1"/>
    <col min="1638" max="1638" width="13.85546875" bestFit="1" customWidth="1"/>
    <col min="1639" max="1642" width="21.85546875" bestFit="1" customWidth="1"/>
    <col min="1643" max="1643" width="20.7109375" bestFit="1" customWidth="1"/>
    <col min="1644" max="1645" width="21.85546875" bestFit="1" customWidth="1"/>
    <col min="1646" max="1646" width="13.85546875" bestFit="1" customWidth="1"/>
    <col min="1647" max="1653" width="21.85546875" bestFit="1" customWidth="1"/>
    <col min="1654" max="1654" width="13.85546875" bestFit="1" customWidth="1"/>
    <col min="1655" max="1661" width="21.85546875" bestFit="1" customWidth="1"/>
    <col min="1662" max="1662" width="13.85546875" bestFit="1" customWidth="1"/>
    <col min="1663" max="1667" width="21.85546875" bestFit="1" customWidth="1"/>
    <col min="1668" max="1668" width="13.85546875" bestFit="1" customWidth="1"/>
    <col min="1669" max="1673" width="21.85546875" bestFit="1" customWidth="1"/>
    <col min="1674" max="1674" width="13.85546875" bestFit="1" customWidth="1"/>
    <col min="1675" max="1681" width="21.85546875" bestFit="1" customWidth="1"/>
    <col min="1682" max="1682" width="13.85546875" bestFit="1" customWidth="1"/>
    <col min="1683" max="1683" width="20.7109375" bestFit="1" customWidth="1"/>
    <col min="1684" max="1689" width="21.85546875" bestFit="1" customWidth="1"/>
    <col min="1690" max="1690" width="13.85546875" bestFit="1" customWidth="1"/>
    <col min="1691" max="1697" width="21.85546875" bestFit="1" customWidth="1"/>
    <col min="1698" max="1698" width="13.85546875" bestFit="1" customWidth="1"/>
    <col min="1699" max="1703" width="21.85546875" bestFit="1" customWidth="1"/>
    <col min="1704" max="1704" width="20.7109375" bestFit="1" customWidth="1"/>
    <col min="1705" max="1705" width="21.85546875" bestFit="1" customWidth="1"/>
    <col min="1706" max="1706" width="13.85546875" bestFit="1" customWidth="1"/>
    <col min="1707" max="1713" width="21.85546875" bestFit="1" customWidth="1"/>
    <col min="1714" max="1714" width="13.85546875" bestFit="1" customWidth="1"/>
    <col min="1715" max="1715" width="21.85546875" bestFit="1" customWidth="1"/>
    <col min="1716" max="1716" width="20.7109375" bestFit="1" customWidth="1"/>
    <col min="1717" max="1721" width="21.85546875" bestFit="1" customWidth="1"/>
    <col min="1722" max="1722" width="13.85546875" bestFit="1" customWidth="1"/>
    <col min="1723" max="1724" width="21.85546875" bestFit="1" customWidth="1"/>
    <col min="1725" max="1725" width="20.7109375" bestFit="1" customWidth="1"/>
    <col min="1726" max="1729" width="21.85546875" bestFit="1" customWidth="1"/>
    <col min="1730" max="1730" width="9.140625" bestFit="1" customWidth="1"/>
    <col min="1731" max="1737" width="12.140625" bestFit="1" customWidth="1"/>
    <col min="1738" max="1738" width="11.28515625" bestFit="1" customWidth="1"/>
    <col min="1739" max="1740" width="21.85546875" bestFit="1" customWidth="1"/>
    <col min="1741" max="1741" width="20.7109375" bestFit="1" customWidth="1"/>
    <col min="1742" max="1746" width="21.85546875" bestFit="1" customWidth="1"/>
    <col min="1747" max="1747" width="13.85546875" bestFit="1" customWidth="1"/>
    <col min="1748" max="1753" width="21.85546875" bestFit="1" customWidth="1"/>
    <col min="1754" max="1754" width="20.7109375" bestFit="1" customWidth="1"/>
    <col min="1755" max="1755" width="21.85546875" bestFit="1" customWidth="1"/>
    <col min="1756" max="1756" width="13.85546875" bestFit="1" customWidth="1"/>
    <col min="1757" max="1764" width="21.85546875" bestFit="1" customWidth="1"/>
    <col min="1765" max="1765" width="13.85546875" bestFit="1" customWidth="1"/>
    <col min="1766" max="1767" width="21.85546875" bestFit="1" customWidth="1"/>
    <col min="1768" max="1768" width="20.7109375" bestFit="1" customWidth="1"/>
    <col min="1769" max="1773" width="21.85546875" bestFit="1" customWidth="1"/>
    <col min="1774" max="1774" width="13.85546875" bestFit="1" customWidth="1"/>
    <col min="1775" max="1782" width="21.85546875" bestFit="1" customWidth="1"/>
    <col min="1783" max="1783" width="13.85546875" bestFit="1" customWidth="1"/>
    <col min="1784" max="1784" width="22.85546875" bestFit="1" customWidth="1"/>
    <col min="1785" max="1791" width="21.85546875" bestFit="1" customWidth="1"/>
    <col min="1792" max="1792" width="13.85546875" bestFit="1" customWidth="1"/>
    <col min="1793" max="1793" width="20.7109375" bestFit="1" customWidth="1"/>
    <col min="1794" max="1800" width="21.85546875" bestFit="1" customWidth="1"/>
    <col min="1801" max="1801" width="13.85546875" bestFit="1" customWidth="1"/>
    <col min="1802" max="1804" width="21.85546875" bestFit="1" customWidth="1"/>
    <col min="1805" max="1805" width="20.7109375" bestFit="1" customWidth="1"/>
    <col min="1806" max="1809" width="21.85546875" bestFit="1" customWidth="1"/>
    <col min="1810" max="1810" width="13.85546875" bestFit="1" customWidth="1"/>
    <col min="1811" max="1818" width="21.85546875" bestFit="1" customWidth="1"/>
    <col min="1819" max="1819" width="13.85546875" bestFit="1" customWidth="1"/>
    <col min="1820" max="1822" width="21.85546875" bestFit="1" customWidth="1"/>
    <col min="1823" max="1823" width="20.7109375" bestFit="1" customWidth="1"/>
    <col min="1824" max="1825" width="21.85546875" bestFit="1" customWidth="1"/>
    <col min="1826" max="1826" width="20.7109375" bestFit="1" customWidth="1"/>
    <col min="1827" max="1827" width="21.85546875" bestFit="1" customWidth="1"/>
    <col min="1828" max="1828" width="13.85546875" bestFit="1" customWidth="1"/>
    <col min="1829" max="1836" width="21.85546875" bestFit="1" customWidth="1"/>
    <col min="1837" max="1837" width="13.85546875" bestFit="1" customWidth="1"/>
    <col min="1838" max="1845" width="21.85546875" bestFit="1" customWidth="1"/>
    <col min="1846" max="1846" width="13.85546875" bestFit="1" customWidth="1"/>
    <col min="1847" max="1848" width="21.85546875" bestFit="1" customWidth="1"/>
    <col min="1849" max="1849" width="20.7109375" bestFit="1" customWidth="1"/>
    <col min="1850" max="1854" width="21.85546875" bestFit="1" customWidth="1"/>
    <col min="1855" max="1855" width="13.85546875" bestFit="1" customWidth="1"/>
    <col min="1856" max="1861" width="21.85546875" bestFit="1" customWidth="1"/>
    <col min="1862" max="1862" width="19.7109375" bestFit="1" customWidth="1"/>
    <col min="1863" max="1863" width="21.85546875" bestFit="1" customWidth="1"/>
    <col min="1864" max="1864" width="13.85546875" bestFit="1" customWidth="1"/>
    <col min="1865" max="1868" width="21.85546875" bestFit="1" customWidth="1"/>
    <col min="1869" max="1869" width="20.7109375" bestFit="1" customWidth="1"/>
    <col min="1870" max="1872" width="21.85546875" bestFit="1" customWidth="1"/>
    <col min="1873" max="1873" width="13.85546875" bestFit="1" customWidth="1"/>
    <col min="1874" max="1876" width="21.85546875" bestFit="1" customWidth="1"/>
    <col min="1877" max="1878" width="20.7109375" bestFit="1" customWidth="1"/>
    <col min="1879" max="1881" width="21.85546875" bestFit="1" customWidth="1"/>
    <col min="1882" max="1882" width="13.85546875" bestFit="1" customWidth="1"/>
    <col min="1883" max="1890" width="21.85546875" bestFit="1" customWidth="1"/>
    <col min="1891" max="1891" width="13.85546875" bestFit="1" customWidth="1"/>
    <col min="1892" max="1892" width="20.7109375" bestFit="1" customWidth="1"/>
    <col min="1893" max="1899" width="21.85546875" bestFit="1" customWidth="1"/>
    <col min="1900" max="1900" width="13.85546875" bestFit="1" customWidth="1"/>
    <col min="1901" max="1904" width="21.85546875" bestFit="1" customWidth="1"/>
    <col min="1905" max="1906" width="20.7109375" bestFit="1" customWidth="1"/>
    <col min="1907" max="1908" width="21.85546875" bestFit="1" customWidth="1"/>
    <col min="1909" max="1909" width="13.85546875" bestFit="1" customWidth="1"/>
    <col min="1910" max="1917" width="21.85546875" bestFit="1" customWidth="1"/>
    <col min="1918" max="1918" width="13.85546875" bestFit="1" customWidth="1"/>
    <col min="1919" max="1919" width="21.85546875" bestFit="1" customWidth="1"/>
    <col min="1920" max="1920" width="20.7109375" bestFit="1" customWidth="1"/>
    <col min="1921" max="1921" width="21.85546875" bestFit="1" customWidth="1"/>
    <col min="1922" max="1922" width="20.7109375" bestFit="1" customWidth="1"/>
    <col min="1923" max="1926" width="21.85546875" bestFit="1" customWidth="1"/>
    <col min="1927" max="1927" width="13.85546875" bestFit="1" customWidth="1"/>
    <col min="1928" max="1935" width="21.85546875" bestFit="1" customWidth="1"/>
    <col min="1936" max="1936" width="13.85546875" bestFit="1" customWidth="1"/>
    <col min="1937" max="1937" width="20.7109375" bestFit="1" customWidth="1"/>
    <col min="1938" max="1938" width="21.85546875" bestFit="1" customWidth="1"/>
    <col min="1939" max="1939" width="20.7109375" bestFit="1" customWidth="1"/>
    <col min="1940" max="1942" width="21.85546875" bestFit="1" customWidth="1"/>
    <col min="1943" max="1943" width="20.7109375" bestFit="1" customWidth="1"/>
    <col min="1944" max="1944" width="21.85546875" bestFit="1" customWidth="1"/>
    <col min="1945" max="1945" width="13.85546875" bestFit="1" customWidth="1"/>
    <col min="1946" max="1946" width="19.7109375" bestFit="1" customWidth="1"/>
    <col min="1947" max="1953" width="21.85546875" bestFit="1" customWidth="1"/>
    <col min="1954" max="1954" width="13.85546875" bestFit="1" customWidth="1"/>
    <col min="1955" max="1961" width="21.85546875" bestFit="1" customWidth="1"/>
    <col min="1962" max="1962" width="20.7109375" bestFit="1" customWidth="1"/>
    <col min="1963" max="1963" width="13.85546875" bestFit="1" customWidth="1"/>
    <col min="1964" max="1964" width="20.7109375" bestFit="1" customWidth="1"/>
    <col min="1965" max="1965" width="21.85546875" bestFit="1" customWidth="1"/>
    <col min="1966" max="1966" width="20.7109375" bestFit="1" customWidth="1"/>
    <col min="1967" max="1971" width="21.85546875" bestFit="1" customWidth="1"/>
    <col min="1972" max="1972" width="13.85546875" bestFit="1" customWidth="1"/>
    <col min="1973" max="1974" width="21.85546875" bestFit="1" customWidth="1"/>
    <col min="1975" max="1975" width="20.7109375" bestFit="1" customWidth="1"/>
    <col min="1976" max="1980" width="21.85546875" bestFit="1" customWidth="1"/>
    <col min="1981" max="1981" width="13.85546875" bestFit="1" customWidth="1"/>
    <col min="1982" max="1989" width="21.85546875" bestFit="1" customWidth="1"/>
    <col min="1990" max="1990" width="9.140625" bestFit="1" customWidth="1"/>
    <col min="1991" max="1998" width="12.140625" bestFit="1" customWidth="1"/>
    <col min="1999" max="1999" width="11.28515625" bestFit="1" customWidth="1"/>
    <col min="2000" max="2000" width="21.85546875" bestFit="1" customWidth="1"/>
    <col min="2001" max="2001" width="13.85546875" bestFit="1" customWidth="1"/>
    <col min="2002" max="2003" width="21.85546875" bestFit="1" customWidth="1"/>
    <col min="2004" max="2004" width="20.7109375" bestFit="1" customWidth="1"/>
    <col min="2005" max="2010" width="21.85546875" bestFit="1" customWidth="1"/>
    <col min="2011" max="2011" width="13.85546875" bestFit="1" customWidth="1"/>
    <col min="2012" max="2020" width="21.85546875" bestFit="1" customWidth="1"/>
    <col min="2021" max="2021" width="13.85546875" bestFit="1" customWidth="1"/>
    <col min="2022" max="2030" width="21.85546875" bestFit="1" customWidth="1"/>
    <col min="2031" max="2031" width="13.85546875" bestFit="1" customWidth="1"/>
    <col min="2032" max="2037" width="21.85546875" bestFit="1" customWidth="1"/>
    <col min="2038" max="2038" width="20.7109375" bestFit="1" customWidth="1"/>
    <col min="2039" max="2040" width="21.85546875" bestFit="1" customWidth="1"/>
    <col min="2041" max="2041" width="13.85546875" bestFit="1" customWidth="1"/>
    <col min="2042" max="2050" width="21.85546875" bestFit="1" customWidth="1"/>
    <col min="2051" max="2051" width="13.85546875" bestFit="1" customWidth="1"/>
    <col min="2052" max="2060" width="21.85546875" bestFit="1" customWidth="1"/>
    <col min="2061" max="2061" width="13.85546875" bestFit="1" customWidth="1"/>
    <col min="2062" max="2063" width="21.85546875" bestFit="1" customWidth="1"/>
    <col min="2064" max="2064" width="20.7109375" bestFit="1" customWidth="1"/>
    <col min="2065" max="2069" width="21.85546875" bestFit="1" customWidth="1"/>
    <col min="2070" max="2070" width="20.7109375" bestFit="1" customWidth="1"/>
    <col min="2071" max="2071" width="13.85546875" bestFit="1" customWidth="1"/>
    <col min="2072" max="2078" width="21.85546875" bestFit="1" customWidth="1"/>
    <col min="2079" max="2080" width="20.7109375" bestFit="1" customWidth="1"/>
    <col min="2081" max="2081" width="13.85546875" bestFit="1" customWidth="1"/>
    <col min="2082" max="2083" width="21.85546875" bestFit="1" customWidth="1"/>
    <col min="2084" max="2084" width="20.7109375" bestFit="1" customWidth="1"/>
    <col min="2085" max="2090" width="21.85546875" bestFit="1" customWidth="1"/>
    <col min="2091" max="2091" width="13.85546875" bestFit="1" customWidth="1"/>
    <col min="2092" max="2100" width="21.85546875" bestFit="1" customWidth="1"/>
    <col min="2101" max="2101" width="13.85546875" bestFit="1" customWidth="1"/>
    <col min="2102" max="2102" width="20.7109375" bestFit="1" customWidth="1"/>
    <col min="2103" max="2103" width="21.85546875" bestFit="1" customWidth="1"/>
    <col min="2104" max="2104" width="20.7109375" bestFit="1" customWidth="1"/>
    <col min="2105" max="2110" width="21.85546875" bestFit="1" customWidth="1"/>
    <col min="2111" max="2111" width="13.85546875" bestFit="1" customWidth="1"/>
    <col min="2112" max="2114" width="21.85546875" bestFit="1" customWidth="1"/>
    <col min="2115" max="2115" width="20.7109375" bestFit="1" customWidth="1"/>
    <col min="2116" max="2120" width="21.85546875" bestFit="1" customWidth="1"/>
    <col min="2121" max="2121" width="13.85546875" bestFit="1" customWidth="1"/>
    <col min="2122" max="2130" width="21.85546875" bestFit="1" customWidth="1"/>
    <col min="2131" max="2131" width="13.85546875" bestFit="1" customWidth="1"/>
    <col min="2132" max="2132" width="20.7109375" bestFit="1" customWidth="1"/>
    <col min="2133" max="2133" width="21.85546875" bestFit="1" customWidth="1"/>
    <col min="2134" max="2134" width="20.7109375" bestFit="1" customWidth="1"/>
    <col min="2135" max="2137" width="21.85546875" bestFit="1" customWidth="1"/>
    <col min="2138" max="2138" width="20.7109375" bestFit="1" customWidth="1"/>
    <col min="2139" max="2140" width="21.85546875" bestFit="1" customWidth="1"/>
    <col min="2141" max="2141" width="13.85546875" bestFit="1" customWidth="1"/>
    <col min="2142" max="2150" width="21.85546875" bestFit="1" customWidth="1"/>
    <col min="2151" max="2151" width="13.85546875" bestFit="1" customWidth="1"/>
    <col min="2152" max="2154" width="21.85546875" bestFit="1" customWidth="1"/>
    <col min="2155" max="2155" width="20.7109375" bestFit="1" customWidth="1"/>
    <col min="2156" max="2157" width="21.85546875" bestFit="1" customWidth="1"/>
    <col min="2158" max="2158" width="20.7109375" bestFit="1" customWidth="1"/>
    <col min="2159" max="2160" width="21.85546875" bestFit="1" customWidth="1"/>
    <col min="2161" max="2161" width="13.85546875" bestFit="1" customWidth="1"/>
    <col min="2162" max="2170" width="21.85546875" bestFit="1" customWidth="1"/>
    <col min="2171" max="2171" width="13.85546875" bestFit="1" customWidth="1"/>
    <col min="2172" max="2180" width="21.85546875" bestFit="1" customWidth="1"/>
    <col min="2181" max="2181" width="13.85546875" bestFit="1" customWidth="1"/>
    <col min="2182" max="2187" width="21.85546875" bestFit="1" customWidth="1"/>
    <col min="2188" max="2188" width="19.7109375" bestFit="1" customWidth="1"/>
    <col min="2189" max="2190" width="21.85546875" bestFit="1" customWidth="1"/>
    <col min="2191" max="2191" width="13.85546875" bestFit="1" customWidth="1"/>
    <col min="2192" max="2195" width="21.85546875" bestFit="1" customWidth="1"/>
    <col min="2196" max="2197" width="20.7109375" bestFit="1" customWidth="1"/>
    <col min="2198" max="2200" width="21.85546875" bestFit="1" customWidth="1"/>
    <col min="2201" max="2201" width="13.85546875" bestFit="1" customWidth="1"/>
    <col min="2202" max="2204" width="21.85546875" bestFit="1" customWidth="1"/>
    <col min="2205" max="2206" width="20.7109375" bestFit="1" customWidth="1"/>
    <col min="2207" max="2210" width="21.85546875" bestFit="1" customWidth="1"/>
    <col min="2211" max="2211" width="9.140625" bestFit="1" customWidth="1"/>
    <col min="2212" max="2220" width="12.140625" bestFit="1" customWidth="1"/>
    <col min="2221" max="2221" width="11.28515625" bestFit="1" customWidth="1"/>
    <col min="2222" max="2222" width="21.85546875" bestFit="1" customWidth="1"/>
    <col min="2223" max="2223" width="20.7109375" bestFit="1" customWidth="1"/>
    <col min="2224" max="2226" width="21.85546875" bestFit="1" customWidth="1"/>
    <col min="2227" max="2227" width="20.7109375" bestFit="1" customWidth="1"/>
    <col min="2228" max="2230" width="21.85546875" bestFit="1" customWidth="1"/>
    <col min="2231" max="2231" width="13.85546875" bestFit="1" customWidth="1"/>
    <col min="2232" max="2235" width="21.85546875" bestFit="1" customWidth="1"/>
    <col min="2236" max="2236" width="20.7109375" bestFit="1" customWidth="1"/>
    <col min="2237" max="2241" width="21.85546875" bestFit="1" customWidth="1"/>
    <col min="2242" max="2242" width="13.85546875" bestFit="1" customWidth="1"/>
    <col min="2243" max="2243" width="20.7109375" bestFit="1" customWidth="1"/>
    <col min="2244" max="2252" width="21.85546875" bestFit="1" customWidth="1"/>
    <col min="2253" max="2253" width="13.85546875" bestFit="1" customWidth="1"/>
    <col min="2254" max="2262" width="21.85546875" bestFit="1" customWidth="1"/>
    <col min="2263" max="2263" width="20.7109375" bestFit="1" customWidth="1"/>
    <col min="2264" max="2264" width="13.85546875" bestFit="1" customWidth="1"/>
    <col min="2265" max="2268" width="21.85546875" bestFit="1" customWidth="1"/>
    <col min="2269" max="2269" width="19.7109375" bestFit="1" customWidth="1"/>
    <col min="2270" max="2273" width="21.85546875" bestFit="1" customWidth="1"/>
    <col min="2274" max="2274" width="20.7109375" bestFit="1" customWidth="1"/>
    <col min="2275" max="2275" width="13.85546875" bestFit="1" customWidth="1"/>
    <col min="2276" max="2285" width="21.85546875" bestFit="1" customWidth="1"/>
    <col min="2286" max="2286" width="13.85546875" bestFit="1" customWidth="1"/>
    <col min="2287" max="2295" width="21.85546875" bestFit="1" customWidth="1"/>
    <col min="2296" max="2296" width="13.85546875" bestFit="1" customWidth="1"/>
    <col min="2297" max="2305" width="21.85546875" bestFit="1" customWidth="1"/>
    <col min="2306" max="2306" width="13.85546875" bestFit="1" customWidth="1"/>
    <col min="2307" max="2316" width="21.85546875" bestFit="1" customWidth="1"/>
    <col min="2317" max="2317" width="13.85546875" bestFit="1" customWidth="1"/>
    <col min="2318" max="2323" width="21.85546875" bestFit="1" customWidth="1"/>
    <col min="2324" max="2324" width="20.7109375" bestFit="1" customWidth="1"/>
    <col min="2325" max="2326" width="21.85546875" bestFit="1" customWidth="1"/>
    <col min="2327" max="2327" width="20.7109375" bestFit="1" customWidth="1"/>
    <col min="2328" max="2328" width="13.85546875" bestFit="1" customWidth="1"/>
    <col min="2329" max="2329" width="20.7109375" bestFit="1" customWidth="1"/>
    <col min="2330" max="2338" width="21.85546875" bestFit="1" customWidth="1"/>
    <col min="2339" max="2339" width="13.85546875" bestFit="1" customWidth="1"/>
    <col min="2340" max="2349" width="21.85546875" bestFit="1" customWidth="1"/>
    <col min="2350" max="2350" width="13.85546875" bestFit="1" customWidth="1"/>
    <col min="2351" max="2360" width="21.85546875" bestFit="1" customWidth="1"/>
    <col min="2361" max="2361" width="13.85546875" bestFit="1" customWidth="1"/>
    <col min="2362" max="2362" width="20.7109375" bestFit="1" customWidth="1"/>
    <col min="2363" max="2370" width="21.85546875" bestFit="1" customWidth="1"/>
    <col min="2371" max="2371" width="13.85546875" bestFit="1" customWidth="1"/>
    <col min="2372" max="2380" width="21.85546875" bestFit="1" customWidth="1"/>
    <col min="2381" max="2381" width="13.85546875" bestFit="1" customWidth="1"/>
    <col min="2382" max="2382" width="20.7109375" bestFit="1" customWidth="1"/>
    <col min="2383" max="2391" width="21.85546875" bestFit="1" customWidth="1"/>
    <col min="2392" max="2392" width="13.85546875" bestFit="1" customWidth="1"/>
    <col min="2393" max="2402" width="21.85546875" bestFit="1" customWidth="1"/>
    <col min="2403" max="2403" width="13.85546875" bestFit="1" customWidth="1"/>
    <col min="2404" max="2413" width="21.85546875" bestFit="1" customWidth="1"/>
    <col min="2414" max="2414" width="13.85546875" bestFit="1" customWidth="1"/>
    <col min="2415" max="2421" width="21.85546875" bestFit="1" customWidth="1"/>
    <col min="2422" max="2423" width="20.7109375" bestFit="1" customWidth="1"/>
    <col min="2424" max="2424" width="21.85546875" bestFit="1" customWidth="1"/>
    <col min="2426" max="2435" width="12.140625" bestFit="1" customWidth="1"/>
    <col min="2436" max="2436" width="11.28515625" bestFit="1" customWidth="1"/>
  </cols>
  <sheetData>
    <row r="3" spans="1:11" x14ac:dyDescent="0.25">
      <c r="A3" s="122" t="s">
        <v>102</v>
      </c>
      <c r="B3" t="s">
        <v>347</v>
      </c>
      <c r="C3" t="s">
        <v>677</v>
      </c>
      <c r="D3" t="s">
        <v>678</v>
      </c>
      <c r="E3" t="s">
        <v>679</v>
      </c>
      <c r="F3" t="s">
        <v>348</v>
      </c>
      <c r="G3" t="s">
        <v>680</v>
      </c>
      <c r="H3" t="s">
        <v>681</v>
      </c>
      <c r="I3" t="s">
        <v>682</v>
      </c>
      <c r="J3" t="s">
        <v>715</v>
      </c>
      <c r="K3" t="s">
        <v>716</v>
      </c>
    </row>
    <row r="4" spans="1:11" x14ac:dyDescent="0.25">
      <c r="A4" s="137" t="s">
        <v>230</v>
      </c>
      <c r="B4" s="121"/>
      <c r="C4" s="121"/>
      <c r="D4" s="121"/>
      <c r="E4" s="121"/>
      <c r="F4" s="121"/>
      <c r="G4" s="121"/>
      <c r="H4" s="121"/>
      <c r="I4" s="121"/>
      <c r="J4" s="121"/>
      <c r="K4" s="121"/>
    </row>
    <row r="5" spans="1:11" x14ac:dyDescent="0.25">
      <c r="A5" s="137" t="s">
        <v>231</v>
      </c>
      <c r="B5" s="121"/>
      <c r="C5" s="121"/>
      <c r="D5" s="121"/>
      <c r="E5" s="121"/>
      <c r="F5" s="121"/>
      <c r="G5" s="121"/>
      <c r="H5" s="121"/>
      <c r="I5" s="121"/>
      <c r="J5" s="121"/>
      <c r="K5" s="121"/>
    </row>
    <row r="6" spans="1:11" x14ac:dyDescent="0.25">
      <c r="A6" s="137" t="s">
        <v>232</v>
      </c>
      <c r="B6" s="121"/>
      <c r="C6" s="121"/>
      <c r="D6" s="121"/>
      <c r="E6" s="121"/>
      <c r="F6" s="121"/>
      <c r="G6" s="121"/>
      <c r="H6" s="121"/>
      <c r="I6" s="121"/>
      <c r="J6" s="121"/>
      <c r="K6" s="121"/>
    </row>
    <row r="7" spans="1:11" x14ac:dyDescent="0.25">
      <c r="A7" s="137" t="s">
        <v>233</v>
      </c>
      <c r="B7" s="121"/>
      <c r="C7" s="121"/>
      <c r="D7" s="121"/>
      <c r="E7" s="121"/>
      <c r="F7" s="121"/>
      <c r="G7" s="121"/>
      <c r="H7" s="121"/>
      <c r="I7" s="121"/>
      <c r="J7" s="121"/>
      <c r="K7" s="121"/>
    </row>
    <row r="8" spans="1:11" x14ac:dyDescent="0.25">
      <c r="A8" s="137" t="s">
        <v>234</v>
      </c>
      <c r="B8" s="121"/>
      <c r="C8" s="121"/>
      <c r="D8" s="121"/>
      <c r="E8" s="121"/>
      <c r="F8" s="121"/>
      <c r="G8" s="121"/>
      <c r="H8" s="121"/>
      <c r="I8" s="121"/>
      <c r="J8" s="121"/>
      <c r="K8" s="121"/>
    </row>
    <row r="9" spans="1:11" x14ac:dyDescent="0.25">
      <c r="A9" s="137" t="s">
        <v>235</v>
      </c>
      <c r="B9" s="121"/>
      <c r="C9" s="121"/>
      <c r="D9" s="121"/>
      <c r="E9" s="121"/>
      <c r="F9" s="121"/>
      <c r="G9" s="121"/>
      <c r="H9" s="121"/>
      <c r="I9" s="121"/>
      <c r="J9" s="121"/>
      <c r="K9" s="121"/>
    </row>
    <row r="10" spans="1:11" x14ac:dyDescent="0.25">
      <c r="A10" s="137" t="s">
        <v>236</v>
      </c>
      <c r="B10" s="121"/>
      <c r="C10" s="121"/>
      <c r="D10" s="121"/>
      <c r="E10" s="121"/>
      <c r="F10" s="121"/>
      <c r="G10" s="121"/>
      <c r="H10" s="121"/>
      <c r="I10" s="121"/>
      <c r="J10" s="121"/>
      <c r="K10" s="121"/>
    </row>
    <row r="11" spans="1:11" x14ac:dyDescent="0.25">
      <c r="A11" s="137" t="s">
        <v>237</v>
      </c>
      <c r="B11" s="121"/>
      <c r="C11" s="121"/>
      <c r="D11" s="121"/>
      <c r="E11" s="121"/>
      <c r="F11" s="121"/>
      <c r="G11" s="121"/>
      <c r="H11" s="121"/>
      <c r="I11" s="121"/>
      <c r="J11" s="121"/>
      <c r="K11" s="121"/>
    </row>
    <row r="12" spans="1:11" x14ac:dyDescent="0.25">
      <c r="A12" s="137" t="s">
        <v>238</v>
      </c>
      <c r="B12" s="121">
        <v>150.16781003678079</v>
      </c>
      <c r="C12" s="121">
        <v>0.60920029185865432</v>
      </c>
      <c r="D12" s="121">
        <v>9.1167421533423454</v>
      </c>
      <c r="E12" s="121">
        <v>0.18818758466342489</v>
      </c>
      <c r="F12" s="121">
        <v>0</v>
      </c>
      <c r="G12" s="121">
        <v>0</v>
      </c>
      <c r="H12" s="121">
        <v>0.43413057873058791</v>
      </c>
      <c r="I12" s="121">
        <v>0</v>
      </c>
      <c r="J12" s="121">
        <v>122.56224620794271</v>
      </c>
      <c r="K12" s="121">
        <v>0</v>
      </c>
    </row>
    <row r="13" spans="1:11" x14ac:dyDescent="0.25">
      <c r="A13" s="137" t="s">
        <v>239</v>
      </c>
      <c r="B13" s="121">
        <v>218.49060512460531</v>
      </c>
      <c r="C13" s="121">
        <v>0.77842259515272505</v>
      </c>
      <c r="D13" s="121">
        <v>10.050122897613109</v>
      </c>
      <c r="E13" s="121">
        <v>0.19864245047805959</v>
      </c>
      <c r="F13" s="121">
        <v>0</v>
      </c>
      <c r="G13" s="121">
        <v>0</v>
      </c>
      <c r="H13" s="121">
        <v>0.34730446298447021</v>
      </c>
      <c r="I13" s="121">
        <v>0</v>
      </c>
      <c r="J13" s="121">
        <v>142.9892872425998</v>
      </c>
      <c r="K13" s="121">
        <v>0</v>
      </c>
    </row>
    <row r="14" spans="1:11" x14ac:dyDescent="0.25">
      <c r="A14" s="137" t="s">
        <v>240</v>
      </c>
      <c r="B14" s="121">
        <v>278.9847466086166</v>
      </c>
      <c r="C14" s="121">
        <v>0.98148935910560986</v>
      </c>
      <c r="D14" s="121">
        <v>13.91388504831534</v>
      </c>
      <c r="E14" s="121">
        <v>0.26659907827318519</v>
      </c>
      <c r="F14" s="121">
        <v>0.7116957821648382</v>
      </c>
      <c r="G14" s="121">
        <v>0</v>
      </c>
      <c r="H14" s="121">
        <v>0.45583710766711721</v>
      </c>
      <c r="I14" s="121">
        <v>0</v>
      </c>
      <c r="J14" s="121">
        <v>157.22631584251229</v>
      </c>
      <c r="K14" s="121">
        <v>0</v>
      </c>
    </row>
    <row r="15" spans="1:11" x14ac:dyDescent="0.25">
      <c r="A15" s="137" t="s">
        <v>241</v>
      </c>
      <c r="B15" s="121">
        <v>397.12624644797972</v>
      </c>
      <c r="C15" s="121">
        <v>1.15071166239968</v>
      </c>
      <c r="D15" s="121">
        <v>21.749941994402459</v>
      </c>
      <c r="E15" s="121">
        <v>0.17773271884879011</v>
      </c>
      <c r="F15" s="121">
        <v>0.7116957821648382</v>
      </c>
      <c r="G15" s="121">
        <v>0</v>
      </c>
      <c r="H15" s="121">
        <v>0.47754363660364663</v>
      </c>
      <c r="I15" s="121">
        <v>5.227432907317359E-3</v>
      </c>
      <c r="J15" s="121">
        <v>180.12936185106719</v>
      </c>
      <c r="K15" s="121">
        <v>1.857003730423374</v>
      </c>
    </row>
    <row r="16" spans="1:11" x14ac:dyDescent="0.25">
      <c r="A16" s="137" t="s">
        <v>242</v>
      </c>
      <c r="B16" s="121">
        <v>486.79991500074942</v>
      </c>
      <c r="C16" s="121">
        <v>1.624534111623078</v>
      </c>
      <c r="D16" s="121">
        <v>29.47746629580692</v>
      </c>
      <c r="E16" s="121">
        <v>0.22477961501464641</v>
      </c>
      <c r="F16" s="121">
        <v>1.423391564329676</v>
      </c>
      <c r="G16" s="121">
        <v>0</v>
      </c>
      <c r="H16" s="121">
        <v>0.67290239703241117</v>
      </c>
      <c r="I16" s="121">
        <v>5.227432907317359E-3</v>
      </c>
      <c r="J16" s="121">
        <v>163.41632827725689</v>
      </c>
      <c r="K16" s="121">
        <v>1.857003730423374</v>
      </c>
    </row>
    <row r="17" spans="1:11" x14ac:dyDescent="0.25">
      <c r="A17" s="137" t="s">
        <v>243</v>
      </c>
      <c r="B17" s="121">
        <v>552.98762274207922</v>
      </c>
      <c r="C17" s="121">
        <v>4.6705355709163499</v>
      </c>
      <c r="D17" s="121">
        <v>41.242404979405848</v>
      </c>
      <c r="E17" s="121">
        <v>0.26659907827318519</v>
      </c>
      <c r="F17" s="121">
        <v>2.1350873464945139</v>
      </c>
      <c r="G17" s="121">
        <v>0</v>
      </c>
      <c r="H17" s="121">
        <v>0.80314157065158753</v>
      </c>
      <c r="I17" s="121">
        <v>1.045486581463472E-2</v>
      </c>
      <c r="J17" s="121">
        <v>278.55055956350611</v>
      </c>
      <c r="K17" s="121">
        <v>1.857003730423374</v>
      </c>
    </row>
    <row r="18" spans="1:11" x14ac:dyDescent="0.25">
      <c r="A18" s="137" t="s">
        <v>244</v>
      </c>
      <c r="B18" s="121">
        <v>580.03206246434308</v>
      </c>
      <c r="C18" s="121">
        <v>4.6705355709163499</v>
      </c>
      <c r="D18" s="121">
        <v>53.767072175783298</v>
      </c>
      <c r="E18" s="121">
        <v>0.35546543769758038</v>
      </c>
      <c r="F18" s="121">
        <v>3.5584789108241912</v>
      </c>
      <c r="G18" s="121">
        <v>0</v>
      </c>
      <c r="H18" s="121">
        <v>0.88996768639770507</v>
      </c>
      <c r="I18" s="121">
        <v>1.045486581463472E-2</v>
      </c>
      <c r="J18" s="121">
        <v>321.88064660671807</v>
      </c>
      <c r="K18" s="121">
        <v>2.4760049738978318</v>
      </c>
    </row>
    <row r="19" spans="1:11" x14ac:dyDescent="0.25">
      <c r="A19" s="137" t="s">
        <v>245</v>
      </c>
      <c r="B19" s="121">
        <v>596.40106545413425</v>
      </c>
      <c r="C19" s="121">
        <v>4.8059134135516066</v>
      </c>
      <c r="D19" s="121">
        <v>55.047757383038537</v>
      </c>
      <c r="E19" s="121">
        <v>0.38683003514148451</v>
      </c>
      <c r="F19" s="121">
        <v>4.9818704751538672</v>
      </c>
      <c r="G19" s="121">
        <v>0</v>
      </c>
      <c r="H19" s="121">
        <v>1.0636199178899399</v>
      </c>
      <c r="I19" s="121">
        <v>1.045486581463472E-2</v>
      </c>
      <c r="J19" s="121">
        <v>424.63485302347812</v>
      </c>
      <c r="K19" s="121">
        <v>2.4760049738978318</v>
      </c>
    </row>
    <row r="20" spans="1:11" x14ac:dyDescent="0.25">
      <c r="A20" s="137" t="s">
        <v>246</v>
      </c>
      <c r="B20" s="121">
        <v>583.59054137516716</v>
      </c>
      <c r="C20" s="121">
        <v>5.9227806152924733</v>
      </c>
      <c r="D20" s="121">
        <v>83.331364587336338</v>
      </c>
      <c r="E20" s="121">
        <v>0.39728490095611918</v>
      </c>
      <c r="F20" s="121">
        <v>5.6935662573187056</v>
      </c>
      <c r="G20" s="121">
        <v>0</v>
      </c>
      <c r="H20" s="121">
        <v>1.627989670239705</v>
      </c>
      <c r="I20" s="121">
        <v>1.045486581463472E-2</v>
      </c>
      <c r="J20" s="121">
        <v>506.96201840558098</v>
      </c>
      <c r="K20" s="121">
        <v>3.0950062173722901</v>
      </c>
    </row>
    <row r="21" spans="1:11" x14ac:dyDescent="0.25">
      <c r="A21" s="137" t="s">
        <v>247</v>
      </c>
      <c r="B21" s="121">
        <v>598.53615280062877</v>
      </c>
      <c r="C21" s="121">
        <v>9.8148935910560997</v>
      </c>
      <c r="D21" s="121">
        <v>114.111222619335</v>
      </c>
      <c r="E21" s="121">
        <v>0.44955923002929282</v>
      </c>
      <c r="F21" s="121">
        <v>9.2520451681428959</v>
      </c>
      <c r="G21" s="121">
        <v>3.3844460658814128E-2</v>
      </c>
      <c r="H21" s="121">
        <v>2.2574790093990571</v>
      </c>
      <c r="I21" s="121">
        <v>1.5682298721952079E-2</v>
      </c>
      <c r="J21" s="121">
        <v>604.14521363107087</v>
      </c>
      <c r="K21" s="121">
        <v>6.1900124347445793</v>
      </c>
    </row>
    <row r="22" spans="1:11" x14ac:dyDescent="0.25">
      <c r="A22" s="137" t="s">
        <v>248</v>
      </c>
      <c r="B22" s="121">
        <v>562.23966791022201</v>
      </c>
      <c r="C22" s="121">
        <v>11.30404986004392</v>
      </c>
      <c r="D22" s="121">
        <v>158.04523718687051</v>
      </c>
      <c r="E22" s="121">
        <v>0.49137869328783168</v>
      </c>
      <c r="F22" s="121">
        <v>14.23391564329676</v>
      </c>
      <c r="G22" s="121">
        <v>0.10153338197644241</v>
      </c>
      <c r="H22" s="121">
        <v>3.4296315719716439</v>
      </c>
      <c r="I22" s="121">
        <v>1.045486581463472E-2</v>
      </c>
      <c r="J22" s="121">
        <v>725.46945735206464</v>
      </c>
      <c r="K22" s="121">
        <v>6.8090136782190376</v>
      </c>
    </row>
    <row r="23" spans="1:11" x14ac:dyDescent="0.25">
      <c r="A23" s="137" t="s">
        <v>249</v>
      </c>
      <c r="B23" s="121">
        <v>556.5461016529033</v>
      </c>
      <c r="C23" s="121">
        <v>19.257498114865239</v>
      </c>
      <c r="D23" s="121">
        <v>241.8975584686836</v>
      </c>
      <c r="E23" s="121">
        <v>0.63251938178540057</v>
      </c>
      <c r="F23" s="121">
        <v>19.927481900615469</v>
      </c>
      <c r="G23" s="121">
        <v>0.20306676395288481</v>
      </c>
      <c r="H23" s="121">
        <v>4.8188494239095254</v>
      </c>
      <c r="I23" s="121">
        <v>1.5682298721952079E-2</v>
      </c>
      <c r="J23" s="121">
        <v>916.74084158567223</v>
      </c>
      <c r="K23" s="121">
        <v>11.14202238254024</v>
      </c>
    </row>
    <row r="24" spans="1:11" x14ac:dyDescent="0.25">
      <c r="A24" s="137" t="s">
        <v>250</v>
      </c>
      <c r="B24" s="121">
        <v>576.47358355351867</v>
      </c>
      <c r="C24" s="121">
        <v>21.728143742958672</v>
      </c>
      <c r="D24" s="121">
        <v>360.78421745405501</v>
      </c>
      <c r="E24" s="121">
        <v>0.84684413098541234</v>
      </c>
      <c r="F24" s="121">
        <v>24.909352375769341</v>
      </c>
      <c r="G24" s="121">
        <v>0.37228906724695537</v>
      </c>
      <c r="H24" s="121">
        <v>6.7941435571336992</v>
      </c>
      <c r="I24" s="121">
        <v>1.5682298721952079E-2</v>
      </c>
      <c r="J24" s="121">
        <v>1051.0641114196289</v>
      </c>
      <c r="K24" s="121">
        <v>21.046042278131569</v>
      </c>
    </row>
    <row r="25" spans="1:11" x14ac:dyDescent="0.25">
      <c r="A25" s="137" t="s">
        <v>251</v>
      </c>
      <c r="B25" s="121">
        <v>622.02211361206832</v>
      </c>
      <c r="C25" s="121">
        <v>29.44468077316829</v>
      </c>
      <c r="D25" s="121">
        <v>470.90143874906852</v>
      </c>
      <c r="E25" s="121">
        <v>1.1918547028683579</v>
      </c>
      <c r="F25" s="121">
        <v>31.31461441525288</v>
      </c>
      <c r="G25" s="121">
        <v>0.50766690988221186</v>
      </c>
      <c r="H25" s="121">
        <v>8.791144219294404</v>
      </c>
      <c r="I25" s="121">
        <v>1.045486581463472E-2</v>
      </c>
      <c r="J25" s="121">
        <v>1315.996643626698</v>
      </c>
      <c r="K25" s="121">
        <v>38.997078338890837</v>
      </c>
    </row>
    <row r="26" spans="1:11" x14ac:dyDescent="0.25">
      <c r="A26" s="137" t="s">
        <v>252</v>
      </c>
      <c r="B26" s="121">
        <v>656.89520693814541</v>
      </c>
      <c r="C26" s="121">
        <v>46.840733551798749</v>
      </c>
      <c r="D26" s="121">
        <v>654.79915189934559</v>
      </c>
      <c r="E26" s="121">
        <v>1.4793635127708129</v>
      </c>
      <c r="F26" s="121">
        <v>37.719876454736422</v>
      </c>
      <c r="G26" s="121">
        <v>0.84611151647035321</v>
      </c>
      <c r="H26" s="121">
        <v>10.918384055074281</v>
      </c>
      <c r="I26" s="121">
        <v>2.613716453658679E-2</v>
      </c>
      <c r="J26" s="121">
        <v>1556.788127338262</v>
      </c>
      <c r="K26" s="121">
        <v>43.949088286686511</v>
      </c>
    </row>
    <row r="27" spans="1:11" x14ac:dyDescent="0.25">
      <c r="A27" s="137" t="s">
        <v>253</v>
      </c>
      <c r="B27" s="121">
        <v>727.3530893724643</v>
      </c>
      <c r="C27" s="121">
        <v>58.347850175795557</v>
      </c>
      <c r="D27" s="121">
        <v>857.32106687716475</v>
      </c>
      <c r="E27" s="121">
        <v>1.9864245047805971</v>
      </c>
      <c r="F27" s="121">
        <v>51.953792098033183</v>
      </c>
      <c r="G27" s="121">
        <v>1.15071166239968</v>
      </c>
      <c r="H27" s="121">
        <v>14.43484174279204</v>
      </c>
      <c r="I27" s="121">
        <v>4.1819463258538872E-2</v>
      </c>
      <c r="J27" s="121">
        <v>1662.0183387289201</v>
      </c>
      <c r="K27" s="121">
        <v>51.377103208379999</v>
      </c>
    </row>
    <row r="28" spans="1:11" x14ac:dyDescent="0.25">
      <c r="A28" s="137" t="s">
        <v>254</v>
      </c>
      <c r="B28" s="121">
        <v>806.35132119276125</v>
      </c>
      <c r="C28" s="121">
        <v>65.184431228876022</v>
      </c>
      <c r="D28" s="121">
        <v>1044.9957160623981</v>
      </c>
      <c r="E28" s="121">
        <v>2.0596085654830398</v>
      </c>
      <c r="F28" s="121">
        <v>63.340924612670577</v>
      </c>
      <c r="G28" s="121">
        <v>1.5230007296466359</v>
      </c>
      <c r="H28" s="121">
        <v>18.86297364584404</v>
      </c>
      <c r="I28" s="121">
        <v>3.6592030351221508E-2</v>
      </c>
      <c r="J28" s="121">
        <v>1873.09776275371</v>
      </c>
      <c r="K28" s="121">
        <v>69.328139269139271</v>
      </c>
    </row>
    <row r="29" spans="1:11" x14ac:dyDescent="0.25">
      <c r="A29" s="137" t="s">
        <v>255</v>
      </c>
      <c r="B29" s="121">
        <v>926.62790837861905</v>
      </c>
      <c r="C29" s="121">
        <v>73.848613157532426</v>
      </c>
      <c r="D29" s="121">
        <v>1251.793817240713</v>
      </c>
      <c r="E29" s="121">
        <v>2.6189438865659969</v>
      </c>
      <c r="F29" s="121">
        <v>80.421623384626713</v>
      </c>
      <c r="G29" s="121">
        <v>1.8952897968935909</v>
      </c>
      <c r="H29" s="121">
        <v>24.615203814024319</v>
      </c>
      <c r="I29" s="121">
        <v>4.7046896165856229E-2</v>
      </c>
      <c r="J29" s="121">
        <v>2136.1732912303551</v>
      </c>
      <c r="K29" s="121">
        <v>101.5162039298111</v>
      </c>
    </row>
    <row r="30" spans="1:11" x14ac:dyDescent="0.25">
      <c r="A30" s="137" t="s">
        <v>256</v>
      </c>
      <c r="B30" s="121">
        <v>1028.4004052281909</v>
      </c>
      <c r="C30" s="121">
        <v>80.008304997436582</v>
      </c>
      <c r="D30" s="121">
        <v>1539.7960431705851</v>
      </c>
      <c r="E30" s="121">
        <v>2.7862217396001521</v>
      </c>
      <c r="F30" s="121">
        <v>96.790626374417982</v>
      </c>
      <c r="G30" s="121">
        <v>2.4029567067758029</v>
      </c>
      <c r="H30" s="121">
        <v>31.865184478825139</v>
      </c>
      <c r="I30" s="121">
        <v>8.3638926517077744E-2</v>
      </c>
      <c r="J30" s="121">
        <v>2748.3655210265929</v>
      </c>
      <c r="K30" s="121">
        <v>123.18124745141709</v>
      </c>
    </row>
    <row r="31" spans="1:11" x14ac:dyDescent="0.25">
      <c r="A31" s="137" t="s">
        <v>257</v>
      </c>
      <c r="B31" s="121">
        <v>1160.0641249286859</v>
      </c>
      <c r="C31" s="121">
        <v>88.807864768728265</v>
      </c>
      <c r="D31" s="121">
        <v>1809.564784793773</v>
      </c>
      <c r="E31" s="121">
        <v>3.361239359405062</v>
      </c>
      <c r="F31" s="121">
        <v>116.00641249286861</v>
      </c>
      <c r="G31" s="121">
        <v>2.7414013133639439</v>
      </c>
      <c r="H31" s="121">
        <v>41.003633161104013</v>
      </c>
      <c r="I31" s="121">
        <v>7.8411493609760394E-2</v>
      </c>
      <c r="J31" s="121">
        <v>3111.7192509461011</v>
      </c>
      <c r="K31" s="121">
        <v>155.98831335556341</v>
      </c>
    </row>
    <row r="32" spans="1:11" x14ac:dyDescent="0.25">
      <c r="A32" s="137" t="s">
        <v>258</v>
      </c>
      <c r="B32" s="121">
        <v>1277.4939289858839</v>
      </c>
      <c r="C32" s="121">
        <v>97.573580079361136</v>
      </c>
      <c r="D32" s="121">
        <v>2117.4936042873792</v>
      </c>
      <c r="E32" s="121">
        <v>3.4344234201075041</v>
      </c>
      <c r="F32" s="121">
        <v>135.22219861131919</v>
      </c>
      <c r="G32" s="121">
        <v>3.2490682232461561</v>
      </c>
      <c r="H32" s="121">
        <v>52.594919613210713</v>
      </c>
      <c r="I32" s="121">
        <v>0.1045486581463472</v>
      </c>
      <c r="J32" s="121">
        <v>3911.4688575150999</v>
      </c>
      <c r="K32" s="121">
        <v>177.03435563369499</v>
      </c>
    </row>
    <row r="33" spans="1:11" x14ac:dyDescent="0.25">
      <c r="A33" s="137" t="s">
        <v>259</v>
      </c>
      <c r="B33" s="121">
        <v>1392.788645696588</v>
      </c>
      <c r="C33" s="121">
        <v>91.718488385386294</v>
      </c>
      <c r="D33" s="121">
        <v>2345.4555711788098</v>
      </c>
      <c r="E33" s="121">
        <v>3.2828278657953009</v>
      </c>
      <c r="F33" s="121">
        <v>159.41985520492381</v>
      </c>
      <c r="G33" s="121">
        <v>3.7567351331283669</v>
      </c>
      <c r="H33" s="121">
        <v>62.927227386998688</v>
      </c>
      <c r="I33" s="121">
        <v>0.1045486581463472</v>
      </c>
      <c r="J33" s="121">
        <v>4602.2742452325956</v>
      </c>
      <c r="K33" s="121">
        <v>220.364442676907</v>
      </c>
    </row>
    <row r="34" spans="1:11" x14ac:dyDescent="0.25">
      <c r="A34" s="137" t="s">
        <v>260</v>
      </c>
      <c r="B34" s="121">
        <v>1559.32545872316</v>
      </c>
      <c r="C34" s="121">
        <v>89.857043049151528</v>
      </c>
      <c r="D34" s="121">
        <v>2579.9729098090738</v>
      </c>
      <c r="E34" s="121">
        <v>3.931029546302653</v>
      </c>
      <c r="F34" s="121">
        <v>178.63564132337439</v>
      </c>
      <c r="G34" s="121">
        <v>4.2305575823517652</v>
      </c>
      <c r="H34" s="121">
        <v>73.845611442072965</v>
      </c>
      <c r="I34" s="121">
        <v>0.1150035239609819</v>
      </c>
      <c r="J34" s="121">
        <v>5048.574141777679</v>
      </c>
      <c r="K34" s="121">
        <v>263.07552847664459</v>
      </c>
    </row>
    <row r="35" spans="1:11" x14ac:dyDescent="0.25">
      <c r="A35" s="137" t="s">
        <v>261</v>
      </c>
      <c r="B35" s="121">
        <v>1733.690925353545</v>
      </c>
      <c r="C35" s="121">
        <v>117.44027848608501</v>
      </c>
      <c r="D35" s="121">
        <v>2922.3934037828249</v>
      </c>
      <c r="E35" s="121">
        <v>4.5008197332002462</v>
      </c>
      <c r="F35" s="121">
        <v>200.69821057048441</v>
      </c>
      <c r="G35" s="121">
        <v>5.2458914021161887</v>
      </c>
      <c r="H35" s="121">
        <v>92.209334922376826</v>
      </c>
      <c r="I35" s="121">
        <v>0.13068582268293399</v>
      </c>
      <c r="J35" s="121">
        <v>5265.224576993739</v>
      </c>
      <c r="K35" s="121">
        <v>360.87772494560897</v>
      </c>
    </row>
    <row r="36" spans="1:11" x14ac:dyDescent="0.25">
      <c r="A36" s="137" t="s">
        <v>262</v>
      </c>
      <c r="B36" s="121">
        <v>1856.102599885897</v>
      </c>
      <c r="C36" s="121">
        <v>144.9219805410421</v>
      </c>
      <c r="D36" s="121">
        <v>3215.8222619468288</v>
      </c>
      <c r="E36" s="121">
        <v>7.0099875287125792</v>
      </c>
      <c r="F36" s="121">
        <v>228.4543460749131</v>
      </c>
      <c r="G36" s="121">
        <v>6.1258473792453563</v>
      </c>
      <c r="H36" s="121">
        <v>110.6164714605538</v>
      </c>
      <c r="I36" s="121">
        <v>0.2404619137365985</v>
      </c>
      <c r="J36" s="121">
        <v>5587.7242248439316</v>
      </c>
      <c r="K36" s="121">
        <v>402.35080825839759</v>
      </c>
    </row>
    <row r="37" spans="1:11" x14ac:dyDescent="0.25">
      <c r="A37" s="137" t="s">
        <v>263</v>
      </c>
      <c r="B37" s="121">
        <v>2046.8370695060739</v>
      </c>
      <c r="C37" s="121">
        <v>171.2191264729407</v>
      </c>
      <c r="D37" s="121">
        <v>3494.7294522522961</v>
      </c>
      <c r="E37" s="121">
        <v>9.4930181596883241</v>
      </c>
      <c r="F37" s="121">
        <v>262.61574361882532</v>
      </c>
      <c r="G37" s="121">
        <v>8.3595817827270889</v>
      </c>
      <c r="H37" s="121">
        <v>134.38512064605339</v>
      </c>
      <c r="I37" s="121">
        <v>0.27182651118050272</v>
      </c>
      <c r="J37" s="121">
        <v>5640.9583317827364</v>
      </c>
      <c r="K37" s="121">
        <v>489.62998358829623</v>
      </c>
    </row>
    <row r="38" spans="1:11" x14ac:dyDescent="0.25">
      <c r="A38" s="137" t="s">
        <v>264</v>
      </c>
      <c r="B38" s="121">
        <v>2214.7972740969758</v>
      </c>
      <c r="C38" s="121">
        <v>190.84891365505291</v>
      </c>
      <c r="D38" s="121">
        <v>3786.6171468618058</v>
      </c>
      <c r="E38" s="121">
        <v>8.7820872842931639</v>
      </c>
      <c r="F38" s="121">
        <v>287.52509599459461</v>
      </c>
      <c r="G38" s="121">
        <v>9.0364709959033718</v>
      </c>
      <c r="H38" s="121">
        <v>153.3132138787071</v>
      </c>
      <c r="I38" s="121">
        <v>0.27182651118050272</v>
      </c>
      <c r="J38" s="121">
        <v>5871.8457955987087</v>
      </c>
      <c r="K38" s="121">
        <v>528.62706192718701</v>
      </c>
    </row>
    <row r="39" spans="1:11" x14ac:dyDescent="0.25">
      <c r="A39" s="137" t="s">
        <v>265</v>
      </c>
      <c r="B39" s="121">
        <v>2255.3639336803722</v>
      </c>
      <c r="C39" s="121">
        <v>218.49983801330399</v>
      </c>
      <c r="D39" s="121">
        <v>4073.0130896503752</v>
      </c>
      <c r="E39" s="121">
        <v>10.951471940829871</v>
      </c>
      <c r="F39" s="121">
        <v>320.97479775634201</v>
      </c>
      <c r="G39" s="121">
        <v>11.30404986004392</v>
      </c>
      <c r="H39" s="121">
        <v>172.63202463221819</v>
      </c>
      <c r="I39" s="121">
        <v>0.3241008402536763</v>
      </c>
      <c r="J39" s="121">
        <v>5754.8545605820354</v>
      </c>
      <c r="K39" s="121">
        <v>575.67115643124578</v>
      </c>
    </row>
    <row r="40" spans="1:11" x14ac:dyDescent="0.25">
      <c r="A40" s="137" t="s">
        <v>266</v>
      </c>
      <c r="B40" s="121">
        <v>2298.065680610262</v>
      </c>
      <c r="C40" s="121">
        <v>232.64682256868829</v>
      </c>
      <c r="D40" s="121">
        <v>4262.4676742084039</v>
      </c>
      <c r="E40" s="121">
        <v>13.403137974361711</v>
      </c>
      <c r="F40" s="121">
        <v>353.00110795375969</v>
      </c>
      <c r="G40" s="121">
        <v>11.84556123058494</v>
      </c>
      <c r="H40" s="121">
        <v>194.42537968449369</v>
      </c>
      <c r="I40" s="121">
        <v>0.37637516932684978</v>
      </c>
      <c r="J40" s="121">
        <v>5481.2560109663254</v>
      </c>
      <c r="K40" s="121">
        <v>628.90526337004928</v>
      </c>
    </row>
    <row r="41" spans="1:11" x14ac:dyDescent="0.25">
      <c r="A41" s="137" t="s">
        <v>267</v>
      </c>
      <c r="B41" s="121">
        <v>2278.849894491811</v>
      </c>
      <c r="C41" s="121">
        <v>256.60870071512869</v>
      </c>
      <c r="D41" s="121">
        <v>4439.1588197517531</v>
      </c>
      <c r="E41" s="121">
        <v>18.43715586410832</v>
      </c>
      <c r="F41" s="121">
        <v>378.62215611169393</v>
      </c>
      <c r="G41" s="121">
        <v>13.70700656681972</v>
      </c>
      <c r="H41" s="121">
        <v>217.8250178780724</v>
      </c>
      <c r="I41" s="121">
        <v>0.54365302236100532</v>
      </c>
      <c r="J41" s="121">
        <v>5518.3960855747928</v>
      </c>
      <c r="K41" s="121">
        <v>692.66239144791848</v>
      </c>
    </row>
    <row r="42" spans="1:11" x14ac:dyDescent="0.25">
      <c r="A42" s="137" t="s">
        <v>268</v>
      </c>
      <c r="B42" s="121">
        <v>2466.0258852011639</v>
      </c>
      <c r="C42" s="121">
        <v>281.48437929935722</v>
      </c>
      <c r="D42" s="121">
        <v>4542.0477669109014</v>
      </c>
      <c r="E42" s="121">
        <v>20.46017239924014</v>
      </c>
      <c r="F42" s="121">
        <v>422.74729460591391</v>
      </c>
      <c r="G42" s="121">
        <v>16.41456341952485</v>
      </c>
      <c r="H42" s="121">
        <v>250.08091987775509</v>
      </c>
      <c r="I42" s="121">
        <v>0.60115478434149627</v>
      </c>
      <c r="J42" s="121">
        <v>5830.3727122859191</v>
      </c>
      <c r="K42" s="121">
        <v>823.27165382102908</v>
      </c>
    </row>
    <row r="43" spans="1:11" x14ac:dyDescent="0.25">
      <c r="A43" s="137" t="s">
        <v>269</v>
      </c>
      <c r="B43" s="121">
        <v>2586.3024723870221</v>
      </c>
      <c r="C43" s="121">
        <v>315.9041957893711</v>
      </c>
      <c r="D43" s="121">
        <v>4677.3445617722891</v>
      </c>
      <c r="E43" s="121">
        <v>20.48108213086941</v>
      </c>
      <c r="F43" s="121">
        <v>434.13442712055132</v>
      </c>
      <c r="G43" s="121">
        <v>19.59594272145338</v>
      </c>
      <c r="H43" s="121">
        <v>271.22307906193481</v>
      </c>
      <c r="I43" s="121">
        <v>0.62729194887808315</v>
      </c>
      <c r="J43" s="121">
        <v>5842.7527371554079</v>
      </c>
      <c r="K43" s="121">
        <v>874.02975578593464</v>
      </c>
    </row>
    <row r="44" spans="1:11" x14ac:dyDescent="0.25">
      <c r="A44" s="137" t="s">
        <v>270</v>
      </c>
      <c r="B44" s="121">
        <v>2651.0667885640219</v>
      </c>
      <c r="C44" s="121">
        <v>340.06914069976438</v>
      </c>
      <c r="D44" s="121">
        <v>4771.7896691751293</v>
      </c>
      <c r="E44" s="121">
        <v>21.8611244184012</v>
      </c>
      <c r="F44" s="121">
        <v>441.25138494219959</v>
      </c>
      <c r="G44" s="121">
        <v>21.186632372417641</v>
      </c>
      <c r="H44" s="121">
        <v>286.96031254091861</v>
      </c>
      <c r="I44" s="121">
        <v>0.80502466772687331</v>
      </c>
      <c r="J44" s="121">
        <v>5964.0769808764016</v>
      </c>
      <c r="K44" s="121">
        <v>935.92988013338038</v>
      </c>
    </row>
    <row r="45" spans="1:11" x14ac:dyDescent="0.25">
      <c r="A45" s="137" t="s">
        <v>271</v>
      </c>
      <c r="B45" s="121">
        <v>2546.4475085857912</v>
      </c>
      <c r="C45" s="121">
        <v>358.14208269157132</v>
      </c>
      <c r="D45" s="121">
        <v>4805.7386804318612</v>
      </c>
      <c r="E45" s="121">
        <v>26.29921495671363</v>
      </c>
      <c r="F45" s="121">
        <v>464.73734575363932</v>
      </c>
      <c r="G45" s="121">
        <v>23.623433539852261</v>
      </c>
      <c r="H45" s="121">
        <v>304.88990544249179</v>
      </c>
      <c r="I45" s="121">
        <v>0.90957332587322048</v>
      </c>
      <c r="J45" s="121">
        <v>6126.2553066667097</v>
      </c>
      <c r="K45" s="121">
        <v>1161.2463327580831</v>
      </c>
    </row>
    <row r="46" spans="1:11" x14ac:dyDescent="0.25">
      <c r="A46" s="137" t="s">
        <v>272</v>
      </c>
      <c r="B46" s="121">
        <v>2573.4919483080539</v>
      </c>
      <c r="C46" s="121">
        <v>350.86552364992622</v>
      </c>
      <c r="D46" s="121">
        <v>4737.8840709762708</v>
      </c>
      <c r="E46" s="121">
        <v>28.039950114850321</v>
      </c>
      <c r="F46" s="121">
        <v>473.27769513961732</v>
      </c>
      <c r="G46" s="121">
        <v>22.980388787334789</v>
      </c>
      <c r="H46" s="121">
        <v>317.82699668866331</v>
      </c>
      <c r="I46" s="121">
        <v>1.0559414472781059</v>
      </c>
      <c r="J46" s="121">
        <v>5934.3649211896281</v>
      </c>
      <c r="K46" s="121">
        <v>1276.999565287806</v>
      </c>
    </row>
    <row r="47" spans="1:11" x14ac:dyDescent="0.25">
      <c r="A47" s="137" t="s">
        <v>273</v>
      </c>
      <c r="B47" s="121">
        <v>2661.7422252964939</v>
      </c>
      <c r="C47" s="121">
        <v>374.38742380780201</v>
      </c>
      <c r="D47" s="121">
        <v>4752.6228041241748</v>
      </c>
      <c r="E47" s="121">
        <v>29.36249064040161</v>
      </c>
      <c r="F47" s="121">
        <v>469.71921622879319</v>
      </c>
      <c r="G47" s="121">
        <v>24.943367505546011</v>
      </c>
      <c r="H47" s="121">
        <v>322.66755264150942</v>
      </c>
      <c r="I47" s="121">
        <v>1.2127644344976269</v>
      </c>
      <c r="J47" s="121">
        <v>6162.7763800317034</v>
      </c>
      <c r="K47" s="121">
        <v>1332.7096772005079</v>
      </c>
    </row>
    <row r="48" spans="1:11" x14ac:dyDescent="0.25">
      <c r="A48" s="137" t="s">
        <v>274</v>
      </c>
      <c r="B48" s="121">
        <v>2695.9036228404061</v>
      </c>
      <c r="C48" s="121">
        <v>381.39322716417649</v>
      </c>
      <c r="D48" s="121">
        <v>4658.1776967213355</v>
      </c>
      <c r="E48" s="121">
        <v>29.665681749026021</v>
      </c>
      <c r="F48" s="121">
        <v>474.701086703947</v>
      </c>
      <c r="G48" s="121">
        <v>25.857167943333991</v>
      </c>
      <c r="H48" s="121">
        <v>326.48790173433849</v>
      </c>
      <c r="I48" s="121">
        <v>1.1604901054244541</v>
      </c>
      <c r="J48" s="121">
        <v>6050.7371549628269</v>
      </c>
      <c r="K48" s="121">
        <v>1405.7518239304941</v>
      </c>
    </row>
    <row r="49" spans="1:11" x14ac:dyDescent="0.25">
      <c r="A49" s="137" t="s">
        <v>275</v>
      </c>
      <c r="B49" s="121">
        <v>2511.5744152597131</v>
      </c>
      <c r="C49" s="121">
        <v>380.00560427716511</v>
      </c>
      <c r="D49" s="121">
        <v>4577.6030613089379</v>
      </c>
      <c r="E49" s="121">
        <v>32.284625635592008</v>
      </c>
      <c r="F49" s="121">
        <v>474.701086703947</v>
      </c>
      <c r="G49" s="121">
        <v>28.632413717356751</v>
      </c>
      <c r="H49" s="121">
        <v>323.9699443777011</v>
      </c>
      <c r="I49" s="121">
        <v>1.2702661964781179</v>
      </c>
      <c r="J49" s="121">
        <v>5524.5860980095376</v>
      </c>
      <c r="K49" s="121">
        <v>1313.5206386528</v>
      </c>
    </row>
    <row r="50" spans="1:11" x14ac:dyDescent="0.25">
      <c r="A50" s="137" t="s">
        <v>276</v>
      </c>
      <c r="B50" s="121">
        <v>2475.277930369306</v>
      </c>
      <c r="C50" s="121">
        <v>411.21019700459158</v>
      </c>
      <c r="D50" s="121">
        <v>4521.2094991318336</v>
      </c>
      <c r="E50" s="121">
        <v>33.486935204275007</v>
      </c>
      <c r="F50" s="121">
        <v>492.4934812580679</v>
      </c>
      <c r="G50" s="121">
        <v>31.035370424132559</v>
      </c>
      <c r="H50" s="121">
        <v>334.02006727531409</v>
      </c>
      <c r="I50" s="121">
        <v>1.186627269961041</v>
      </c>
      <c r="J50" s="121">
        <v>6295.2426461352379</v>
      </c>
      <c r="K50" s="121">
        <v>1361.802735643807</v>
      </c>
    </row>
    <row r="51" spans="1:11" x14ac:dyDescent="0.25">
      <c r="A51" s="137" t="s">
        <v>277</v>
      </c>
      <c r="B51" s="121">
        <v>2459.6206231616789</v>
      </c>
      <c r="C51" s="121">
        <v>417.40373330515462</v>
      </c>
      <c r="D51" s="121">
        <v>4446.1483220693162</v>
      </c>
      <c r="E51" s="121">
        <v>35.049937643562899</v>
      </c>
      <c r="F51" s="121">
        <v>486.79991500074919</v>
      </c>
      <c r="G51" s="121">
        <v>32.964504681684957</v>
      </c>
      <c r="H51" s="121">
        <v>332.89132777061462</v>
      </c>
      <c r="I51" s="121">
        <v>1.1604901054244541</v>
      </c>
      <c r="J51" s="121">
        <v>6082.3062183800239</v>
      </c>
      <c r="K51" s="121">
        <v>1444.7489022693851</v>
      </c>
    </row>
    <row r="52" spans="1:11" x14ac:dyDescent="0.25">
      <c r="A52" s="137" t="s">
        <v>278</v>
      </c>
      <c r="B52" s="121">
        <v>2626.1574361882522</v>
      </c>
      <c r="C52" s="121">
        <v>475.31160549238558</v>
      </c>
      <c r="D52" s="121">
        <v>4429.2823490856326</v>
      </c>
      <c r="E52" s="121">
        <v>35.306081856021457</v>
      </c>
      <c r="F52" s="121">
        <v>474.701086703947</v>
      </c>
      <c r="G52" s="121">
        <v>36.687395354154511</v>
      </c>
      <c r="H52" s="121">
        <v>330.17801165354842</v>
      </c>
      <c r="I52" s="121">
        <v>1.2545838977561661</v>
      </c>
      <c r="J52" s="121">
        <v>5862.5607769465914</v>
      </c>
      <c r="K52" s="121">
        <v>1327.138666009238</v>
      </c>
    </row>
    <row r="53" spans="1:11" x14ac:dyDescent="0.25">
      <c r="A53" s="137" t="s">
        <v>279</v>
      </c>
      <c r="B53" s="121">
        <v>2723.6597583448352</v>
      </c>
      <c r="C53" s="121">
        <v>539.17610275556785</v>
      </c>
      <c r="D53" s="121">
        <v>4391.1656842730872</v>
      </c>
      <c r="E53" s="121">
        <v>38.034801833641112</v>
      </c>
      <c r="F53" s="121">
        <v>468.29582466446351</v>
      </c>
      <c r="G53" s="121">
        <v>41.628686610341383</v>
      </c>
      <c r="H53" s="121">
        <v>326.72667355264019</v>
      </c>
      <c r="I53" s="121">
        <v>1.217991867404945</v>
      </c>
      <c r="J53" s="121">
        <v>5673.146396443407</v>
      </c>
      <c r="K53" s="121">
        <v>1304.235620000683</v>
      </c>
    </row>
    <row r="54" spans="1:11" x14ac:dyDescent="0.25">
      <c r="A54" s="137" t="s">
        <v>280</v>
      </c>
      <c r="B54" s="121">
        <v>2669.570878900307</v>
      </c>
      <c r="C54" s="121">
        <v>557.14751136539815</v>
      </c>
      <c r="D54" s="121">
        <v>4341.7833309424832</v>
      </c>
      <c r="E54" s="121">
        <v>43.962710750539003</v>
      </c>
      <c r="F54" s="121">
        <v>467.58412888229861</v>
      </c>
      <c r="G54" s="121">
        <v>41.933286756270697</v>
      </c>
      <c r="H54" s="121">
        <v>329.28804396715071</v>
      </c>
      <c r="I54" s="121">
        <v>1.1918547028683579</v>
      </c>
      <c r="J54" s="121">
        <v>5477.5420035054794</v>
      </c>
      <c r="K54" s="121">
        <v>1289.379590157296</v>
      </c>
    </row>
    <row r="55" spans="1:11" x14ac:dyDescent="0.25">
      <c r="A55" s="137" t="s">
        <v>281</v>
      </c>
      <c r="B55" s="121">
        <v>2686.6515776722631</v>
      </c>
      <c r="C55" s="121">
        <v>585.94914738604894</v>
      </c>
      <c r="D55" s="121">
        <v>4387.2802155934487</v>
      </c>
      <c r="E55" s="121">
        <v>42.269022488568183</v>
      </c>
      <c r="F55" s="121">
        <v>446.94495119951841</v>
      </c>
      <c r="G55" s="121">
        <v>42.610175969446978</v>
      </c>
      <c r="H55" s="121">
        <v>334.49761091191777</v>
      </c>
      <c r="I55" s="121">
        <v>1.223219300312262</v>
      </c>
      <c r="J55" s="121">
        <v>5814.8976811990578</v>
      </c>
      <c r="K55" s="121">
        <v>1191.5773936883311</v>
      </c>
    </row>
    <row r="56" spans="1:11" x14ac:dyDescent="0.25">
      <c r="A56" s="137" t="s">
        <v>282</v>
      </c>
      <c r="B56" s="121">
        <v>2848.9182160058472</v>
      </c>
      <c r="C56" s="121">
        <v>603.00675555809119</v>
      </c>
      <c r="D56" s="121">
        <v>4350.3574098724112</v>
      </c>
      <c r="E56" s="121">
        <v>44.919330972578088</v>
      </c>
      <c r="F56" s="121">
        <v>419.9005114772545</v>
      </c>
      <c r="G56" s="121">
        <v>40.917952936506268</v>
      </c>
      <c r="H56" s="121">
        <v>336.51631810301512</v>
      </c>
      <c r="I56" s="121">
        <v>1.3173130926439749</v>
      </c>
      <c r="J56" s="121">
        <v>6089.1152320582423</v>
      </c>
      <c r="K56" s="121">
        <v>1139.581289236477</v>
      </c>
    </row>
    <row r="57" spans="1:11" x14ac:dyDescent="0.25">
      <c r="A57" s="137" t="s">
        <v>283</v>
      </c>
      <c r="B57" s="121">
        <v>2932.898318301297</v>
      </c>
      <c r="C57" s="121">
        <v>590.14586050774199</v>
      </c>
      <c r="D57" s="121">
        <v>4333.7736217649026</v>
      </c>
      <c r="E57" s="121">
        <v>47.297812945407479</v>
      </c>
      <c r="F57" s="121">
        <v>402.10811692313348</v>
      </c>
      <c r="G57" s="121">
        <v>39.598018970812518</v>
      </c>
      <c r="H57" s="121">
        <v>332.71767553912241</v>
      </c>
      <c r="I57" s="121">
        <v>1.4427714824195921</v>
      </c>
      <c r="J57" s="121">
        <v>5147.6143407335921</v>
      </c>
      <c r="K57" s="121">
        <v>1127.820265610462</v>
      </c>
    </row>
    <row r="58" spans="1:11" x14ac:dyDescent="0.25">
      <c r="A58" s="137" t="s">
        <v>284</v>
      </c>
      <c r="B58" s="121">
        <v>3028.977248893551</v>
      </c>
      <c r="C58" s="121">
        <v>663.72371798000381</v>
      </c>
      <c r="D58" s="121">
        <v>4392.2075976620408</v>
      </c>
      <c r="E58" s="121">
        <v>50.429045256890568</v>
      </c>
      <c r="F58" s="121">
        <v>407.08998739828752</v>
      </c>
      <c r="G58" s="121">
        <v>47.619156146951468</v>
      </c>
      <c r="H58" s="121">
        <v>339.07768851752547</v>
      </c>
      <c r="I58" s="121">
        <v>1.4270891836976389</v>
      </c>
      <c r="J58" s="121">
        <v>4944.5819328739699</v>
      </c>
      <c r="K58" s="121">
        <v>1010.82903059379</v>
      </c>
    </row>
    <row r="59" spans="1:11" x14ac:dyDescent="0.25">
      <c r="A59" s="137" t="s">
        <v>285</v>
      </c>
      <c r="B59" s="121">
        <v>3093.7415650705511</v>
      </c>
      <c r="C59" s="121">
        <v>689.1070634741144</v>
      </c>
      <c r="D59" s="121">
        <v>4469.6347863786395</v>
      </c>
      <c r="E59" s="121">
        <v>53.204812130676089</v>
      </c>
      <c r="F59" s="121">
        <v>397.83794223014462</v>
      </c>
      <c r="G59" s="121">
        <v>52.898892009726467</v>
      </c>
      <c r="H59" s="121">
        <v>340.4017867826538</v>
      </c>
      <c r="I59" s="121">
        <v>1.5368652747513041</v>
      </c>
      <c r="J59" s="121">
        <v>5047.9551405342054</v>
      </c>
      <c r="K59" s="121">
        <v>938.40588510727798</v>
      </c>
    </row>
    <row r="60" spans="1:11" x14ac:dyDescent="0.25">
      <c r="A60" s="137" t="s">
        <v>286</v>
      </c>
      <c r="B60" s="121">
        <v>3051.7515139228258</v>
      </c>
      <c r="C60" s="121">
        <v>767.11854529268089</v>
      </c>
      <c r="D60" s="121">
        <v>4570.5918524624394</v>
      </c>
      <c r="E60" s="121">
        <v>55.206918934178638</v>
      </c>
      <c r="F60" s="121">
        <v>388.58589706200161</v>
      </c>
      <c r="G60" s="121">
        <v>57.637116501960463</v>
      </c>
      <c r="H60" s="121">
        <v>334.71467620128311</v>
      </c>
      <c r="I60" s="121">
        <v>1.5891396038244769</v>
      </c>
      <c r="J60" s="121">
        <v>5039.9081243690371</v>
      </c>
      <c r="K60" s="121">
        <v>906.2178204466062</v>
      </c>
    </row>
    <row r="61" spans="1:11" x14ac:dyDescent="0.25">
      <c r="A61" s="137" t="s">
        <v>287</v>
      </c>
      <c r="B61" s="121">
        <v>2989.12228509232</v>
      </c>
      <c r="C61" s="121">
        <v>827.36168526537006</v>
      </c>
      <c r="D61" s="121">
        <v>4601.2197647918811</v>
      </c>
      <c r="E61" s="121">
        <v>53.711873122685873</v>
      </c>
      <c r="F61" s="121">
        <v>380.75724345818838</v>
      </c>
      <c r="G61" s="121">
        <v>61.732296241676963</v>
      </c>
      <c r="H61" s="121">
        <v>321.64734578149239</v>
      </c>
      <c r="I61" s="121">
        <v>1.6832333961561901</v>
      </c>
      <c r="J61" s="121">
        <v>4727.9314976579099</v>
      </c>
      <c r="K61" s="121">
        <v>873.41075454245981</v>
      </c>
    </row>
    <row r="62" spans="1:11" x14ac:dyDescent="0.25">
      <c r="A62" s="137" t="s">
        <v>288</v>
      </c>
      <c r="B62" s="121">
        <v>3061.7152548731328</v>
      </c>
      <c r="C62" s="121">
        <v>903.74863297231354</v>
      </c>
      <c r="D62" s="121">
        <v>4494.3802293662829</v>
      </c>
      <c r="E62" s="121">
        <v>57.04174788464703</v>
      </c>
      <c r="F62" s="121">
        <v>394.99115910148521</v>
      </c>
      <c r="G62" s="121">
        <v>68.230432688169273</v>
      </c>
      <c r="H62" s="121">
        <v>306.01864494719132</v>
      </c>
      <c r="I62" s="121">
        <v>1.813919218839124</v>
      </c>
      <c r="J62" s="121">
        <v>4149.7843362527656</v>
      </c>
      <c r="K62" s="121">
        <v>853.60271475127718</v>
      </c>
    </row>
    <row r="63" spans="1:11" x14ac:dyDescent="0.25">
      <c r="A63" s="137" t="s">
        <v>289</v>
      </c>
      <c r="B63" s="121">
        <v>3086.624607248903</v>
      </c>
      <c r="C63" s="121">
        <v>1020.613555627199</v>
      </c>
      <c r="D63" s="121">
        <v>4476.3855168779</v>
      </c>
      <c r="E63" s="121">
        <v>58.777255609876399</v>
      </c>
      <c r="F63" s="121">
        <v>399.97302957663902</v>
      </c>
      <c r="G63" s="121">
        <v>79.263726862942676</v>
      </c>
      <c r="H63" s="121">
        <v>299.35474056367673</v>
      </c>
      <c r="I63" s="121">
        <v>1.897558145356202</v>
      </c>
      <c r="J63" s="121">
        <v>3947.9899308800918</v>
      </c>
      <c r="K63" s="121">
        <v>825.12865755145219</v>
      </c>
    </row>
    <row r="64" spans="1:11" x14ac:dyDescent="0.25">
      <c r="A64" s="137" t="s">
        <v>290</v>
      </c>
      <c r="B64" s="121">
        <v>3140.7134866934312</v>
      </c>
      <c r="C64" s="121">
        <v>1148.2748612322459</v>
      </c>
      <c r="D64" s="121">
        <v>4458.7598153814379</v>
      </c>
      <c r="E64" s="121">
        <v>61.119145552354567</v>
      </c>
      <c r="F64" s="121">
        <v>394.27946331932031</v>
      </c>
      <c r="G64" s="121">
        <v>88.232508937528422</v>
      </c>
      <c r="H64" s="121">
        <v>301.24320858115482</v>
      </c>
      <c r="I64" s="121">
        <v>2.0805182971123091</v>
      </c>
      <c r="J64" s="121">
        <v>3695.437423542513</v>
      </c>
      <c r="K64" s="121">
        <v>766.94254066485325</v>
      </c>
    </row>
    <row r="65" spans="1:11" x14ac:dyDescent="0.25">
      <c r="A65" s="137" t="s">
        <v>291</v>
      </c>
      <c r="B65" s="121">
        <v>3053.1749054871548</v>
      </c>
      <c r="C65" s="121">
        <v>1257.355557935603</v>
      </c>
      <c r="D65" s="121">
        <v>4364.0976426892339</v>
      </c>
      <c r="E65" s="121">
        <v>61.610524245642402</v>
      </c>
      <c r="F65" s="121">
        <v>386.45080971550709</v>
      </c>
      <c r="G65" s="121">
        <v>90.533932262327767</v>
      </c>
      <c r="H65" s="121">
        <v>298.05234882748488</v>
      </c>
      <c r="I65" s="121">
        <v>2.2634784488684159</v>
      </c>
      <c r="J65" s="121">
        <v>3541.9251151608478</v>
      </c>
      <c r="K65" s="121">
        <v>683.37737279580142</v>
      </c>
    </row>
    <row r="66" spans="1:11" x14ac:dyDescent="0.25">
      <c r="A66" s="137" t="s">
        <v>292</v>
      </c>
      <c r="B66" s="121">
        <v>2877.3860472924398</v>
      </c>
      <c r="C66" s="121">
        <v>1291.4707742796879</v>
      </c>
      <c r="D66" s="121">
        <v>4317.8844425833631</v>
      </c>
      <c r="E66" s="121">
        <v>66.529538611428038</v>
      </c>
      <c r="F66" s="121">
        <v>386.45080971550709</v>
      </c>
      <c r="G66" s="121">
        <v>91.650799464068641</v>
      </c>
      <c r="H66" s="121">
        <v>292.34353171717783</v>
      </c>
      <c r="I66" s="121">
        <v>2.3157527779415901</v>
      </c>
      <c r="J66" s="121">
        <v>2933.446892825456</v>
      </c>
      <c r="K66" s="121">
        <v>633.85727331784494</v>
      </c>
    </row>
    <row r="67" spans="1:11" x14ac:dyDescent="0.25">
      <c r="A67" s="137" t="s">
        <v>293</v>
      </c>
      <c r="B67" s="121">
        <v>2753.5509811957591</v>
      </c>
      <c r="C67" s="121">
        <v>1278.508345847363</v>
      </c>
      <c r="D67" s="121">
        <v>4237.0059157658543</v>
      </c>
      <c r="E67" s="121">
        <v>70.131239884569695</v>
      </c>
      <c r="F67" s="121">
        <v>386.45080971550709</v>
      </c>
      <c r="G67" s="121">
        <v>91.515421621433376</v>
      </c>
      <c r="H67" s="121">
        <v>292.21329254355862</v>
      </c>
      <c r="I67" s="121">
        <v>2.6032615878440448</v>
      </c>
      <c r="J67" s="121">
        <v>2594.8532126449281</v>
      </c>
      <c r="K67" s="121">
        <v>524.91305446634033</v>
      </c>
    </row>
    <row r="68" spans="1:11" x14ac:dyDescent="0.25">
      <c r="A68" s="137" t="s">
        <v>294</v>
      </c>
      <c r="B68" s="121">
        <v>2725.79484569133</v>
      </c>
      <c r="C68" s="121">
        <v>1310.6605834732361</v>
      </c>
      <c r="D68" s="121">
        <v>4191.3787919412689</v>
      </c>
      <c r="E68" s="121">
        <v>76.398931940443234</v>
      </c>
      <c r="F68" s="121">
        <v>394.27946331932031</v>
      </c>
      <c r="G68" s="121">
        <v>93.579933721621046</v>
      </c>
      <c r="H68" s="121">
        <v>287.67662799582388</v>
      </c>
      <c r="I68" s="121">
        <v>2.665990782731853</v>
      </c>
      <c r="J68" s="121">
        <v>2334.8726903856559</v>
      </c>
      <c r="K68" s="121">
        <v>464.25093260584339</v>
      </c>
    </row>
    <row r="69" spans="1:11" x14ac:dyDescent="0.25">
      <c r="A69" s="137" t="s">
        <v>295</v>
      </c>
      <c r="B69" s="121">
        <v>2663.8773126429892</v>
      </c>
      <c r="C69" s="121">
        <v>1393.5118231660131</v>
      </c>
      <c r="D69" s="121">
        <v>4191.5958572306336</v>
      </c>
      <c r="E69" s="121">
        <v>88.793175363692697</v>
      </c>
      <c r="F69" s="121">
        <v>387.16250549767199</v>
      </c>
      <c r="G69" s="121">
        <v>93.546089260962233</v>
      </c>
      <c r="H69" s="121">
        <v>284.78965964726552</v>
      </c>
      <c r="I69" s="121">
        <v>3.2776004328879842</v>
      </c>
      <c r="J69" s="121">
        <v>2216.0244516385601</v>
      </c>
      <c r="K69" s="121">
        <v>443.82389157118632</v>
      </c>
    </row>
    <row r="70" spans="1:11" x14ac:dyDescent="0.25">
      <c r="A70" s="137" t="s">
        <v>296</v>
      </c>
      <c r="B70" s="121">
        <v>2603.3831711589778</v>
      </c>
      <c r="C70" s="121">
        <v>1428.9131290151331</v>
      </c>
      <c r="D70" s="121">
        <v>4183.9985721028488</v>
      </c>
      <c r="E70" s="121">
        <v>94.491077232668616</v>
      </c>
      <c r="F70" s="121">
        <v>379.33385189385871</v>
      </c>
      <c r="G70" s="121">
        <v>96.625935180914311</v>
      </c>
      <c r="H70" s="121">
        <v>286.46106237537828</v>
      </c>
      <c r="I70" s="121">
        <v>3.580791541512391</v>
      </c>
      <c r="J70" s="121">
        <v>1965.3289480314049</v>
      </c>
      <c r="K70" s="121">
        <v>424.01585178000357</v>
      </c>
    </row>
    <row r="71" spans="1:11" x14ac:dyDescent="0.25">
      <c r="A71" s="137" t="s">
        <v>297</v>
      </c>
      <c r="B71" s="121">
        <v>2566.3749904864062</v>
      </c>
      <c r="C71" s="121">
        <v>1588.1851608755121</v>
      </c>
      <c r="D71" s="121">
        <v>4134.8549905905465</v>
      </c>
      <c r="E71" s="121">
        <v>104.1566006782984</v>
      </c>
      <c r="F71" s="121">
        <v>380.75724345818838</v>
      </c>
      <c r="G71" s="121">
        <v>104.0717165258534</v>
      </c>
      <c r="H71" s="121">
        <v>283.05313733234323</v>
      </c>
      <c r="I71" s="121">
        <v>3.6905676325660548</v>
      </c>
      <c r="J71" s="121">
        <v>1808.7216334323671</v>
      </c>
      <c r="K71" s="121">
        <v>518.7230420315957</v>
      </c>
    </row>
    <row r="72" spans="1:11" x14ac:dyDescent="0.25">
      <c r="A72" s="137" t="s">
        <v>298</v>
      </c>
      <c r="B72" s="121">
        <v>2674.5527493754612</v>
      </c>
      <c r="C72" s="121">
        <v>1644.3669655691431</v>
      </c>
      <c r="D72" s="121">
        <v>4096.9336845384296</v>
      </c>
      <c r="E72" s="121">
        <v>112.3270783124354</v>
      </c>
      <c r="F72" s="121">
        <v>367.94671937922141</v>
      </c>
      <c r="G72" s="121">
        <v>107.76076273766419</v>
      </c>
      <c r="H72" s="121">
        <v>274.6310041049698</v>
      </c>
      <c r="I72" s="121">
        <v>3.8421631868782589</v>
      </c>
      <c r="J72" s="121">
        <v>1795.7226073194031</v>
      </c>
      <c r="K72" s="121">
        <v>508.20002089252978</v>
      </c>
    </row>
    <row r="73" spans="1:11" x14ac:dyDescent="0.25">
      <c r="A73" s="137" t="s">
        <v>299</v>
      </c>
      <c r="B73" s="121">
        <v>2794.117640779154</v>
      </c>
      <c r="C73" s="121">
        <v>1851.0212423518619</v>
      </c>
      <c r="D73" s="121">
        <v>3945.3352864457088</v>
      </c>
      <c r="E73" s="121">
        <v>117.2931395743869</v>
      </c>
      <c r="F73" s="121">
        <v>365.09993625056211</v>
      </c>
      <c r="G73" s="121">
        <v>122.0092806750249</v>
      </c>
      <c r="H73" s="121">
        <v>271.50526393810958</v>
      </c>
      <c r="I73" s="121">
        <v>3.9833038753758272</v>
      </c>
      <c r="J73" s="121">
        <v>1844.0047043104109</v>
      </c>
      <c r="K73" s="121">
        <v>506.34301716210649</v>
      </c>
    </row>
    <row r="74" spans="1:11" x14ac:dyDescent="0.25">
      <c r="A74" s="137" t="s">
        <v>300</v>
      </c>
      <c r="B74" s="121">
        <v>2943.5737550337699</v>
      </c>
      <c r="C74" s="121">
        <v>1995.5032449043399</v>
      </c>
      <c r="D74" s="121">
        <v>3870.1872832674439</v>
      </c>
      <c r="E74" s="121">
        <v>120.80074705519689</v>
      </c>
      <c r="F74" s="121">
        <v>364.38824046839721</v>
      </c>
      <c r="G74" s="121">
        <v>131.824174266081</v>
      </c>
      <c r="H74" s="121">
        <v>267.07713203505762</v>
      </c>
      <c r="I74" s="121">
        <v>4.066942801892905</v>
      </c>
      <c r="J74" s="121">
        <v>1905.904828657857</v>
      </c>
      <c r="K74" s="121">
        <v>505.10501467515758</v>
      </c>
    </row>
    <row r="75" spans="1:11" x14ac:dyDescent="0.25">
      <c r="A75" s="137" t="s">
        <v>301</v>
      </c>
      <c r="B75" s="121">
        <v>2955.6725833305718</v>
      </c>
      <c r="C75" s="121">
        <v>2060.213853683993</v>
      </c>
      <c r="D75" s="121">
        <v>3743.7901652700339</v>
      </c>
      <c r="E75" s="121">
        <v>128.88758576281691</v>
      </c>
      <c r="F75" s="121">
        <v>350.15432482510039</v>
      </c>
      <c r="G75" s="121">
        <v>137.81464380269111</v>
      </c>
      <c r="H75" s="121">
        <v>262.14974996646538</v>
      </c>
      <c r="I75" s="121">
        <v>4.2917224169075512</v>
      </c>
      <c r="J75" s="121">
        <v>1965.3289480314049</v>
      </c>
      <c r="K75" s="121">
        <v>502.62900970125969</v>
      </c>
    </row>
    <row r="76" spans="1:11" x14ac:dyDescent="0.25">
      <c r="A76" s="137" t="s">
        <v>302</v>
      </c>
      <c r="B76" s="121">
        <v>2940.726971905111</v>
      </c>
      <c r="C76" s="121">
        <v>2063.6321442105318</v>
      </c>
      <c r="D76" s="121">
        <v>3665.711780685338</v>
      </c>
      <c r="E76" s="121">
        <v>127.1886700679387</v>
      </c>
      <c r="F76" s="121">
        <v>342.32567122128711</v>
      </c>
      <c r="G76" s="121">
        <v>145.05735838367741</v>
      </c>
      <c r="H76" s="121">
        <v>255.22536723571261</v>
      </c>
      <c r="I76" s="121">
        <v>3.8055711565270371</v>
      </c>
      <c r="J76" s="121">
        <v>1969.6619567357261</v>
      </c>
      <c r="K76" s="121">
        <v>484.67797364050051</v>
      </c>
    </row>
    <row r="77" spans="1:11" x14ac:dyDescent="0.25">
      <c r="A77" s="137" t="s">
        <v>303</v>
      </c>
      <c r="B77" s="121">
        <v>3009.7614627751</v>
      </c>
      <c r="C77" s="121">
        <v>2124.0445064865162</v>
      </c>
      <c r="D77" s="121">
        <v>3622.407255456962</v>
      </c>
      <c r="E77" s="121">
        <v>130.12125992894369</v>
      </c>
      <c r="F77" s="121">
        <v>325.95666823149583</v>
      </c>
      <c r="G77" s="121">
        <v>153.0784955598163</v>
      </c>
      <c r="H77" s="121">
        <v>240.2261557405707</v>
      </c>
      <c r="I77" s="121">
        <v>3.7742065590831331</v>
      </c>
      <c r="J77" s="121">
        <v>2024.1340661614779</v>
      </c>
      <c r="K77" s="121">
        <v>461.15592638847102</v>
      </c>
    </row>
    <row r="78" spans="1:11" x14ac:dyDescent="0.25">
      <c r="A78" s="137" t="s">
        <v>304</v>
      </c>
      <c r="B78" s="121">
        <v>2977.0234567955172</v>
      </c>
      <c r="C78" s="121">
        <v>2150.0032078118261</v>
      </c>
      <c r="D78" s="121">
        <v>3529.1125940877582</v>
      </c>
      <c r="E78" s="121">
        <v>131.04128812063161</v>
      </c>
      <c r="F78" s="121">
        <v>301.75901163789132</v>
      </c>
      <c r="G78" s="121">
        <v>157.44443098480329</v>
      </c>
      <c r="H78" s="121">
        <v>227.20223837865311</v>
      </c>
      <c r="I78" s="121">
        <v>4.0042136070050969</v>
      </c>
      <c r="J78" s="121">
        <v>1980.8039791182659</v>
      </c>
      <c r="K78" s="121">
        <v>311.9766267111267</v>
      </c>
    </row>
    <row r="79" spans="1:11" x14ac:dyDescent="0.25">
      <c r="A79" s="137" t="s">
        <v>305</v>
      </c>
      <c r="B79" s="121">
        <v>2886.6380924605828</v>
      </c>
      <c r="C79" s="121">
        <v>2280.8458927188012</v>
      </c>
      <c r="D79" s="121">
        <v>3523.360363919578</v>
      </c>
      <c r="E79" s="121">
        <v>134.06274434106109</v>
      </c>
      <c r="F79" s="121">
        <v>300.33562007356159</v>
      </c>
      <c r="G79" s="121">
        <v>162.7580113082372</v>
      </c>
      <c r="H79" s="121">
        <v>223.9245525092372</v>
      </c>
      <c r="I79" s="121">
        <v>3.9728490095611919</v>
      </c>
      <c r="J79" s="121">
        <v>1775.295566284746</v>
      </c>
      <c r="K79" s="121">
        <v>302.07260681553538</v>
      </c>
    </row>
    <row r="80" spans="1:11" x14ac:dyDescent="0.25">
      <c r="A80" s="137" t="s">
        <v>306</v>
      </c>
      <c r="B80" s="121">
        <v>2878.0977430746052</v>
      </c>
      <c r="C80" s="121">
        <v>2484.0818789749801</v>
      </c>
      <c r="D80" s="121">
        <v>3482.5955025767748</v>
      </c>
      <c r="E80" s="121">
        <v>136.37849711900259</v>
      </c>
      <c r="F80" s="121">
        <v>286.10170443026482</v>
      </c>
      <c r="G80" s="121">
        <v>167.36085795783589</v>
      </c>
      <c r="H80" s="121">
        <v>222.49192159942621</v>
      </c>
      <c r="I80" s="121">
        <v>4.0146684728197313</v>
      </c>
      <c r="J80" s="121">
        <v>1629.8302740682479</v>
      </c>
      <c r="K80" s="121">
        <v>271.12254464181251</v>
      </c>
    </row>
    <row r="81" spans="1:11" x14ac:dyDescent="0.25">
      <c r="A81" s="137" t="s">
        <v>307</v>
      </c>
      <c r="B81" s="121">
        <v>2770.6316799677138</v>
      </c>
      <c r="C81" s="121">
        <v>2621.253478025154</v>
      </c>
      <c r="D81" s="121">
        <v>3468.8769762888878</v>
      </c>
      <c r="E81" s="121">
        <v>145.5317321397153</v>
      </c>
      <c r="F81" s="121">
        <v>271.15609300480321</v>
      </c>
      <c r="G81" s="121">
        <v>169.42537005802359</v>
      </c>
      <c r="H81" s="121">
        <v>216.58774572869021</v>
      </c>
      <c r="I81" s="121">
        <v>4.0251233386343674</v>
      </c>
      <c r="J81" s="121">
        <v>1481.2699756343791</v>
      </c>
      <c r="K81" s="121">
        <v>262.45652723317011</v>
      </c>
    </row>
    <row r="82" spans="1:11" x14ac:dyDescent="0.25">
      <c r="A82" s="137" t="s">
        <v>308</v>
      </c>
      <c r="B82" s="121">
        <v>2757.109460106582</v>
      </c>
      <c r="C82" s="121">
        <v>2652.762670898509</v>
      </c>
      <c r="D82" s="121">
        <v>3452.3800142971259</v>
      </c>
      <c r="E82" s="121">
        <v>149.17525287611551</v>
      </c>
      <c r="F82" s="121">
        <v>269.0210056583087</v>
      </c>
      <c r="G82" s="121">
        <v>169.05308099077661</v>
      </c>
      <c r="H82" s="121">
        <v>213.6573643222587</v>
      </c>
      <c r="I82" s="121">
        <v>4.2499029536490127</v>
      </c>
      <c r="J82" s="121">
        <v>1361.1837344003341</v>
      </c>
      <c r="K82" s="121">
        <v>245.1244924158853</v>
      </c>
    </row>
    <row r="83" spans="1:11" x14ac:dyDescent="0.25">
      <c r="A83" s="137" t="s">
        <v>309</v>
      </c>
      <c r="B83" s="121">
        <v>2740.0287613346259</v>
      </c>
      <c r="C83" s="121">
        <v>2902.974768549122</v>
      </c>
      <c r="D83" s="121">
        <v>3515.1335894526319</v>
      </c>
      <c r="E83" s="121">
        <v>154.52291674030121</v>
      </c>
      <c r="F83" s="121">
        <v>254.07539423284709</v>
      </c>
      <c r="G83" s="121">
        <v>175.9911954258335</v>
      </c>
      <c r="H83" s="121">
        <v>217.0869958942304</v>
      </c>
      <c r="I83" s="121">
        <v>4.506047166107563</v>
      </c>
      <c r="J83" s="121">
        <v>1306.0926237311071</v>
      </c>
      <c r="K83" s="121">
        <v>230.88746381597281</v>
      </c>
    </row>
    <row r="84" spans="1:11" x14ac:dyDescent="0.25">
      <c r="A84" s="137" t="s">
        <v>310</v>
      </c>
      <c r="B84" s="121">
        <v>2678.111228286285</v>
      </c>
      <c r="C84" s="121">
        <v>3170.2444743717779</v>
      </c>
      <c r="D84" s="121">
        <v>3477.3425225741339</v>
      </c>
      <c r="E84" s="121">
        <v>168.2344732561946</v>
      </c>
      <c r="F84" s="121">
        <v>256.92217736150639</v>
      </c>
      <c r="G84" s="121">
        <v>186.88911175797159</v>
      </c>
      <c r="H84" s="121">
        <v>215.45900622399071</v>
      </c>
      <c r="I84" s="121">
        <v>4.6367329887904969</v>
      </c>
      <c r="J84" s="121">
        <v>1245.43050187061</v>
      </c>
      <c r="K84" s="121">
        <v>214.7934314856368</v>
      </c>
    </row>
    <row r="85" spans="1:11" x14ac:dyDescent="0.25">
      <c r="A85" s="137" t="s">
        <v>311</v>
      </c>
      <c r="B85" s="121">
        <v>2754.974372760088</v>
      </c>
      <c r="C85" s="121">
        <v>3433.2497781514221</v>
      </c>
      <c r="D85" s="121">
        <v>3539.1844235143071</v>
      </c>
      <c r="E85" s="121">
        <v>177.5915781602927</v>
      </c>
      <c r="F85" s="121">
        <v>262.61574361882509</v>
      </c>
      <c r="G85" s="121">
        <v>190.1720244418766</v>
      </c>
      <c r="H85" s="121">
        <v>210.29285233709669</v>
      </c>
      <c r="I85" s="121">
        <v>4.6158232571612272</v>
      </c>
      <c r="J85" s="121">
        <v>1239.2404894358649</v>
      </c>
      <c r="K85" s="121">
        <v>190.03338174665851</v>
      </c>
    </row>
    <row r="86" spans="1:11" x14ac:dyDescent="0.25">
      <c r="A86" s="137" t="s">
        <v>312</v>
      </c>
      <c r="B86" s="121">
        <v>2719.389583651845</v>
      </c>
      <c r="C86" s="121">
        <v>3618.7174225617241</v>
      </c>
      <c r="D86" s="121">
        <v>3490.0842550598782</v>
      </c>
      <c r="E86" s="121">
        <v>189.38466679920069</v>
      </c>
      <c r="F86" s="121">
        <v>261.19235205449547</v>
      </c>
      <c r="G86" s="121">
        <v>204.69129806450789</v>
      </c>
      <c r="H86" s="121">
        <v>198.00695695902101</v>
      </c>
      <c r="I86" s="121">
        <v>4.8876497683417304</v>
      </c>
      <c r="J86" s="121">
        <v>1205.19542104477</v>
      </c>
      <c r="K86" s="121">
        <v>175.1773519032715</v>
      </c>
    </row>
    <row r="87" spans="1:11" x14ac:dyDescent="0.25">
      <c r="A87" s="137" t="s">
        <v>313</v>
      </c>
      <c r="B87" s="121">
        <v>2608.3650416341311</v>
      </c>
      <c r="C87" s="121">
        <v>3743.1635044041832</v>
      </c>
      <c r="D87" s="121">
        <v>3464.9263880224398</v>
      </c>
      <c r="E87" s="121">
        <v>203.92215771445029</v>
      </c>
      <c r="F87" s="121">
        <v>266.17422252964928</v>
      </c>
      <c r="G87" s="121">
        <v>205.9773875695428</v>
      </c>
      <c r="H87" s="121">
        <v>188.52120381375769</v>
      </c>
      <c r="I87" s="121">
        <v>5.0862922188197901</v>
      </c>
      <c r="J87" s="121">
        <v>1155.675321566813</v>
      </c>
      <c r="K87" s="121">
        <v>156.60731459903781</v>
      </c>
    </row>
    <row r="88" spans="1:11" x14ac:dyDescent="0.25">
      <c r="A88" s="137" t="s">
        <v>314</v>
      </c>
      <c r="B88" s="121">
        <v>2640.391351831548</v>
      </c>
      <c r="C88" s="121">
        <v>3854.444091050364</v>
      </c>
      <c r="D88" s="121">
        <v>3393.7723861684972</v>
      </c>
      <c r="E88" s="121">
        <v>213.14857679586541</v>
      </c>
      <c r="F88" s="121">
        <v>259.7689604901658</v>
      </c>
      <c r="G88" s="121">
        <v>214.9461696441285</v>
      </c>
      <c r="H88" s="121">
        <v>186.1986052175491</v>
      </c>
      <c r="I88" s="121">
        <v>5.2117506085954064</v>
      </c>
      <c r="J88" s="121">
        <v>1127.201264366988</v>
      </c>
      <c r="K88" s="121">
        <v>143.60828848607409</v>
      </c>
    </row>
    <row r="89" spans="1:11" x14ac:dyDescent="0.25">
      <c r="A89" s="137" t="s">
        <v>315</v>
      </c>
      <c r="B89" s="121">
        <v>2605.5182585054708</v>
      </c>
      <c r="C89" s="121">
        <v>4133.4578247216277</v>
      </c>
      <c r="D89" s="121">
        <v>3433.039497014679</v>
      </c>
      <c r="E89" s="121">
        <v>223.93277088366111</v>
      </c>
      <c r="F89" s="121">
        <v>246.24674062903389</v>
      </c>
      <c r="G89" s="121">
        <v>221.61352839391489</v>
      </c>
      <c r="H89" s="121">
        <v>183.24651728218109</v>
      </c>
      <c r="I89" s="121">
        <v>5.2222054744100408</v>
      </c>
      <c r="J89" s="121">
        <v>1121.6302531757181</v>
      </c>
      <c r="K89" s="121">
        <v>141.13228351217629</v>
      </c>
    </row>
    <row r="90" spans="1:11" x14ac:dyDescent="0.25">
      <c r="A90" s="137" t="s">
        <v>316</v>
      </c>
      <c r="B90" s="121">
        <v>2647.5083096531971</v>
      </c>
      <c r="C90" s="121">
        <v>4045.428382548052</v>
      </c>
      <c r="D90" s="121">
        <v>3372.738759629</v>
      </c>
      <c r="E90" s="121">
        <v>233.2585111903152</v>
      </c>
      <c r="F90" s="121">
        <v>237.7063912430558</v>
      </c>
      <c r="G90" s="121">
        <v>224.05032956134951</v>
      </c>
      <c r="H90" s="121">
        <v>169.70164322578671</v>
      </c>
      <c r="I90" s="121">
        <v>5.3110718338344354</v>
      </c>
      <c r="J90" s="121">
        <v>1103.6792171149591</v>
      </c>
      <c r="K90" s="121">
        <v>143.60828848607409</v>
      </c>
    </row>
    <row r="91" spans="1:11" x14ac:dyDescent="0.25">
      <c r="A91" s="137" t="s">
        <v>317</v>
      </c>
      <c r="B91" s="121">
        <v>2703.7322764442192</v>
      </c>
      <c r="C91" s="121">
        <v>4038.8964016409009</v>
      </c>
      <c r="D91" s="121">
        <v>3338.7463353143949</v>
      </c>
      <c r="E91" s="121">
        <v>231.6693715864908</v>
      </c>
      <c r="F91" s="121">
        <v>227.03095451058331</v>
      </c>
      <c r="G91" s="121">
        <v>220.97048364139749</v>
      </c>
      <c r="H91" s="121">
        <v>150.3828324722756</v>
      </c>
      <c r="I91" s="121">
        <v>5.446985089424687</v>
      </c>
      <c r="J91" s="121">
        <v>1030.018069141498</v>
      </c>
      <c r="K91" s="121">
        <v>139.8942810252274</v>
      </c>
    </row>
    <row r="92" spans="1:11" x14ac:dyDescent="0.25">
      <c r="A92" s="137" t="s">
        <v>318</v>
      </c>
      <c r="B92" s="121">
        <v>2698.038710186901</v>
      </c>
      <c r="C92" s="121">
        <v>4069.525638537129</v>
      </c>
      <c r="D92" s="121">
        <v>3218.8177629400702</v>
      </c>
      <c r="E92" s="121">
        <v>240.76510484522299</v>
      </c>
      <c r="F92" s="121">
        <v>217.0672135602756</v>
      </c>
      <c r="G92" s="121">
        <v>228.0778203797484</v>
      </c>
      <c r="H92" s="121">
        <v>150.20918024078341</v>
      </c>
      <c r="I92" s="121">
        <v>5.7501761980490942</v>
      </c>
      <c r="J92" s="121">
        <v>995.97300075040323</v>
      </c>
      <c r="K92" s="121">
        <v>132.46626610353391</v>
      </c>
    </row>
    <row r="93" spans="1:11" x14ac:dyDescent="0.25">
      <c r="A93" s="137" t="s">
        <v>319</v>
      </c>
      <c r="B93" s="121">
        <v>2814.756818461934</v>
      </c>
      <c r="C93" s="121">
        <v>4337.2014778876901</v>
      </c>
      <c r="D93" s="121">
        <v>3163.683179441286</v>
      </c>
      <c r="E93" s="121">
        <v>246.52573590908671</v>
      </c>
      <c r="F93" s="121">
        <v>205.68008104563819</v>
      </c>
      <c r="G93" s="121">
        <v>226.99479763866631</v>
      </c>
      <c r="H93" s="121">
        <v>149.36262561225871</v>
      </c>
      <c r="I93" s="121">
        <v>5.8913168865466634</v>
      </c>
      <c r="J93" s="121">
        <v>999.06800696777555</v>
      </c>
      <c r="K93" s="121">
        <v>125.03825118184039</v>
      </c>
    </row>
    <row r="94" spans="1:11" x14ac:dyDescent="0.25">
      <c r="A94" s="137" t="s">
        <v>320</v>
      </c>
      <c r="B94" s="121">
        <v>2986.2755019636602</v>
      </c>
      <c r="C94" s="121">
        <v>4544.4987994229259</v>
      </c>
      <c r="D94" s="121">
        <v>3171.5626494452449</v>
      </c>
      <c r="E94" s="121">
        <v>254.56030028763351</v>
      </c>
      <c r="F94" s="121">
        <v>193.58125274883591</v>
      </c>
      <c r="G94" s="121">
        <v>231.15766629970051</v>
      </c>
      <c r="H94" s="121">
        <v>147.53927718159019</v>
      </c>
      <c r="I94" s="121">
        <v>6.5552008657759684</v>
      </c>
      <c r="J94" s="121">
        <v>959.45192738541027</v>
      </c>
      <c r="K94" s="121">
        <v>134.94227107743171</v>
      </c>
    </row>
    <row r="95" spans="1:11" x14ac:dyDescent="0.25">
      <c r="A95" s="137" t="s">
        <v>321</v>
      </c>
      <c r="B95" s="121">
        <v>3006.9146796464402</v>
      </c>
      <c r="C95" s="121">
        <v>5111.9350268286044</v>
      </c>
      <c r="D95" s="121">
        <v>3228.5857009615079</v>
      </c>
      <c r="E95" s="121">
        <v>263.48352826042418</v>
      </c>
      <c r="F95" s="121">
        <v>194.29294853100069</v>
      </c>
      <c r="G95" s="121">
        <v>230.85306615377121</v>
      </c>
      <c r="H95" s="121">
        <v>144.3701239568569</v>
      </c>
      <c r="I95" s="121">
        <v>6.8845291389369621</v>
      </c>
      <c r="J95" s="121">
        <v>851.74571102085451</v>
      </c>
      <c r="K95" s="121">
        <v>133.7042685904828</v>
      </c>
    </row>
    <row r="96" spans="1:11" x14ac:dyDescent="0.25">
      <c r="A96" s="137" t="s">
        <v>322</v>
      </c>
      <c r="B96" s="121">
        <v>3046.0579476655071</v>
      </c>
      <c r="C96" s="121">
        <v>5132.1063253812581</v>
      </c>
      <c r="D96" s="121">
        <v>3208.9847053318222</v>
      </c>
      <c r="E96" s="121">
        <v>272.20811378273692</v>
      </c>
      <c r="F96" s="121">
        <v>192.8695569666711</v>
      </c>
      <c r="G96" s="121">
        <v>224.99797445979641</v>
      </c>
      <c r="H96" s="121">
        <v>143.48015627045919</v>
      </c>
      <c r="I96" s="121">
        <v>7.2347671437272254</v>
      </c>
      <c r="J96" s="121">
        <v>797.89260283857664</v>
      </c>
      <c r="K96" s="121">
        <v>115.7532325297235</v>
      </c>
    </row>
    <row r="97" spans="1:11" x14ac:dyDescent="0.25">
      <c r="A97" s="137" t="s">
        <v>125</v>
      </c>
      <c r="B97" s="121">
        <v>3158.5058812475509</v>
      </c>
      <c r="C97" s="121">
        <v>5129.0941683826231</v>
      </c>
      <c r="D97" s="121">
        <v>3173.472823991659</v>
      </c>
      <c r="E97" s="121">
        <v>279.24946590889328</v>
      </c>
      <c r="F97" s="121">
        <v>199.27481900615459</v>
      </c>
      <c r="G97" s="121">
        <v>218.7705936985746</v>
      </c>
      <c r="H97" s="121">
        <v>148.4292448679879</v>
      </c>
      <c r="I97" s="121">
        <v>7.5065936549077277</v>
      </c>
      <c r="J97" s="121">
        <v>727.32646108248844</v>
      </c>
      <c r="K97" s="121">
        <v>107.7062163645555</v>
      </c>
    </row>
    <row r="98" spans="1:11" x14ac:dyDescent="0.25">
      <c r="A98" s="137" t="s">
        <v>140</v>
      </c>
      <c r="B98" s="121">
        <v>3268.8187274830998</v>
      </c>
      <c r="C98" s="121">
        <v>5555.9405062115866</v>
      </c>
      <c r="D98" s="121">
        <v>3217.146360211957</v>
      </c>
      <c r="E98" s="121">
        <v>294.81676110688443</v>
      </c>
      <c r="F98" s="121">
        <v>190.02277383801169</v>
      </c>
      <c r="G98" s="121">
        <v>226.31790842549009</v>
      </c>
      <c r="H98" s="121">
        <v>157.24209561621879</v>
      </c>
      <c r="I98" s="121">
        <v>7.7627378673662779</v>
      </c>
      <c r="J98" s="121">
        <v>718.0414424303716</v>
      </c>
      <c r="K98" s="121">
        <v>105.8492126341322</v>
      </c>
    </row>
    <row r="99" spans="1:11" x14ac:dyDescent="0.25">
      <c r="A99" s="137" t="s">
        <v>155</v>
      </c>
      <c r="B99" s="121">
        <v>3443.8958898956512</v>
      </c>
      <c r="C99" s="121">
        <v>5827.8469031444993</v>
      </c>
      <c r="D99" s="121">
        <v>3253.5265027095802</v>
      </c>
      <c r="E99" s="121">
        <v>307.04895411000712</v>
      </c>
      <c r="F99" s="121">
        <v>193.58125274883591</v>
      </c>
      <c r="G99" s="121">
        <v>235.2190015787582</v>
      </c>
      <c r="H99" s="121">
        <v>146.15005932965229</v>
      </c>
      <c r="I99" s="121">
        <v>8.1234307379711748</v>
      </c>
      <c r="J99" s="121">
        <v>676.56835911758287</v>
      </c>
      <c r="K99" s="121">
        <v>97.802196468964212</v>
      </c>
    </row>
    <row r="100" spans="1:11" x14ac:dyDescent="0.25">
      <c r="A100" s="137" t="s">
        <v>169</v>
      </c>
      <c r="B100" s="121">
        <v>3632.495272169333</v>
      </c>
      <c r="C100" s="121">
        <v>5980.4177317944332</v>
      </c>
      <c r="D100" s="121">
        <v>3221.7481443465008</v>
      </c>
      <c r="E100" s="121">
        <v>320.58277790705182</v>
      </c>
      <c r="F100" s="121">
        <v>192.1578611845062</v>
      </c>
      <c r="G100" s="121">
        <v>245.9476956076023</v>
      </c>
      <c r="H100" s="121">
        <v>142.78554734449031</v>
      </c>
      <c r="I100" s="121">
        <v>8.635719162888277</v>
      </c>
      <c r="J100" s="121">
        <v>568.24314150955263</v>
      </c>
      <c r="K100" s="121">
        <v>99.040198955913112</v>
      </c>
    </row>
    <row r="101" spans="1:11" x14ac:dyDescent="0.25">
      <c r="A101" s="137" t="s">
        <v>183</v>
      </c>
      <c r="B101" s="121">
        <v>3897.957798916817</v>
      </c>
      <c r="C101" s="121">
        <v>6112.4788172851258</v>
      </c>
      <c r="D101" s="121">
        <v>3237.3768451808019</v>
      </c>
      <c r="E101" s="121">
        <v>327.72345125844731</v>
      </c>
      <c r="F101" s="121">
        <v>186.4642949271875</v>
      </c>
      <c r="G101" s="121">
        <v>241.92020478920341</v>
      </c>
      <c r="H101" s="121">
        <v>137.44574122610399</v>
      </c>
      <c r="I101" s="121">
        <v>8.7245855223126707</v>
      </c>
      <c r="J101" s="121">
        <v>523.6750519793917</v>
      </c>
      <c r="K101" s="121">
        <v>84.184169112526121</v>
      </c>
    </row>
    <row r="102" spans="1:11" x14ac:dyDescent="0.25">
      <c r="A102" s="137" t="s">
        <v>197</v>
      </c>
      <c r="B102" s="121">
        <v>4147.7630184566751</v>
      </c>
      <c r="C102" s="121">
        <v>5902.6770056611367</v>
      </c>
      <c r="D102" s="121">
        <v>3200.0850284678449</v>
      </c>
      <c r="E102" s="121">
        <v>338.71151522962828</v>
      </c>
      <c r="F102" s="121">
        <v>177.92394554120941</v>
      </c>
      <c r="G102" s="121">
        <v>240.1602928349451</v>
      </c>
      <c r="H102" s="121">
        <v>130.84695642939911</v>
      </c>
      <c r="I102" s="121">
        <v>9.2055093497858689</v>
      </c>
      <c r="J102" s="121">
        <v>548.43510171836999</v>
      </c>
      <c r="K102" s="121">
        <v>78.61315792125599</v>
      </c>
    </row>
    <row r="103" spans="1:11" x14ac:dyDescent="0.25">
      <c r="A103" s="137" t="s">
        <v>211</v>
      </c>
      <c r="B103" s="121">
        <v>4287.9670875431484</v>
      </c>
      <c r="C103" s="121">
        <v>5987.3896906901482</v>
      </c>
      <c r="D103" s="121">
        <v>3152.7865019151482</v>
      </c>
      <c r="E103" s="121">
        <v>349.5950305426631</v>
      </c>
      <c r="F103" s="121">
        <v>176.50055397687979</v>
      </c>
      <c r="G103" s="121">
        <v>241.68329356459179</v>
      </c>
      <c r="H103" s="121">
        <v>127.74292279147539</v>
      </c>
      <c r="I103" s="121">
        <v>9.4041518002639304</v>
      </c>
      <c r="J103" s="121">
        <v>523.05605073591721</v>
      </c>
      <c r="K103" s="121">
        <v>79.232159164730447</v>
      </c>
    </row>
    <row r="104" spans="1:11" x14ac:dyDescent="0.25">
      <c r="A104" s="137" t="s">
        <v>126</v>
      </c>
      <c r="B104" s="121">
        <v>4308.6062652259288</v>
      </c>
      <c r="C104" s="121">
        <v>6124.6628231222994</v>
      </c>
      <c r="D104" s="121">
        <v>3154.0888936513402</v>
      </c>
      <c r="E104" s="121">
        <v>353.15491235254621</v>
      </c>
      <c r="F104" s="121">
        <v>173.6537708482204</v>
      </c>
      <c r="G104" s="121">
        <v>243.5785833614853</v>
      </c>
      <c r="H104" s="121">
        <v>122.1643448547874</v>
      </c>
      <c r="I104" s="121">
        <v>9.7491623721468752</v>
      </c>
      <c r="J104" s="121">
        <v>514.39003332727486</v>
      </c>
      <c r="K104" s="121">
        <v>74.280149216934788</v>
      </c>
    </row>
    <row r="105" spans="1:11" x14ac:dyDescent="0.25">
      <c r="A105" s="137" t="s">
        <v>141</v>
      </c>
      <c r="B105" s="121">
        <v>4333.5156176016972</v>
      </c>
      <c r="C105" s="121">
        <v>6231.4420965008567</v>
      </c>
      <c r="D105" s="121">
        <v>3094.0052215550259</v>
      </c>
      <c r="E105" s="121">
        <v>360.45763612406847</v>
      </c>
      <c r="F105" s="121">
        <v>183.61751179852811</v>
      </c>
      <c r="G105" s="121">
        <v>243.91702796807351</v>
      </c>
      <c r="H105" s="121">
        <v>119.6029744402769</v>
      </c>
      <c r="I105" s="121">
        <v>10.041898614956651</v>
      </c>
      <c r="J105" s="121">
        <v>508.81902213600472</v>
      </c>
      <c r="K105" s="121">
        <v>70.566141756088044</v>
      </c>
    </row>
    <row r="106" spans="1:11" x14ac:dyDescent="0.25">
      <c r="A106" s="137" t="s">
        <v>156</v>
      </c>
      <c r="B106" s="121">
        <v>4611.7886684281484</v>
      </c>
      <c r="C106" s="121">
        <v>6376.2963881205806</v>
      </c>
      <c r="D106" s="121">
        <v>3112.1518797459648</v>
      </c>
      <c r="E106" s="121">
        <v>364.77549570551258</v>
      </c>
      <c r="F106" s="121">
        <v>177.2122497590446</v>
      </c>
      <c r="G106" s="121">
        <v>241.37869341866241</v>
      </c>
      <c r="H106" s="121">
        <v>117.30208237300479</v>
      </c>
      <c r="I106" s="121">
        <v>10.52804987533716</v>
      </c>
      <c r="J106" s="121">
        <v>547.19709923142113</v>
      </c>
      <c r="K106" s="121">
        <v>66.233133051766828</v>
      </c>
    </row>
    <row r="107" spans="1:11" x14ac:dyDescent="0.25">
      <c r="A107" s="137" t="s">
        <v>170</v>
      </c>
      <c r="B107" s="121">
        <v>4793.2710928801816</v>
      </c>
      <c r="C107" s="121">
        <v>6358.9341798026098</v>
      </c>
      <c r="D107" s="121">
        <v>3146.8606195154748</v>
      </c>
      <c r="E107" s="121">
        <v>370.21725336203002</v>
      </c>
      <c r="F107" s="121">
        <v>171.51868350172589</v>
      </c>
      <c r="G107" s="121">
        <v>233.45908962449991</v>
      </c>
      <c r="H107" s="121">
        <v>114.0026899746523</v>
      </c>
      <c r="I107" s="121">
        <v>11.16056925712256</v>
      </c>
      <c r="J107" s="121">
        <v>584.33717383988858</v>
      </c>
      <c r="K107" s="121">
        <v>54.472109425752137</v>
      </c>
    </row>
    <row r="108" spans="1:11" x14ac:dyDescent="0.25">
      <c r="A108" s="137" t="s">
        <v>184</v>
      </c>
      <c r="B108" s="121">
        <v>4929.2049872736661</v>
      </c>
      <c r="C108" s="121">
        <v>6194.8562345286791</v>
      </c>
      <c r="D108" s="121">
        <v>3149.1615115827472</v>
      </c>
      <c r="E108" s="121">
        <v>380.60416254886962</v>
      </c>
      <c r="F108" s="121">
        <v>172.94207506605559</v>
      </c>
      <c r="G108" s="121">
        <v>230.21002140125381</v>
      </c>
      <c r="H108" s="121">
        <v>112.1359284861108</v>
      </c>
      <c r="I108" s="121">
        <v>11.6833125478543</v>
      </c>
      <c r="J108" s="121">
        <v>564.52913404870583</v>
      </c>
      <c r="K108" s="121">
        <v>49.520099477956478</v>
      </c>
    </row>
    <row r="109" spans="1:11" x14ac:dyDescent="0.25">
      <c r="A109" s="137" t="s">
        <v>198</v>
      </c>
      <c r="B109" s="121">
        <v>5113.5341948543582</v>
      </c>
      <c r="C109" s="121">
        <v>6013.0776363301893</v>
      </c>
      <c r="D109" s="121">
        <v>3210.460749299506</v>
      </c>
      <c r="E109" s="121">
        <v>388.39826501367992</v>
      </c>
      <c r="F109" s="121">
        <v>168.67190037306659</v>
      </c>
      <c r="G109" s="121">
        <v>229.803887873348</v>
      </c>
      <c r="H109" s="121">
        <v>114.3065813797637</v>
      </c>
      <c r="I109" s="121">
        <v>11.75649660855674</v>
      </c>
      <c r="J109" s="121">
        <v>523.6750519793917</v>
      </c>
      <c r="K109" s="121">
        <v>43.330087043211897</v>
      </c>
    </row>
    <row r="110" spans="1:11" x14ac:dyDescent="0.25">
      <c r="A110" s="137" t="s">
        <v>212</v>
      </c>
      <c r="B110" s="121">
        <v>5082.2195804391058</v>
      </c>
      <c r="C110" s="121">
        <v>5952.089918223006</v>
      </c>
      <c r="D110" s="121">
        <v>3255.892514363662</v>
      </c>
      <c r="E110" s="121">
        <v>391.73336720854832</v>
      </c>
      <c r="F110" s="121">
        <v>163.69002989791269</v>
      </c>
      <c r="G110" s="121">
        <v>232.7483559506648</v>
      </c>
      <c r="H110" s="121">
        <v>111.4847326180149</v>
      </c>
      <c r="I110" s="121">
        <v>12.091052314625051</v>
      </c>
      <c r="J110" s="121">
        <v>497.05799850999</v>
      </c>
      <c r="K110" s="121">
        <v>37.140074608467323</v>
      </c>
    </row>
    <row r="111" spans="1:11" x14ac:dyDescent="0.25">
      <c r="A111" s="137" t="s">
        <v>127</v>
      </c>
      <c r="B111" s="121">
        <v>5087.20145091426</v>
      </c>
      <c r="C111" s="121">
        <v>6121.0753102924646</v>
      </c>
      <c r="D111" s="121">
        <v>3304.6236718261698</v>
      </c>
      <c r="E111" s="121">
        <v>403.36440542732947</v>
      </c>
      <c r="F111" s="121">
        <v>160.1315509870885</v>
      </c>
      <c r="G111" s="121">
        <v>230.98844399640649</v>
      </c>
      <c r="H111" s="121">
        <v>108.7714165009487</v>
      </c>
      <c r="I111" s="121">
        <v>12.68697966605923</v>
      </c>
      <c r="J111" s="121">
        <v>465.4889350927927</v>
      </c>
      <c r="K111" s="121">
        <v>34.045068391095022</v>
      </c>
    </row>
    <row r="112" spans="1:11" x14ac:dyDescent="0.25">
      <c r="A112" s="137" t="s">
        <v>142</v>
      </c>
      <c r="B112" s="121">
        <v>5287.8996614847438</v>
      </c>
      <c r="C112" s="121">
        <v>6216.7536005749334</v>
      </c>
      <c r="D112" s="121">
        <v>3425.7026902341308</v>
      </c>
      <c r="E112" s="121">
        <v>407.31634470526137</v>
      </c>
      <c r="F112" s="121">
        <v>155.1496805119346</v>
      </c>
      <c r="G112" s="121">
        <v>231.32688860299459</v>
      </c>
      <c r="H112" s="121">
        <v>106.3402852600574</v>
      </c>
      <c r="I112" s="121">
        <v>21.709528864088991</v>
      </c>
      <c r="J112" s="121">
        <v>444.44289281466109</v>
      </c>
      <c r="K112" s="121">
        <v>27.23605471287599</v>
      </c>
    </row>
    <row r="113" spans="1:11" x14ac:dyDescent="0.25">
      <c r="A113" s="137" t="s">
        <v>157</v>
      </c>
      <c r="B113" s="121">
        <v>5302.133577128041</v>
      </c>
      <c r="C113" s="121">
        <v>6192.2163665972921</v>
      </c>
      <c r="D113" s="121">
        <v>3529.134300616694</v>
      </c>
      <c r="E113" s="121">
        <v>419.97718720678409</v>
      </c>
      <c r="F113" s="121">
        <v>150.16781003678071</v>
      </c>
      <c r="G113" s="121">
        <v>231.15766629970051</v>
      </c>
      <c r="H113" s="121">
        <v>102.93236021702231</v>
      </c>
      <c r="I113" s="121">
        <v>21.615435071757279</v>
      </c>
      <c r="J113" s="121">
        <v>417.8258393452594</v>
      </c>
      <c r="K113" s="121">
        <v>28.474057199824909</v>
      </c>
    </row>
    <row r="114" spans="1:11" x14ac:dyDescent="0.25">
      <c r="A114" s="137" t="s">
        <v>171</v>
      </c>
      <c r="B114" s="121">
        <v>5445.8961251253386</v>
      </c>
      <c r="C114" s="121">
        <v>5933.4077759393404</v>
      </c>
      <c r="D114" s="121">
        <v>3634.6063247192901</v>
      </c>
      <c r="E114" s="121">
        <v>433.86124900861898</v>
      </c>
      <c r="F114" s="121">
        <v>149.4561142546159</v>
      </c>
      <c r="G114" s="121">
        <v>231.12382183904171</v>
      </c>
      <c r="H114" s="121">
        <v>99.611261289733307</v>
      </c>
      <c r="I114" s="121">
        <v>21.301789097318242</v>
      </c>
      <c r="J114" s="121">
        <v>394.30379209323002</v>
      </c>
      <c r="K114" s="121">
        <v>29.093058443299359</v>
      </c>
    </row>
    <row r="115" spans="1:11" x14ac:dyDescent="0.25">
      <c r="A115" s="137" t="s">
        <v>185</v>
      </c>
      <c r="B115" s="121">
        <v>5357.6458481368991</v>
      </c>
      <c r="C115" s="121">
        <v>6907.75595384594</v>
      </c>
      <c r="D115" s="121">
        <v>3768.1014776789461</v>
      </c>
      <c r="E115" s="121">
        <v>449.8467388391955</v>
      </c>
      <c r="F115" s="121">
        <v>146.60933112595649</v>
      </c>
      <c r="G115" s="121">
        <v>241.1756266547095</v>
      </c>
      <c r="H115" s="121">
        <v>96.181629717761666</v>
      </c>
      <c r="I115" s="121">
        <v>21.244287335337741</v>
      </c>
      <c r="J115" s="121">
        <v>406.68381696271911</v>
      </c>
      <c r="K115" s="121">
        <v>30.331060930248281</v>
      </c>
    </row>
    <row r="116" spans="1:11" x14ac:dyDescent="0.25">
      <c r="A116" s="137" t="s">
        <v>199</v>
      </c>
      <c r="B116" s="121">
        <v>5115.6692822008536</v>
      </c>
      <c r="C116" s="121">
        <v>7346.4478529054904</v>
      </c>
      <c r="D116" s="121">
        <v>3924.2365403194021</v>
      </c>
      <c r="E116" s="121">
        <v>468.00684075921612</v>
      </c>
      <c r="F116" s="121">
        <v>142.33915643296751</v>
      </c>
      <c r="G116" s="121">
        <v>245.57540654035529</v>
      </c>
      <c r="H116" s="121">
        <v>92.817117732599613</v>
      </c>
      <c r="I116" s="121">
        <v>21.21815017080116</v>
      </c>
      <c r="J116" s="121">
        <v>391.20878587585759</v>
      </c>
      <c r="K116" s="121">
        <v>28.474057199824909</v>
      </c>
    </row>
    <row r="117" spans="1:11" x14ac:dyDescent="0.25">
      <c r="A117" s="137" t="s">
        <v>213</v>
      </c>
      <c r="B117" s="121">
        <v>5046.6347913308646</v>
      </c>
      <c r="C117" s="121">
        <v>7300.8255199374089</v>
      </c>
      <c r="D117" s="121">
        <v>4067.8252292345442</v>
      </c>
      <c r="E117" s="121">
        <v>485.40896490767551</v>
      </c>
      <c r="F117" s="121">
        <v>135.2221986113191</v>
      </c>
      <c r="G117" s="121">
        <v>245.6769399223318</v>
      </c>
      <c r="H117" s="121">
        <v>92.317867567059437</v>
      </c>
      <c r="I117" s="121">
        <v>21.845442119679241</v>
      </c>
      <c r="J117" s="121">
        <v>322.49964785019279</v>
      </c>
      <c r="K117" s="121">
        <v>25.379050982452618</v>
      </c>
    </row>
    <row r="118" spans="1:11" x14ac:dyDescent="0.25">
      <c r="A118" s="137" t="s">
        <v>128</v>
      </c>
      <c r="B118" s="121">
        <v>5129.1915020619854</v>
      </c>
      <c r="C118" s="121">
        <v>7384.8274712925859</v>
      </c>
      <c r="D118" s="121">
        <v>4303.9054379482377</v>
      </c>
      <c r="E118" s="121">
        <v>507.70919369029139</v>
      </c>
      <c r="F118" s="121">
        <v>133.08711126482461</v>
      </c>
      <c r="G118" s="121">
        <v>247.470696337249</v>
      </c>
      <c r="H118" s="121">
        <v>92.209334922376783</v>
      </c>
      <c r="I118" s="121">
        <v>21.489976681981659</v>
      </c>
      <c r="J118" s="121">
        <v>278.55055956350628</v>
      </c>
      <c r="K118" s="121">
        <v>21.66504352160587</v>
      </c>
    </row>
    <row r="119" spans="1:11" x14ac:dyDescent="0.25">
      <c r="A119" s="137" t="s">
        <v>143</v>
      </c>
      <c r="B119" s="121">
        <v>5196.09090558548</v>
      </c>
      <c r="C119" s="121">
        <v>7537.7367445491082</v>
      </c>
      <c r="D119" s="121">
        <v>4553.1615097264048</v>
      </c>
      <c r="E119" s="121">
        <v>533.8149936294343</v>
      </c>
      <c r="F119" s="121">
        <v>125.25845766101141</v>
      </c>
      <c r="G119" s="121">
        <v>250.5843867178599</v>
      </c>
      <c r="H119" s="121">
        <v>92.404693682805558</v>
      </c>
      <c r="I119" s="121">
        <v>13.45018487052756</v>
      </c>
      <c r="J119" s="121">
        <v>405.44581447577019</v>
      </c>
      <c r="K119" s="121">
        <v>30.950062173722738</v>
      </c>
    </row>
    <row r="120" spans="1:11" x14ac:dyDescent="0.25">
      <c r="A120" s="137" t="s">
        <v>158</v>
      </c>
      <c r="B120" s="121">
        <v>5367.6095890872048</v>
      </c>
      <c r="C120" s="121">
        <v>7894.3558265110323</v>
      </c>
      <c r="D120" s="121">
        <v>4756.6819250353046</v>
      </c>
      <c r="E120" s="121">
        <v>554.93905000790369</v>
      </c>
      <c r="F120" s="121">
        <v>121.6999787501872</v>
      </c>
      <c r="G120" s="121">
        <v>247.7414520225195</v>
      </c>
      <c r="H120" s="121">
        <v>92.730291616853492</v>
      </c>
      <c r="I120" s="121">
        <v>13.88928923474222</v>
      </c>
      <c r="J120" s="121">
        <v>404.82681323229571</v>
      </c>
      <c r="K120" s="121">
        <v>29.093058443299359</v>
      </c>
    </row>
    <row r="121" spans="1:11" x14ac:dyDescent="0.25">
      <c r="A121" s="137" t="s">
        <v>172</v>
      </c>
      <c r="B121" s="121">
        <v>5214.5949959217642</v>
      </c>
      <c r="C121" s="121">
        <v>8460.1675198050852</v>
      </c>
      <c r="D121" s="121">
        <v>5018.5494901255943</v>
      </c>
      <c r="E121" s="121">
        <v>574.33282609405114</v>
      </c>
      <c r="F121" s="121">
        <v>109.601150453385</v>
      </c>
      <c r="G121" s="121">
        <v>244.45853933861449</v>
      </c>
      <c r="H121" s="121">
        <v>89.105301284453077</v>
      </c>
      <c r="I121" s="121">
        <v>14.26043697116175</v>
      </c>
      <c r="J121" s="121">
        <v>407.92181944966802</v>
      </c>
      <c r="K121" s="121">
        <v>26.617053469401529</v>
      </c>
    </row>
    <row r="122" spans="1:11" x14ac:dyDescent="0.25">
      <c r="A122" s="137" t="s">
        <v>186</v>
      </c>
      <c r="B122" s="121">
        <v>5207.4780381001156</v>
      </c>
      <c r="C122" s="121">
        <v>8192.4239915332091</v>
      </c>
      <c r="D122" s="121">
        <v>5317.556926226287</v>
      </c>
      <c r="E122" s="121">
        <v>595.43074530798401</v>
      </c>
      <c r="F122" s="121">
        <v>98.925713720912398</v>
      </c>
      <c r="G122" s="121">
        <v>237.1481358363107</v>
      </c>
      <c r="H122" s="121">
        <v>87.954855250817019</v>
      </c>
      <c r="I122" s="121">
        <v>14.307483867327599</v>
      </c>
      <c r="J122" s="121">
        <v>389.97078338890873</v>
      </c>
      <c r="K122" s="121">
        <v>22.284044765080331</v>
      </c>
    </row>
    <row r="123" spans="1:11" x14ac:dyDescent="0.25">
      <c r="A123" s="137" t="s">
        <v>200</v>
      </c>
      <c r="B123" s="121">
        <v>5248.7563934656773</v>
      </c>
      <c r="C123" s="121">
        <v>8328.7156346062529</v>
      </c>
      <c r="D123" s="121">
        <v>5533.6671283183741</v>
      </c>
      <c r="E123" s="121">
        <v>618.96987568963414</v>
      </c>
      <c r="F123" s="121">
        <v>99.637409503077237</v>
      </c>
      <c r="G123" s="121">
        <v>240.0926039136275</v>
      </c>
      <c r="H123" s="121">
        <v>85.784202357164091</v>
      </c>
      <c r="I123" s="121">
        <v>14.851136889688609</v>
      </c>
      <c r="J123" s="121">
        <v>407.92181944966802</v>
      </c>
      <c r="K123" s="121">
        <v>22.284044765080331</v>
      </c>
    </row>
    <row r="124" spans="1:11" x14ac:dyDescent="0.25">
      <c r="A124" s="137" t="s">
        <v>214</v>
      </c>
      <c r="B124" s="121">
        <v>5319.2142758999962</v>
      </c>
      <c r="C124" s="121">
        <v>8826.703028740043</v>
      </c>
      <c r="D124" s="121">
        <v>5819.4552882967191</v>
      </c>
      <c r="E124" s="121">
        <v>643.16243518469878</v>
      </c>
      <c r="F124" s="121">
        <v>97.502322156582721</v>
      </c>
      <c r="G124" s="121">
        <v>237.9604028921222</v>
      </c>
      <c r="H124" s="121">
        <v>85.523724009925743</v>
      </c>
      <c r="I124" s="121">
        <v>14.51135375071298</v>
      </c>
      <c r="J124" s="121">
        <v>461.15592638847141</v>
      </c>
      <c r="K124" s="121">
        <v>22.284044765080331</v>
      </c>
    </row>
    <row r="125" spans="1:11" x14ac:dyDescent="0.25">
      <c r="A125" s="137" t="s">
        <v>129</v>
      </c>
      <c r="B125" s="121">
        <v>5267.2604838019633</v>
      </c>
      <c r="C125" s="121">
        <v>8857.9414659281283</v>
      </c>
      <c r="D125" s="121">
        <v>6042.337927417002</v>
      </c>
      <c r="E125" s="121">
        <v>661.92369188906082</v>
      </c>
      <c r="F125" s="121">
        <v>93.943843245758529</v>
      </c>
      <c r="G125" s="121">
        <v>238.36653642002801</v>
      </c>
      <c r="H125" s="121">
        <v>85.263245662687382</v>
      </c>
      <c r="I125" s="121">
        <v>15.065461638888619</v>
      </c>
      <c r="J125" s="121">
        <v>502.01000845778572</v>
      </c>
      <c r="K125" s="121">
        <v>22.284044765080331</v>
      </c>
    </row>
    <row r="126" spans="1:11" x14ac:dyDescent="0.25">
      <c r="A126" s="137" t="s">
        <v>144</v>
      </c>
      <c r="B126" s="121">
        <v>4906.4307222443904</v>
      </c>
      <c r="C126" s="121">
        <v>8668.7509308453573</v>
      </c>
      <c r="D126" s="121">
        <v>6271.515459928879</v>
      </c>
      <c r="E126" s="121">
        <v>675.89662005032005</v>
      </c>
      <c r="F126" s="121">
        <v>90.385364334934337</v>
      </c>
      <c r="G126" s="121">
        <v>235.18515711809951</v>
      </c>
      <c r="H126" s="121">
        <v>80.444396238777856</v>
      </c>
      <c r="I126" s="121">
        <v>15.28501382099595</v>
      </c>
      <c r="J126" s="121">
        <v>381.92376722374092</v>
      </c>
      <c r="K126" s="121">
        <v>21.046042278131409</v>
      </c>
    </row>
    <row r="127" spans="1:11" x14ac:dyDescent="0.25">
      <c r="A127" s="137" t="s">
        <v>159</v>
      </c>
      <c r="B127" s="121">
        <v>4184.7711991292445</v>
      </c>
      <c r="C127" s="121">
        <v>8803.6887954920494</v>
      </c>
      <c r="D127" s="121">
        <v>6624.0077833291798</v>
      </c>
      <c r="E127" s="121">
        <v>687.59561489689634</v>
      </c>
      <c r="F127" s="121">
        <v>83.980102295450791</v>
      </c>
      <c r="G127" s="121">
        <v>230.21002140125381</v>
      </c>
      <c r="H127" s="121">
        <v>79.03347185790345</v>
      </c>
      <c r="I127" s="121">
        <v>15.36865274751303</v>
      </c>
      <c r="J127" s="121">
        <v>378.20975976289412</v>
      </c>
      <c r="K127" s="121">
        <v>19.808039791182502</v>
      </c>
    </row>
    <row r="128" spans="1:11" x14ac:dyDescent="0.25">
      <c r="A128" s="137" t="s">
        <v>173</v>
      </c>
      <c r="B128" s="121">
        <v>3763.447296087661</v>
      </c>
      <c r="C128" s="121">
        <v>9095.4957352923448</v>
      </c>
      <c r="D128" s="121">
        <v>6940.6626274552709</v>
      </c>
      <c r="E128" s="121">
        <v>706.45096539359008</v>
      </c>
      <c r="F128" s="121">
        <v>81.133319166791438</v>
      </c>
      <c r="G128" s="121">
        <v>233.9667565343822</v>
      </c>
      <c r="H128" s="121">
        <v>82.853820950732626</v>
      </c>
      <c r="I128" s="121">
        <v>15.22228462610815</v>
      </c>
      <c r="J128" s="121">
        <v>365.82973489340498</v>
      </c>
      <c r="K128" s="121">
        <v>21.66504352160587</v>
      </c>
    </row>
    <row r="129" spans="1:11" x14ac:dyDescent="0.25">
      <c r="A129" s="137" t="s">
        <v>187</v>
      </c>
      <c r="B129" s="121">
        <v>3404.752621876582</v>
      </c>
      <c r="C129" s="121">
        <v>8938.5589712174242</v>
      </c>
      <c r="D129" s="121">
        <v>7115.5521310968888</v>
      </c>
      <c r="E129" s="121">
        <v>728.50550482956191</v>
      </c>
      <c r="F129" s="121">
        <v>81.845014948956276</v>
      </c>
      <c r="G129" s="121">
        <v>244.12009473202639</v>
      </c>
      <c r="H129" s="121">
        <v>83.787201695003404</v>
      </c>
      <c r="I129" s="121">
        <v>15.52547573473255</v>
      </c>
      <c r="J129" s="121">
        <v>384.3997721976387</v>
      </c>
      <c r="K129" s="121">
        <v>21.046042278131409</v>
      </c>
    </row>
    <row r="130" spans="1:11" x14ac:dyDescent="0.25">
      <c r="A130" s="137" t="s">
        <v>201</v>
      </c>
      <c r="B130" s="121">
        <v>3127.1912668322962</v>
      </c>
      <c r="C130" s="121">
        <v>8912.498736510137</v>
      </c>
      <c r="D130" s="121">
        <v>7184.4703604703691</v>
      </c>
      <c r="E130" s="121">
        <v>754.34993312333893</v>
      </c>
      <c r="F130" s="121">
        <v>72.592969780813377</v>
      </c>
      <c r="G130" s="121">
        <v>243.51089444016779</v>
      </c>
      <c r="H130" s="121">
        <v>78.599341279172876</v>
      </c>
      <c r="I130" s="121">
        <v>16.586644614917979</v>
      </c>
      <c r="J130" s="121">
        <v>389.3517821454343</v>
      </c>
      <c r="K130" s="121">
        <v>24.1410484955037</v>
      </c>
    </row>
    <row r="131" spans="1:11" x14ac:dyDescent="0.25">
      <c r="A131" s="137" t="s">
        <v>215</v>
      </c>
      <c r="B131" s="121">
        <v>3052.463209704988</v>
      </c>
      <c r="C131" s="121">
        <v>8762.7369980948843</v>
      </c>
      <c r="D131" s="121">
        <v>7407.5700648800184</v>
      </c>
      <c r="E131" s="121">
        <v>779.38410931648184</v>
      </c>
      <c r="F131" s="121">
        <v>71.1695782164837</v>
      </c>
      <c r="G131" s="121">
        <v>245.20311747310851</v>
      </c>
      <c r="H131" s="121">
        <v>78.92493921322081</v>
      </c>
      <c r="I131" s="121">
        <v>16.82187909574726</v>
      </c>
      <c r="J131" s="121">
        <v>446.29989654508438</v>
      </c>
      <c r="K131" s="121">
        <v>24.1410484955037</v>
      </c>
    </row>
    <row r="132" spans="1:11" x14ac:dyDescent="0.25">
      <c r="A132" s="137" t="s">
        <v>130</v>
      </c>
      <c r="B132" s="121">
        <v>2713.6960173945249</v>
      </c>
      <c r="C132" s="121">
        <v>8633.3496249962373</v>
      </c>
      <c r="D132" s="121">
        <v>7497.6304534376786</v>
      </c>
      <c r="E132" s="121">
        <v>798.87720662786819</v>
      </c>
      <c r="F132" s="121">
        <v>65.476011959164993</v>
      </c>
      <c r="G132" s="121">
        <v>242.76631630567391</v>
      </c>
      <c r="H132" s="121">
        <v>78.447395576617168</v>
      </c>
      <c r="I132" s="121">
        <v>17.072795875298489</v>
      </c>
      <c r="J132" s="121">
        <v>431.44386670169752</v>
      </c>
      <c r="K132" s="121">
        <v>25.998052225927079</v>
      </c>
    </row>
    <row r="133" spans="1:11" x14ac:dyDescent="0.25">
      <c r="A133" s="137" t="s">
        <v>145</v>
      </c>
      <c r="B133" s="121">
        <v>2338.6323401936561</v>
      </c>
      <c r="C133" s="121">
        <v>9021.1732996855881</v>
      </c>
      <c r="D133" s="121">
        <v>7807.4911540066369</v>
      </c>
      <c r="E133" s="121">
        <v>820.37241074275721</v>
      </c>
      <c r="F133" s="121">
        <v>61.205837266175948</v>
      </c>
      <c r="G133" s="121">
        <v>241.8863603285447</v>
      </c>
      <c r="H133" s="121">
        <v>91.406193351725207</v>
      </c>
      <c r="I133" s="121">
        <v>16.947337485522869</v>
      </c>
      <c r="J133" s="121">
        <v>390.58978463238321</v>
      </c>
      <c r="K133" s="121">
        <v>16.713033573810211</v>
      </c>
    </row>
    <row r="134" spans="1:11" x14ac:dyDescent="0.25">
      <c r="A134" s="137" t="s">
        <v>160</v>
      </c>
      <c r="B134" s="121">
        <v>2234.013060215425</v>
      </c>
      <c r="C134" s="121">
        <v>8948.7123094150684</v>
      </c>
      <c r="D134" s="121">
        <v>7968.7055444182406</v>
      </c>
      <c r="E134" s="121">
        <v>850.26809953970519</v>
      </c>
      <c r="F134" s="121">
        <v>61.205837266175948</v>
      </c>
      <c r="G134" s="121">
        <v>248.1475855504253</v>
      </c>
      <c r="H134" s="121">
        <v>95.074596741998675</v>
      </c>
      <c r="I134" s="121">
        <v>17.224391429610691</v>
      </c>
      <c r="J134" s="121">
        <v>380.06676349331741</v>
      </c>
      <c r="K134" s="121">
        <v>13.618027356437921</v>
      </c>
    </row>
    <row r="135" spans="1:11" x14ac:dyDescent="0.25">
      <c r="A135" s="137" t="s">
        <v>174</v>
      </c>
      <c r="B135" s="121">
        <v>1982.072753329071</v>
      </c>
      <c r="C135" s="121">
        <v>8763.041598240814</v>
      </c>
      <c r="D135" s="121">
        <v>8159.4191076545876</v>
      </c>
      <c r="E135" s="121">
        <v>879.55740611940439</v>
      </c>
      <c r="F135" s="121">
        <v>65.476011959164993</v>
      </c>
      <c r="G135" s="121">
        <v>247.06456280934319</v>
      </c>
      <c r="H135" s="121">
        <v>101.06559872848079</v>
      </c>
      <c r="I135" s="121">
        <v>17.72622498871316</v>
      </c>
      <c r="J135" s="121">
        <v>378.8287610063685</v>
      </c>
      <c r="K135" s="121">
        <v>10.523021139065619</v>
      </c>
    </row>
    <row r="136" spans="1:11" x14ac:dyDescent="0.25">
      <c r="A136" s="137" t="s">
        <v>188</v>
      </c>
      <c r="B136" s="121">
        <v>1752.906711471994</v>
      </c>
      <c r="C136" s="121">
        <v>8858.6521996019637</v>
      </c>
      <c r="D136" s="121">
        <v>8473.7079401265964</v>
      </c>
      <c r="E136" s="121">
        <v>902.26014723588366</v>
      </c>
      <c r="F136" s="121">
        <v>62.629228830505632</v>
      </c>
      <c r="G136" s="121">
        <v>244.4923837992734</v>
      </c>
      <c r="H136" s="121">
        <v>104.62546947407159</v>
      </c>
      <c r="I136" s="121">
        <v>18.12873732257659</v>
      </c>
      <c r="J136" s="121">
        <v>389.97078338890879</v>
      </c>
      <c r="K136" s="121">
        <v>9.9040198955911674</v>
      </c>
    </row>
    <row r="137" spans="1:11" x14ac:dyDescent="0.25">
      <c r="A137" s="137" t="s">
        <v>202</v>
      </c>
      <c r="B137" s="121">
        <v>1713.051747670763</v>
      </c>
      <c r="C137" s="121">
        <v>8895.8811063266603</v>
      </c>
      <c r="D137" s="121">
        <v>8784.284956150459</v>
      </c>
      <c r="E137" s="121">
        <v>921.89438523576769</v>
      </c>
      <c r="F137" s="121">
        <v>62.629228830505632</v>
      </c>
      <c r="G137" s="121">
        <v>243.81549458609709</v>
      </c>
      <c r="H137" s="121">
        <v>113.85074427209661</v>
      </c>
      <c r="I137" s="121">
        <v>17.799409049415601</v>
      </c>
      <c r="J137" s="121">
        <v>390.58978463238333</v>
      </c>
      <c r="K137" s="121">
        <v>6.8090136782188777</v>
      </c>
    </row>
    <row r="138" spans="1:11" x14ac:dyDescent="0.25">
      <c r="A138" s="137" t="s">
        <v>216</v>
      </c>
      <c r="B138" s="121">
        <v>1564.307329198311</v>
      </c>
      <c r="C138" s="121">
        <v>8854.5908643229068</v>
      </c>
      <c r="D138" s="121">
        <v>8982.5523914567184</v>
      </c>
      <c r="E138" s="121">
        <v>945.33419439217869</v>
      </c>
      <c r="F138" s="121">
        <v>61.205837266175948</v>
      </c>
      <c r="G138" s="121">
        <v>244.7969839452027</v>
      </c>
      <c r="H138" s="121">
        <v>117.5625607202431</v>
      </c>
      <c r="I138" s="121">
        <v>18.196693950371721</v>
      </c>
      <c r="J138" s="121">
        <v>427.72985924085071</v>
      </c>
      <c r="K138" s="121">
        <v>6.8090136782188777</v>
      </c>
    </row>
    <row r="139" spans="1:11" x14ac:dyDescent="0.25">
      <c r="A139" s="137" t="s">
        <v>131</v>
      </c>
      <c r="B139" s="121">
        <v>1506.6599708429601</v>
      </c>
      <c r="C139" s="121">
        <v>8856.5199985804611</v>
      </c>
      <c r="D139" s="121">
        <v>9292.1309071495016</v>
      </c>
      <c r="E139" s="121">
        <v>977.98996776419028</v>
      </c>
      <c r="F139" s="121">
        <v>58.359054137516601</v>
      </c>
      <c r="G139" s="121">
        <v>248.62140799964871</v>
      </c>
      <c r="H139" s="121">
        <v>117.8230390674815</v>
      </c>
      <c r="I139" s="121">
        <v>18.65148061330833</v>
      </c>
      <c r="J139" s="121">
        <v>401.7318070149235</v>
      </c>
      <c r="K139" s="121">
        <v>4.9520099477955046</v>
      </c>
    </row>
    <row r="140" spans="1:11" x14ac:dyDescent="0.25">
      <c r="A140" s="137" t="s">
        <v>146</v>
      </c>
      <c r="B140" s="121">
        <v>1532.992714783059</v>
      </c>
      <c r="C140" s="121">
        <v>8739.8242982288702</v>
      </c>
      <c r="D140" s="121">
        <v>9452.6723951640724</v>
      </c>
      <c r="E140" s="121">
        <v>1012.888309853441</v>
      </c>
      <c r="F140" s="121">
        <v>54.800575226692409</v>
      </c>
      <c r="G140" s="121">
        <v>250.17825318995421</v>
      </c>
      <c r="H140" s="121">
        <v>111.3979065022688</v>
      </c>
      <c r="I140" s="121">
        <v>19.168996471132751</v>
      </c>
      <c r="J140" s="121">
        <v>447.53789903203341</v>
      </c>
      <c r="K140" s="121">
        <v>8.0470161651677934</v>
      </c>
    </row>
    <row r="141" spans="1:11" x14ac:dyDescent="0.25">
      <c r="A141" s="137" t="s">
        <v>161</v>
      </c>
      <c r="B141" s="121">
        <v>1363.609118627827</v>
      </c>
      <c r="C141" s="121">
        <v>8582.5490895473613</v>
      </c>
      <c r="D141" s="121">
        <v>9642.105273193165</v>
      </c>
      <c r="E141" s="121">
        <v>1053.646604231795</v>
      </c>
      <c r="F141" s="121">
        <v>49.81870475153854</v>
      </c>
      <c r="G141" s="121">
        <v>250.5166977965423</v>
      </c>
      <c r="H141" s="121">
        <v>113.67709204060441</v>
      </c>
      <c r="I141" s="121">
        <v>19.785833554196191</v>
      </c>
      <c r="J141" s="121">
        <v>463.6319313623693</v>
      </c>
      <c r="K141" s="121">
        <v>7.4280149216933351</v>
      </c>
    </row>
    <row r="142" spans="1:11" x14ac:dyDescent="0.25">
      <c r="A142" s="137" t="s">
        <v>175</v>
      </c>
      <c r="B142" s="121">
        <v>1319.483980133607</v>
      </c>
      <c r="C142" s="121">
        <v>8676.7720680214989</v>
      </c>
      <c r="D142" s="121">
        <v>9946.1703305360679</v>
      </c>
      <c r="E142" s="121">
        <v>1097.9177335238651</v>
      </c>
      <c r="F142" s="121">
        <v>45.54853005854951</v>
      </c>
      <c r="G142" s="121">
        <v>253.96883278374131</v>
      </c>
      <c r="H142" s="121">
        <v>112.3747003044126</v>
      </c>
      <c r="I142" s="121">
        <v>20.89927676345479</v>
      </c>
      <c r="J142" s="121">
        <v>636.33327829174311</v>
      </c>
      <c r="K142" s="121">
        <v>10.523021139065619</v>
      </c>
    </row>
    <row r="143" spans="1:11" x14ac:dyDescent="0.25">
      <c r="A143" s="137" t="s">
        <v>189</v>
      </c>
      <c r="B143" s="121">
        <v>1263.9717091247501</v>
      </c>
      <c r="C143" s="121">
        <v>8308.8489361995307</v>
      </c>
      <c r="D143" s="121">
        <v>10027.938825039981</v>
      </c>
      <c r="E143" s="121">
        <v>1140.458582523614</v>
      </c>
      <c r="F143" s="121">
        <v>45.54853005854951</v>
      </c>
      <c r="G143" s="121">
        <v>252.24276529014179</v>
      </c>
      <c r="H143" s="121">
        <v>114.6755923716847</v>
      </c>
      <c r="I143" s="121">
        <v>21.693846565367028</v>
      </c>
      <c r="J143" s="121">
        <v>706.89942004783131</v>
      </c>
      <c r="K143" s="121">
        <v>11.76102362601454</v>
      </c>
    </row>
    <row r="144" spans="1:11" x14ac:dyDescent="0.25">
      <c r="A144" s="137" t="s">
        <v>203</v>
      </c>
      <c r="B144" s="121">
        <v>1182.838389957958</v>
      </c>
      <c r="C144" s="121">
        <v>7953.7866994279111</v>
      </c>
      <c r="D144" s="121">
        <v>10104.12874160719</v>
      </c>
      <c r="E144" s="121">
        <v>1193.2086079913529</v>
      </c>
      <c r="F144" s="121">
        <v>46.260225840714348</v>
      </c>
      <c r="G144" s="121">
        <v>247.1660961913197</v>
      </c>
      <c r="H144" s="121">
        <v>118.539354522387</v>
      </c>
      <c r="I144" s="121">
        <v>21.657254535015809</v>
      </c>
      <c r="J144" s="121">
        <v>765.70453817790496</v>
      </c>
      <c r="K144" s="121">
        <v>11.14202238254008</v>
      </c>
    </row>
    <row r="145" spans="1:11" x14ac:dyDescent="0.25">
      <c r="A145" s="137" t="s">
        <v>217</v>
      </c>
      <c r="B145" s="121">
        <v>1185.6851730866181</v>
      </c>
      <c r="C145" s="121">
        <v>7909.7212116501341</v>
      </c>
      <c r="D145" s="121">
        <v>10165.55821849757</v>
      </c>
      <c r="E145" s="121">
        <v>1254.3329809766151</v>
      </c>
      <c r="F145" s="121">
        <v>41.278355365560479</v>
      </c>
      <c r="G145" s="121">
        <v>250.0428753473189</v>
      </c>
      <c r="H145" s="121">
        <v>118.2788761751486</v>
      </c>
      <c r="I145" s="121">
        <v>22.598192458332939</v>
      </c>
      <c r="J145" s="121">
        <v>618.38224223098393</v>
      </c>
      <c r="K145" s="121">
        <v>11.14202238254008</v>
      </c>
    </row>
    <row r="146" spans="1:11" x14ac:dyDescent="0.25">
      <c r="A146" s="137" t="s">
        <v>132</v>
      </c>
      <c r="B146" s="121">
        <v>1157.929037582189</v>
      </c>
      <c r="C146" s="121">
        <v>7908.7397222910286</v>
      </c>
      <c r="D146" s="121">
        <v>10213.35599521581</v>
      </c>
      <c r="E146" s="121">
        <v>1299.4666366983929</v>
      </c>
      <c r="F146" s="121">
        <v>40.566659583395641</v>
      </c>
      <c r="G146" s="121">
        <v>246.62458482077869</v>
      </c>
      <c r="H146" s="121">
        <v>121.46973592881839</v>
      </c>
      <c r="I146" s="121">
        <v>22.765470311367089</v>
      </c>
      <c r="J146" s="121">
        <v>858.55472469907363</v>
      </c>
      <c r="K146" s="121">
        <v>14.237028599912369</v>
      </c>
    </row>
    <row r="147" spans="1:11" x14ac:dyDescent="0.25">
      <c r="A147" s="137" t="s">
        <v>147</v>
      </c>
      <c r="B147" s="121">
        <v>1094.5881129695181</v>
      </c>
      <c r="C147" s="121">
        <v>7880.0057751916966</v>
      </c>
      <c r="D147" s="121">
        <v>10150.77607229179</v>
      </c>
      <c r="E147" s="121">
        <v>1342.911831591108</v>
      </c>
      <c r="F147" s="121">
        <v>41.278355365560479</v>
      </c>
      <c r="G147" s="121">
        <v>248.8921636849193</v>
      </c>
      <c r="H147" s="121">
        <v>125.3986176663302</v>
      </c>
      <c r="I147" s="121">
        <v>23.120935749064671</v>
      </c>
      <c r="J147" s="121">
        <v>914.26483661177485</v>
      </c>
      <c r="K147" s="121">
        <v>11.14202238254008</v>
      </c>
    </row>
    <row r="148" spans="1:11" x14ac:dyDescent="0.25">
      <c r="A148" s="137" t="s">
        <v>162</v>
      </c>
      <c r="B148" s="121">
        <v>1093.1647214051891</v>
      </c>
      <c r="C148" s="121">
        <v>8825.4846281563277</v>
      </c>
      <c r="D148" s="121">
        <v>10228.52885894244</v>
      </c>
      <c r="E148" s="121">
        <v>1411.0984664341549</v>
      </c>
      <c r="F148" s="121">
        <v>39.854963801230802</v>
      </c>
      <c r="G148" s="121">
        <v>250.61823117851881</v>
      </c>
      <c r="H148" s="121">
        <v>130.78183684258951</v>
      </c>
      <c r="I148" s="121">
        <v>25.86011059249897</v>
      </c>
      <c r="J148" s="121">
        <v>1086.347182297674</v>
      </c>
      <c r="K148" s="121">
        <v>12.380024869489</v>
      </c>
    </row>
    <row r="149" spans="1:11" x14ac:dyDescent="0.25">
      <c r="A149" s="137" t="s">
        <v>176</v>
      </c>
      <c r="B149" s="121">
        <v>1055.4448449504521</v>
      </c>
      <c r="C149" s="121">
        <v>9318.1922864273456</v>
      </c>
      <c r="D149" s="121">
        <v>10042.72097124575</v>
      </c>
      <c r="E149" s="121">
        <v>1486.0337171605499</v>
      </c>
      <c r="F149" s="121">
        <v>37.008180672571449</v>
      </c>
      <c r="G149" s="121">
        <v>250.24594211127189</v>
      </c>
      <c r="H149" s="121">
        <v>134.05952271200539</v>
      </c>
      <c r="I149" s="121">
        <v>26.131937103679469</v>
      </c>
      <c r="J149" s="121">
        <v>995.97300075040334</v>
      </c>
      <c r="K149" s="121">
        <v>10.523021139065619</v>
      </c>
    </row>
    <row r="150" spans="1:11" x14ac:dyDescent="0.25">
      <c r="A150" s="137" t="s">
        <v>190</v>
      </c>
      <c r="B150" s="121">
        <v>1029.1121010103529</v>
      </c>
      <c r="C150" s="121">
        <v>10053.09090517283</v>
      </c>
      <c r="D150" s="121">
        <v>10089.54195416185</v>
      </c>
      <c r="E150" s="121">
        <v>1557.461360406134</v>
      </c>
      <c r="F150" s="121">
        <v>29.891222850923072</v>
      </c>
      <c r="G150" s="121">
        <v>250.00903088666021</v>
      </c>
      <c r="H150" s="121">
        <v>138.4442415571844</v>
      </c>
      <c r="I150" s="121">
        <v>26.58149633370877</v>
      </c>
      <c r="J150" s="121">
        <v>1052.3021139065791</v>
      </c>
      <c r="K150" s="121">
        <v>10.523021139065619</v>
      </c>
    </row>
    <row r="151" spans="1:11" x14ac:dyDescent="0.25">
      <c r="A151" s="137" t="s">
        <v>204</v>
      </c>
      <c r="B151" s="121">
        <v>984.98696251613308</v>
      </c>
      <c r="C151" s="121">
        <v>10818.483382971919</v>
      </c>
      <c r="D151" s="121">
        <v>10149.039549976869</v>
      </c>
      <c r="E151" s="121">
        <v>1609.286130249279</v>
      </c>
      <c r="F151" s="121">
        <v>24.197656593604371</v>
      </c>
      <c r="G151" s="121">
        <v>259.82392447771622</v>
      </c>
      <c r="H151" s="121">
        <v>139.1171439542168</v>
      </c>
      <c r="I151" s="121">
        <v>27.412658165972228</v>
      </c>
      <c r="J151" s="121">
        <v>1251.0015130618799</v>
      </c>
      <c r="K151" s="121">
        <v>12.99902611296346</v>
      </c>
    </row>
    <row r="152" spans="1:11" x14ac:dyDescent="0.25">
      <c r="A152" s="137" t="s">
        <v>218</v>
      </c>
      <c r="B152" s="121">
        <v>936.59164932892418</v>
      </c>
      <c r="C152" s="121">
        <v>10853.98622220301</v>
      </c>
      <c r="D152" s="121">
        <v>9999.3947394884417</v>
      </c>
      <c r="E152" s="121">
        <v>1659.239479111603</v>
      </c>
      <c r="F152" s="121">
        <v>23.485960811439529</v>
      </c>
      <c r="G152" s="121">
        <v>254.37496631164711</v>
      </c>
      <c r="H152" s="121">
        <v>139.65980717763011</v>
      </c>
      <c r="I152" s="121">
        <v>27.569481153191749</v>
      </c>
      <c r="J152" s="121">
        <v>1436.082884860743</v>
      </c>
      <c r="K152" s="121">
        <v>12.99902611296346</v>
      </c>
    </row>
    <row r="153" spans="1:11" x14ac:dyDescent="0.25">
      <c r="A153" s="137" t="s">
        <v>133</v>
      </c>
      <c r="B153" s="121">
        <v>893.88990239903376</v>
      </c>
      <c r="C153" s="121">
        <v>10956.433404617241</v>
      </c>
      <c r="D153" s="121">
        <v>9890.7969752189838</v>
      </c>
      <c r="E153" s="121">
        <v>1697.5304251577029</v>
      </c>
      <c r="F153" s="121">
        <v>21.35087346494501</v>
      </c>
      <c r="G153" s="121">
        <v>253.76576601978849</v>
      </c>
      <c r="H153" s="121">
        <v>152.81396371316691</v>
      </c>
      <c r="I153" s="121">
        <v>27.841307664372248</v>
      </c>
      <c r="J153" s="121">
        <v>1444.748902269386</v>
      </c>
      <c r="K153" s="121">
        <v>10.523021139065619</v>
      </c>
    </row>
    <row r="154" spans="1:11" x14ac:dyDescent="0.25">
      <c r="A154" s="137" t="s">
        <v>148</v>
      </c>
      <c r="B154" s="121">
        <v>934.45656198242955</v>
      </c>
      <c r="C154" s="121">
        <v>10949.93526817075</v>
      </c>
      <c r="D154" s="121">
        <v>9919.7751913492502</v>
      </c>
      <c r="E154" s="121">
        <v>1769.961735521493</v>
      </c>
      <c r="F154" s="121">
        <v>17.080698771955991</v>
      </c>
      <c r="G154" s="121">
        <v>238.6711365659574</v>
      </c>
      <c r="H154" s="121">
        <v>158.60960693922021</v>
      </c>
      <c r="I154" s="121">
        <v>28.54701110686009</v>
      </c>
      <c r="J154" s="121">
        <v>1488.078989312598</v>
      </c>
      <c r="K154" s="121">
        <v>17.332034817284661</v>
      </c>
    </row>
    <row r="155" spans="1:11" x14ac:dyDescent="0.25">
      <c r="A155" s="137" t="s">
        <v>163</v>
      </c>
      <c r="B155" s="121">
        <v>937.30334511108879</v>
      </c>
      <c r="C155" s="121">
        <v>10991.022443410549</v>
      </c>
      <c r="D155" s="121">
        <v>9916.8665164717531</v>
      </c>
      <c r="E155" s="121">
        <v>1793.8720136395621</v>
      </c>
      <c r="F155" s="121">
        <v>12.81052407896696</v>
      </c>
      <c r="G155" s="121">
        <v>249.1967638308486</v>
      </c>
      <c r="H155" s="121">
        <v>163.29821718951061</v>
      </c>
      <c r="I155" s="121">
        <v>26.628543229874619</v>
      </c>
      <c r="J155" s="121">
        <v>1676.255367328833</v>
      </c>
      <c r="K155" s="121">
        <v>17.332034817284661</v>
      </c>
    </row>
    <row r="156" spans="1:11" x14ac:dyDescent="0.25">
      <c r="A156" s="137" t="s">
        <v>177</v>
      </c>
      <c r="B156" s="121">
        <v>995.66239924860554</v>
      </c>
      <c r="C156" s="121">
        <v>10919.13680897123</v>
      </c>
      <c r="D156" s="121">
        <v>9902.4967943157699</v>
      </c>
      <c r="E156" s="121">
        <v>1812.026888126675</v>
      </c>
      <c r="F156" s="121">
        <v>12.09882829680212</v>
      </c>
      <c r="G156" s="121">
        <v>243.03707199094441</v>
      </c>
      <c r="H156" s="121">
        <v>165.7944680172115</v>
      </c>
      <c r="I156" s="121">
        <v>26.74877418674291</v>
      </c>
      <c r="J156" s="121">
        <v>1955.4249281358141</v>
      </c>
      <c r="K156" s="121">
        <v>17.332034817284661</v>
      </c>
    </row>
    <row r="157" spans="1:11" x14ac:dyDescent="0.25">
      <c r="A157" s="137" t="s">
        <v>191</v>
      </c>
      <c r="B157" s="121">
        <v>992.81561611994618</v>
      </c>
      <c r="C157" s="121">
        <v>10800.410440980109</v>
      </c>
      <c r="D157" s="121">
        <v>9758.734453169136</v>
      </c>
      <c r="E157" s="121">
        <v>1876.460226142269</v>
      </c>
      <c r="F157" s="121">
        <v>13.5222198611318</v>
      </c>
      <c r="G157" s="121">
        <v>244.932361787838</v>
      </c>
      <c r="H157" s="121">
        <v>168.2038927291662</v>
      </c>
      <c r="I157" s="121">
        <v>26.936961771406342</v>
      </c>
      <c r="J157" s="121">
        <v>2198.6924168212749</v>
      </c>
      <c r="K157" s="121">
        <v>14.85602984338683</v>
      </c>
    </row>
    <row r="158" spans="1:11" x14ac:dyDescent="0.25">
      <c r="A158" s="137" t="s">
        <v>205</v>
      </c>
      <c r="B158" s="121">
        <v>1110.245420177145</v>
      </c>
      <c r="C158" s="121">
        <v>10605.635569888629</v>
      </c>
      <c r="D158" s="121">
        <v>9586.0807220079823</v>
      </c>
      <c r="E158" s="121">
        <v>1908.47302526668</v>
      </c>
      <c r="F158" s="121">
        <v>12.81052407896696</v>
      </c>
      <c r="G158" s="121">
        <v>240.76949312680389</v>
      </c>
      <c r="H158" s="121">
        <v>172.89250297945659</v>
      </c>
      <c r="I158" s="121">
        <v>27.726304140411258</v>
      </c>
      <c r="J158" s="121">
        <v>2274.829569768634</v>
      </c>
      <c r="K158" s="121">
        <v>14.85602984338683</v>
      </c>
    </row>
    <row r="159" spans="1:11" x14ac:dyDescent="0.25">
      <c r="A159" s="137" t="s">
        <v>219</v>
      </c>
      <c r="B159" s="121">
        <v>1107.3986370484849</v>
      </c>
      <c r="C159" s="121">
        <v>10646.993500813711</v>
      </c>
      <c r="D159" s="121">
        <v>9426.0384841589512</v>
      </c>
      <c r="E159" s="121">
        <v>1924.1082770924661</v>
      </c>
      <c r="F159" s="121">
        <v>12.09882829680212</v>
      </c>
      <c r="G159" s="121">
        <v>240.29567067758049</v>
      </c>
      <c r="H159" s="121">
        <v>171.394752482836</v>
      </c>
      <c r="I159" s="121">
        <v>28.039950114850299</v>
      </c>
      <c r="J159" s="121">
        <v>2366.4417538028529</v>
      </c>
      <c r="K159" s="121">
        <v>14.85602984338683</v>
      </c>
    </row>
    <row r="160" spans="1:11" x14ac:dyDescent="0.25">
      <c r="A160" s="137" t="s">
        <v>134</v>
      </c>
      <c r="B160" s="121">
        <v>1174.29804057198</v>
      </c>
      <c r="C160" s="121">
        <v>10422.1647486572</v>
      </c>
      <c r="D160" s="121">
        <v>9186.2681655260476</v>
      </c>
      <c r="E160" s="121">
        <v>1963.8001751577269</v>
      </c>
      <c r="F160" s="121">
        <v>10.67543673247245</v>
      </c>
      <c r="G160" s="121">
        <v>238.50191426266329</v>
      </c>
      <c r="H160" s="121">
        <v>158.58790041028371</v>
      </c>
      <c r="I160" s="121">
        <v>28.90770397746498</v>
      </c>
      <c r="J160" s="121">
        <v>2405.4388321417441</v>
      </c>
      <c r="K160" s="121">
        <v>17.332034817284661</v>
      </c>
    </row>
    <row r="161" spans="1:11" x14ac:dyDescent="0.25">
      <c r="A161" s="137" t="s">
        <v>149</v>
      </c>
      <c r="B161" s="121">
        <v>1210.5945254623859</v>
      </c>
      <c r="C161" s="121">
        <v>10787.24494578383</v>
      </c>
      <c r="D161" s="121">
        <v>9005.4744860136943</v>
      </c>
      <c r="E161" s="121">
        <v>1968.572821402108</v>
      </c>
      <c r="F161" s="121">
        <v>10.67543673247245</v>
      </c>
      <c r="G161" s="121">
        <v>246.38767359616699</v>
      </c>
      <c r="H161" s="121">
        <v>158.67472652602979</v>
      </c>
      <c r="I161" s="121">
        <v>29.284079146791829</v>
      </c>
      <c r="J161" s="121">
        <v>2467.33895648919</v>
      </c>
      <c r="K161" s="121">
        <v>11.76102362601454</v>
      </c>
    </row>
    <row r="162" spans="1:11" x14ac:dyDescent="0.25">
      <c r="A162" s="137" t="s">
        <v>164</v>
      </c>
      <c r="B162" s="121">
        <v>1298.844802450827</v>
      </c>
      <c r="C162" s="121">
        <v>10383.751285809451</v>
      </c>
      <c r="D162" s="121">
        <v>8615.4949871400077</v>
      </c>
      <c r="E162" s="121">
        <v>1999.8746896511241</v>
      </c>
      <c r="F162" s="121">
        <v>14.23391564329664</v>
      </c>
      <c r="G162" s="121">
        <v>241.0402488120744</v>
      </c>
      <c r="H162" s="121">
        <v>157.45916090558421</v>
      </c>
      <c r="I162" s="121">
        <v>30.0263746196309</v>
      </c>
      <c r="J162" s="121">
        <v>2366.4417538028538</v>
      </c>
      <c r="K162" s="121">
        <v>14.237028599912369</v>
      </c>
    </row>
    <row r="163" spans="1:11" x14ac:dyDescent="0.25">
      <c r="A163" s="137" t="s">
        <v>178</v>
      </c>
      <c r="B163" s="121">
        <v>1352.9336818953541</v>
      </c>
      <c r="C163" s="121">
        <v>10224.750009634339</v>
      </c>
      <c r="D163" s="121">
        <v>8434.4408292804146</v>
      </c>
      <c r="E163" s="121">
        <v>2050.8682976620048</v>
      </c>
      <c r="F163" s="121">
        <v>14.23391564329664</v>
      </c>
      <c r="G163" s="121">
        <v>244.6954505632263</v>
      </c>
      <c r="H163" s="121">
        <v>158.41424817879141</v>
      </c>
      <c r="I163" s="121">
        <v>30.66934886723093</v>
      </c>
      <c r="J163" s="121">
        <v>2482.1949863325781</v>
      </c>
      <c r="K163" s="121">
        <v>12.99902611296346</v>
      </c>
    </row>
    <row r="164" spans="1:11" x14ac:dyDescent="0.25">
      <c r="A164" s="137" t="s">
        <v>192</v>
      </c>
      <c r="B164" s="121">
        <v>1439.7605673194651</v>
      </c>
      <c r="C164" s="121">
        <v>10151.882885835919</v>
      </c>
      <c r="D164" s="121">
        <v>8240.8402976955094</v>
      </c>
      <c r="E164" s="121">
        <v>2052.4103903696632</v>
      </c>
      <c r="F164" s="121">
        <v>13.5222198611318</v>
      </c>
      <c r="G164" s="121">
        <v>240.19413729560409</v>
      </c>
      <c r="H164" s="121">
        <v>158.39254164985491</v>
      </c>
      <c r="I164" s="121">
        <v>31.401189474255361</v>
      </c>
      <c r="J164" s="121">
        <v>2496.4320149324899</v>
      </c>
      <c r="K164" s="121">
        <v>15.475031086861289</v>
      </c>
    </row>
    <row r="165" spans="1:11" x14ac:dyDescent="0.25">
      <c r="A165" s="137" t="s">
        <v>206</v>
      </c>
      <c r="B165" s="121">
        <v>1409.157648686376</v>
      </c>
      <c r="C165" s="121">
        <v>10306.82282673197</v>
      </c>
      <c r="D165" s="121">
        <v>8190.6765093231907</v>
      </c>
      <c r="E165" s="121">
        <v>2102.9283019859781</v>
      </c>
      <c r="F165" s="121">
        <v>15.657307207626319</v>
      </c>
      <c r="G165" s="121">
        <v>234.00060099504111</v>
      </c>
      <c r="H165" s="121">
        <v>157.5676935502668</v>
      </c>
      <c r="I165" s="121">
        <v>31.443008937513898</v>
      </c>
      <c r="J165" s="121">
        <v>2475.3859726543592</v>
      </c>
      <c r="K165" s="121">
        <v>15.475031086861289</v>
      </c>
    </row>
    <row r="166" spans="1:11" x14ac:dyDescent="0.25">
      <c r="A166" s="137" t="s">
        <v>220</v>
      </c>
      <c r="B166" s="121">
        <v>1434.0670010621459</v>
      </c>
      <c r="C166" s="121">
        <v>10212.396781493881</v>
      </c>
      <c r="D166" s="121">
        <v>8176.675798159129</v>
      </c>
      <c r="E166" s="121">
        <v>2150.4561219793081</v>
      </c>
      <c r="F166" s="121">
        <v>13.5222198611318</v>
      </c>
      <c r="G166" s="121">
        <v>235.04977927546429</v>
      </c>
      <c r="H166" s="121">
        <v>159.91199867541201</v>
      </c>
      <c r="I166" s="121">
        <v>32.676683103640798</v>
      </c>
      <c r="J166" s="121">
        <v>2663.5623506705938</v>
      </c>
      <c r="K166" s="121">
        <v>16.7130335738102</v>
      </c>
    </row>
    <row r="167" spans="1:11" x14ac:dyDescent="0.25">
      <c r="A167" s="137" t="s">
        <v>135</v>
      </c>
      <c r="B167" s="121">
        <v>1456.129570309256</v>
      </c>
      <c r="C167" s="121">
        <v>10395.393780276079</v>
      </c>
      <c r="D167" s="121">
        <v>8267.1486107665824</v>
      </c>
      <c r="E167" s="121">
        <v>2158.5638704185571</v>
      </c>
      <c r="F167" s="121">
        <v>14.945611425461481</v>
      </c>
      <c r="G167" s="121">
        <v>239.85569268901591</v>
      </c>
      <c r="H167" s="121">
        <v>159.84687908860241</v>
      </c>
      <c r="I167" s="121">
        <v>33.03214854133838</v>
      </c>
      <c r="J167" s="121">
        <v>2665.4193544010168</v>
      </c>
      <c r="K167" s="121">
        <v>17.951036060759119</v>
      </c>
    </row>
    <row r="168" spans="1:11" x14ac:dyDescent="0.25">
      <c r="A168" s="137" t="s">
        <v>150</v>
      </c>
      <c r="B168" s="121">
        <v>1515.200320228937</v>
      </c>
      <c r="C168" s="121">
        <v>10414.24514486304</v>
      </c>
      <c r="D168" s="121">
        <v>8034.1941422197497</v>
      </c>
      <c r="E168" s="121">
        <v>2202.7565882170179</v>
      </c>
      <c r="F168" s="121">
        <v>16.369002989791149</v>
      </c>
      <c r="G168" s="121">
        <v>243.91702796807371</v>
      </c>
      <c r="H168" s="121">
        <v>153.03102900253219</v>
      </c>
      <c r="I168" s="121">
        <v>32.911917584470082</v>
      </c>
      <c r="J168" s="121">
        <v>2698.8454215486381</v>
      </c>
      <c r="K168" s="121">
        <v>20.427041034656948</v>
      </c>
    </row>
    <row r="169" spans="1:11" x14ac:dyDescent="0.25">
      <c r="A169" s="137" t="s">
        <v>165</v>
      </c>
      <c r="B169" s="121">
        <v>1528.7225400900691</v>
      </c>
      <c r="C169" s="121">
        <v>10346.65775692739</v>
      </c>
      <c r="D169" s="121">
        <v>8107.8443949013936</v>
      </c>
      <c r="E169" s="121">
        <v>2258.7789866847379</v>
      </c>
      <c r="F169" s="121">
        <v>16.369002989791149</v>
      </c>
      <c r="G169" s="121">
        <v>235.04977927546429</v>
      </c>
      <c r="H169" s="121">
        <v>155.83117123534441</v>
      </c>
      <c r="I169" s="121">
        <v>33.110560034948143</v>
      </c>
      <c r="J169" s="121">
        <v>2778.6965819568431</v>
      </c>
      <c r="K169" s="121">
        <v>25.379050982452611</v>
      </c>
    </row>
    <row r="170" spans="1:11" x14ac:dyDescent="0.25">
      <c r="A170" s="137" t="s">
        <v>179</v>
      </c>
      <c r="B170" s="121">
        <v>1517.3354075754321</v>
      </c>
      <c r="C170" s="121">
        <v>10581.94444742747</v>
      </c>
      <c r="D170" s="121">
        <v>7931.0447167133616</v>
      </c>
      <c r="E170" s="121">
        <v>2269.3122639929829</v>
      </c>
      <c r="F170" s="121">
        <v>14.23391564329664</v>
      </c>
      <c r="G170" s="121">
        <v>235.89589079193459</v>
      </c>
      <c r="H170" s="121">
        <v>151.8588764399596</v>
      </c>
      <c r="I170" s="121">
        <v>33.743079416733551</v>
      </c>
      <c r="J170" s="121">
        <v>2584.3301915058628</v>
      </c>
      <c r="K170" s="121">
        <v>34.045068391095029</v>
      </c>
    </row>
    <row r="171" spans="1:11" x14ac:dyDescent="0.25">
      <c r="A171" s="137" t="s">
        <v>193</v>
      </c>
      <c r="B171" s="121">
        <v>1491.714359417497</v>
      </c>
      <c r="C171" s="121">
        <v>10595.956054140221</v>
      </c>
      <c r="D171" s="121">
        <v>8063.9103803338576</v>
      </c>
      <c r="E171" s="121">
        <v>2286.0139121318621</v>
      </c>
      <c r="F171" s="121">
        <v>13.5222198611318</v>
      </c>
      <c r="G171" s="121">
        <v>235.25284603941719</v>
      </c>
      <c r="H171" s="121">
        <v>153.94270321786641</v>
      </c>
      <c r="I171" s="121">
        <v>34.07240768989454</v>
      </c>
      <c r="J171" s="121">
        <v>2679.65638300093</v>
      </c>
      <c r="K171" s="121">
        <v>35.902072121518401</v>
      </c>
    </row>
    <row r="172" spans="1:11" x14ac:dyDescent="0.25">
      <c r="A172" s="137" t="s">
        <v>207</v>
      </c>
      <c r="B172" s="121">
        <v>1467.516702823893</v>
      </c>
      <c r="C172" s="121">
        <v>10311.86565137013</v>
      </c>
      <c r="D172" s="121">
        <v>7884.5927447891891</v>
      </c>
      <c r="E172" s="121">
        <v>2284.0849893890618</v>
      </c>
      <c r="F172" s="121">
        <v>10.67543673247245</v>
      </c>
      <c r="G172" s="121">
        <v>228.6193317502896</v>
      </c>
      <c r="H172" s="121">
        <v>153.0093224735956</v>
      </c>
      <c r="I172" s="121">
        <v>34.506284621201893</v>
      </c>
      <c r="J172" s="121">
        <v>2765.6975558438789</v>
      </c>
      <c r="K172" s="121">
        <v>40.235080825839603</v>
      </c>
    </row>
    <row r="173" spans="1:11" x14ac:dyDescent="0.25">
      <c r="A173" s="137" t="s">
        <v>221</v>
      </c>
      <c r="B173" s="121">
        <v>1460.399745002245</v>
      </c>
      <c r="C173" s="121">
        <v>10314.94549729008</v>
      </c>
      <c r="D173" s="121">
        <v>7778.5129378763704</v>
      </c>
      <c r="E173" s="121">
        <v>2261.3299739435088</v>
      </c>
      <c r="F173" s="121">
        <v>10.67543673247245</v>
      </c>
      <c r="G173" s="121">
        <v>230.2438658619127</v>
      </c>
      <c r="H173" s="121">
        <v>154.3117142097874</v>
      </c>
      <c r="I173" s="121">
        <v>34.161274049318941</v>
      </c>
      <c r="J173" s="121">
        <v>2581.8541865319648</v>
      </c>
      <c r="K173" s="121">
        <v>41.473083312788518</v>
      </c>
    </row>
    <row r="174" spans="1:11" x14ac:dyDescent="0.25">
      <c r="A174" s="137" t="s">
        <v>136</v>
      </c>
      <c r="B174" s="121">
        <v>1444.7424377946179</v>
      </c>
      <c r="C174" s="121">
        <v>10224.411565027751</v>
      </c>
      <c r="D174" s="121">
        <v>7465.4179644958704</v>
      </c>
      <c r="E174" s="121">
        <v>2268.7372463731781</v>
      </c>
      <c r="F174" s="121">
        <v>12.09882829680212</v>
      </c>
      <c r="G174" s="121">
        <v>229.60082110939521</v>
      </c>
      <c r="H174" s="121">
        <v>152.55348536592851</v>
      </c>
      <c r="I174" s="121">
        <v>34.187411213855533</v>
      </c>
      <c r="J174" s="121">
        <v>2422.7708669590302</v>
      </c>
      <c r="K174" s="121">
        <v>40.235080825839603</v>
      </c>
    </row>
    <row r="175" spans="1:11" x14ac:dyDescent="0.25">
      <c r="A175" s="137" t="s">
        <v>151</v>
      </c>
      <c r="B175" s="121">
        <v>1371.4377722316401</v>
      </c>
      <c r="C175" s="121">
        <v>10076.30820518478</v>
      </c>
      <c r="D175" s="121">
        <v>7427.5400715016276</v>
      </c>
      <c r="E175" s="121">
        <v>2287.6030517356862</v>
      </c>
      <c r="F175" s="121">
        <v>10.67543673247245</v>
      </c>
      <c r="G175" s="121">
        <v>232.24068904078271</v>
      </c>
      <c r="H175" s="121">
        <v>158.21888941836261</v>
      </c>
      <c r="I175" s="121">
        <v>35.53086147103609</v>
      </c>
      <c r="J175" s="121">
        <v>2407.2958358721689</v>
      </c>
      <c r="K175" s="121">
        <v>45.806092017109727</v>
      </c>
    </row>
    <row r="176" spans="1:11" x14ac:dyDescent="0.25">
      <c r="A176" s="137" t="s">
        <v>166</v>
      </c>
      <c r="B176" s="121">
        <v>1305.25006449031</v>
      </c>
      <c r="C176" s="121">
        <v>9878.0811991061055</v>
      </c>
      <c r="D176" s="121">
        <v>7215.5324033785446</v>
      </c>
      <c r="E176" s="121">
        <v>2301.5759798969461</v>
      </c>
      <c r="F176" s="121">
        <v>7.8286536038130938</v>
      </c>
      <c r="G176" s="121">
        <v>233.49293408515891</v>
      </c>
      <c r="H176" s="121">
        <v>154.9194970200102</v>
      </c>
      <c r="I176" s="121">
        <v>35.719049055699521</v>
      </c>
      <c r="J176" s="121">
        <v>2372.0127649941251</v>
      </c>
      <c r="K176" s="121">
        <v>42.71108579973744</v>
      </c>
    </row>
    <row r="177" spans="1:11" x14ac:dyDescent="0.25">
      <c r="A177" s="137" t="s">
        <v>180</v>
      </c>
      <c r="B177" s="121">
        <v>1284.6108868075289</v>
      </c>
      <c r="C177" s="121">
        <v>9378.2662040967389</v>
      </c>
      <c r="D177" s="121">
        <v>7052.2124796600983</v>
      </c>
      <c r="E177" s="121">
        <v>2324.2996307450539</v>
      </c>
      <c r="F177" s="121">
        <v>8.5403493859779314</v>
      </c>
      <c r="G177" s="121">
        <v>231.52995536694769</v>
      </c>
      <c r="H177" s="121">
        <v>155.114855780439</v>
      </c>
      <c r="I177" s="121">
        <v>35.593590665923912</v>
      </c>
      <c r="J177" s="121">
        <v>2467.9579577326649</v>
      </c>
      <c r="K177" s="121">
        <v>37.140074608467323</v>
      </c>
    </row>
    <row r="178" spans="1:11" x14ac:dyDescent="0.25">
      <c r="A178" s="137" t="s">
        <v>194</v>
      </c>
      <c r="B178" s="121">
        <v>1251.872880827947</v>
      </c>
      <c r="C178" s="121">
        <v>8691.5959417900594</v>
      </c>
      <c r="D178" s="121">
        <v>6712.0494646957459</v>
      </c>
      <c r="E178" s="121">
        <v>2351.1895456202951</v>
      </c>
      <c r="F178" s="121">
        <v>8.5403493859779314</v>
      </c>
      <c r="G178" s="121">
        <v>231.32688860299481</v>
      </c>
      <c r="H178" s="121">
        <v>150.05723453822759</v>
      </c>
      <c r="I178" s="121">
        <v>35.326991587650717</v>
      </c>
      <c r="J178" s="121">
        <v>2340.4437015769272</v>
      </c>
      <c r="K178" s="121">
        <v>37.75907585194178</v>
      </c>
    </row>
    <row r="179" spans="1:11" x14ac:dyDescent="0.25">
      <c r="A179" s="137" t="s">
        <v>208</v>
      </c>
      <c r="B179" s="121">
        <v>1204.9009592050679</v>
      </c>
      <c r="C179" s="121">
        <v>8977.7847011209924</v>
      </c>
      <c r="D179" s="121">
        <v>6640.1357343290238</v>
      </c>
      <c r="E179" s="121">
        <v>2378.4192436345111</v>
      </c>
      <c r="F179" s="121">
        <v>8.5403493859779314</v>
      </c>
      <c r="G179" s="121">
        <v>237.5204249035578</v>
      </c>
      <c r="H179" s="121">
        <v>148.92849503352809</v>
      </c>
      <c r="I179" s="121">
        <v>35.15971373461656</v>
      </c>
      <c r="J179" s="121">
        <v>2227.7854752645749</v>
      </c>
      <c r="K179" s="121">
        <v>32.807065904146121</v>
      </c>
    </row>
    <row r="180" spans="1:11" x14ac:dyDescent="0.25">
      <c r="A180" s="137" t="s">
        <v>222</v>
      </c>
      <c r="B180" s="121">
        <v>1200.6307845120789</v>
      </c>
      <c r="C180" s="121">
        <v>8988.6149285318133</v>
      </c>
      <c r="D180" s="121">
        <v>6477.9228435863406</v>
      </c>
      <c r="E180" s="121">
        <v>2397.7450630928629</v>
      </c>
      <c r="F180" s="121">
        <v>7.1169578216482554</v>
      </c>
      <c r="G180" s="121">
        <v>233.2560228605472</v>
      </c>
      <c r="H180" s="121">
        <v>146.302005032208</v>
      </c>
      <c r="I180" s="121">
        <v>34.610833279348242</v>
      </c>
      <c r="J180" s="121">
        <v>2236.4514926732181</v>
      </c>
      <c r="K180" s="121">
        <v>32.807065904146121</v>
      </c>
    </row>
    <row r="181" spans="1:11" x14ac:dyDescent="0.25">
      <c r="A181" s="137" t="s">
        <v>137</v>
      </c>
      <c r="B181" s="121">
        <v>1206.3243507693969</v>
      </c>
      <c r="C181" s="121">
        <v>8910.9418913198351</v>
      </c>
      <c r="D181" s="121">
        <v>6538.2452875009558</v>
      </c>
      <c r="E181" s="121">
        <v>2428.884880921752</v>
      </c>
      <c r="F181" s="121">
        <v>2.8467831286592249</v>
      </c>
      <c r="G181" s="121">
        <v>229.22853204214829</v>
      </c>
      <c r="H181" s="121">
        <v>146.21517891646189</v>
      </c>
      <c r="I181" s="121">
        <v>34.464465157943359</v>
      </c>
      <c r="J181" s="121">
        <v>2202.4064242821232</v>
      </c>
      <c r="K181" s="121">
        <v>32.188064660671657</v>
      </c>
    </row>
    <row r="182" spans="1:11" x14ac:dyDescent="0.25">
      <c r="A182" s="137" t="s">
        <v>152</v>
      </c>
      <c r="B182" s="121">
        <v>1142.9834261567271</v>
      </c>
      <c r="C182" s="121">
        <v>8888.9429918916067</v>
      </c>
      <c r="D182" s="121">
        <v>6388.7090096572047</v>
      </c>
      <c r="E182" s="121">
        <v>2390.4737039187848</v>
      </c>
      <c r="F182" s="121">
        <v>2.1350873464943869</v>
      </c>
      <c r="G182" s="121">
        <v>226.48713072878439</v>
      </c>
      <c r="H182" s="121">
        <v>144.3484174279204</v>
      </c>
      <c r="I182" s="121">
        <v>33.816263477436003</v>
      </c>
      <c r="J182" s="121">
        <v>2197.4544143343269</v>
      </c>
      <c r="K182" s="121">
        <v>22.903046008554789</v>
      </c>
    </row>
    <row r="183" spans="1:11" x14ac:dyDescent="0.25">
      <c r="A183" s="137" t="s">
        <v>167</v>
      </c>
      <c r="B183" s="121">
        <v>1068.2553690294189</v>
      </c>
      <c r="C183" s="121">
        <v>8816.6173794637216</v>
      </c>
      <c r="D183" s="121">
        <v>6338.1979168219004</v>
      </c>
      <c r="E183" s="121">
        <v>2474.1910419294718</v>
      </c>
      <c r="F183" s="121">
        <v>1.4233915643295489</v>
      </c>
      <c r="G183" s="121">
        <v>222.18888422511489</v>
      </c>
      <c r="H183" s="121">
        <v>141.5699817240446</v>
      </c>
      <c r="I183" s="121">
        <v>34.532421785738492</v>
      </c>
      <c r="J183" s="121">
        <v>2198.0734155778009</v>
      </c>
      <c r="K183" s="121">
        <v>-55.710111912701372</v>
      </c>
    </row>
    <row r="184" spans="1:11" x14ac:dyDescent="0.25">
      <c r="A184" s="137" t="s">
        <v>181</v>
      </c>
      <c r="B184" s="121">
        <v>926.62790837861633</v>
      </c>
      <c r="C184" s="121">
        <v>8779.7946062669325</v>
      </c>
      <c r="D184" s="121">
        <v>6380.3737025455766</v>
      </c>
      <c r="E184" s="121">
        <v>2517.9237456320889</v>
      </c>
      <c r="F184" s="121">
        <v>3.5584789108240629</v>
      </c>
      <c r="G184" s="121">
        <v>214.74310288017591</v>
      </c>
      <c r="H184" s="121">
        <v>142.26459065001359</v>
      </c>
      <c r="I184" s="121">
        <v>34.919251820879971</v>
      </c>
      <c r="J184" s="121">
        <v>2056.32213082215</v>
      </c>
      <c r="K184" s="121">
        <v>-56.948114399650287</v>
      </c>
    </row>
    <row r="185" spans="1:11" x14ac:dyDescent="0.25">
      <c r="A185" s="137" t="s">
        <v>195</v>
      </c>
      <c r="B185" s="121">
        <v>714.54256529349448</v>
      </c>
      <c r="C185" s="121">
        <v>9221.701729089069</v>
      </c>
      <c r="D185" s="121">
        <v>6326.8236956591581</v>
      </c>
      <c r="E185" s="121">
        <v>2552.403893088755</v>
      </c>
      <c r="F185" s="121">
        <v>3.5584789108240629</v>
      </c>
      <c r="G185" s="121">
        <v>208.0080552090719</v>
      </c>
      <c r="H185" s="121">
        <v>139.35591577251861</v>
      </c>
      <c r="I185" s="121">
        <v>35.316536721836087</v>
      </c>
      <c r="J185" s="121">
        <v>1892.905802544893</v>
      </c>
      <c r="K185" s="121">
        <v>-61.281123103971488</v>
      </c>
    </row>
    <row r="186" spans="1:11" x14ac:dyDescent="0.25">
      <c r="A186" s="137" t="s">
        <v>209</v>
      </c>
      <c r="B186" s="121">
        <v>600.67124014712033</v>
      </c>
      <c r="C186" s="121">
        <v>8927.8641216492433</v>
      </c>
      <c r="D186" s="121">
        <v>6382.2404640341183</v>
      </c>
      <c r="E186" s="121">
        <v>2602.17950923223</v>
      </c>
      <c r="F186" s="121">
        <v>3.5584789108240629</v>
      </c>
      <c r="G186" s="121">
        <v>203.47289748079081</v>
      </c>
      <c r="H186" s="121">
        <v>138.83495907804189</v>
      </c>
      <c r="I186" s="121">
        <v>35.504724306499519</v>
      </c>
      <c r="J186" s="121">
        <v>1938.0928933185289</v>
      </c>
      <c r="K186" s="121">
        <v>-60.043120617022574</v>
      </c>
    </row>
    <row r="187" spans="1:11" x14ac:dyDescent="0.25">
      <c r="A187" s="137" t="s">
        <v>223</v>
      </c>
      <c r="B187" s="121">
        <v>560.10458056372454</v>
      </c>
      <c r="C187" s="121">
        <v>8682.0518038842765</v>
      </c>
      <c r="D187" s="121">
        <v>6398.7808390837527</v>
      </c>
      <c r="E187" s="121">
        <v>2691.5895216789859</v>
      </c>
      <c r="F187" s="121">
        <v>3.5584789108240629</v>
      </c>
      <c r="G187" s="121">
        <v>205.9096986482254</v>
      </c>
      <c r="H187" s="121">
        <v>135.7960450269278</v>
      </c>
      <c r="I187" s="121">
        <v>36.210427748987357</v>
      </c>
      <c r="J187" s="121">
        <v>1922.617862231667</v>
      </c>
      <c r="K187" s="121">
        <v>-60.662121860497031</v>
      </c>
    </row>
    <row r="188" spans="1:11" x14ac:dyDescent="0.25">
      <c r="A188" s="137" t="s">
        <v>138</v>
      </c>
      <c r="B188" s="121">
        <v>730.19987250112092</v>
      </c>
      <c r="C188" s="121">
        <v>9659.5813610928053</v>
      </c>
      <c r="D188" s="121">
        <v>6317.7069535058154</v>
      </c>
      <c r="E188" s="121">
        <v>2738.3541364678472</v>
      </c>
      <c r="F188" s="121">
        <v>-5.6935662573188326</v>
      </c>
      <c r="G188" s="121">
        <v>205.50356512031959</v>
      </c>
      <c r="H188" s="121">
        <v>138.63960031761309</v>
      </c>
      <c r="I188" s="121">
        <v>36.058832194675162</v>
      </c>
      <c r="J188" s="121">
        <v>1946.139909483697</v>
      </c>
      <c r="K188" s="121">
        <v>-62.519125590920403</v>
      </c>
    </row>
    <row r="189" spans="1:11" x14ac:dyDescent="0.25">
      <c r="A189" s="137" t="s">
        <v>153</v>
      </c>
      <c r="B189" s="121">
        <v>671.12912258143933</v>
      </c>
      <c r="C189" s="121">
        <v>9508.1273996446125</v>
      </c>
      <c r="D189" s="121">
        <v>6427.9544139744476</v>
      </c>
      <c r="E189" s="121">
        <v>2848.8254760981849</v>
      </c>
      <c r="F189" s="121">
        <v>-2.1350873464946409</v>
      </c>
      <c r="G189" s="121">
        <v>203.60827532342611</v>
      </c>
      <c r="H189" s="121">
        <v>134.90607734053009</v>
      </c>
      <c r="I189" s="121">
        <v>36.466571961445908</v>
      </c>
      <c r="J189" s="121">
        <v>1881.763780162353</v>
      </c>
      <c r="K189" s="121">
        <v>-61.281123103971481</v>
      </c>
    </row>
    <row r="190" spans="1:11" x14ac:dyDescent="0.25">
      <c r="A190" s="137" t="s">
        <v>168</v>
      </c>
      <c r="B190" s="121">
        <v>503.88061377270242</v>
      </c>
      <c r="C190" s="121">
        <v>9500.444707075063</v>
      </c>
      <c r="D190" s="121">
        <v>6331.5991320251942</v>
      </c>
      <c r="E190" s="121">
        <v>2839.3951871333852</v>
      </c>
      <c r="F190" s="121">
        <v>2.8467831286592258</v>
      </c>
      <c r="G190" s="121">
        <v>206.95887692864861</v>
      </c>
      <c r="H190" s="121">
        <v>131.23767395025661</v>
      </c>
      <c r="I190" s="121">
        <v>36.090196792119073</v>
      </c>
      <c r="J190" s="121">
        <v>1783.3425824499141</v>
      </c>
      <c r="K190" s="121">
        <v>11.761023626014561</v>
      </c>
    </row>
    <row r="191" spans="1:11" x14ac:dyDescent="0.25">
      <c r="A191" s="137" t="s">
        <v>182</v>
      </c>
      <c r="B191" s="121">
        <v>548.71744804908724</v>
      </c>
      <c r="C191" s="121">
        <v>9484.808566250691</v>
      </c>
      <c r="D191" s="121">
        <v>6126.255368285626</v>
      </c>
      <c r="E191" s="121">
        <v>2871.1518420453381</v>
      </c>
      <c r="F191" s="121">
        <v>8.5403493859779314</v>
      </c>
      <c r="G191" s="121">
        <v>201.88220782982651</v>
      </c>
      <c r="H191" s="121">
        <v>130.3477062638589</v>
      </c>
      <c r="I191" s="121">
        <v>36.294066675504432</v>
      </c>
      <c r="J191" s="121">
        <v>1884.2397851362509</v>
      </c>
      <c r="K191" s="121">
        <v>9.2850186521167242</v>
      </c>
    </row>
    <row r="192" spans="1:11" x14ac:dyDescent="0.25">
      <c r="A192" s="137" t="s">
        <v>196</v>
      </c>
      <c r="B192" s="121">
        <v>730.91156828328587</v>
      </c>
      <c r="C192" s="121">
        <v>9713.2925201583439</v>
      </c>
      <c r="D192" s="121">
        <v>6220.5919430437834</v>
      </c>
      <c r="E192" s="121">
        <v>2923.2170738022191</v>
      </c>
      <c r="F192" s="121">
        <v>9.9637409503076082</v>
      </c>
      <c r="G192" s="121">
        <v>202.9990750315674</v>
      </c>
      <c r="H192" s="121">
        <v>130.21746709023969</v>
      </c>
      <c r="I192" s="121">
        <v>36.649532113202021</v>
      </c>
      <c r="J192" s="121">
        <v>1994.4220064747039</v>
      </c>
      <c r="K192" s="121">
        <v>9.2850186521167277</v>
      </c>
    </row>
    <row r="193" spans="1:11" x14ac:dyDescent="0.25">
      <c r="A193" s="137" t="s">
        <v>210</v>
      </c>
      <c r="B193" s="121">
        <v>730.91156828328587</v>
      </c>
      <c r="C193" s="121">
        <v>9369.7374000107211</v>
      </c>
      <c r="D193" s="121">
        <v>6161.9626083862167</v>
      </c>
      <c r="E193" s="121">
        <v>2985.2719298449829</v>
      </c>
      <c r="F193" s="121">
        <v>9.9637409503076082</v>
      </c>
      <c r="G193" s="121">
        <v>201.06994077401501</v>
      </c>
      <c r="H193" s="121">
        <v>126.41882452634709</v>
      </c>
      <c r="I193" s="121">
        <v>37.261141763358147</v>
      </c>
      <c r="J193" s="121">
        <v>1996.8980114486019</v>
      </c>
      <c r="K193" s="121">
        <v>9.2850186521167277</v>
      </c>
    </row>
    <row r="194" spans="1:11" x14ac:dyDescent="0.25">
      <c r="A194" s="137" t="s">
        <v>224</v>
      </c>
      <c r="B194" s="121">
        <v>730.91156828328587</v>
      </c>
      <c r="C194" s="121">
        <v>9314.3340179122406</v>
      </c>
      <c r="D194" s="121">
        <v>6076.3954713184166</v>
      </c>
      <c r="E194" s="121">
        <v>3049.517080275913</v>
      </c>
      <c r="F194" s="121">
        <v>9.9637409503076082</v>
      </c>
      <c r="G194" s="121">
        <v>197.04244995561609</v>
      </c>
      <c r="H194" s="121">
        <v>128.4375317174443</v>
      </c>
      <c r="I194" s="121">
        <v>37.496376244187438</v>
      </c>
      <c r="J194" s="121">
        <v>2058.1791345525739</v>
      </c>
      <c r="K194" s="121">
        <v>8.0470161651678094</v>
      </c>
    </row>
    <row r="195" spans="1:11" x14ac:dyDescent="0.25">
      <c r="A195" s="137" t="s">
        <v>139</v>
      </c>
      <c r="B195" s="121">
        <v>839.08932717234109</v>
      </c>
      <c r="C195" s="121">
        <v>8106.4929059204806</v>
      </c>
      <c r="D195" s="121">
        <v>5861.5225413757134</v>
      </c>
      <c r="E195" s="121">
        <v>3080.2962052341982</v>
      </c>
      <c r="F195" s="121">
        <v>20.639177682780179</v>
      </c>
      <c r="G195" s="121">
        <v>188.81824601552421</v>
      </c>
      <c r="H195" s="121">
        <v>121.7953338628663</v>
      </c>
      <c r="I195" s="121">
        <v>39.137790177085087</v>
      </c>
      <c r="J195" s="121">
        <v>2186.9313931952611</v>
      </c>
      <c r="K195" s="121">
        <v>8.6660174086422703</v>
      </c>
    </row>
    <row r="196" spans="1:11" x14ac:dyDescent="0.25">
      <c r="A196" s="137" t="s">
        <v>154</v>
      </c>
      <c r="B196" s="121">
        <v>844.07119764749507</v>
      </c>
      <c r="C196" s="121">
        <v>7145.9871124233368</v>
      </c>
      <c r="D196" s="121">
        <v>5495.4202243322088</v>
      </c>
      <c r="E196" s="121">
        <v>3139.6223412993431</v>
      </c>
      <c r="F196" s="121">
        <v>17.792394554120829</v>
      </c>
      <c r="G196" s="121">
        <v>164.75483448710739</v>
      </c>
      <c r="H196" s="121">
        <v>108.293872864345</v>
      </c>
      <c r="I196" s="121">
        <v>39.503710480597313</v>
      </c>
      <c r="J196" s="121">
        <v>2261.8305436556711</v>
      </c>
      <c r="K196" s="121">
        <v>9.2850186521167277</v>
      </c>
    </row>
    <row r="197" spans="1:11" x14ac:dyDescent="0.25">
      <c r="A197" s="137" t="s">
        <v>229</v>
      </c>
      <c r="B197" s="121">
        <v>959.36591435819889</v>
      </c>
      <c r="C197" s="121">
        <v>6769.7043988186406</v>
      </c>
      <c r="D197" s="121">
        <v>5377.9010766698393</v>
      </c>
      <c r="E197" s="121">
        <v>3201.5778761168681</v>
      </c>
      <c r="F197" s="121">
        <v>15.65730720762631</v>
      </c>
      <c r="G197" s="121">
        <v>161.06578827529671</v>
      </c>
      <c r="H197" s="121">
        <v>111.5498522048244</v>
      </c>
      <c r="I197" s="121">
        <v>40.178049325641247</v>
      </c>
      <c r="J197" s="121">
        <v>2339.8247003334518</v>
      </c>
      <c r="K197" s="121">
        <v>11.761023626014561</v>
      </c>
    </row>
    <row r="198" spans="1:11" x14ac:dyDescent="0.25">
      <c r="A198" s="137" t="s">
        <v>323</v>
      </c>
      <c r="B198" s="121">
        <v>1042.634320871485</v>
      </c>
      <c r="C198" s="121">
        <v>6660.8606133398953</v>
      </c>
      <c r="D198" s="121">
        <v>5351.4191113672723</v>
      </c>
      <c r="E198" s="121">
        <v>3270.63226482253</v>
      </c>
      <c r="F198" s="121">
        <v>7.8286536038130938</v>
      </c>
      <c r="G198" s="121">
        <v>166.10861291346001</v>
      </c>
      <c r="H198" s="121">
        <v>108.0116879881701</v>
      </c>
      <c r="I198" s="121">
        <v>40.768749244168099</v>
      </c>
      <c r="J198" s="121">
        <v>2490.86100374122</v>
      </c>
      <c r="K198" s="121">
        <v>11.1420223825401</v>
      </c>
    </row>
    <row r="199" spans="1:11" x14ac:dyDescent="0.25">
      <c r="A199" s="137" t="s">
        <v>324</v>
      </c>
      <c r="B199" s="121">
        <v>1081.777588890551</v>
      </c>
      <c r="C199" s="121">
        <v>6442.7330643938394</v>
      </c>
      <c r="D199" s="121">
        <v>5277.595206454137</v>
      </c>
      <c r="E199" s="121">
        <v>3328.8554125442311</v>
      </c>
      <c r="F199" s="121">
        <v>7.8286536038130938</v>
      </c>
      <c r="G199" s="121">
        <v>165.6347904642366</v>
      </c>
      <c r="H199" s="121">
        <v>113.3949071644294</v>
      </c>
      <c r="I199" s="121">
        <v>41.354221729787653</v>
      </c>
      <c r="J199" s="121">
        <v>2700.702425279062</v>
      </c>
      <c r="K199" s="121">
        <v>11.1420223825401</v>
      </c>
    </row>
    <row r="200" spans="1:11" x14ac:dyDescent="0.25">
      <c r="A200" s="137" t="s">
        <v>325</v>
      </c>
      <c r="B200" s="121">
        <v>1081.777588890551</v>
      </c>
      <c r="C200" s="121">
        <v>6521.3875909649214</v>
      </c>
      <c r="D200" s="121">
        <v>5212.8880436943437</v>
      </c>
      <c r="E200" s="121">
        <v>3348.4060116175979</v>
      </c>
      <c r="F200" s="121">
        <v>7.8286536038130938</v>
      </c>
      <c r="G200" s="121">
        <v>169.45921451868259</v>
      </c>
      <c r="H200" s="121">
        <v>111.8971566678089</v>
      </c>
      <c r="I200" s="121">
        <v>41.610365942246197</v>
      </c>
      <c r="J200" s="121">
        <v>2880.2127858866538</v>
      </c>
      <c r="K200" s="121">
        <v>10.52302113906565</v>
      </c>
    </row>
    <row r="201" spans="1:11" x14ac:dyDescent="0.25">
      <c r="A201" s="137" t="s">
        <v>326</v>
      </c>
      <c r="B201" s="121">
        <v>1081.777588890551</v>
      </c>
      <c r="C201" s="121">
        <v>6529.7471727476486</v>
      </c>
      <c r="D201" s="121">
        <v>5279.2014895954417</v>
      </c>
      <c r="E201" s="121">
        <v>2873.7446487673669</v>
      </c>
      <c r="F201" s="121">
        <v>7.8286536038130938</v>
      </c>
      <c r="G201" s="121">
        <v>168.3761917776005</v>
      </c>
      <c r="H201" s="121">
        <v>111.3544934443956</v>
      </c>
      <c r="I201" s="121">
        <v>36.299294108411758</v>
      </c>
      <c r="J201" s="121">
        <v>3149.4783267980429</v>
      </c>
      <c r="K201" s="121">
        <v>11.1420223825401</v>
      </c>
    </row>
    <row r="202" spans="1:11" x14ac:dyDescent="0.25">
      <c r="A202" s="137" t="s">
        <v>329</v>
      </c>
      <c r="B202" s="121">
        <v>673.97590571009846</v>
      </c>
      <c r="C202" s="121">
        <v>6694.9758296839791</v>
      </c>
      <c r="D202" s="121">
        <v>5492.4030168100326</v>
      </c>
      <c r="E202" s="121">
        <v>2958.7531627061621</v>
      </c>
      <c r="F202" s="121">
        <v>6.4052620394834179</v>
      </c>
      <c r="G202" s="121">
        <v>170.77914848437629</v>
      </c>
      <c r="H202" s="121">
        <v>114.7190054295577</v>
      </c>
      <c r="I202" s="121">
        <v>36.31497640713372</v>
      </c>
      <c r="J202" s="121">
        <v>3427.4098851180752</v>
      </c>
      <c r="K202" s="121">
        <v>11.1420223825401</v>
      </c>
    </row>
    <row r="203" spans="1:11" x14ac:dyDescent="0.25">
      <c r="A203" s="137" t="s">
        <v>332</v>
      </c>
      <c r="B203" s="121">
        <v>1165.7576911860019</v>
      </c>
      <c r="C203" s="121">
        <v>7452.2117924642862</v>
      </c>
      <c r="D203" s="121">
        <v>5759.4584423161523</v>
      </c>
      <c r="E203" s="121">
        <v>3399.0389267578739</v>
      </c>
      <c r="F203" s="121">
        <v>9.2520451681427698</v>
      </c>
      <c r="G203" s="121">
        <v>191.39042502559411</v>
      </c>
      <c r="H203" s="121">
        <v>133.017609323052</v>
      </c>
      <c r="I203" s="121">
        <v>42.739491450226751</v>
      </c>
      <c r="J203" s="121">
        <v>3499.8330306045859</v>
      </c>
      <c r="K203" s="121">
        <v>11.1420223825401</v>
      </c>
    </row>
    <row r="204" spans="1:11" x14ac:dyDescent="0.25">
      <c r="A204" s="137" t="s">
        <v>333</v>
      </c>
      <c r="B204" s="121">
        <v>1206.3243507693981</v>
      </c>
      <c r="C204" s="121">
        <v>7486.1916309657336</v>
      </c>
      <c r="D204" s="121">
        <v>5857.2680617041542</v>
      </c>
      <c r="E204" s="121">
        <v>3410.3249544047731</v>
      </c>
      <c r="F204" s="121">
        <v>12.81052407896696</v>
      </c>
      <c r="G204" s="121">
        <v>188.41211248761849</v>
      </c>
      <c r="H204" s="121">
        <v>128.15534684126939</v>
      </c>
      <c r="I204" s="121">
        <v>42.53039413393406</v>
      </c>
      <c r="J204" s="121">
        <v>3873.0907804196841</v>
      </c>
      <c r="K204" s="121">
        <v>11.1420223825401</v>
      </c>
    </row>
    <row r="205" spans="1:11" x14ac:dyDescent="0.25">
      <c r="A205" s="137" t="s">
        <v>334</v>
      </c>
      <c r="B205" s="121">
        <v>1203.477567640738</v>
      </c>
      <c r="C205" s="121">
        <v>7342.2172953231402</v>
      </c>
      <c r="D205" s="121">
        <v>6041.1657748544303</v>
      </c>
      <c r="E205" s="121">
        <v>3409.6610704255431</v>
      </c>
      <c r="F205" s="121">
        <v>14.945611425461481</v>
      </c>
      <c r="G205" s="121">
        <v>183.20006554616111</v>
      </c>
      <c r="H205" s="121">
        <v>127.3522052706178</v>
      </c>
      <c r="I205" s="121">
        <v>42.347433982177947</v>
      </c>
      <c r="J205" s="121">
        <v>4585.5612116587854</v>
      </c>
      <c r="K205" s="121">
        <v>11.761023626014561</v>
      </c>
    </row>
    <row r="206" spans="1:11" x14ac:dyDescent="0.25">
      <c r="A206" s="137" t="s">
        <v>335</v>
      </c>
      <c r="B206" s="121">
        <v>1232.657094709497</v>
      </c>
      <c r="C206" s="121">
        <v>7209.5131650799294</v>
      </c>
      <c r="D206" s="121">
        <v>6083.9276368593937</v>
      </c>
      <c r="E206" s="121">
        <v>3387.533346928868</v>
      </c>
      <c r="F206" s="121">
        <v>13.5222198611318</v>
      </c>
      <c r="G206" s="121">
        <v>182.65855417562011</v>
      </c>
      <c r="H206" s="121">
        <v>121.3612032841357</v>
      </c>
      <c r="I206" s="121">
        <v>42.587895895914542</v>
      </c>
      <c r="J206" s="121">
        <v>5021.3380870648043</v>
      </c>
      <c r="K206" s="121">
        <v>11.1420223825401</v>
      </c>
    </row>
    <row r="207" spans="1:11" x14ac:dyDescent="0.25">
      <c r="A207" s="137" t="s">
        <v>336</v>
      </c>
      <c r="B207" s="121">
        <v>1232.657094709497</v>
      </c>
      <c r="C207" s="121">
        <v>7193.7416464129219</v>
      </c>
      <c r="D207" s="121">
        <v>6272.9915038965646</v>
      </c>
      <c r="E207" s="121">
        <v>3378.296472981639</v>
      </c>
      <c r="F207" s="121">
        <v>13.5222198611318</v>
      </c>
      <c r="G207" s="121">
        <v>180.12021962620901</v>
      </c>
      <c r="H207" s="121">
        <v>121.3177902262627</v>
      </c>
      <c r="I207" s="121">
        <v>42.687217121153573</v>
      </c>
      <c r="J207" s="121">
        <v>5119.1402835337694</v>
      </c>
      <c r="K207" s="121">
        <v>12.999026112963479</v>
      </c>
    </row>
    <row r="208" spans="1:11" x14ac:dyDescent="0.25">
      <c r="A208" s="137" t="s">
        <v>337</v>
      </c>
      <c r="B208" s="121">
        <v>1232.657094709497</v>
      </c>
      <c r="C208" s="121">
        <v>7248.6035171408603</v>
      </c>
      <c r="D208" s="121">
        <v>6311.3252339984756</v>
      </c>
      <c r="E208" s="121">
        <v>2897.001497772023</v>
      </c>
      <c r="F208" s="121">
        <v>13.5222198611318</v>
      </c>
      <c r="G208" s="121">
        <v>178.36030767195069</v>
      </c>
      <c r="H208" s="121">
        <v>118.0401043568467</v>
      </c>
      <c r="I208" s="121">
        <v>36.748853338441052</v>
      </c>
      <c r="J208" s="121">
        <v>5471.97099231421</v>
      </c>
      <c r="K208" s="121">
        <v>14.23702859991239</v>
      </c>
    </row>
    <row r="209" spans="1:11" x14ac:dyDescent="0.25">
      <c r="A209" s="137" t="s">
        <v>338</v>
      </c>
      <c r="B209" s="121">
        <v>1232.657094709497</v>
      </c>
      <c r="C209" s="121">
        <v>7189.5787777518881</v>
      </c>
      <c r="D209" s="121">
        <v>6582.1141824816796</v>
      </c>
      <c r="E209" s="121">
        <v>2913.4783662958871</v>
      </c>
      <c r="F209" s="121">
        <v>13.5222198611318</v>
      </c>
      <c r="G209" s="121">
        <v>178.22492982931541</v>
      </c>
      <c r="H209" s="121">
        <v>116.6074734470358</v>
      </c>
      <c r="I209" s="121">
        <v>37.146138239397182</v>
      </c>
      <c r="J209" s="121">
        <v>5624.2452982089262</v>
      </c>
      <c r="K209" s="121">
        <v>14.23702859991239</v>
      </c>
    </row>
    <row r="210" spans="1:11" x14ac:dyDescent="0.25">
      <c r="A210" s="137" t="s">
        <v>339</v>
      </c>
      <c r="B210" s="121">
        <v>1488.1558805066741</v>
      </c>
      <c r="C210" s="121">
        <v>7076.9105682186964</v>
      </c>
      <c r="D210" s="121">
        <v>6596.0931871168068</v>
      </c>
      <c r="E210" s="121">
        <v>2834.8577753698341</v>
      </c>
      <c r="F210" s="121">
        <v>13.5222198611318</v>
      </c>
      <c r="G210" s="121">
        <v>168.74848084484751</v>
      </c>
      <c r="H210" s="121">
        <v>108.6411773273295</v>
      </c>
      <c r="I210" s="121">
        <v>35.90723664036296</v>
      </c>
      <c r="J210" s="121">
        <v>6456.8019706820724</v>
      </c>
      <c r="K210" s="121">
        <v>15.475031086861311</v>
      </c>
    </row>
    <row r="211" spans="1:11" x14ac:dyDescent="0.25">
      <c r="A211" s="137" t="s">
        <v>340</v>
      </c>
      <c r="B211" s="121">
        <v>1552.2085009015091</v>
      </c>
      <c r="C211" s="121">
        <v>5830.7575267611601</v>
      </c>
      <c r="D211" s="121">
        <v>6587.8664126498616</v>
      </c>
      <c r="E211" s="121">
        <v>2758.8143088670881</v>
      </c>
      <c r="F211" s="121">
        <v>11.38713251463729</v>
      </c>
      <c r="G211" s="121">
        <v>135.343998174598</v>
      </c>
      <c r="H211" s="121">
        <v>111.1591346839669</v>
      </c>
      <c r="I211" s="121">
        <v>35.661547293719039</v>
      </c>
      <c r="J211" s="121">
        <v>6771.2546023670966</v>
      </c>
      <c r="K211" s="121">
        <v>14.85602984338685</v>
      </c>
    </row>
    <row r="212" spans="1:11" x14ac:dyDescent="0.25">
      <c r="A212" s="137" t="s">
        <v>344</v>
      </c>
      <c r="B212" s="121">
        <v>1710.9166603242679</v>
      </c>
      <c r="C212" s="121">
        <v>6847.275902648641</v>
      </c>
      <c r="D212" s="121">
        <v>6582.4397804157297</v>
      </c>
      <c r="E212" s="121">
        <v>2706.9790841581289</v>
      </c>
      <c r="F212" s="121">
        <v>9.9637409503076082</v>
      </c>
      <c r="G212" s="121">
        <v>164.92405679040149</v>
      </c>
      <c r="H212" s="121">
        <v>112.11422195717419</v>
      </c>
      <c r="I212" s="121">
        <v>35.426312812889762</v>
      </c>
      <c r="J212" s="121">
        <v>6680.2614195763517</v>
      </c>
      <c r="K212" s="121">
        <v>17.95103606075914</v>
      </c>
    </row>
    <row r="213" spans="1:11" x14ac:dyDescent="0.25">
      <c r="A213" s="137" t="s">
        <v>345</v>
      </c>
      <c r="B213" s="121">
        <v>1911.6148708947519</v>
      </c>
      <c r="C213" s="121">
        <v>6580.378485893234</v>
      </c>
      <c r="D213" s="121">
        <v>6702.5202984926091</v>
      </c>
      <c r="E213" s="121">
        <v>2668.8972354283219</v>
      </c>
      <c r="F213" s="121">
        <v>10.67543673247245</v>
      </c>
      <c r="G213" s="121">
        <v>160.55812136541451</v>
      </c>
      <c r="H213" s="121">
        <v>112.4398198912221</v>
      </c>
      <c r="I213" s="121">
        <v>34.872204924714119</v>
      </c>
      <c r="J213" s="121">
        <v>7011.4270848351871</v>
      </c>
      <c r="K213" s="121">
        <v>19.808039791182519</v>
      </c>
    </row>
    <row r="214" spans="1:11" x14ac:dyDescent="0.25">
      <c r="A214" s="137" t="s">
        <v>346</v>
      </c>
      <c r="B214" s="121">
        <v>1911.6148708947519</v>
      </c>
      <c r="C214" s="121">
        <v>6422.0202544706426</v>
      </c>
      <c r="D214" s="121">
        <v>6728.3727744560156</v>
      </c>
      <c r="E214" s="121">
        <v>2631.0349388806221</v>
      </c>
      <c r="F214" s="121">
        <v>10.67543673247245</v>
      </c>
      <c r="G214" s="121">
        <v>164.95790125106029</v>
      </c>
      <c r="H214" s="121">
        <v>113.047602701445</v>
      </c>
      <c r="I214" s="121">
        <v>34.642197876792153</v>
      </c>
      <c r="J214" s="121">
        <v>7462.0599900845928</v>
      </c>
      <c r="K214" s="121">
        <v>18.570037304233601</v>
      </c>
    </row>
    <row r="215" spans="1:11" x14ac:dyDescent="0.25">
      <c r="A215" s="137" t="s">
        <v>349</v>
      </c>
      <c r="B215" s="121">
        <v>1911.6148708947519</v>
      </c>
      <c r="C215" s="121">
        <v>6351.9283764462389</v>
      </c>
      <c r="D215" s="121">
        <v>6639.4411254030456</v>
      </c>
      <c r="E215" s="121">
        <v>3069.140863409983</v>
      </c>
      <c r="F215" s="121">
        <v>10.67543673247245</v>
      </c>
      <c r="G215" s="121">
        <v>164.01025635261351</v>
      </c>
      <c r="H215" s="121">
        <v>113.8941573299696</v>
      </c>
      <c r="I215" s="121">
        <v>40.042136070050972</v>
      </c>
      <c r="J215" s="121">
        <v>7356.2107774504611</v>
      </c>
      <c r="K215" s="121">
        <v>19.808039791182519</v>
      </c>
    </row>
    <row r="216" spans="1:11" x14ac:dyDescent="0.25">
      <c r="A216" s="137" t="s">
        <v>350</v>
      </c>
      <c r="B216" s="121">
        <v>1911.6148708947519</v>
      </c>
      <c r="C216" s="121">
        <v>6343.2641945175828</v>
      </c>
      <c r="D216" s="121">
        <v>6223.7176832106352</v>
      </c>
      <c r="E216" s="121">
        <v>3045.6487799244978</v>
      </c>
      <c r="F216" s="121">
        <v>10.67543673247245</v>
      </c>
      <c r="G216" s="121">
        <v>161.97958871308469</v>
      </c>
      <c r="H216" s="121">
        <v>113.0258961725084</v>
      </c>
      <c r="I216" s="121">
        <v>38.594137154724073</v>
      </c>
      <c r="J216" s="121">
        <v>7403.8738731979929</v>
      </c>
      <c r="K216" s="121">
        <v>22.90304600855481</v>
      </c>
    </row>
    <row r="217" spans="1:11" x14ac:dyDescent="0.25">
      <c r="A217" s="137" t="s">
        <v>351</v>
      </c>
      <c r="B217" s="121">
        <v>2156.438219959457</v>
      </c>
      <c r="C217" s="121">
        <v>6300.4171073235248</v>
      </c>
      <c r="D217" s="121">
        <v>6291.767651426655</v>
      </c>
      <c r="E217" s="121">
        <v>3030.6199103159611</v>
      </c>
      <c r="F217" s="121">
        <v>14.23391564329664</v>
      </c>
      <c r="G217" s="121">
        <v>162.9949225328491</v>
      </c>
      <c r="H217" s="121">
        <v>112.8739504699527</v>
      </c>
      <c r="I217" s="121">
        <v>39.085515848011887</v>
      </c>
      <c r="J217" s="121">
        <v>7359.3057836678327</v>
      </c>
      <c r="K217" s="121">
        <v>28.47405719982493</v>
      </c>
    </row>
    <row r="218" spans="1:11" x14ac:dyDescent="0.25">
      <c r="A218" s="137" t="s">
        <v>352</v>
      </c>
      <c r="B218" s="121">
        <v>2211.2387951861492</v>
      </c>
      <c r="C218" s="121">
        <v>7431.2620713164806</v>
      </c>
      <c r="D218" s="121">
        <v>6356.2794554260199</v>
      </c>
      <c r="E218" s="121">
        <v>3032.256096815951</v>
      </c>
      <c r="F218" s="121">
        <v>12.098828296802131</v>
      </c>
      <c r="G218" s="121">
        <v>197.88856147208651</v>
      </c>
      <c r="H218" s="121">
        <v>109.57455807160029</v>
      </c>
      <c r="I218" s="121">
        <v>39.357342359192401</v>
      </c>
      <c r="J218" s="121">
        <v>7158.7493807821083</v>
      </c>
      <c r="K218" s="121">
        <v>35.283070878043972</v>
      </c>
    </row>
    <row r="219" spans="1:11" x14ac:dyDescent="0.25">
      <c r="A219" s="137" t="s">
        <v>353</v>
      </c>
      <c r="B219" s="121">
        <v>2367.1001714802492</v>
      </c>
      <c r="C219" s="121">
        <v>6409.8024041728122</v>
      </c>
      <c r="D219" s="121">
        <v>6369.672383779859</v>
      </c>
      <c r="E219" s="121">
        <v>3008.3771832953248</v>
      </c>
      <c r="F219" s="121">
        <v>10.67543673247245</v>
      </c>
      <c r="G219" s="121">
        <v>164.8902123297427</v>
      </c>
      <c r="H219" s="121">
        <v>108.35899245115461</v>
      </c>
      <c r="I219" s="121">
        <v>39.116880445455813</v>
      </c>
      <c r="J219" s="121">
        <v>7608.144283544565</v>
      </c>
      <c r="K219" s="121">
        <v>35.90207212151843</v>
      </c>
    </row>
    <row r="220" spans="1:11" x14ac:dyDescent="0.25">
      <c r="A220" s="137" t="s">
        <v>354</v>
      </c>
      <c r="B220" s="121">
        <v>2391.297828073853</v>
      </c>
      <c r="C220" s="121">
        <v>5329.7918200893937</v>
      </c>
      <c r="D220" s="121">
        <v>6454.78368373999</v>
      </c>
      <c r="E220" s="121">
        <v>2977.6085132028552</v>
      </c>
      <c r="F220" s="121">
        <v>10.67543673247245</v>
      </c>
      <c r="G220" s="121">
        <v>140.21760050946719</v>
      </c>
      <c r="H220" s="121">
        <v>107.3821986490108</v>
      </c>
      <c r="I220" s="121">
        <v>39.012331787309463</v>
      </c>
      <c r="J220" s="121">
        <v>8206.7184859843655</v>
      </c>
      <c r="K220" s="121">
        <v>42.092084556263003</v>
      </c>
    </row>
    <row r="221" spans="1:11" x14ac:dyDescent="0.25">
      <c r="A221" s="137" t="s">
        <v>355</v>
      </c>
      <c r="B221" s="121">
        <v>2391.297828073853</v>
      </c>
      <c r="C221" s="121">
        <v>6391.2556397317812</v>
      </c>
      <c r="D221" s="121">
        <v>6567.0498513997209</v>
      </c>
      <c r="E221" s="121">
        <v>2910.8489675435048</v>
      </c>
      <c r="F221" s="121">
        <v>10.67543673247245</v>
      </c>
      <c r="G221" s="121">
        <v>155.04147427802781</v>
      </c>
      <c r="H221" s="121">
        <v>106.2317526153747</v>
      </c>
      <c r="I221" s="121">
        <v>38.05048413236306</v>
      </c>
      <c r="J221" s="121">
        <v>9173.5984282914687</v>
      </c>
      <c r="K221" s="121">
        <v>43.330087043211918</v>
      </c>
    </row>
    <row r="222" spans="1:11" x14ac:dyDescent="0.25">
      <c r="A222" s="137" t="s">
        <v>356</v>
      </c>
      <c r="B222" s="121">
        <v>2391.297828073853</v>
      </c>
      <c r="C222" s="121">
        <v>6192.8594113498129</v>
      </c>
      <c r="D222" s="121">
        <v>6547.1232578359859</v>
      </c>
      <c r="E222" s="121">
        <v>2481.310805549238</v>
      </c>
      <c r="F222" s="121">
        <v>10.67543673247245</v>
      </c>
      <c r="G222" s="121">
        <v>156.05680809779221</v>
      </c>
      <c r="H222" s="121">
        <v>107.7729161698683</v>
      </c>
      <c r="I222" s="121">
        <v>32.619181341660322</v>
      </c>
      <c r="J222" s="121">
        <v>9938.6839652258986</v>
      </c>
      <c r="K222" s="121">
        <v>51.996104451854329</v>
      </c>
    </row>
    <row r="223" spans="1:11" x14ac:dyDescent="0.25">
      <c r="A223" s="137" t="s">
        <v>357</v>
      </c>
      <c r="B223" s="121">
        <v>2391.297828073853</v>
      </c>
      <c r="C223" s="121">
        <v>6151.9414584133056</v>
      </c>
      <c r="D223" s="121">
        <v>6682.6805310446134</v>
      </c>
      <c r="E223" s="121">
        <v>2501.4521045411311</v>
      </c>
      <c r="F223" s="121">
        <v>10.67543673247245</v>
      </c>
      <c r="G223" s="121">
        <v>156.259874861745</v>
      </c>
      <c r="H223" s="121">
        <v>110.89865633672849</v>
      </c>
      <c r="I223" s="121">
        <v>33.283065320889627</v>
      </c>
      <c r="J223" s="121">
        <v>10430.17095254462</v>
      </c>
      <c r="K223" s="121">
        <v>56.329113156175538</v>
      </c>
    </row>
    <row r="224" spans="1:11" x14ac:dyDescent="0.25">
      <c r="A224" s="137" t="s">
        <v>362</v>
      </c>
      <c r="B224" s="121">
        <v>2618.3287825844368</v>
      </c>
      <c r="C224" s="121">
        <v>6485.2417069813082</v>
      </c>
      <c r="D224" s="121">
        <v>6714.4154763498182</v>
      </c>
      <c r="E224" s="121">
        <v>2777.69056909541</v>
      </c>
      <c r="F224" s="121">
        <v>-4.9818704751539924</v>
      </c>
      <c r="G224" s="121">
        <v>154.77071859275719</v>
      </c>
      <c r="H224" s="121">
        <v>106.3619917889939</v>
      </c>
      <c r="I224" s="121">
        <v>36.895221459845921</v>
      </c>
      <c r="J224" s="121">
        <v>10631.96535791729</v>
      </c>
      <c r="K224" s="121">
        <v>56.329113156175538</v>
      </c>
    </row>
    <row r="225" spans="1:11" x14ac:dyDescent="0.25">
      <c r="A225" s="137" t="s">
        <v>603</v>
      </c>
      <c r="B225" s="121">
        <v>2714.4077131766899</v>
      </c>
      <c r="C225" s="121">
        <v>6422.2910101559146</v>
      </c>
      <c r="D225" s="121">
        <v>6873.1553224626596</v>
      </c>
      <c r="E225" s="121">
        <v>2734.3185582633969</v>
      </c>
      <c r="F225" s="121">
        <v>-0.71169578216496254</v>
      </c>
      <c r="G225" s="121">
        <v>144.7189137770894</v>
      </c>
      <c r="H225" s="121">
        <v>105.6890893919615</v>
      </c>
      <c r="I225" s="121">
        <v>35.797460549309271</v>
      </c>
      <c r="J225" s="121">
        <v>12018.52814330008</v>
      </c>
      <c r="K225" s="121">
        <v>56.948114399650002</v>
      </c>
    </row>
    <row r="226" spans="1:11" x14ac:dyDescent="0.25">
      <c r="A226" s="137" t="s">
        <v>605</v>
      </c>
      <c r="B226" s="121">
        <v>2787.712378739669</v>
      </c>
      <c r="C226" s="121">
        <v>6137.760629397264</v>
      </c>
      <c r="D226" s="121">
        <v>7121.5214265544282</v>
      </c>
      <c r="E226" s="121">
        <v>2676.8795254777938</v>
      </c>
      <c r="F226" s="121">
        <v>-0.71169578216496254</v>
      </c>
      <c r="G226" s="121">
        <v>144.7527582377482</v>
      </c>
      <c r="H226" s="121">
        <v>107.924861872424</v>
      </c>
      <c r="I226" s="121">
        <v>35.112666838450693</v>
      </c>
      <c r="J226" s="121">
        <v>13950.431024183859</v>
      </c>
      <c r="K226" s="121">
        <v>63.757128077869027</v>
      </c>
    </row>
    <row r="227" spans="1:11" x14ac:dyDescent="0.25">
      <c r="A227" s="137" t="s">
        <v>669</v>
      </c>
      <c r="B227" s="121">
        <v>2966.3480200630429</v>
      </c>
      <c r="C227" s="121">
        <v>7066.588007717759</v>
      </c>
      <c r="D227" s="121">
        <v>7184.7742518754758</v>
      </c>
      <c r="E227" s="121">
        <v>2644.4485317207968</v>
      </c>
      <c r="F227" s="121">
        <v>-0.71169578216496254</v>
      </c>
      <c r="G227" s="121">
        <v>167.83468040705949</v>
      </c>
      <c r="H227" s="121">
        <v>109.7265037741564</v>
      </c>
      <c r="I227" s="121">
        <v>34.365143932704306</v>
      </c>
      <c r="J227" s="121">
        <v>15318.423772262409</v>
      </c>
      <c r="K227" s="121">
        <v>70.566141756088072</v>
      </c>
    </row>
    <row r="228" spans="1:11" x14ac:dyDescent="0.25">
      <c r="A228" s="137" t="s">
        <v>670</v>
      </c>
      <c r="B228" s="121">
        <v>2966.3480200630429</v>
      </c>
      <c r="C228" s="121">
        <v>5949.9915616621629</v>
      </c>
      <c r="D228" s="121">
        <v>7284.515752338828</v>
      </c>
      <c r="E228" s="121">
        <v>2636.8896637368171</v>
      </c>
      <c r="F228" s="121">
        <v>-0.71169578216496254</v>
      </c>
      <c r="G228" s="121">
        <v>142.51902383426651</v>
      </c>
      <c r="H228" s="121">
        <v>108.2287532775359</v>
      </c>
      <c r="I228" s="121">
        <v>34.250140408743327</v>
      </c>
      <c r="J228" s="121">
        <v>18141.688443749419</v>
      </c>
      <c r="K228" s="121">
        <v>81.089162895153862</v>
      </c>
    </row>
    <row r="229" spans="1:11" x14ac:dyDescent="0.25">
      <c r="A229" s="137" t="s">
        <v>671</v>
      </c>
      <c r="B229" s="121">
        <v>2966.3480200630429</v>
      </c>
      <c r="C229" s="121">
        <v>6081.5111357823134</v>
      </c>
      <c r="D229" s="121">
        <v>7482.2622309506114</v>
      </c>
      <c r="E229" s="121">
        <v>2596.5861560213998</v>
      </c>
      <c r="F229" s="121">
        <v>-0.71169578216496254</v>
      </c>
      <c r="G229" s="121">
        <v>139.9806892848554</v>
      </c>
      <c r="H229" s="121">
        <v>109.5528515426642</v>
      </c>
      <c r="I229" s="121">
        <v>33.795353745806722</v>
      </c>
      <c r="J229" s="121">
        <v>19822.276819782572</v>
      </c>
      <c r="K229" s="121">
        <v>78.613157921256033</v>
      </c>
    </row>
    <row r="230" spans="1:11" x14ac:dyDescent="0.25">
      <c r="A230" s="137" t="s">
        <v>672</v>
      </c>
      <c r="B230" s="121">
        <v>2966.3480200630429</v>
      </c>
      <c r="C230" s="121">
        <v>5962.4801676452644</v>
      </c>
      <c r="D230" s="121">
        <v>7527.7591156015769</v>
      </c>
      <c r="E230" s="121">
        <v>2565.6136160455449</v>
      </c>
      <c r="F230" s="121">
        <v>-0.71169578216496254</v>
      </c>
      <c r="G230" s="121">
        <v>135.85166508448009</v>
      </c>
      <c r="H230" s="121">
        <v>106.44881790474049</v>
      </c>
      <c r="I230" s="121">
        <v>32.864870688304237</v>
      </c>
      <c r="J230" s="121">
        <v>20846.10487648932</v>
      </c>
      <c r="K230" s="121">
        <v>82.327165382102777</v>
      </c>
    </row>
    <row r="231" spans="1:11" x14ac:dyDescent="0.25">
      <c r="A231" s="137" t="s">
        <v>673</v>
      </c>
      <c r="B231" s="121">
        <v>3209.0362817812529</v>
      </c>
      <c r="C231" s="121">
        <v>4890.0845872100808</v>
      </c>
      <c r="D231" s="121">
        <v>7754.9613539802294</v>
      </c>
      <c r="E231" s="121">
        <v>2520.9713390170541</v>
      </c>
      <c r="F231" s="121">
        <v>11.38713251463729</v>
      </c>
      <c r="G231" s="121">
        <v>118.59099014848491</v>
      </c>
      <c r="H231" s="121">
        <v>108.55435121158381</v>
      </c>
      <c r="I231" s="121">
        <v>31.526647864030991</v>
      </c>
      <c r="J231" s="121">
        <v>24109.47943208666</v>
      </c>
      <c r="K231" s="121">
        <v>94.088189008117482</v>
      </c>
    </row>
    <row r="232" spans="1:11" x14ac:dyDescent="0.25">
      <c r="A232" s="137" t="s">
        <v>676</v>
      </c>
      <c r="B232" s="121">
        <v>3312.94386597732</v>
      </c>
      <c r="C232" s="121">
        <v>4743.9442060853207</v>
      </c>
      <c r="D232" s="121">
        <v>7953.6412133362828</v>
      </c>
      <c r="E232" s="121">
        <v>2464.4314246915101</v>
      </c>
      <c r="F232" s="121">
        <v>10.67543673247245</v>
      </c>
      <c r="G232" s="121">
        <v>119.0986570583671</v>
      </c>
      <c r="H232" s="121">
        <v>110.0738082371409</v>
      </c>
      <c r="I232" s="121">
        <v>30.00546488800164</v>
      </c>
      <c r="J232" s="121">
        <v>27015.071268955769</v>
      </c>
      <c r="K232" s="121">
        <v>105.2302113906577</v>
      </c>
    </row>
    <row r="233" spans="1:11" x14ac:dyDescent="0.25">
      <c r="A233" s="137" t="s">
        <v>683</v>
      </c>
      <c r="B233" s="121">
        <v>3469.516938053584</v>
      </c>
      <c r="C233" s="121">
        <v>4770.1059741745839</v>
      </c>
      <c r="D233" s="121">
        <v>8114.6819515163943</v>
      </c>
      <c r="E233" s="121">
        <v>2427.1859652268731</v>
      </c>
      <c r="F233" s="121">
        <v>12.81052407896696</v>
      </c>
      <c r="G233" s="121">
        <v>118.55714568782609</v>
      </c>
      <c r="H233" s="121">
        <v>107.0131876570902</v>
      </c>
      <c r="I233" s="121">
        <v>29.64477201739674</v>
      </c>
      <c r="J233" s="121">
        <v>29936.757138155212</v>
      </c>
      <c r="K233" s="121">
        <v>124.41924993836589</v>
      </c>
    </row>
    <row r="234" spans="1:11" x14ac:dyDescent="0.25">
      <c r="A234" s="137" t="s">
        <v>684</v>
      </c>
      <c r="B234" s="121">
        <v>3379.843269500815</v>
      </c>
      <c r="C234" s="121">
        <v>4887.5462526606689</v>
      </c>
      <c r="D234" s="121">
        <v>8369.4297751155045</v>
      </c>
      <c r="E234" s="121">
        <v>2369.3705572719432</v>
      </c>
      <c r="F234" s="121">
        <v>17.080698771955991</v>
      </c>
      <c r="G234" s="121">
        <v>120.9939468552607</v>
      </c>
      <c r="H234" s="121">
        <v>104.69058906088161</v>
      </c>
      <c r="I234" s="121">
        <v>29.17953048864549</v>
      </c>
      <c r="J234" s="121">
        <v>32912.296115536927</v>
      </c>
      <c r="K234" s="121">
        <v>128.75225864268711</v>
      </c>
    </row>
    <row r="235" spans="1:11" x14ac:dyDescent="0.25">
      <c r="A235" s="137" t="s">
        <v>685</v>
      </c>
      <c r="B235" s="121">
        <v>3379.843269500815</v>
      </c>
      <c r="C235" s="121">
        <v>4796.6061868704364</v>
      </c>
      <c r="D235" s="121">
        <v>8431.9445784527088</v>
      </c>
      <c r="E235" s="121">
        <v>2303.9649167355878</v>
      </c>
      <c r="F235" s="121">
        <v>17.080698771955991</v>
      </c>
      <c r="G235" s="121">
        <v>117.67718971069689</v>
      </c>
      <c r="H235" s="121">
        <v>106.7092962519788</v>
      </c>
      <c r="I235" s="121">
        <v>29.78068527298699</v>
      </c>
      <c r="J235" s="121">
        <v>34777.965863368947</v>
      </c>
      <c r="K235" s="121">
        <v>134.3232698339572</v>
      </c>
    </row>
    <row r="236" spans="1:11" x14ac:dyDescent="0.25">
      <c r="A236" s="137" t="s">
        <v>686</v>
      </c>
      <c r="B236" s="121">
        <v>3379.843269500815</v>
      </c>
      <c r="C236" s="121">
        <v>4378.8978534193511</v>
      </c>
      <c r="D236" s="121">
        <v>8510.0012565084671</v>
      </c>
      <c r="E236" s="121">
        <v>2246.4108804260241</v>
      </c>
      <c r="F236" s="121">
        <v>17.080698771955991</v>
      </c>
      <c r="G236" s="121">
        <v>107.8622961196408</v>
      </c>
      <c r="H236" s="121">
        <v>106.4922309626135</v>
      </c>
      <c r="I236" s="121">
        <v>28.541783673952779</v>
      </c>
      <c r="J236" s="121">
        <v>37136.979602250103</v>
      </c>
      <c r="K236" s="121">
        <v>137.41827605132951</v>
      </c>
    </row>
    <row r="237" spans="1:11" x14ac:dyDescent="0.25">
      <c r="A237" s="137" t="s">
        <v>687</v>
      </c>
      <c r="B237" s="121">
        <v>3379.843269500815</v>
      </c>
      <c r="C237" s="121">
        <v>4985.9320997958421</v>
      </c>
      <c r="D237" s="121">
        <v>8873.2383117323516</v>
      </c>
      <c r="E237" s="121">
        <v>2201.7058742026461</v>
      </c>
      <c r="F237" s="121">
        <v>17.080698771955991</v>
      </c>
      <c r="G237" s="121">
        <v>118.01563431728501</v>
      </c>
      <c r="H237" s="121">
        <v>109.2706666664893</v>
      </c>
      <c r="I237" s="121">
        <v>27.919719157982009</v>
      </c>
      <c r="J237" s="121">
        <v>39987.480328449979</v>
      </c>
      <c r="K237" s="121">
        <v>143.60828848607409</v>
      </c>
    </row>
    <row r="238" spans="1:11" x14ac:dyDescent="0.25">
      <c r="A238" s="137" t="s">
        <v>688</v>
      </c>
      <c r="B238" s="121">
        <v>4075.1700486758609</v>
      </c>
      <c r="C238" s="121">
        <v>5426.1469995850366</v>
      </c>
      <c r="D238" s="121">
        <v>9044.9152490913639</v>
      </c>
      <c r="E238" s="121">
        <v>2152.228221734887</v>
      </c>
      <c r="F238" s="121">
        <v>16.369002989791149</v>
      </c>
      <c r="G238" s="121">
        <v>129.92888446918761</v>
      </c>
      <c r="H238" s="121">
        <v>112.11422195717461</v>
      </c>
      <c r="I238" s="121">
        <v>27.851762530186878</v>
      </c>
      <c r="J238" s="121">
        <v>41422.944212067247</v>
      </c>
      <c r="K238" s="121">
        <v>151.65530465124201</v>
      </c>
    </row>
    <row r="239" spans="1:11" x14ac:dyDescent="0.25">
      <c r="A239" s="137" t="s">
        <v>689</v>
      </c>
      <c r="B239" s="121">
        <v>4286.5436959788194</v>
      </c>
      <c r="C239" s="121">
        <v>5344.3449381726823</v>
      </c>
      <c r="D239" s="121">
        <v>9115.2661093746538</v>
      </c>
      <c r="E239" s="121">
        <v>2090.183820557937</v>
      </c>
      <c r="F239" s="121">
        <v>15.657307207626319</v>
      </c>
      <c r="G239" s="121">
        <v>123.7353481686246</v>
      </c>
      <c r="H239" s="121">
        <v>115.13142947935221</v>
      </c>
      <c r="I239" s="121">
        <v>27.966766054147861</v>
      </c>
      <c r="J239" s="121">
        <v>44490.71437472666</v>
      </c>
      <c r="K239" s="121">
        <v>161.5593245468333</v>
      </c>
    </row>
    <row r="240" spans="1:11" x14ac:dyDescent="0.25">
      <c r="A240" s="137" t="s">
        <v>690</v>
      </c>
      <c r="B240" s="121">
        <v>4670.1477225656663</v>
      </c>
      <c r="C240" s="121">
        <v>5220.3049898581294</v>
      </c>
      <c r="D240" s="121">
        <v>9290.2424391320183</v>
      </c>
      <c r="E240" s="121">
        <v>2043.110787227545</v>
      </c>
      <c r="F240" s="121">
        <v>14.23391564329664</v>
      </c>
      <c r="G240" s="121">
        <v>116.4249446663208</v>
      </c>
      <c r="H240" s="121">
        <v>115.91286452106731</v>
      </c>
      <c r="I240" s="121">
        <v>26.8951423081478</v>
      </c>
      <c r="J240" s="121">
        <v>48389.184206128797</v>
      </c>
      <c r="K240" s="121">
        <v>161.5593245468333</v>
      </c>
    </row>
    <row r="241" spans="1:11" x14ac:dyDescent="0.25">
      <c r="A241" s="137" t="s">
        <v>691</v>
      </c>
      <c r="B241" s="121">
        <v>5262.2786133268119</v>
      </c>
      <c r="C241" s="121">
        <v>5190.2511087931034</v>
      </c>
      <c r="D241" s="121">
        <v>9607.1794681342835</v>
      </c>
      <c r="E241" s="121">
        <v>1996.8898254610449</v>
      </c>
      <c r="F241" s="121">
        <v>10.67543673247245</v>
      </c>
      <c r="G241" s="121">
        <v>110.2314083657578</v>
      </c>
      <c r="H241" s="121">
        <v>117.215256257259</v>
      </c>
      <c r="I241" s="121">
        <v>25.917612354479459</v>
      </c>
      <c r="J241" s="121">
        <v>52954.937377996393</v>
      </c>
      <c r="K241" s="121">
        <v>185.08137179886279</v>
      </c>
    </row>
    <row r="242" spans="1:11" x14ac:dyDescent="0.25">
      <c r="A242" s="137" t="s">
        <v>692</v>
      </c>
      <c r="B242" s="121">
        <v>5262.2786133268119</v>
      </c>
      <c r="C242" s="121">
        <v>5288.9754005348632</v>
      </c>
      <c r="D242" s="121">
        <v>10175.86881974242</v>
      </c>
      <c r="E242" s="121">
        <v>1935.509308263325</v>
      </c>
      <c r="F242" s="121">
        <v>10.67543673247245</v>
      </c>
      <c r="G242" s="121">
        <v>109.24991900665221</v>
      </c>
      <c r="H242" s="121">
        <v>121.6216816313745</v>
      </c>
      <c r="I242" s="121">
        <v>23.539130381650061</v>
      </c>
      <c r="J242" s="121">
        <v>57130.100765231597</v>
      </c>
      <c r="K242" s="121">
        <v>213.5554289986878</v>
      </c>
    </row>
    <row r="243" spans="1:11" x14ac:dyDescent="0.25">
      <c r="A243" s="137" t="s">
        <v>693</v>
      </c>
      <c r="B243" s="121">
        <v>5262.2786133268119</v>
      </c>
      <c r="C243" s="121">
        <v>5288.9754005348632</v>
      </c>
      <c r="D243" s="121">
        <v>10448.91524723502</v>
      </c>
      <c r="E243" s="121">
        <v>1880.2344327013509</v>
      </c>
      <c r="F243" s="121">
        <v>10.67543673247245</v>
      </c>
      <c r="G243" s="121">
        <v>109.24991900665221</v>
      </c>
      <c r="H243" s="121">
        <v>120.5797682424211</v>
      </c>
      <c r="I243" s="121">
        <v>23.02161452382564</v>
      </c>
      <c r="J243" s="121">
        <v>61143.704827920003</v>
      </c>
      <c r="K243" s="121">
        <v>245.74349365935959</v>
      </c>
    </row>
    <row r="244" spans="1:11" x14ac:dyDescent="0.25">
      <c r="A244" s="137" t="s">
        <v>705</v>
      </c>
      <c r="B244" s="121">
        <v>5262.2786133268119</v>
      </c>
      <c r="C244" s="121">
        <v>5385.5674912551194</v>
      </c>
      <c r="D244" s="121">
        <v>10631.18497071506</v>
      </c>
      <c r="E244" s="121">
        <v>1826.2873250978359</v>
      </c>
      <c r="F244" s="121">
        <v>10.67543673247245</v>
      </c>
      <c r="G244" s="121">
        <v>109.0130077820405</v>
      </c>
      <c r="H244" s="121">
        <v>121.27437716839</v>
      </c>
      <c r="I244" s="121">
        <v>22.504098666001219</v>
      </c>
      <c r="J244" s="121">
        <v>56051.181597855633</v>
      </c>
      <c r="K244" s="121">
        <v>227.17345635512589</v>
      </c>
    </row>
    <row r="245" spans="1:11" x14ac:dyDescent="0.25">
      <c r="A245" s="137" t="s">
        <v>707</v>
      </c>
      <c r="B245" s="121">
        <v>6693.4988312603018</v>
      </c>
      <c r="C245" s="121">
        <v>5607.587153176939</v>
      </c>
      <c r="D245" s="121">
        <v>10914.650532097199</v>
      </c>
      <c r="E245" s="121">
        <v>1773.223653655657</v>
      </c>
      <c r="F245" s="121">
        <v>-2.846783128659474</v>
      </c>
      <c r="G245" s="121">
        <v>105.2224281882533</v>
      </c>
      <c r="H245" s="121">
        <v>122.4031166730896</v>
      </c>
      <c r="I245" s="121">
        <v>21.411565188371899</v>
      </c>
      <c r="J245" s="121">
        <v>57913.137338226792</v>
      </c>
      <c r="K245" s="121">
        <v>253.79050982452759</v>
      </c>
    </row>
    <row r="246" spans="1:11" x14ac:dyDescent="0.25">
      <c r="A246" s="137" t="s">
        <v>709</v>
      </c>
      <c r="B246" s="121">
        <v>7514.0840680963602</v>
      </c>
      <c r="C246" s="121">
        <v>5736.5683927476803</v>
      </c>
      <c r="D246" s="121">
        <v>11271.874878805669</v>
      </c>
      <c r="E246" s="121">
        <v>1742.0786083938599</v>
      </c>
      <c r="F246" s="121">
        <v>-1.4233915643297981</v>
      </c>
      <c r="G246" s="121">
        <v>103.3271383913597</v>
      </c>
      <c r="H246" s="121">
        <v>119.5812679113407</v>
      </c>
      <c r="I246" s="121">
        <v>20.44449010051818</v>
      </c>
      <c r="J246" s="121">
        <v>71154.811938632381</v>
      </c>
      <c r="K246" s="121">
        <v>390.58978463238282</v>
      </c>
    </row>
    <row r="247" spans="1:11" x14ac:dyDescent="0.25">
      <c r="A247" s="137" t="s">
        <v>711</v>
      </c>
      <c r="B247" s="121">
        <v>8681.2651508466952</v>
      </c>
      <c r="C247" s="121">
        <v>5778.8062796498798</v>
      </c>
      <c r="D247" s="121">
        <v>11637.54306527044</v>
      </c>
      <c r="E247" s="121">
        <v>1712.1881470298199</v>
      </c>
      <c r="F247" s="121">
        <v>2.8467831286592311</v>
      </c>
      <c r="G247" s="121">
        <v>103.8686497619007</v>
      </c>
      <c r="H247" s="121">
        <v>122.07751873904159</v>
      </c>
      <c r="I247" s="121">
        <v>19.78060612128888</v>
      </c>
      <c r="J247" s="121">
        <v>75596.145860561635</v>
      </c>
      <c r="K247" s="121">
        <v>445.6808953016095</v>
      </c>
    </row>
    <row r="248" spans="1:11" x14ac:dyDescent="0.25">
      <c r="A248" s="137" t="s">
        <v>713</v>
      </c>
      <c r="B248" s="121">
        <v>9793.6456583703366</v>
      </c>
      <c r="C248" s="121">
        <v>5516.7147763080229</v>
      </c>
      <c r="D248" s="121">
        <v>11963.922434360111</v>
      </c>
      <c r="E248" s="121">
        <v>1685.5177843366871</v>
      </c>
      <c r="F248" s="121">
        <v>3.5584789108240691</v>
      </c>
      <c r="G248" s="121">
        <v>101.7364487403954</v>
      </c>
      <c r="H248" s="121">
        <v>123.87916064077361</v>
      </c>
      <c r="I248" s="121">
        <v>19.263090263464459</v>
      </c>
      <c r="J248" s="121">
        <v>77136.220954326083</v>
      </c>
      <c r="K248" s="121">
        <v>491.4869873187194</v>
      </c>
    </row>
    <row r="249" spans="1:11" x14ac:dyDescent="0.25">
      <c r="A249" s="137" t="s">
        <v>714</v>
      </c>
      <c r="B249" s="121">
        <v>9793.6456583703366</v>
      </c>
      <c r="C249" s="121">
        <v>5130.041813281071</v>
      </c>
      <c r="D249" s="121">
        <v>12358.61225001302</v>
      </c>
      <c r="E249" s="121">
        <v>1669.401608683427</v>
      </c>
      <c r="F249" s="121">
        <v>3.5584789108240691</v>
      </c>
      <c r="G249" s="121">
        <v>99.502714336913684</v>
      </c>
      <c r="H249" s="121">
        <v>125.0730197322827</v>
      </c>
      <c r="I249" s="121">
        <v>18.782166435991261</v>
      </c>
      <c r="J249" s="121">
        <v>74272.102200769776</v>
      </c>
      <c r="K249" s="121">
        <v>573.81415270082232</v>
      </c>
    </row>
    <row r="250" spans="1:11" x14ac:dyDescent="0.25">
      <c r="A250" s="137" t="s">
        <v>343</v>
      </c>
      <c r="B250" s="121">
        <v>586596.7443590312</v>
      </c>
      <c r="C250" s="121">
        <v>1294266.5297968714</v>
      </c>
      <c r="D250" s="121">
        <v>1347551.7138071046</v>
      </c>
      <c r="E250" s="121">
        <v>289565.33428252238</v>
      </c>
      <c r="F250" s="121">
        <v>29550.320571266217</v>
      </c>
      <c r="G250" s="121">
        <v>37533.202270478971</v>
      </c>
      <c r="H250" s="121">
        <v>34605.243039541136</v>
      </c>
      <c r="I250" s="121">
        <v>4350.1807991100832</v>
      </c>
      <c r="J250" s="121">
        <v>1593130.3093438908</v>
      </c>
      <c r="K250" s="121">
        <v>48352.044131520379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CDB60-CD78-426E-B565-C9241DF6A00E}">
  <sheetPr codeName="Sheet8"/>
  <dimension ref="A2:Y470"/>
  <sheetViews>
    <sheetView workbookViewId="0">
      <pane xSplit="1" ySplit="2" topLeftCell="B219" activePane="bottomRight" state="frozen"/>
      <selection pane="topRight" activeCell="B1" sqref="B1"/>
      <selection pane="bottomLeft" activeCell="A3" sqref="A3"/>
      <selection pane="bottomRight" activeCell="G247" sqref="G247"/>
    </sheetView>
  </sheetViews>
  <sheetFormatPr defaultRowHeight="15" x14ac:dyDescent="0.25"/>
  <cols>
    <col min="1" max="1" width="11.42578125" style="111" customWidth="1"/>
    <col min="2" max="2" width="12.5703125" bestFit="1" customWidth="1"/>
    <col min="3" max="3" width="15" bestFit="1" customWidth="1"/>
    <col min="4" max="5" width="12" bestFit="1" customWidth="1"/>
    <col min="6" max="6" width="14" bestFit="1" customWidth="1"/>
    <col min="7" max="8" width="12" bestFit="1" customWidth="1"/>
    <col min="9" max="9" width="15.42578125" bestFit="1" customWidth="1"/>
    <col min="10" max="10" width="14.140625" bestFit="1" customWidth="1"/>
    <col min="11" max="12" width="12" bestFit="1" customWidth="1"/>
    <col min="13" max="13" width="13.140625" bestFit="1" customWidth="1"/>
    <col min="14" max="14" width="13.85546875" bestFit="1" customWidth="1"/>
    <col min="15" max="15" width="16.140625" bestFit="1" customWidth="1"/>
    <col min="16" max="16" width="12" bestFit="1" customWidth="1"/>
    <col min="17" max="17" width="12.7109375" bestFit="1" customWidth="1"/>
    <col min="18" max="18" width="15.140625" bestFit="1" customWidth="1"/>
    <col min="19" max="20" width="12" bestFit="1" customWidth="1"/>
    <col min="21" max="21" width="16.5703125" bestFit="1" customWidth="1"/>
    <col min="22" max="22" width="15.28515625" bestFit="1" customWidth="1"/>
    <col min="23" max="23" width="12.7109375" bestFit="1" customWidth="1"/>
    <col min="24" max="24" width="12.28515625" bestFit="1" customWidth="1"/>
    <col min="25" max="25" width="14.28515625" bestFit="1" customWidth="1"/>
  </cols>
  <sheetData>
    <row r="2" spans="1:25" x14ac:dyDescent="0.25">
      <c r="A2" s="132" t="s">
        <v>6</v>
      </c>
      <c r="B2" s="131" t="s">
        <v>82</v>
      </c>
      <c r="C2" s="131" t="s">
        <v>83</v>
      </c>
      <c r="D2" s="131" t="s">
        <v>84</v>
      </c>
      <c r="E2" s="131" t="s">
        <v>85</v>
      </c>
      <c r="F2" s="131" t="s">
        <v>86</v>
      </c>
      <c r="G2" s="131" t="s">
        <v>87</v>
      </c>
      <c r="H2" s="131" t="s">
        <v>88</v>
      </c>
      <c r="I2" s="131" t="s">
        <v>89</v>
      </c>
      <c r="J2" s="131" t="s">
        <v>90</v>
      </c>
      <c r="K2" s="131" t="s">
        <v>91</v>
      </c>
      <c r="L2" s="131" t="s">
        <v>103</v>
      </c>
      <c r="M2" s="131" t="s">
        <v>227</v>
      </c>
      <c r="N2" s="131" t="s">
        <v>92</v>
      </c>
      <c r="O2" s="131" t="s">
        <v>93</v>
      </c>
      <c r="P2" s="131" t="s">
        <v>94</v>
      </c>
      <c r="Q2" s="131" t="s">
        <v>95</v>
      </c>
      <c r="R2" s="131" t="s">
        <v>96</v>
      </c>
      <c r="S2" s="131" t="s">
        <v>97</v>
      </c>
      <c r="T2" s="131" t="s">
        <v>98</v>
      </c>
      <c r="U2" s="131" t="s">
        <v>99</v>
      </c>
      <c r="V2" s="131" t="s">
        <v>100</v>
      </c>
      <c r="W2" s="131" t="s">
        <v>101</v>
      </c>
      <c r="X2" s="131" t="s">
        <v>104</v>
      </c>
      <c r="Y2" s="131" t="s">
        <v>228</v>
      </c>
    </row>
    <row r="3" spans="1:25" x14ac:dyDescent="0.25">
      <c r="A3" s="111">
        <v>43892</v>
      </c>
      <c r="B3" s="135">
        <v>46.829611502617738</v>
      </c>
      <c r="C3" s="135">
        <v>17.361725174044111</v>
      </c>
      <c r="D3" s="135">
        <v>282.41080129159832</v>
      </c>
      <c r="E3" s="135">
        <v>38.513563043343467</v>
      </c>
      <c r="F3" s="135">
        <v>24.909352375769341</v>
      </c>
      <c r="G3" s="135">
        <v>29.61639614630861</v>
      </c>
      <c r="H3" s="135">
        <v>3.3428054562255261</v>
      </c>
      <c r="I3" s="135">
        <v>0</v>
      </c>
      <c r="J3" s="135">
        <v>25.998052225927228</v>
      </c>
      <c r="K3" s="135">
        <v>0</v>
      </c>
      <c r="L3" s="135">
        <v>7.318406070244303E-2</v>
      </c>
      <c r="M3" s="135">
        <v>22.333622330406289</v>
      </c>
      <c r="N3" s="135">
        <v>0.76769854922324177</v>
      </c>
      <c r="O3" s="135">
        <v>0</v>
      </c>
      <c r="P3" s="135">
        <v>14.863726383768331</v>
      </c>
      <c r="Q3" s="135">
        <v>0</v>
      </c>
      <c r="R3" s="135">
        <v>0</v>
      </c>
      <c r="S3" s="135">
        <v>0</v>
      </c>
      <c r="T3" s="135">
        <v>0.75972851277852871</v>
      </c>
      <c r="U3" s="135">
        <v>0</v>
      </c>
      <c r="V3" s="135">
        <v>0</v>
      </c>
      <c r="W3" s="135">
        <v>0</v>
      </c>
      <c r="X3" s="135">
        <v>0</v>
      </c>
      <c r="Y3" s="135">
        <v>0</v>
      </c>
    </row>
    <row r="4" spans="1:25" x14ac:dyDescent="0.25">
      <c r="A4" s="111">
        <v>43893</v>
      </c>
      <c r="B4" s="135">
        <v>9.9800811399021434</v>
      </c>
      <c r="C4" s="135">
        <v>22.151166601366629</v>
      </c>
      <c r="D4" s="135">
        <v>384.80536082422458</v>
      </c>
      <c r="E4" s="135">
        <v>48.14195380417933</v>
      </c>
      <c r="F4" s="135">
        <v>64.764316177000268</v>
      </c>
      <c r="G4" s="135">
        <v>40.722544701174343</v>
      </c>
      <c r="H4" s="135">
        <v>3.0389140511141148</v>
      </c>
      <c r="I4" s="135">
        <v>2.5702235184601929</v>
      </c>
      <c r="J4" s="135">
        <v>21.66504352160603</v>
      </c>
      <c r="K4" s="135">
        <v>0</v>
      </c>
      <c r="L4" s="135">
        <v>0</v>
      </c>
      <c r="M4" s="135">
        <v>16.750216747804721</v>
      </c>
      <c r="N4" s="135">
        <v>0.76769854922324177</v>
      </c>
      <c r="O4" s="135">
        <v>0</v>
      </c>
      <c r="P4" s="135">
        <v>22.2955895756525</v>
      </c>
      <c r="Q4" s="135">
        <v>1.06982119564843</v>
      </c>
      <c r="R4" s="135">
        <v>0</v>
      </c>
      <c r="S4" s="135">
        <v>0</v>
      </c>
      <c r="T4" s="135">
        <v>0.15194570255570569</v>
      </c>
      <c r="U4" s="135">
        <v>0</v>
      </c>
      <c r="V4" s="135">
        <v>0</v>
      </c>
      <c r="W4" s="135">
        <v>0</v>
      </c>
      <c r="X4" s="135">
        <v>0</v>
      </c>
      <c r="Y4" s="135">
        <v>0</v>
      </c>
    </row>
    <row r="5" spans="1:25" x14ac:dyDescent="0.25">
      <c r="A5" s="111">
        <v>43894</v>
      </c>
      <c r="B5" s="135">
        <v>62.183582487082582</v>
      </c>
      <c r="C5" s="135">
        <v>39.512891775410743</v>
      </c>
      <c r="D5" s="135">
        <v>484.72263262622289</v>
      </c>
      <c r="E5" s="135">
        <v>60.979808151960484</v>
      </c>
      <c r="F5" s="135">
        <v>149.45611425461601</v>
      </c>
      <c r="G5" s="135">
        <v>41.462954604832063</v>
      </c>
      <c r="H5" s="135">
        <v>4.7103167792268783</v>
      </c>
      <c r="I5" s="135">
        <v>23.132011666141739</v>
      </c>
      <c r="J5" s="135">
        <v>43.330087043212053</v>
      </c>
      <c r="K5" s="135">
        <v>0.47382244922339778</v>
      </c>
      <c r="L5" s="135">
        <v>0.8416166980780948</v>
      </c>
      <c r="M5" s="135">
        <v>44.667244660812578</v>
      </c>
      <c r="N5" s="135">
        <v>0</v>
      </c>
      <c r="O5" s="135">
        <v>0</v>
      </c>
      <c r="P5" s="135">
        <v>23.121352152528519</v>
      </c>
      <c r="Q5" s="135">
        <v>1.06982119564843</v>
      </c>
      <c r="R5" s="135">
        <v>0</v>
      </c>
      <c r="S5" s="135">
        <v>0</v>
      </c>
      <c r="T5" s="135">
        <v>0.60778281022282299</v>
      </c>
      <c r="U5" s="135">
        <v>0</v>
      </c>
      <c r="V5" s="135">
        <v>0</v>
      </c>
      <c r="W5" s="135">
        <v>0</v>
      </c>
      <c r="X5" s="135">
        <v>0</v>
      </c>
      <c r="Y5" s="135">
        <v>0</v>
      </c>
    </row>
    <row r="6" spans="1:25" x14ac:dyDescent="0.25">
      <c r="A6" s="111">
        <v>43895</v>
      </c>
      <c r="B6" s="135">
        <v>70.628266528538248</v>
      </c>
      <c r="C6" s="135">
        <v>131.70963925136911</v>
      </c>
      <c r="D6" s="135">
        <v>635.01142161765824</v>
      </c>
      <c r="E6" s="135">
        <v>39.583384238991897</v>
      </c>
      <c r="F6" s="135">
        <v>124.5467618788467</v>
      </c>
      <c r="G6" s="135">
        <v>36.280085279228047</v>
      </c>
      <c r="H6" s="135">
        <v>10.484253476343699</v>
      </c>
      <c r="I6" s="135">
        <v>28.272458703062131</v>
      </c>
      <c r="J6" s="135">
        <v>116.9912350166725</v>
      </c>
      <c r="K6" s="135">
        <v>0</v>
      </c>
      <c r="L6" s="135">
        <v>7.318406070244303E-2</v>
      </c>
      <c r="M6" s="135">
        <v>67.000866991218871</v>
      </c>
      <c r="N6" s="135">
        <v>1.535397098446484</v>
      </c>
      <c r="O6" s="135">
        <v>0</v>
      </c>
      <c r="P6" s="135">
        <v>33.856265651916758</v>
      </c>
      <c r="Q6" s="135">
        <v>1.06982119564843</v>
      </c>
      <c r="R6" s="135">
        <v>0</v>
      </c>
      <c r="S6" s="135">
        <v>0</v>
      </c>
      <c r="T6" s="135">
        <v>0.15194570255570569</v>
      </c>
      <c r="U6" s="135">
        <v>0</v>
      </c>
      <c r="V6" s="135">
        <v>0</v>
      </c>
      <c r="W6" s="135">
        <v>0</v>
      </c>
      <c r="X6" s="135">
        <v>0</v>
      </c>
      <c r="Y6" s="135">
        <v>0</v>
      </c>
    </row>
    <row r="7" spans="1:25" x14ac:dyDescent="0.25">
      <c r="A7" s="111">
        <v>43896</v>
      </c>
      <c r="B7" s="135">
        <v>211.8847995856147</v>
      </c>
      <c r="C7" s="135">
        <v>112.55187354207909</v>
      </c>
      <c r="D7" s="135">
        <v>642.44328480954243</v>
      </c>
      <c r="E7" s="135">
        <v>150.84478858642859</v>
      </c>
      <c r="F7" s="135">
        <v>293.93035803407821</v>
      </c>
      <c r="G7" s="135">
        <v>58.492382388959513</v>
      </c>
      <c r="H7" s="135">
        <v>6.5336652098953474</v>
      </c>
      <c r="I7" s="135">
        <v>7.7106705553805801</v>
      </c>
      <c r="J7" s="135">
        <v>255.6475135549511</v>
      </c>
      <c r="K7" s="135">
        <v>2.1322010215052898</v>
      </c>
      <c r="L7" s="135">
        <v>3.6592030351221508E-2</v>
      </c>
      <c r="M7" s="135">
        <v>78.167678156422014</v>
      </c>
      <c r="N7" s="135">
        <v>2.3030956476697249</v>
      </c>
      <c r="O7" s="135">
        <v>0</v>
      </c>
      <c r="P7" s="135">
        <v>40.46236626692491</v>
      </c>
      <c r="Q7" s="135">
        <v>2.1396423912968592</v>
      </c>
      <c r="R7" s="135">
        <v>0</v>
      </c>
      <c r="S7" s="135">
        <v>0.74040990365771531</v>
      </c>
      <c r="T7" s="135">
        <v>0.30389140511141149</v>
      </c>
      <c r="U7" s="135">
        <v>0</v>
      </c>
      <c r="V7" s="135">
        <v>0</v>
      </c>
      <c r="W7" s="135">
        <v>0</v>
      </c>
      <c r="X7" s="135">
        <v>0</v>
      </c>
      <c r="Y7" s="135">
        <v>0</v>
      </c>
    </row>
    <row r="8" spans="1:25" x14ac:dyDescent="0.25">
      <c r="A8" s="111">
        <v>43897</v>
      </c>
      <c r="B8" s="135">
        <v>227.23877057007959</v>
      </c>
      <c r="C8" s="135">
        <v>77.229743015575522</v>
      </c>
      <c r="D8" s="135">
        <v>1029.7259333643949</v>
      </c>
      <c r="E8" s="135">
        <v>106.982119564843</v>
      </c>
      <c r="F8" s="135">
        <v>164.40172568007759</v>
      </c>
      <c r="G8" s="135">
        <v>40.722544701174343</v>
      </c>
      <c r="H8" s="135">
        <v>18.537375711796098</v>
      </c>
      <c r="I8" s="135">
        <v>133.65162295993011</v>
      </c>
      <c r="J8" s="135">
        <v>259.98052225927228</v>
      </c>
      <c r="K8" s="135">
        <v>0</v>
      </c>
      <c r="L8" s="135">
        <v>0.1097760910536645</v>
      </c>
      <c r="M8" s="135">
        <v>134.00173398243771</v>
      </c>
      <c r="N8" s="135">
        <v>1.535397098446484</v>
      </c>
      <c r="O8" s="135">
        <v>0</v>
      </c>
      <c r="P8" s="135">
        <v>29.727452767536661</v>
      </c>
      <c r="Q8" s="135">
        <v>5.3491059782421484</v>
      </c>
      <c r="R8" s="135">
        <v>0</v>
      </c>
      <c r="S8" s="135">
        <v>0.74040990365771531</v>
      </c>
      <c r="T8" s="135">
        <v>0.45583710766711732</v>
      </c>
      <c r="U8" s="135">
        <v>0</v>
      </c>
      <c r="V8" s="135">
        <v>0</v>
      </c>
      <c r="W8" s="135">
        <v>0</v>
      </c>
      <c r="X8" s="135">
        <v>0</v>
      </c>
      <c r="Y8" s="135">
        <v>0</v>
      </c>
    </row>
    <row r="9" spans="1:25" x14ac:dyDescent="0.25">
      <c r="A9" s="111">
        <v>43898</v>
      </c>
      <c r="B9" s="135">
        <v>135.88264321251381</v>
      </c>
      <c r="C9" s="135">
        <v>144.28192299809069</v>
      </c>
      <c r="D9" s="135">
        <v>1232.03776469902</v>
      </c>
      <c r="E9" s="135">
        <v>185.0790668471783</v>
      </c>
      <c r="F9" s="135">
        <v>229.16604185707789</v>
      </c>
      <c r="G9" s="135">
        <v>39.982134797516629</v>
      </c>
      <c r="H9" s="135">
        <v>17.16986438879475</v>
      </c>
      <c r="I9" s="135">
        <v>74.536482035345614</v>
      </c>
      <c r="J9" s="135">
        <v>134.3232698339574</v>
      </c>
      <c r="K9" s="135">
        <v>1.658378572281892</v>
      </c>
      <c r="L9" s="135">
        <v>0.18296015175610761</v>
      </c>
      <c r="M9" s="135">
        <v>139.5851395650393</v>
      </c>
      <c r="N9" s="135">
        <v>6.1415883937859341</v>
      </c>
      <c r="O9" s="135">
        <v>0</v>
      </c>
      <c r="P9" s="135">
        <v>109.82642272451049</v>
      </c>
      <c r="Q9" s="135">
        <v>7.4887483695390067</v>
      </c>
      <c r="R9" s="135">
        <v>0</v>
      </c>
      <c r="S9" s="135">
        <v>0</v>
      </c>
      <c r="T9" s="135">
        <v>0.60778281022282299</v>
      </c>
      <c r="U9" s="135">
        <v>0</v>
      </c>
      <c r="V9" s="135">
        <v>0</v>
      </c>
      <c r="W9" s="135">
        <v>0</v>
      </c>
      <c r="X9" s="135">
        <v>0</v>
      </c>
      <c r="Y9" s="135">
        <v>0</v>
      </c>
    </row>
    <row r="10" spans="1:25" x14ac:dyDescent="0.25">
      <c r="A10" s="111">
        <v>43899</v>
      </c>
      <c r="B10" s="135">
        <v>63.71897958552907</v>
      </c>
      <c r="C10" s="135">
        <v>81.42050426448273</v>
      </c>
      <c r="D10" s="135">
        <v>1483.8953506462051</v>
      </c>
      <c r="E10" s="135">
        <v>427.92847825937179</v>
      </c>
      <c r="F10" s="135">
        <v>503.16891799054059</v>
      </c>
      <c r="G10" s="135">
        <v>108.8402558376842</v>
      </c>
      <c r="H10" s="135">
        <v>9.8764706661208734</v>
      </c>
      <c r="I10" s="135">
        <v>84.817376109186384</v>
      </c>
      <c r="J10" s="135">
        <v>168.98733946852701</v>
      </c>
      <c r="K10" s="135">
        <v>1.184556123058494</v>
      </c>
      <c r="L10" s="135">
        <v>0.14636812140488609</v>
      </c>
      <c r="M10" s="135">
        <v>150.75195073024241</v>
      </c>
      <c r="N10" s="135">
        <v>0</v>
      </c>
      <c r="O10" s="135">
        <v>1.1973603568306279</v>
      </c>
      <c r="P10" s="135">
        <v>80.098969956973789</v>
      </c>
      <c r="Q10" s="135">
        <v>11.76803315213273</v>
      </c>
      <c r="R10" s="135">
        <v>0</v>
      </c>
      <c r="S10" s="135">
        <v>0.74040990365771531</v>
      </c>
      <c r="T10" s="135">
        <v>0.15194570255570569</v>
      </c>
      <c r="U10" s="135">
        <v>0</v>
      </c>
      <c r="V10" s="135">
        <v>0</v>
      </c>
      <c r="W10" s="135">
        <v>0</v>
      </c>
      <c r="X10" s="135">
        <v>0</v>
      </c>
      <c r="Y10" s="135">
        <v>0</v>
      </c>
    </row>
    <row r="11" spans="1:25" x14ac:dyDescent="0.25">
      <c r="A11" s="111">
        <v>43900</v>
      </c>
      <c r="B11" s="135">
        <v>441.42666580336402</v>
      </c>
      <c r="C11" s="135">
        <v>168.2291301347033</v>
      </c>
      <c r="D11" s="135">
        <v>806.77003760787011</v>
      </c>
      <c r="E11" s="135">
        <v>665.42878369332323</v>
      </c>
      <c r="F11" s="135">
        <v>488.22330656507899</v>
      </c>
      <c r="G11" s="135">
        <v>191.02575514369059</v>
      </c>
      <c r="H11" s="135">
        <v>30.085249106029739</v>
      </c>
      <c r="I11" s="135">
        <v>35.983129258442709</v>
      </c>
      <c r="J11" s="135">
        <v>121.32424372099371</v>
      </c>
      <c r="K11" s="135">
        <v>1.4214673476701929</v>
      </c>
      <c r="L11" s="135">
        <v>0.4756963945658797</v>
      </c>
      <c r="M11" s="135">
        <v>284.75368471268018</v>
      </c>
      <c r="N11" s="135">
        <v>10.74777968912538</v>
      </c>
      <c r="O11" s="135">
        <v>0</v>
      </c>
      <c r="P11" s="135">
        <v>138.7281129151711</v>
      </c>
      <c r="Q11" s="135">
        <v>7.4887483695390067</v>
      </c>
      <c r="R11" s="135">
        <v>4.9818704751538672</v>
      </c>
      <c r="S11" s="135">
        <v>2.9616396146308608</v>
      </c>
      <c r="T11" s="135">
        <v>0.91167421533423454</v>
      </c>
      <c r="U11" s="135">
        <v>0</v>
      </c>
      <c r="V11" s="135">
        <v>0</v>
      </c>
      <c r="W11" s="135">
        <v>0</v>
      </c>
      <c r="X11" s="135">
        <v>0</v>
      </c>
      <c r="Y11" s="135">
        <v>0</v>
      </c>
    </row>
    <row r="12" spans="1:25" x14ac:dyDescent="0.25">
      <c r="A12" s="111">
        <v>43901</v>
      </c>
      <c r="B12" s="135">
        <v>381.54617896395109</v>
      </c>
      <c r="C12" s="135">
        <v>270.00476046530667</v>
      </c>
      <c r="D12" s="135">
        <v>1909.9888403142311</v>
      </c>
      <c r="E12" s="135">
        <v>622.63593586738602</v>
      </c>
      <c r="F12" s="135">
        <v>976.44661313015797</v>
      </c>
      <c r="G12" s="135">
        <v>304.308470403321</v>
      </c>
      <c r="H12" s="135">
        <v>59.562715401836662</v>
      </c>
      <c r="I12" s="135">
        <v>164.4943051814524</v>
      </c>
      <c r="J12" s="135">
        <v>203.65140910309671</v>
      </c>
      <c r="K12" s="135">
        <v>1.658378572281892</v>
      </c>
      <c r="L12" s="135">
        <v>0.2195521821073291</v>
      </c>
      <c r="M12" s="135">
        <v>357.33795728650063</v>
      </c>
      <c r="N12" s="135">
        <v>11.51547823834863</v>
      </c>
      <c r="O12" s="135">
        <v>0.59868017841531418</v>
      </c>
      <c r="P12" s="135">
        <v>161.84946506769961</v>
      </c>
      <c r="Q12" s="135">
        <v>20.32660271732016</v>
      </c>
      <c r="R12" s="135">
        <v>0</v>
      </c>
      <c r="S12" s="135">
        <v>0</v>
      </c>
      <c r="T12" s="135">
        <v>0.75972851277852871</v>
      </c>
      <c r="U12" s="135">
        <v>2.5702235184601929</v>
      </c>
      <c r="V12" s="135">
        <v>12.99902611296362</v>
      </c>
      <c r="W12" s="135">
        <v>0</v>
      </c>
      <c r="X12" s="135">
        <v>3.6592030351221508E-2</v>
      </c>
      <c r="Y12" s="135">
        <v>0</v>
      </c>
    </row>
    <row r="13" spans="1:25" x14ac:dyDescent="0.25">
      <c r="A13" s="111">
        <v>43902</v>
      </c>
      <c r="B13" s="135">
        <v>0</v>
      </c>
      <c r="C13" s="135">
        <v>101.77563033060341</v>
      </c>
      <c r="D13" s="135">
        <v>2189.0965912983252</v>
      </c>
      <c r="E13" s="135">
        <v>0</v>
      </c>
      <c r="F13" s="135">
        <v>752.26244174823398</v>
      </c>
      <c r="G13" s="135">
        <v>362.06044288862279</v>
      </c>
      <c r="H13" s="135">
        <v>64.576923586174942</v>
      </c>
      <c r="I13" s="135">
        <v>205.61788147681551</v>
      </c>
      <c r="J13" s="135">
        <v>0</v>
      </c>
      <c r="K13" s="135">
        <v>3.316757144563784</v>
      </c>
      <c r="L13" s="135">
        <v>0.40251233386343671</v>
      </c>
      <c r="M13" s="135">
        <v>312.67071262568811</v>
      </c>
      <c r="N13" s="135">
        <v>0</v>
      </c>
      <c r="O13" s="135">
        <v>0</v>
      </c>
      <c r="P13" s="135">
        <v>156.06912702956751</v>
      </c>
      <c r="Q13" s="135">
        <v>1.06982119564843</v>
      </c>
      <c r="R13" s="135">
        <v>4.9818704751538672</v>
      </c>
      <c r="S13" s="135">
        <v>1.4808198073154311</v>
      </c>
      <c r="T13" s="135">
        <v>1.519457025557057</v>
      </c>
      <c r="U13" s="135">
        <v>0</v>
      </c>
      <c r="V13" s="135">
        <v>0</v>
      </c>
      <c r="W13" s="135">
        <v>0</v>
      </c>
      <c r="X13" s="135">
        <v>0</v>
      </c>
      <c r="Y13" s="135">
        <v>5.5834055826015723</v>
      </c>
    </row>
    <row r="14" spans="1:25" x14ac:dyDescent="0.25">
      <c r="A14" s="111">
        <v>43903</v>
      </c>
      <c r="B14" s="135">
        <v>1059.423997928074</v>
      </c>
      <c r="C14" s="135">
        <v>956.09224492925671</v>
      </c>
      <c r="D14" s="135">
        <v>2103.2172833032191</v>
      </c>
      <c r="E14" s="135">
        <v>3161.321633141109</v>
      </c>
      <c r="F14" s="135">
        <v>757.24431222338785</v>
      </c>
      <c r="G14" s="135">
        <v>354.65634385204561</v>
      </c>
      <c r="H14" s="135">
        <v>88.888235995087868</v>
      </c>
      <c r="I14" s="135">
        <v>213.32855203219609</v>
      </c>
      <c r="J14" s="135">
        <v>1061.587132558695</v>
      </c>
      <c r="K14" s="135">
        <v>23.454211236558191</v>
      </c>
      <c r="L14" s="135">
        <v>0.32932827316099361</v>
      </c>
      <c r="M14" s="135">
        <v>1127.847927685518</v>
      </c>
      <c r="N14" s="135">
        <v>23.7986550259205</v>
      </c>
      <c r="O14" s="135">
        <v>2.3947207136612572</v>
      </c>
      <c r="P14" s="135">
        <v>206.44064421900461</v>
      </c>
      <c r="Q14" s="135">
        <v>83.446053260577514</v>
      </c>
      <c r="R14" s="135">
        <v>4.9818704751538672</v>
      </c>
      <c r="S14" s="135">
        <v>0.74040990365771531</v>
      </c>
      <c r="T14" s="135">
        <v>1.215565620445646</v>
      </c>
      <c r="U14" s="135">
        <v>0</v>
      </c>
      <c r="V14" s="135">
        <v>0</v>
      </c>
      <c r="W14" s="135">
        <v>0</v>
      </c>
      <c r="X14" s="135">
        <v>3.6592030351221508E-2</v>
      </c>
      <c r="Y14" s="135">
        <v>0</v>
      </c>
    </row>
    <row r="15" spans="1:25" x14ac:dyDescent="0.25">
      <c r="A15" s="111">
        <v>43904</v>
      </c>
      <c r="B15" s="135">
        <v>620.30042777237929</v>
      </c>
      <c r="C15" s="135">
        <v>544.79896235793592</v>
      </c>
      <c r="D15" s="135">
        <v>2887.691731335437</v>
      </c>
      <c r="E15" s="135">
        <v>1239.92276575653</v>
      </c>
      <c r="F15" s="135">
        <v>353.71280373592458</v>
      </c>
      <c r="G15" s="135">
        <v>269.50920493140842</v>
      </c>
      <c r="H15" s="135">
        <v>106.2100460864383</v>
      </c>
      <c r="I15" s="135">
        <v>393.24419832440958</v>
      </c>
      <c r="J15" s="135">
        <v>563.29113156175674</v>
      </c>
      <c r="K15" s="135">
        <v>0</v>
      </c>
      <c r="L15" s="135">
        <v>0.73184060702443032</v>
      </c>
      <c r="M15" s="135">
        <v>843.09424297283738</v>
      </c>
      <c r="N15" s="135">
        <v>9.2123825906789012</v>
      </c>
      <c r="O15" s="135">
        <v>1.1973603568306279</v>
      </c>
      <c r="P15" s="135">
        <v>144.5084509533032</v>
      </c>
      <c r="Q15" s="135">
        <v>66.328914130202634</v>
      </c>
      <c r="R15" s="135">
        <v>9.9637409503077343</v>
      </c>
      <c r="S15" s="135">
        <v>14.067788169496589</v>
      </c>
      <c r="T15" s="135">
        <v>1.0636199178899399</v>
      </c>
      <c r="U15" s="135">
        <v>7.7106705553805801</v>
      </c>
      <c r="V15" s="135">
        <v>4.3330087043212053</v>
      </c>
      <c r="W15" s="135">
        <v>0</v>
      </c>
      <c r="X15" s="135">
        <v>0</v>
      </c>
      <c r="Y15" s="135">
        <v>0</v>
      </c>
    </row>
    <row r="16" spans="1:25" x14ac:dyDescent="0.25">
      <c r="A16" s="111">
        <v>43905</v>
      </c>
      <c r="B16" s="135">
        <v>23.030956476697249</v>
      </c>
      <c r="C16" s="135">
        <v>724.40301588253021</v>
      </c>
      <c r="D16" s="135">
        <v>2964.4876509849059</v>
      </c>
      <c r="E16" s="135">
        <v>1505.238422277341</v>
      </c>
      <c r="F16" s="135">
        <v>343.74906278561679</v>
      </c>
      <c r="G16" s="135">
        <v>327.26117741671021</v>
      </c>
      <c r="H16" s="135">
        <v>26.13466083958139</v>
      </c>
      <c r="I16" s="135">
        <v>259.59257536447961</v>
      </c>
      <c r="J16" s="135">
        <v>853.6027147512774</v>
      </c>
      <c r="K16" s="135">
        <v>2.606023470728688</v>
      </c>
      <c r="L16" s="135">
        <v>0.40251233386343671</v>
      </c>
      <c r="M16" s="135">
        <v>1144.598144433322</v>
      </c>
      <c r="N16" s="135">
        <v>0</v>
      </c>
      <c r="O16" s="135">
        <v>1.1973603568306279</v>
      </c>
      <c r="P16" s="135">
        <v>303.88062829037477</v>
      </c>
      <c r="Q16" s="135">
        <v>100.56319239095239</v>
      </c>
      <c r="R16" s="135">
        <v>9.9637409503077343</v>
      </c>
      <c r="S16" s="135">
        <v>10.365738651208011</v>
      </c>
      <c r="T16" s="135">
        <v>1.8233484306684691</v>
      </c>
      <c r="U16" s="135">
        <v>12.85111759230097</v>
      </c>
      <c r="V16" s="135">
        <v>0</v>
      </c>
      <c r="W16" s="135">
        <v>0</v>
      </c>
      <c r="X16" s="135">
        <v>0</v>
      </c>
      <c r="Y16" s="135">
        <v>0</v>
      </c>
    </row>
    <row r="17" spans="1:25" x14ac:dyDescent="0.25">
      <c r="A17" s="111">
        <v>43906</v>
      </c>
      <c r="B17" s="135">
        <v>1638.268704042398</v>
      </c>
      <c r="C17" s="135">
        <v>884.25062351941904</v>
      </c>
      <c r="D17" s="135">
        <v>2669.6904110401679</v>
      </c>
      <c r="E17" s="135">
        <v>2293.6966434702331</v>
      </c>
      <c r="F17" s="135">
        <v>413.49524943777101</v>
      </c>
      <c r="G17" s="135">
        <v>453.13086103852169</v>
      </c>
      <c r="H17" s="135">
        <v>207.86172109620551</v>
      </c>
      <c r="I17" s="135">
        <v>843.03331405494339</v>
      </c>
      <c r="J17" s="135">
        <v>745.27749714324727</v>
      </c>
      <c r="K17" s="135">
        <v>9.0026265352445574</v>
      </c>
      <c r="L17" s="135">
        <v>0.2195521821073291</v>
      </c>
      <c r="M17" s="135">
        <v>882.17808205104836</v>
      </c>
      <c r="N17" s="135">
        <v>43.758817305724783</v>
      </c>
      <c r="O17" s="135">
        <v>3.5920810704918851</v>
      </c>
      <c r="P17" s="135">
        <v>288.19113932973039</v>
      </c>
      <c r="Q17" s="135">
        <v>56.700523369366771</v>
      </c>
      <c r="R17" s="135">
        <v>4.9818704751538672</v>
      </c>
      <c r="S17" s="135">
        <v>16.289017880469739</v>
      </c>
      <c r="T17" s="135">
        <v>4.102533969004055</v>
      </c>
      <c r="U17" s="135">
        <v>25.702235184601928</v>
      </c>
      <c r="V17" s="135">
        <v>4.3330087043212053</v>
      </c>
      <c r="W17" s="135">
        <v>0</v>
      </c>
      <c r="X17" s="135">
        <v>0</v>
      </c>
      <c r="Y17" s="135">
        <v>11.166811165203139</v>
      </c>
    </row>
    <row r="18" spans="1:25" x14ac:dyDescent="0.25">
      <c r="A18" s="111">
        <v>43907</v>
      </c>
      <c r="B18" s="135">
        <v>782.28482165848334</v>
      </c>
      <c r="C18" s="135">
        <v>1188.380154154399</v>
      </c>
      <c r="D18" s="135">
        <v>2911.6388460648409</v>
      </c>
      <c r="E18" s="135">
        <v>1932.097079341064</v>
      </c>
      <c r="F18" s="135">
        <v>592.84258654331018</v>
      </c>
      <c r="G18" s="135">
        <v>568.63480600912533</v>
      </c>
      <c r="H18" s="135">
        <v>245.54425533002049</v>
      </c>
      <c r="I18" s="135">
        <v>1146.319689233246</v>
      </c>
      <c r="J18" s="135">
        <v>801.60661029942298</v>
      </c>
      <c r="K18" s="135">
        <v>28.666258178015561</v>
      </c>
      <c r="L18" s="135">
        <v>0.8416166980780948</v>
      </c>
      <c r="M18" s="135">
        <v>1753.189352936894</v>
      </c>
      <c r="N18" s="135">
        <v>0</v>
      </c>
      <c r="O18" s="135">
        <v>4.190761248907199</v>
      </c>
      <c r="P18" s="135">
        <v>284.88808902222638</v>
      </c>
      <c r="Q18" s="135">
        <v>204.33584836885009</v>
      </c>
      <c r="R18" s="135">
        <v>29.891222850923199</v>
      </c>
      <c r="S18" s="135">
        <v>12.58696836218116</v>
      </c>
      <c r="T18" s="135">
        <v>5.3180995894497007</v>
      </c>
      <c r="U18" s="135">
        <v>28.272458703062131</v>
      </c>
      <c r="V18" s="135">
        <v>21.66504352160603</v>
      </c>
      <c r="W18" s="135">
        <v>0.23691122461169889</v>
      </c>
      <c r="X18" s="135">
        <v>3.6592030351221508E-2</v>
      </c>
      <c r="Y18" s="135">
        <v>0</v>
      </c>
    </row>
    <row r="19" spans="1:25" x14ac:dyDescent="0.25">
      <c r="A19" s="111">
        <v>43908</v>
      </c>
      <c r="B19" s="135">
        <v>1067.868681969529</v>
      </c>
      <c r="C19" s="135">
        <v>1837.948147735015</v>
      </c>
      <c r="D19" s="135">
        <v>3473.9831609174098</v>
      </c>
      <c r="E19" s="135">
        <v>2312.9534249919052</v>
      </c>
      <c r="F19" s="135">
        <v>722.37121889731077</v>
      </c>
      <c r="G19" s="135">
        <v>739.66949375405761</v>
      </c>
      <c r="H19" s="135">
        <v>367.10081737458512</v>
      </c>
      <c r="I19" s="135">
        <v>2827.245870306213</v>
      </c>
      <c r="J19" s="135">
        <v>1052.9211151500531</v>
      </c>
      <c r="K19" s="135">
        <v>12.08247245519664</v>
      </c>
      <c r="L19" s="135">
        <v>0.51228842491710125</v>
      </c>
      <c r="M19" s="135">
        <v>1753.189352936894</v>
      </c>
      <c r="N19" s="135">
        <v>0</v>
      </c>
      <c r="O19" s="135">
        <v>2.3947207136612572</v>
      </c>
      <c r="P19" s="135">
        <v>392.23722401610883</v>
      </c>
      <c r="Q19" s="135">
        <v>96.28390760835866</v>
      </c>
      <c r="R19" s="135">
        <v>34.873093326077068</v>
      </c>
      <c r="S19" s="135">
        <v>25.173936724362321</v>
      </c>
      <c r="T19" s="135">
        <v>8.9647964507866398</v>
      </c>
      <c r="U19" s="135">
        <v>53.97469388766406</v>
      </c>
      <c r="V19" s="135">
        <v>17.332034817284821</v>
      </c>
      <c r="W19" s="135">
        <v>0.47382244922339778</v>
      </c>
      <c r="X19" s="135">
        <v>0</v>
      </c>
      <c r="Y19" s="135">
        <v>5.5834055826015723</v>
      </c>
    </row>
    <row r="20" spans="1:25" x14ac:dyDescent="0.25">
      <c r="A20" s="111">
        <v>43909</v>
      </c>
      <c r="B20" s="135">
        <v>1403.3529479800859</v>
      </c>
      <c r="C20" s="135">
        <v>1791.8497739970351</v>
      </c>
      <c r="D20" s="135">
        <v>4394.7084341341706</v>
      </c>
      <c r="E20" s="135">
        <v>4335.985305963085</v>
      </c>
      <c r="F20" s="135">
        <v>712.40747794700303</v>
      </c>
      <c r="G20" s="135">
        <v>781.13244835888963</v>
      </c>
      <c r="H20" s="135">
        <v>651.54317255886622</v>
      </c>
      <c r="I20" s="135">
        <v>4359.0990873084884</v>
      </c>
      <c r="J20" s="135">
        <v>1338.8996896352519</v>
      </c>
      <c r="K20" s="135">
        <v>58.990894928313033</v>
      </c>
      <c r="L20" s="135">
        <v>1.3904971533464181</v>
      </c>
      <c r="M20" s="135">
        <v>2049.1098488147768</v>
      </c>
      <c r="N20" s="135">
        <v>72.931362176207969</v>
      </c>
      <c r="O20" s="135">
        <v>9.5788828546450269</v>
      </c>
      <c r="P20" s="135">
        <v>352.60062032605992</v>
      </c>
      <c r="Q20" s="135">
        <v>221.45298749922489</v>
      </c>
      <c r="R20" s="135">
        <v>44.836834276384813</v>
      </c>
      <c r="S20" s="135">
        <v>34.058855568254913</v>
      </c>
      <c r="T20" s="135">
        <v>11.243981989122229</v>
      </c>
      <c r="U20" s="135">
        <v>66.825811479965026</v>
      </c>
      <c r="V20" s="135">
        <v>30.331060930248441</v>
      </c>
      <c r="W20" s="135">
        <v>0.71073367383509667</v>
      </c>
      <c r="X20" s="135">
        <v>3.6592030351221508E-2</v>
      </c>
      <c r="Y20" s="135">
        <v>11.166811165203139</v>
      </c>
    </row>
    <row r="21" spans="1:25" x14ac:dyDescent="0.25">
      <c r="A21" s="111">
        <v>43910</v>
      </c>
      <c r="B21" s="135">
        <v>1336.563174197664</v>
      </c>
      <c r="C21" s="135">
        <v>2710.823847864543</v>
      </c>
      <c r="D21" s="135">
        <v>4943.0147851798474</v>
      </c>
      <c r="E21" s="135">
        <v>2617.8524657517069</v>
      </c>
      <c r="F21" s="135">
        <v>896.73668552769607</v>
      </c>
      <c r="G21" s="135">
        <v>928.47401918677497</v>
      </c>
      <c r="H21" s="135">
        <v>921.09484889268822</v>
      </c>
      <c r="I21" s="135">
        <v>7731.2323435282606</v>
      </c>
      <c r="J21" s="135">
        <v>2001.8500213963971</v>
      </c>
      <c r="K21" s="135">
        <v>40.748730633212212</v>
      </c>
      <c r="L21" s="135">
        <v>1.829601517561076</v>
      </c>
      <c r="M21" s="135">
        <v>2093.777093475589</v>
      </c>
      <c r="N21" s="135">
        <v>158.91359968921111</v>
      </c>
      <c r="O21" s="135">
        <v>13.769644103552229</v>
      </c>
      <c r="P21" s="135">
        <v>517.75313570126366</v>
      </c>
      <c r="Q21" s="135">
        <v>227.8719146731155</v>
      </c>
      <c r="R21" s="135">
        <v>39.854963801230937</v>
      </c>
      <c r="S21" s="135">
        <v>23.69311691704689</v>
      </c>
      <c r="T21" s="135">
        <v>15.042624553014869</v>
      </c>
      <c r="U21" s="135">
        <v>133.65162295993011</v>
      </c>
      <c r="V21" s="135">
        <v>69.328139269139285</v>
      </c>
      <c r="W21" s="135">
        <v>1.184556123058494</v>
      </c>
      <c r="X21" s="135">
        <v>3.6592030351221508E-2</v>
      </c>
      <c r="Y21" s="135">
        <v>0</v>
      </c>
    </row>
    <row r="22" spans="1:25" x14ac:dyDescent="0.25">
      <c r="A22" s="111">
        <v>43911</v>
      </c>
      <c r="B22" s="135">
        <v>1282.056577202814</v>
      </c>
      <c r="C22" s="135">
        <v>1415.8786219522181</v>
      </c>
      <c r="D22" s="135">
        <v>5414.525216576053</v>
      </c>
      <c r="E22" s="135">
        <v>5310.5924151988047</v>
      </c>
      <c r="F22" s="135">
        <v>672.55251414577208</v>
      </c>
      <c r="G22" s="135">
        <v>886.27065467828527</v>
      </c>
      <c r="H22" s="135">
        <v>877.03059515153359</v>
      </c>
      <c r="I22" s="135">
        <v>8222.1450355541583</v>
      </c>
      <c r="J22" s="135">
        <v>2417.818857011232</v>
      </c>
      <c r="K22" s="135">
        <v>54.015759211467348</v>
      </c>
      <c r="L22" s="135">
        <v>3.1469146102050498</v>
      </c>
      <c r="M22" s="135">
        <v>2378.5307781882698</v>
      </c>
      <c r="N22" s="135">
        <v>85.982237513003071</v>
      </c>
      <c r="O22" s="135">
        <v>10.177563033060339</v>
      </c>
      <c r="P22" s="135">
        <v>654.82972346268264</v>
      </c>
      <c r="Q22" s="135">
        <v>355.1806369552786</v>
      </c>
      <c r="R22" s="135">
        <v>54.800575226692537</v>
      </c>
      <c r="S22" s="135">
        <v>42.943774412147491</v>
      </c>
      <c r="T22" s="135">
        <v>15.042624553014869</v>
      </c>
      <c r="U22" s="135">
        <v>118.2302818491689</v>
      </c>
      <c r="V22" s="135">
        <v>129.9902611296362</v>
      </c>
      <c r="W22" s="135">
        <v>0.94764489844679556</v>
      </c>
      <c r="X22" s="135">
        <v>-3.6592030351221508E-2</v>
      </c>
      <c r="Y22" s="135">
        <v>11.166811165203139</v>
      </c>
    </row>
    <row r="23" spans="1:25" x14ac:dyDescent="0.25">
      <c r="A23" s="111">
        <v>43912</v>
      </c>
      <c r="B23" s="135">
        <v>1332.7246814515479</v>
      </c>
      <c r="C23" s="135">
        <v>1592.489274584736</v>
      </c>
      <c r="D23" s="135">
        <v>4591.2399274306626</v>
      </c>
      <c r="E23" s="135">
        <v>3630.9731380307699</v>
      </c>
      <c r="F23" s="135">
        <v>587.86071606815631</v>
      </c>
      <c r="G23" s="135">
        <v>1018.804027433016</v>
      </c>
      <c r="H23" s="135">
        <v>1313.41865289152</v>
      </c>
      <c r="I23" s="135">
        <v>12229.123500833601</v>
      </c>
      <c r="J23" s="135">
        <v>2539.1431007322258</v>
      </c>
      <c r="K23" s="135">
        <v>124.3783929211419</v>
      </c>
      <c r="L23" s="135">
        <v>2.4150740031806199</v>
      </c>
      <c r="M23" s="135">
        <v>4288.0554874380077</v>
      </c>
      <c r="N23" s="135">
        <v>85.982237513003071</v>
      </c>
      <c r="O23" s="135">
        <v>5.9868017841531422</v>
      </c>
      <c r="P23" s="135">
        <v>537.57143754628805</v>
      </c>
      <c r="Q23" s="135">
        <v>424.71901467242662</v>
      </c>
      <c r="R23" s="135">
        <v>54.800575226692537</v>
      </c>
      <c r="S23" s="135">
        <v>26.654756531677751</v>
      </c>
      <c r="T23" s="135">
        <v>16.714027281127631</v>
      </c>
      <c r="U23" s="135">
        <v>131.0813994414699</v>
      </c>
      <c r="V23" s="135">
        <v>34.664069634569643</v>
      </c>
      <c r="W23" s="135">
        <v>2.3691122461169889</v>
      </c>
      <c r="X23" s="135">
        <v>0.1097760910536645</v>
      </c>
      <c r="Y23" s="135">
        <v>44.667244660812578</v>
      </c>
    </row>
    <row r="24" spans="1:25" x14ac:dyDescent="0.25">
      <c r="A24" s="111">
        <v>43913</v>
      </c>
      <c r="B24" s="135">
        <v>2946.4270319188022</v>
      </c>
      <c r="C24" s="135">
        <v>2504.2791863112589</v>
      </c>
      <c r="D24" s="135">
        <v>3954.576980659253</v>
      </c>
      <c r="E24" s="135">
        <v>6812.6213738891993</v>
      </c>
      <c r="F24" s="135">
        <v>906.70042647800381</v>
      </c>
      <c r="G24" s="135">
        <v>1728.8571250407649</v>
      </c>
      <c r="H24" s="135">
        <v>1625.5151259409399</v>
      </c>
      <c r="I24" s="135">
        <v>14416.383715043219</v>
      </c>
      <c r="J24" s="135">
        <v>1481.888976877852</v>
      </c>
      <c r="K24" s="135">
        <v>89.552442903222186</v>
      </c>
      <c r="L24" s="135">
        <v>3.7689791261758159</v>
      </c>
      <c r="M24" s="135">
        <v>4980.3977796806021</v>
      </c>
      <c r="N24" s="135">
        <v>142.791930155523</v>
      </c>
      <c r="O24" s="135">
        <v>17.361725174044111</v>
      </c>
      <c r="P24" s="135">
        <v>496.28330870248709</v>
      </c>
      <c r="Q24" s="135">
        <v>576.63362445450355</v>
      </c>
      <c r="R24" s="135">
        <v>104.61927997823121</v>
      </c>
      <c r="S24" s="135">
        <v>56.271152677986358</v>
      </c>
      <c r="T24" s="135">
        <v>28.71773778302839</v>
      </c>
      <c r="U24" s="135">
        <v>228.74989314295721</v>
      </c>
      <c r="V24" s="135">
        <v>56.329113156175673</v>
      </c>
      <c r="W24" s="135">
        <v>2.1322010215052898</v>
      </c>
      <c r="X24" s="135">
        <v>0.1097760910536645</v>
      </c>
      <c r="Y24" s="135">
        <v>27.91702791300786</v>
      </c>
    </row>
    <row r="25" spans="1:25" x14ac:dyDescent="0.25">
      <c r="A25" s="111">
        <v>43914</v>
      </c>
      <c r="B25" s="135">
        <v>1879.326048498496</v>
      </c>
      <c r="C25" s="135">
        <v>2352.8131011721848</v>
      </c>
      <c r="D25" s="135">
        <v>4334.4277660222206</v>
      </c>
      <c r="E25" s="135">
        <v>5080.5808581343917</v>
      </c>
      <c r="F25" s="135">
        <v>1145.8302092853889</v>
      </c>
      <c r="G25" s="135">
        <v>1755.5118815724429</v>
      </c>
      <c r="H25" s="135">
        <v>1559.2667996266521</v>
      </c>
      <c r="I25" s="135">
        <v>12604.376134528789</v>
      </c>
      <c r="J25" s="135">
        <v>2279.162578472954</v>
      </c>
      <c r="K25" s="135">
        <v>76.522325549578738</v>
      </c>
      <c r="L25" s="135">
        <v>1.3539051229951959</v>
      </c>
      <c r="M25" s="135">
        <v>4516.9751163246719</v>
      </c>
      <c r="N25" s="135">
        <v>184.24765181357799</v>
      </c>
      <c r="O25" s="135">
        <v>20.355126066120679</v>
      </c>
      <c r="P25" s="135">
        <v>613.54159461888173</v>
      </c>
      <c r="Q25" s="135">
        <v>531.70113423726946</v>
      </c>
      <c r="R25" s="135">
        <v>109.6011504533851</v>
      </c>
      <c r="S25" s="135">
        <v>109.5806657413419</v>
      </c>
      <c r="T25" s="135">
        <v>36.315022910813667</v>
      </c>
      <c r="U25" s="135">
        <v>287.86503406754173</v>
      </c>
      <c r="V25" s="135">
        <v>147.322295946921</v>
      </c>
      <c r="W25" s="135">
        <v>2.8429346953403871</v>
      </c>
      <c r="X25" s="135">
        <v>0</v>
      </c>
      <c r="Y25" s="135">
        <v>39.083839078211007</v>
      </c>
    </row>
    <row r="26" spans="1:25" x14ac:dyDescent="0.25">
      <c r="A26" s="111">
        <v>43915</v>
      </c>
      <c r="B26" s="135">
        <v>2248.5890506748751</v>
      </c>
      <c r="C26" s="135">
        <v>2596.4759337872169</v>
      </c>
      <c r="D26" s="135">
        <v>4302.2230255240574</v>
      </c>
      <c r="E26" s="135">
        <v>10302.378114094379</v>
      </c>
      <c r="F26" s="135">
        <v>1564.3073291983139</v>
      </c>
      <c r="G26" s="135">
        <v>1993.9238705502271</v>
      </c>
      <c r="H26" s="135">
        <v>1814.6875256227941</v>
      </c>
      <c r="I26" s="135">
        <v>13262.3533552546</v>
      </c>
      <c r="J26" s="135">
        <v>2894.4498144865652</v>
      </c>
      <c r="K26" s="135">
        <v>72.731745955791553</v>
      </c>
      <c r="L26" s="135">
        <v>4.4276356724978037</v>
      </c>
      <c r="M26" s="135">
        <v>1702.9387026934801</v>
      </c>
      <c r="N26" s="135">
        <v>177.33836487056891</v>
      </c>
      <c r="O26" s="135">
        <v>29.335328742350399</v>
      </c>
      <c r="P26" s="135">
        <v>563.99584000632069</v>
      </c>
      <c r="Q26" s="135">
        <v>897.57998314903239</v>
      </c>
      <c r="R26" s="135">
        <v>154.43798472976991</v>
      </c>
      <c r="S26" s="135">
        <v>141.4182915986236</v>
      </c>
      <c r="T26" s="135">
        <v>49.23040762804866</v>
      </c>
      <c r="U26" s="135">
        <v>354.69084554750668</v>
      </c>
      <c r="V26" s="135">
        <v>242.6484874419875</v>
      </c>
      <c r="W26" s="135">
        <v>3.0798459199520858</v>
      </c>
      <c r="X26" s="135">
        <v>7.318406070244303E-2</v>
      </c>
      <c r="Y26" s="135">
        <v>11.166811165203139</v>
      </c>
    </row>
    <row r="27" spans="1:25" x14ac:dyDescent="0.25">
      <c r="A27" s="111">
        <v>43916</v>
      </c>
      <c r="B27" s="135">
        <v>3010.913710053554</v>
      </c>
      <c r="C27" s="135">
        <v>3960.269380217303</v>
      </c>
      <c r="D27" s="135">
        <v>5122.2052643619427</v>
      </c>
      <c r="E27" s="135">
        <v>8848.491109208162</v>
      </c>
      <c r="F27" s="135">
        <v>1424.8149558940061</v>
      </c>
      <c r="G27" s="135">
        <v>2283.4241428803939</v>
      </c>
      <c r="H27" s="135">
        <v>2667.5587540679699</v>
      </c>
      <c r="I27" s="135">
        <v>16850.385387025031</v>
      </c>
      <c r="J27" s="135">
        <v>5624.2452982089244</v>
      </c>
      <c r="K27" s="135">
        <v>102.1087378076422</v>
      </c>
      <c r="L27" s="135">
        <v>2.5614421245855059</v>
      </c>
      <c r="M27" s="135">
        <v>7375.6787746166774</v>
      </c>
      <c r="N27" s="135">
        <v>280.20997046648318</v>
      </c>
      <c r="O27" s="135">
        <v>36.519490883334157</v>
      </c>
      <c r="P27" s="135">
        <v>587.94295473572515</v>
      </c>
      <c r="Q27" s="135">
        <v>768.1316184755724</v>
      </c>
      <c r="R27" s="135">
        <v>159.41985520492369</v>
      </c>
      <c r="S27" s="135">
        <v>134.0141925620465</v>
      </c>
      <c r="T27" s="135">
        <v>61.993846642727952</v>
      </c>
      <c r="U27" s="135">
        <v>498.62336258127749</v>
      </c>
      <c r="V27" s="135">
        <v>181.98636558149059</v>
      </c>
      <c r="W27" s="135">
        <v>4.2644020430105796</v>
      </c>
      <c r="X27" s="135">
        <v>0.29273624280977212</v>
      </c>
      <c r="Y27" s="135">
        <v>106.0847060694299</v>
      </c>
    </row>
    <row r="28" spans="1:25" x14ac:dyDescent="0.25">
      <c r="A28" s="111">
        <v>43917</v>
      </c>
      <c r="B28" s="135">
        <v>2924.1637739913281</v>
      </c>
      <c r="C28" s="135">
        <v>4150.6496769533733</v>
      </c>
      <c r="D28" s="135">
        <v>4879.4310667603932</v>
      </c>
      <c r="E28" s="135">
        <v>8486.8915450789918</v>
      </c>
      <c r="F28" s="135">
        <v>1818.382723431162</v>
      </c>
      <c r="G28" s="135">
        <v>2370.0521016083471</v>
      </c>
      <c r="H28" s="135">
        <v>2809.4760402549991</v>
      </c>
      <c r="I28" s="135">
        <v>18772.912578833249</v>
      </c>
      <c r="J28" s="135">
        <v>4545.3261308329447</v>
      </c>
      <c r="K28" s="135">
        <v>102.3456490322539</v>
      </c>
      <c r="L28" s="135">
        <v>5.8547248561954426</v>
      </c>
      <c r="M28" s="135">
        <v>4176.3873757859756</v>
      </c>
      <c r="N28" s="135">
        <v>229.54186621774929</v>
      </c>
      <c r="O28" s="135">
        <v>44.901013381148573</v>
      </c>
      <c r="P28" s="135">
        <v>758.87580814906096</v>
      </c>
      <c r="Q28" s="135">
        <v>826.97178423623609</v>
      </c>
      <c r="R28" s="135">
        <v>174.36546663038541</v>
      </c>
      <c r="S28" s="135">
        <v>213.23805225342201</v>
      </c>
      <c r="T28" s="135">
        <v>79.011765328966987</v>
      </c>
      <c r="U28" s="135">
        <v>596.29185628276491</v>
      </c>
      <c r="V28" s="135">
        <v>298.97760059816318</v>
      </c>
      <c r="W28" s="135">
        <v>3.5536683691754831</v>
      </c>
      <c r="X28" s="135">
        <v>0</v>
      </c>
      <c r="Y28" s="135">
        <v>50.25065024341415</v>
      </c>
    </row>
    <row r="29" spans="1:25" x14ac:dyDescent="0.25">
      <c r="A29" s="111">
        <v>43918</v>
      </c>
      <c r="B29" s="135">
        <v>3539.8580104683679</v>
      </c>
      <c r="C29" s="135">
        <v>4085.3935375061042</v>
      </c>
      <c r="D29" s="135">
        <v>4933.1056342573347</v>
      </c>
      <c r="E29" s="135">
        <v>8040.7761064935967</v>
      </c>
      <c r="F29" s="135">
        <v>1494.56114254616</v>
      </c>
      <c r="G29" s="135">
        <v>2089.436748122072</v>
      </c>
      <c r="H29" s="135">
        <v>3032.5323316067752</v>
      </c>
      <c r="I29" s="135">
        <v>19788.150868625031</v>
      </c>
      <c r="J29" s="135">
        <v>8016.0661029942303</v>
      </c>
      <c r="K29" s="135">
        <v>115.37576638589741</v>
      </c>
      <c r="L29" s="135">
        <v>3.6592030351221521</v>
      </c>
      <c r="M29" s="135">
        <v>3428.2110277173661</v>
      </c>
      <c r="N29" s="135">
        <v>244.8958372022141</v>
      </c>
      <c r="O29" s="135">
        <v>54.479896235793589</v>
      </c>
      <c r="P29" s="135">
        <v>734.10293084278044</v>
      </c>
      <c r="Q29" s="135">
        <v>902.92908912727455</v>
      </c>
      <c r="R29" s="135">
        <v>189.31107805584699</v>
      </c>
      <c r="S29" s="135">
        <v>216.19969186805289</v>
      </c>
      <c r="T29" s="135">
        <v>96.181629717761737</v>
      </c>
      <c r="U29" s="135">
        <v>776.20750257497843</v>
      </c>
      <c r="V29" s="135">
        <v>277.31255707655708</v>
      </c>
      <c r="W29" s="135">
        <v>4.5013132676222787</v>
      </c>
      <c r="X29" s="135">
        <v>0.14636812140488609</v>
      </c>
      <c r="Y29" s="135">
        <v>55.834055826015721</v>
      </c>
    </row>
    <row r="30" spans="1:25" x14ac:dyDescent="0.25">
      <c r="A30" s="111">
        <v>43919</v>
      </c>
      <c r="B30" s="135">
        <v>1995.248529431205</v>
      </c>
      <c r="C30" s="135">
        <v>2634.1927850273819</v>
      </c>
      <c r="D30" s="135">
        <v>4308.0033635621876</v>
      </c>
      <c r="E30" s="135">
        <v>7355.0207200829536</v>
      </c>
      <c r="F30" s="135">
        <v>1394.9237330430831</v>
      </c>
      <c r="G30" s="135">
        <v>2115.3510947500931</v>
      </c>
      <c r="H30" s="135">
        <v>2909.1524211315418</v>
      </c>
      <c r="I30" s="135">
        <v>18628.980061799481</v>
      </c>
      <c r="J30" s="135">
        <v>7374.7808147546912</v>
      </c>
      <c r="K30" s="135">
        <v>83.392751063318002</v>
      </c>
      <c r="L30" s="135">
        <v>1.3539051229951959</v>
      </c>
      <c r="M30" s="135">
        <v>2886.620686205013</v>
      </c>
      <c r="N30" s="135">
        <v>224.1679763731866</v>
      </c>
      <c r="O30" s="135">
        <v>59.868017841531419</v>
      </c>
      <c r="P30" s="135">
        <v>624.27650811827004</v>
      </c>
      <c r="Q30" s="135">
        <v>878.32320162736073</v>
      </c>
      <c r="R30" s="135">
        <v>224.18417138192399</v>
      </c>
      <c r="S30" s="135">
        <v>156.9668995754356</v>
      </c>
      <c r="T30" s="135">
        <v>89.040181697643561</v>
      </c>
      <c r="U30" s="135">
        <v>817.33107887034146</v>
      </c>
      <c r="V30" s="135">
        <v>337.97467893705402</v>
      </c>
      <c r="W30" s="135">
        <v>5.9227806152924716</v>
      </c>
      <c r="X30" s="135">
        <v>0.1097760910536645</v>
      </c>
      <c r="Y30" s="135">
        <v>100.5013004868283</v>
      </c>
    </row>
    <row r="31" spans="1:25" x14ac:dyDescent="0.25">
      <c r="A31" s="111">
        <v>43920</v>
      </c>
      <c r="B31" s="135">
        <v>3359.4488514009058</v>
      </c>
      <c r="C31" s="135">
        <v>2867.6780546093551</v>
      </c>
      <c r="D31" s="135">
        <v>3344.3384363478749</v>
      </c>
      <c r="E31" s="135">
        <v>8393.8171010575788</v>
      </c>
      <c r="F31" s="135">
        <v>2072.458117664009</v>
      </c>
      <c r="G31" s="135">
        <v>3163.7715183294181</v>
      </c>
      <c r="H31" s="135">
        <v>3267.1364963527849</v>
      </c>
      <c r="I31" s="135">
        <v>18030.117981998261</v>
      </c>
      <c r="J31" s="135">
        <v>4605.9882526934416</v>
      </c>
      <c r="K31" s="135">
        <v>76.522325549578738</v>
      </c>
      <c r="L31" s="135">
        <v>8.3063908897272842</v>
      </c>
      <c r="M31" s="135">
        <v>4634.2266335593049</v>
      </c>
      <c r="N31" s="135">
        <v>320.89799357531513</v>
      </c>
      <c r="O31" s="135">
        <v>67.052179982515185</v>
      </c>
      <c r="P31" s="135">
        <v>670.51921242332708</v>
      </c>
      <c r="Q31" s="135">
        <v>976.74675162701624</v>
      </c>
      <c r="R31" s="135">
        <v>239.1297828073856</v>
      </c>
      <c r="S31" s="135">
        <v>276.91330396798548</v>
      </c>
      <c r="T31" s="135">
        <v>105.1464261685484</v>
      </c>
      <c r="U31" s="135">
        <v>840.46309053648326</v>
      </c>
      <c r="V31" s="135">
        <v>355.30671375433877</v>
      </c>
      <c r="W31" s="135">
        <v>5.4489581660690742</v>
      </c>
      <c r="X31" s="135">
        <v>0.18296015175610761</v>
      </c>
      <c r="Y31" s="135">
        <v>122.8349228172346</v>
      </c>
    </row>
    <row r="32" spans="1:25" x14ac:dyDescent="0.25">
      <c r="A32" s="111">
        <v>43921</v>
      </c>
      <c r="B32" s="135">
        <v>5817.6196060137263</v>
      </c>
      <c r="C32" s="135">
        <v>2947.3025183385921</v>
      </c>
      <c r="D32" s="135">
        <v>3346.8157240785031</v>
      </c>
      <c r="E32" s="135">
        <v>8523.2654657310377</v>
      </c>
      <c r="F32" s="135">
        <v>2366.3884756980869</v>
      </c>
      <c r="G32" s="135">
        <v>3342.9507150145851</v>
      </c>
      <c r="H32" s="135">
        <v>3956.21025744291</v>
      </c>
      <c r="I32" s="135">
        <v>23620.35413464918</v>
      </c>
      <c r="J32" s="135">
        <v>3795.7156249853761</v>
      </c>
      <c r="K32" s="135">
        <v>269.60497360811331</v>
      </c>
      <c r="L32" s="135">
        <v>5.3424364312783412</v>
      </c>
      <c r="M32" s="135">
        <v>3137.8739374220841</v>
      </c>
      <c r="N32" s="135">
        <v>383.08157606239757</v>
      </c>
      <c r="O32" s="135">
        <v>77.828423193990844</v>
      </c>
      <c r="P32" s="135">
        <v>691.16327684522753</v>
      </c>
      <c r="Q32" s="135">
        <v>800.22625434502538</v>
      </c>
      <c r="R32" s="135">
        <v>264.03913518315488</v>
      </c>
      <c r="S32" s="135">
        <v>298.38519117405929</v>
      </c>
      <c r="T32" s="135">
        <v>164.86108727294069</v>
      </c>
      <c r="U32" s="135">
        <v>1038.370301457918</v>
      </c>
      <c r="V32" s="135">
        <v>831.93767122967142</v>
      </c>
      <c r="W32" s="135">
        <v>9.9502714336913538</v>
      </c>
      <c r="X32" s="135">
        <v>0.1097760910536645</v>
      </c>
      <c r="Y32" s="135">
        <v>111.6681116520314</v>
      </c>
    </row>
    <row r="33" spans="1:25" x14ac:dyDescent="0.25">
      <c r="A33" s="111">
        <v>43922</v>
      </c>
      <c r="B33" s="135">
        <v>3731.7826477741778</v>
      </c>
      <c r="C33" s="135">
        <v>3630.3966019104651</v>
      </c>
      <c r="D33" s="135">
        <v>3948.796642621121</v>
      </c>
      <c r="E33" s="135">
        <v>8767.1846983388805</v>
      </c>
      <c r="F33" s="135">
        <v>2421.1890509247801</v>
      </c>
      <c r="G33" s="135">
        <v>3638.3742665740128</v>
      </c>
      <c r="H33" s="135">
        <v>3868.6895327708239</v>
      </c>
      <c r="I33" s="135">
        <v>20805.95938193527</v>
      </c>
      <c r="J33" s="135">
        <v>5151.9473494379145</v>
      </c>
      <c r="K33" s="135">
        <v>265.10366034049099</v>
      </c>
      <c r="L33" s="135">
        <v>21.991810241084131</v>
      </c>
      <c r="M33" s="135">
        <v>2964.788364361435</v>
      </c>
      <c r="N33" s="135">
        <v>675.57472331645272</v>
      </c>
      <c r="O33" s="135">
        <v>86.808625870220553</v>
      </c>
      <c r="P33" s="135">
        <v>600.32939338886547</v>
      </c>
      <c r="Q33" s="135">
        <v>987.44496358350057</v>
      </c>
      <c r="R33" s="135">
        <v>348.73093326077071</v>
      </c>
      <c r="S33" s="135">
        <v>497.5554552579847</v>
      </c>
      <c r="T33" s="135">
        <v>178.08036339528709</v>
      </c>
      <c r="U33" s="135">
        <v>1375.069582376203</v>
      </c>
      <c r="V33" s="135">
        <v>532.9600706315083</v>
      </c>
      <c r="W33" s="135">
        <v>9.2395377598562565</v>
      </c>
      <c r="X33" s="135">
        <v>0.8416166980780948</v>
      </c>
      <c r="Y33" s="135">
        <v>100.5013004868283</v>
      </c>
    </row>
    <row r="34" spans="1:25" x14ac:dyDescent="0.25">
      <c r="A34" s="111">
        <v>43923</v>
      </c>
      <c r="B34" s="135">
        <v>1624.4501301563801</v>
      </c>
      <c r="C34" s="135">
        <v>4144.0641949908049</v>
      </c>
      <c r="D34" s="135">
        <v>3854.6597088572539</v>
      </c>
      <c r="E34" s="135">
        <v>8501.8690418180704</v>
      </c>
      <c r="F34" s="135">
        <v>2759.9562432352418</v>
      </c>
      <c r="G34" s="135">
        <v>3602.0941812947849</v>
      </c>
      <c r="H34" s="135">
        <v>4619.909086206233</v>
      </c>
      <c r="I34" s="135">
        <v>21995.972870982339</v>
      </c>
      <c r="J34" s="135">
        <v>5996.8840467805476</v>
      </c>
      <c r="K34" s="135">
        <v>286.18875933093233</v>
      </c>
      <c r="L34" s="135">
        <v>19.94265654141573</v>
      </c>
      <c r="M34" s="135">
        <v>2333.8635335274571</v>
      </c>
      <c r="N34" s="135">
        <v>755.41537243566995</v>
      </c>
      <c r="O34" s="135">
        <v>111.9531933636638</v>
      </c>
      <c r="P34" s="135">
        <v>627.57955842577405</v>
      </c>
      <c r="Q34" s="135">
        <v>1028.0981690181411</v>
      </c>
      <c r="R34" s="135">
        <v>398.5496380123094</v>
      </c>
      <c r="S34" s="135">
        <v>486.44930670311902</v>
      </c>
      <c r="T34" s="135">
        <v>228.3743909412257</v>
      </c>
      <c r="U34" s="135">
        <v>1441.895393856169</v>
      </c>
      <c r="V34" s="135">
        <v>792.94059289078052</v>
      </c>
      <c r="W34" s="135">
        <v>19.900542867382711</v>
      </c>
      <c r="X34" s="135">
        <v>0.51228842491710125</v>
      </c>
      <c r="Y34" s="135">
        <v>67.000866991218871</v>
      </c>
    </row>
    <row r="35" spans="1:25" x14ac:dyDescent="0.25">
      <c r="A35" s="111">
        <v>43924</v>
      </c>
      <c r="B35" s="135">
        <v>4017.3665080852238</v>
      </c>
      <c r="C35" s="135">
        <v>3810.599335613475</v>
      </c>
      <c r="D35" s="135">
        <v>3786.1214149765451</v>
      </c>
      <c r="E35" s="135">
        <v>7632.104409755897</v>
      </c>
      <c r="F35" s="135">
        <v>2994.1041555674742</v>
      </c>
      <c r="G35" s="135">
        <v>3639.1146764776709</v>
      </c>
      <c r="H35" s="135">
        <v>4852.6899025215744</v>
      </c>
      <c r="I35" s="135">
        <v>26938.512696981292</v>
      </c>
      <c r="J35" s="135">
        <v>6161.5383775447544</v>
      </c>
      <c r="K35" s="135">
        <v>239.75415930703929</v>
      </c>
      <c r="L35" s="135">
        <v>0.8782087284293163</v>
      </c>
      <c r="M35" s="135">
        <v>2205.4452051276212</v>
      </c>
      <c r="N35" s="135">
        <v>859.82237513003076</v>
      </c>
      <c r="O35" s="135">
        <v>100.57826997377281</v>
      </c>
      <c r="P35" s="135">
        <v>632.53413388703018</v>
      </c>
      <c r="Q35" s="135">
        <v>909.3480163011651</v>
      </c>
      <c r="R35" s="135">
        <v>348.73093326077071</v>
      </c>
      <c r="S35" s="135">
        <v>544.94168909207849</v>
      </c>
      <c r="T35" s="135">
        <v>211.50841795754241</v>
      </c>
      <c r="U35" s="135">
        <v>1524.142546446895</v>
      </c>
      <c r="V35" s="135">
        <v>571.95714897039909</v>
      </c>
      <c r="W35" s="135">
        <v>8.2918928614094618</v>
      </c>
      <c r="X35" s="135">
        <v>0</v>
      </c>
      <c r="Y35" s="135">
        <v>55.834055826015721</v>
      </c>
    </row>
    <row r="36" spans="1:25" x14ac:dyDescent="0.25">
      <c r="A36" s="111">
        <v>43925</v>
      </c>
      <c r="B36" s="135">
        <v>3275.769709535572</v>
      </c>
      <c r="C36" s="135">
        <v>2953.2893201227448</v>
      </c>
      <c r="D36" s="135">
        <v>3967.789181889269</v>
      </c>
      <c r="E36" s="135">
        <v>7455.5839124739059</v>
      </c>
      <c r="F36" s="135">
        <v>1778.5277596299311</v>
      </c>
      <c r="G36" s="135">
        <v>2976.4478127040161</v>
      </c>
      <c r="H36" s="135">
        <v>5037.3039311267567</v>
      </c>
      <c r="I36" s="135">
        <v>27876.644281219262</v>
      </c>
      <c r="J36" s="135">
        <v>7197.1274578775219</v>
      </c>
      <c r="K36" s="135">
        <v>308.93223689365527</v>
      </c>
      <c r="L36" s="135">
        <v>18.84489563087908</v>
      </c>
      <c r="M36" s="135">
        <v>1434.935234728604</v>
      </c>
      <c r="N36" s="135">
        <v>808.38657233207357</v>
      </c>
      <c r="O36" s="135">
        <v>101.1769501521881</v>
      </c>
      <c r="P36" s="135">
        <v>562.34431485256857</v>
      </c>
      <c r="Q36" s="135">
        <v>801.29607554067377</v>
      </c>
      <c r="R36" s="135">
        <v>423.45899038807869</v>
      </c>
      <c r="S36" s="135">
        <v>559.74988716523274</v>
      </c>
      <c r="T36" s="135">
        <v>231.41330499233979</v>
      </c>
      <c r="U36" s="135">
        <v>1544.704334594576</v>
      </c>
      <c r="V36" s="135">
        <v>606.6212186049687</v>
      </c>
      <c r="W36" s="135">
        <v>20.374365316606109</v>
      </c>
      <c r="X36" s="135">
        <v>0.51228842491710125</v>
      </c>
      <c r="Y36" s="135">
        <v>100.5013004868283</v>
      </c>
    </row>
    <row r="37" spans="1:25" x14ac:dyDescent="0.25">
      <c r="A37" s="111">
        <v>43926</v>
      </c>
      <c r="B37" s="135">
        <v>1437.8993826951321</v>
      </c>
      <c r="C37" s="135">
        <v>2413.279799192132</v>
      </c>
      <c r="D37" s="135">
        <v>3563.9912817968961</v>
      </c>
      <c r="E37" s="135">
        <v>5860.4805097620974</v>
      </c>
      <c r="F37" s="135">
        <v>1693.835961552315</v>
      </c>
      <c r="G37" s="135">
        <v>2661.0331937458291</v>
      </c>
      <c r="H37" s="135">
        <v>4235.334513037742</v>
      </c>
      <c r="I37" s="135">
        <v>23972.474756678221</v>
      </c>
      <c r="J37" s="135">
        <v>5459.5909674447184</v>
      </c>
      <c r="K37" s="135">
        <v>182.42164295100821</v>
      </c>
      <c r="L37" s="135">
        <v>18.515567357718091</v>
      </c>
      <c r="M37" s="135">
        <v>1507.519507302424</v>
      </c>
      <c r="N37" s="135">
        <v>397.66784849763923</v>
      </c>
      <c r="O37" s="135">
        <v>83.815224978143988</v>
      </c>
      <c r="P37" s="135">
        <v>433.52535285990967</v>
      </c>
      <c r="Q37" s="135">
        <v>742.45590978001019</v>
      </c>
      <c r="R37" s="135">
        <v>448.36834276384798</v>
      </c>
      <c r="S37" s="135">
        <v>443.50553229097147</v>
      </c>
      <c r="T37" s="135">
        <v>241.5936670635721</v>
      </c>
      <c r="U37" s="135">
        <v>1891.684509586702</v>
      </c>
      <c r="V37" s="135">
        <v>710.61342750867766</v>
      </c>
      <c r="W37" s="135">
        <v>9.7133602090796547</v>
      </c>
      <c r="X37" s="135">
        <v>0.4756963945658797</v>
      </c>
      <c r="Y37" s="135">
        <v>100.5013004868283</v>
      </c>
    </row>
    <row r="38" spans="1:25" x14ac:dyDescent="0.25">
      <c r="A38" s="111">
        <v>43927</v>
      </c>
      <c r="B38" s="135">
        <v>3003.2367245613218</v>
      </c>
      <c r="C38" s="135">
        <v>1946.3092600281859</v>
      </c>
      <c r="D38" s="135">
        <v>2971.91951417679</v>
      </c>
      <c r="E38" s="135">
        <v>5380.130792915952</v>
      </c>
      <c r="F38" s="135">
        <v>1937.947614834854</v>
      </c>
      <c r="G38" s="135">
        <v>3905.6622417944482</v>
      </c>
      <c r="H38" s="135">
        <v>4503.9745151562302</v>
      </c>
      <c r="I38" s="135">
        <v>22245.284552272969</v>
      </c>
      <c r="J38" s="135">
        <v>4865.9687749527138</v>
      </c>
      <c r="K38" s="135">
        <v>244.25547257466161</v>
      </c>
      <c r="L38" s="135">
        <v>43.544516117953613</v>
      </c>
      <c r="M38" s="135">
        <v>1373.5177733199871</v>
      </c>
      <c r="N38" s="135">
        <v>639.49289150296045</v>
      </c>
      <c r="O38" s="135">
        <v>135.30172032186101</v>
      </c>
      <c r="P38" s="135">
        <v>525.18499889314774</v>
      </c>
      <c r="Q38" s="135">
        <v>748.87483695390074</v>
      </c>
      <c r="R38" s="135">
        <v>418.47711991292482</v>
      </c>
      <c r="S38" s="135">
        <v>419.81241537392458</v>
      </c>
      <c r="T38" s="135">
        <v>268.94389352359917</v>
      </c>
      <c r="U38" s="135">
        <v>2151.2770849511821</v>
      </c>
      <c r="V38" s="135">
        <v>801.60661029942298</v>
      </c>
      <c r="W38" s="135">
        <v>18.479075519712509</v>
      </c>
      <c r="X38" s="135">
        <v>1.3539051229951959</v>
      </c>
      <c r="Y38" s="135">
        <v>89.334489321625156</v>
      </c>
    </row>
    <row r="39" spans="1:25" x14ac:dyDescent="0.25">
      <c r="A39" s="111">
        <v>43928</v>
      </c>
      <c r="B39" s="135">
        <v>2899.5974204161839</v>
      </c>
      <c r="C39" s="135">
        <v>2567.739285223282</v>
      </c>
      <c r="D39" s="135">
        <v>2509.4924711262202</v>
      </c>
      <c r="E39" s="135">
        <v>5634.7482374802776</v>
      </c>
      <c r="F39" s="135">
        <v>3676.6204106635541</v>
      </c>
      <c r="G39" s="135">
        <v>4035.2339749345479</v>
      </c>
      <c r="H39" s="135">
        <v>4676.4328875569554</v>
      </c>
      <c r="I39" s="135">
        <v>20716.001558789161</v>
      </c>
      <c r="J39" s="135">
        <v>5979.5520119632638</v>
      </c>
      <c r="K39" s="135">
        <v>443.73472369771201</v>
      </c>
      <c r="L39" s="135">
        <v>19.503552177201069</v>
      </c>
      <c r="M39" s="135">
        <v>1909.524709249738</v>
      </c>
      <c r="N39" s="135">
        <v>1087.828844249334</v>
      </c>
      <c r="O39" s="135">
        <v>123.3281167535547</v>
      </c>
      <c r="P39" s="135">
        <v>498.76059643311521</v>
      </c>
      <c r="Q39" s="135">
        <v>753.1541217364944</v>
      </c>
      <c r="R39" s="135">
        <v>572.9151046426947</v>
      </c>
      <c r="S39" s="135">
        <v>818.15294354177536</v>
      </c>
      <c r="T39" s="135">
        <v>390.65240127071951</v>
      </c>
      <c r="U39" s="135">
        <v>2719.296482530885</v>
      </c>
      <c r="V39" s="135">
        <v>1746.202507841446</v>
      </c>
      <c r="W39" s="135">
        <v>28.90316940262726</v>
      </c>
      <c r="X39" s="135">
        <v>0.51228842491710125</v>
      </c>
      <c r="Y39" s="135">
        <v>128.41832839983621</v>
      </c>
    </row>
    <row r="40" spans="1:25" x14ac:dyDescent="0.25">
      <c r="A40" s="111">
        <v>43929</v>
      </c>
      <c r="B40" s="135">
        <v>2979.4380695354012</v>
      </c>
      <c r="C40" s="135">
        <v>3372.365445013465</v>
      </c>
      <c r="D40" s="135">
        <v>3167.6252448964069</v>
      </c>
      <c r="E40" s="135">
        <v>6716.337466280841</v>
      </c>
      <c r="F40" s="135">
        <v>3263.1251612257829</v>
      </c>
      <c r="G40" s="135">
        <v>3797.5623958604219</v>
      </c>
      <c r="H40" s="135">
        <v>4815.7670968005377</v>
      </c>
      <c r="I40" s="135">
        <v>28750.520277495722</v>
      </c>
      <c r="J40" s="135">
        <v>5238.607523524337</v>
      </c>
      <c r="K40" s="135">
        <v>506.04237577058882</v>
      </c>
      <c r="L40" s="135">
        <v>22.138178362489011</v>
      </c>
      <c r="M40" s="135">
        <v>1691.771891528276</v>
      </c>
      <c r="N40" s="135">
        <v>415.32491512977379</v>
      </c>
      <c r="O40" s="135">
        <v>199.36049941229959</v>
      </c>
      <c r="P40" s="135">
        <v>447.56331666680211</v>
      </c>
      <c r="Q40" s="135">
        <v>799.15643314937688</v>
      </c>
      <c r="R40" s="135">
        <v>428.44086086323261</v>
      </c>
      <c r="S40" s="135">
        <v>762.62220076744677</v>
      </c>
      <c r="T40" s="135">
        <v>326.07547768454452</v>
      </c>
      <c r="U40" s="135">
        <v>1927.6676388451449</v>
      </c>
      <c r="V40" s="135">
        <v>888.26678438584713</v>
      </c>
      <c r="W40" s="135">
        <v>31.50919287335595</v>
      </c>
      <c r="X40" s="135">
        <v>1.0245768498342021</v>
      </c>
      <c r="Y40" s="135">
        <v>167.5021674780472</v>
      </c>
    </row>
    <row r="41" spans="1:25" x14ac:dyDescent="0.25">
      <c r="A41" s="111">
        <v>43930</v>
      </c>
      <c r="B41" s="135">
        <v>3290.3559819708139</v>
      </c>
      <c r="C41" s="135">
        <v>2924.5526715588098</v>
      </c>
      <c r="D41" s="135">
        <v>3471.5058731867821</v>
      </c>
      <c r="E41" s="135">
        <v>5351.2456206334446</v>
      </c>
      <c r="F41" s="135">
        <v>3213.306456474244</v>
      </c>
      <c r="G41" s="135">
        <v>3592.4688525472352</v>
      </c>
      <c r="H41" s="135">
        <v>5281.0248380261091</v>
      </c>
      <c r="I41" s="135">
        <v>27547.655670856351</v>
      </c>
      <c r="J41" s="135">
        <v>6846.1537528275048</v>
      </c>
      <c r="K41" s="135">
        <v>455.34337370368519</v>
      </c>
      <c r="L41" s="135">
        <v>29.602952554138209</v>
      </c>
      <c r="M41" s="135">
        <v>1686.188485945675</v>
      </c>
      <c r="N41" s="135">
        <v>1029.4837545083669</v>
      </c>
      <c r="O41" s="135">
        <v>154.45948603115099</v>
      </c>
      <c r="P41" s="135">
        <v>503.71517189437128</v>
      </c>
      <c r="Q41" s="135">
        <v>700.73288314972137</v>
      </c>
      <c r="R41" s="135">
        <v>448.36834276384798</v>
      </c>
      <c r="S41" s="135">
        <v>826.29745248201027</v>
      </c>
      <c r="T41" s="135">
        <v>338.53502529411242</v>
      </c>
      <c r="U41" s="135">
        <v>2207.8220023573058</v>
      </c>
      <c r="V41" s="135">
        <v>1226.2414633229009</v>
      </c>
      <c r="W41" s="135">
        <v>31.035370424132559</v>
      </c>
      <c r="X41" s="135">
        <v>1.756417456858633</v>
      </c>
      <c r="Y41" s="135">
        <v>122.8349228172346</v>
      </c>
    </row>
    <row r="42" spans="1:25" x14ac:dyDescent="0.25">
      <c r="A42" s="111">
        <v>43931</v>
      </c>
      <c r="B42" s="135">
        <v>3333.347100727316</v>
      </c>
      <c r="C42" s="135">
        <v>2388.7339118771042</v>
      </c>
      <c r="D42" s="135">
        <v>3262.5879412371492</v>
      </c>
      <c r="E42" s="135">
        <v>5403.6668592202177</v>
      </c>
      <c r="F42" s="135">
        <v>2261.7691957198558</v>
      </c>
      <c r="G42" s="135">
        <v>3194.8687342830422</v>
      </c>
      <c r="H42" s="135">
        <v>5090.3329813186983</v>
      </c>
      <c r="I42" s="135">
        <v>27164.692366605781</v>
      </c>
      <c r="J42" s="135">
        <v>7296.7866580769096</v>
      </c>
      <c r="K42" s="135">
        <v>366.26475324968652</v>
      </c>
      <c r="L42" s="135">
        <v>31.944842496616381</v>
      </c>
      <c r="M42" s="135">
        <v>1736.4391361890889</v>
      </c>
      <c r="N42" s="135">
        <v>757.71846808333964</v>
      </c>
      <c r="O42" s="135">
        <v>95.788828546450276</v>
      </c>
      <c r="P42" s="135">
        <v>470.68466881933062</v>
      </c>
      <c r="Q42" s="135">
        <v>678.26663804110433</v>
      </c>
      <c r="R42" s="135">
        <v>513.13265894084827</v>
      </c>
      <c r="S42" s="135">
        <v>830.73991190395657</v>
      </c>
      <c r="T42" s="135">
        <v>337.01556826855528</v>
      </c>
      <c r="U42" s="135">
        <v>1907.105850697463</v>
      </c>
      <c r="V42" s="135">
        <v>2149.1723173433179</v>
      </c>
      <c r="W42" s="135">
        <v>25.34950103345178</v>
      </c>
      <c r="X42" s="135">
        <v>0.73184060702443032</v>
      </c>
      <c r="Y42" s="135">
        <v>134.00173398243771</v>
      </c>
    </row>
    <row r="43" spans="1:25" x14ac:dyDescent="0.25">
      <c r="A43" s="111">
        <v>43932</v>
      </c>
      <c r="B43" s="135">
        <v>2390.6132822811751</v>
      </c>
      <c r="C43" s="135">
        <v>1638.587648322715</v>
      </c>
      <c r="D43" s="135">
        <v>3876.129535856031</v>
      </c>
      <c r="E43" s="135">
        <v>5085.9299641126336</v>
      </c>
      <c r="F43" s="135">
        <v>1967.838837685777</v>
      </c>
      <c r="G43" s="135">
        <v>2648.4462253836482</v>
      </c>
      <c r="H43" s="135">
        <v>4562.3216649376209</v>
      </c>
      <c r="I43" s="135">
        <v>22304.39969319756</v>
      </c>
      <c r="J43" s="135">
        <v>5853.8947595379486</v>
      </c>
      <c r="K43" s="135">
        <v>257.99632360214008</v>
      </c>
      <c r="L43" s="135">
        <v>31.030041737835841</v>
      </c>
      <c r="M43" s="135">
        <v>1401.4348012329949</v>
      </c>
      <c r="N43" s="135">
        <v>487.4885787567585</v>
      </c>
      <c r="O43" s="135">
        <v>-18.559085530874739</v>
      </c>
      <c r="P43" s="135">
        <v>511.14703508625553</v>
      </c>
      <c r="Q43" s="135">
        <v>561.65612771542555</v>
      </c>
      <c r="R43" s="135">
        <v>483.24143608992512</v>
      </c>
      <c r="S43" s="135">
        <v>624.16554878345403</v>
      </c>
      <c r="T43" s="135">
        <v>321.97294371554051</v>
      </c>
      <c r="U43" s="135">
        <v>1932.8080858820649</v>
      </c>
      <c r="V43" s="135">
        <v>1416.8938463130339</v>
      </c>
      <c r="W43" s="135">
        <v>15.87305204898383</v>
      </c>
      <c r="X43" s="135">
        <v>1.5368652747513041</v>
      </c>
      <c r="Y43" s="135">
        <v>100.5013004868283</v>
      </c>
    </row>
    <row r="44" spans="1:25" x14ac:dyDescent="0.25">
      <c r="A44" s="111">
        <v>43933</v>
      </c>
      <c r="B44" s="135">
        <v>20607.332156799479</v>
      </c>
      <c r="C44" s="135">
        <v>1763.711805611516</v>
      </c>
      <c r="D44" s="135">
        <v>3379.020464576668</v>
      </c>
      <c r="E44" s="135">
        <v>4069.5998282466262</v>
      </c>
      <c r="F44" s="135">
        <v>2311.5879004713938</v>
      </c>
      <c r="G44" s="135">
        <v>2587.7326132837152</v>
      </c>
      <c r="H44" s="135">
        <v>4338.5056450730663</v>
      </c>
      <c r="I44" s="135">
        <v>20579.77971231077</v>
      </c>
      <c r="J44" s="135">
        <v>7058.4711793392426</v>
      </c>
      <c r="K44" s="135">
        <v>347.07494405613892</v>
      </c>
      <c r="L44" s="135">
        <v>27.773351036577129</v>
      </c>
      <c r="M44" s="135">
        <v>776.09337598161858</v>
      </c>
      <c r="N44" s="135">
        <v>430.67888611423871</v>
      </c>
      <c r="O44" s="135">
        <v>171.22253102677979</v>
      </c>
      <c r="P44" s="135">
        <v>355.90367063356399</v>
      </c>
      <c r="Q44" s="135">
        <v>645.10218097600307</v>
      </c>
      <c r="R44" s="135">
        <v>423.45899038807869</v>
      </c>
      <c r="S44" s="135">
        <v>486.44930670311902</v>
      </c>
      <c r="T44" s="135">
        <v>275.4775587334945</v>
      </c>
      <c r="U44" s="135">
        <v>1961.080544585127</v>
      </c>
      <c r="V44" s="135">
        <v>1100.584210897586</v>
      </c>
      <c r="W44" s="135">
        <v>23.454211236558191</v>
      </c>
      <c r="X44" s="135">
        <v>1.5734573051025249</v>
      </c>
      <c r="Y44" s="135">
        <v>72.584272573820442</v>
      </c>
    </row>
    <row r="45" spans="1:25" x14ac:dyDescent="0.25">
      <c r="A45" s="111">
        <v>43934</v>
      </c>
      <c r="B45" s="135">
        <v>2813.615182903181</v>
      </c>
      <c r="C45" s="135">
        <v>1327.8726357251669</v>
      </c>
      <c r="D45" s="135">
        <v>2603.6294048900859</v>
      </c>
      <c r="E45" s="135">
        <v>3496.1756673790678</v>
      </c>
      <c r="F45" s="135">
        <v>2177.0773976422402</v>
      </c>
      <c r="G45" s="135">
        <v>3097.1346270002232</v>
      </c>
      <c r="H45" s="135">
        <v>3842.8587633363541</v>
      </c>
      <c r="I45" s="135">
        <v>17261.621149978659</v>
      </c>
      <c r="J45" s="135">
        <v>4081.6941994705749</v>
      </c>
      <c r="K45" s="135">
        <v>293.29609606928318</v>
      </c>
      <c r="L45" s="135">
        <v>45.666853878324453</v>
      </c>
      <c r="M45" s="135">
        <v>536.00693592975097</v>
      </c>
      <c r="N45" s="135">
        <v>440.65896725414069</v>
      </c>
      <c r="O45" s="135">
        <v>102.97299068743401</v>
      </c>
      <c r="P45" s="135">
        <v>467.3816185118265</v>
      </c>
      <c r="Q45" s="135">
        <v>585.19219401969099</v>
      </c>
      <c r="R45" s="135">
        <v>453.3502132390019</v>
      </c>
      <c r="S45" s="135">
        <v>536.0567702481859</v>
      </c>
      <c r="T45" s="135">
        <v>295.68633717340339</v>
      </c>
      <c r="U45" s="135">
        <v>2140.9961908773412</v>
      </c>
      <c r="V45" s="135">
        <v>1312.9016374093251</v>
      </c>
      <c r="W45" s="135">
        <v>24.875678584228378</v>
      </c>
      <c r="X45" s="135">
        <v>0.98798481948298089</v>
      </c>
      <c r="Y45" s="135">
        <v>100.5013004868283</v>
      </c>
    </row>
    <row r="46" spans="1:25" x14ac:dyDescent="0.25">
      <c r="A46" s="111">
        <v>43935</v>
      </c>
      <c r="B46" s="135">
        <v>3807.0171055980559</v>
      </c>
      <c r="C46" s="135">
        <v>770.50138962050937</v>
      </c>
      <c r="D46" s="135">
        <v>2454.1663784755269</v>
      </c>
      <c r="E46" s="135">
        <v>2612.503359773465</v>
      </c>
      <c r="F46" s="135">
        <v>2386.315957598702</v>
      </c>
      <c r="G46" s="135">
        <v>3202.2728333196192</v>
      </c>
      <c r="H46" s="135">
        <v>4112.4104396701759</v>
      </c>
      <c r="I46" s="135">
        <v>18688.095202724071</v>
      </c>
      <c r="J46" s="135">
        <v>2296.4946132902392</v>
      </c>
      <c r="K46" s="135">
        <v>434.02136348863229</v>
      </c>
      <c r="L46" s="135">
        <v>37.836159383163043</v>
      </c>
      <c r="M46" s="135">
        <v>1032.9300327812909</v>
      </c>
      <c r="N46" s="135">
        <v>571.93541917131506</v>
      </c>
      <c r="O46" s="135">
        <v>59.868017841531419</v>
      </c>
      <c r="P46" s="135">
        <v>497.10907127936309</v>
      </c>
      <c r="Q46" s="135">
        <v>320.9463586945289</v>
      </c>
      <c r="R46" s="135">
        <v>572.9151046426947</v>
      </c>
      <c r="S46" s="135">
        <v>796.68105633570167</v>
      </c>
      <c r="T46" s="135">
        <v>373.02669977425762</v>
      </c>
      <c r="U46" s="135">
        <v>1896.8249566236229</v>
      </c>
      <c r="V46" s="135">
        <v>1100.584210897586</v>
      </c>
      <c r="W46" s="135">
        <v>48.329889820786583</v>
      </c>
      <c r="X46" s="135">
        <v>1.280721062292753</v>
      </c>
      <c r="Y46" s="135">
        <v>89.334489321625156</v>
      </c>
    </row>
    <row r="47" spans="1:25" x14ac:dyDescent="0.25">
      <c r="A47" s="111">
        <v>43936</v>
      </c>
      <c r="B47" s="135">
        <v>2468.9185343019449</v>
      </c>
      <c r="C47" s="135">
        <v>2031.9205255415759</v>
      </c>
      <c r="D47" s="135">
        <v>2202.3087925283412</v>
      </c>
      <c r="E47" s="135">
        <v>5459.2975613939361</v>
      </c>
      <c r="F47" s="135">
        <v>3009.0497669929359</v>
      </c>
      <c r="G47" s="135">
        <v>3750.1761620263278</v>
      </c>
      <c r="H47" s="135">
        <v>4421.0121615608141</v>
      </c>
      <c r="I47" s="135">
        <v>29387.935710073849</v>
      </c>
      <c r="J47" s="135">
        <v>10633.203360404241</v>
      </c>
      <c r="K47" s="135">
        <v>724.47452486257521</v>
      </c>
      <c r="L47" s="135">
        <v>30.554345343269961</v>
      </c>
      <c r="M47" s="135">
        <v>614.17461408617294</v>
      </c>
      <c r="N47" s="135">
        <v>1102.415116684575</v>
      </c>
      <c r="O47" s="135">
        <v>305.32689099181022</v>
      </c>
      <c r="P47" s="135">
        <v>477.2907694343387</v>
      </c>
      <c r="Q47" s="135">
        <v>697.5234195627761</v>
      </c>
      <c r="R47" s="135">
        <v>552.98762274207922</v>
      </c>
      <c r="S47" s="135">
        <v>651.56071521878948</v>
      </c>
      <c r="T47" s="135">
        <v>396.42633796783628</v>
      </c>
      <c r="U47" s="135">
        <v>1747.7519925529321</v>
      </c>
      <c r="V47" s="135">
        <v>1226.2414633229009</v>
      </c>
      <c r="W47" s="135">
        <v>48.329889820786583</v>
      </c>
      <c r="X47" s="135">
        <v>0.43910436421465809</v>
      </c>
      <c r="Y47" s="135">
        <v>50.25065024341415</v>
      </c>
    </row>
    <row r="48" spans="1:25" x14ac:dyDescent="0.25">
      <c r="A48" s="111">
        <v>43937</v>
      </c>
      <c r="B48" s="135">
        <v>9573.9686073630473</v>
      </c>
      <c r="C48" s="135">
        <v>1763.1131254331001</v>
      </c>
      <c r="D48" s="135">
        <v>3126.3371160526058</v>
      </c>
      <c r="E48" s="135">
        <v>7813.9740130161299</v>
      </c>
      <c r="F48" s="135">
        <v>3103.7053060208591</v>
      </c>
      <c r="G48" s="135">
        <v>3922.6916695785758</v>
      </c>
      <c r="H48" s="135">
        <v>4755.5965985884786</v>
      </c>
      <c r="I48" s="135">
        <v>23741.154640016801</v>
      </c>
      <c r="J48" s="135">
        <v>5355.5987585410094</v>
      </c>
      <c r="K48" s="135">
        <v>498.69812780762618</v>
      </c>
      <c r="L48" s="135">
        <v>40.543969629153437</v>
      </c>
      <c r="M48" s="135">
        <v>781.67678156422016</v>
      </c>
      <c r="N48" s="135">
        <v>578.0770075651011</v>
      </c>
      <c r="O48" s="135">
        <v>148.47268424699789</v>
      </c>
      <c r="P48" s="135">
        <v>433.52535285990967</v>
      </c>
      <c r="Q48" s="135">
        <v>649.38146575859673</v>
      </c>
      <c r="R48" s="135">
        <v>408.51337896261708</v>
      </c>
      <c r="S48" s="135">
        <v>767.06466018939307</v>
      </c>
      <c r="T48" s="135">
        <v>330.63384876121569</v>
      </c>
      <c r="U48" s="135">
        <v>1560.125675705337</v>
      </c>
      <c r="V48" s="135">
        <v>1806.8646297019429</v>
      </c>
      <c r="W48" s="135">
        <v>44.53931022699939</v>
      </c>
      <c r="X48" s="135">
        <v>1.5734573051025249</v>
      </c>
      <c r="Y48" s="135">
        <v>94.917894904226728</v>
      </c>
    </row>
    <row r="49" spans="1:25" x14ac:dyDescent="0.25">
      <c r="A49" s="111">
        <v>43938</v>
      </c>
      <c r="B49" s="135">
        <v>1519.275428912795</v>
      </c>
      <c r="C49" s="135">
        <v>2214.517979958247</v>
      </c>
      <c r="D49" s="135">
        <v>2884.3886810279332</v>
      </c>
      <c r="E49" s="135">
        <v>6302.3166635648986</v>
      </c>
      <c r="F49" s="135">
        <v>3427.52688690586</v>
      </c>
      <c r="G49" s="135">
        <v>3676.1351716605559</v>
      </c>
      <c r="H49" s="135">
        <v>4972.2711704329149</v>
      </c>
      <c r="I49" s="135">
        <v>17749.96361848609</v>
      </c>
      <c r="J49" s="135">
        <v>5758.5685680428815</v>
      </c>
      <c r="K49" s="135">
        <v>771.61985856030333</v>
      </c>
      <c r="L49" s="135">
        <v>33.737851983826239</v>
      </c>
      <c r="M49" s="135">
        <v>664.42526432958709</v>
      </c>
      <c r="N49" s="135">
        <v>583.45089740966375</v>
      </c>
      <c r="O49" s="135">
        <v>179.60405352459429</v>
      </c>
      <c r="P49" s="135">
        <v>474.81348170371058</v>
      </c>
      <c r="Q49" s="135">
        <v>734.96716141047114</v>
      </c>
      <c r="R49" s="135">
        <v>428.44086086323261</v>
      </c>
      <c r="S49" s="135">
        <v>675.99424203949411</v>
      </c>
      <c r="T49" s="135">
        <v>318.02235544909212</v>
      </c>
      <c r="U49" s="135">
        <v>986.96583108871425</v>
      </c>
      <c r="V49" s="135">
        <v>1325.9006635222891</v>
      </c>
      <c r="W49" s="135">
        <v>51.409735740738661</v>
      </c>
      <c r="X49" s="135">
        <v>1.3904971533464181</v>
      </c>
      <c r="Y49" s="135">
        <v>117.251517234633</v>
      </c>
    </row>
    <row r="50" spans="1:25" x14ac:dyDescent="0.25">
      <c r="A50" s="111">
        <v>43939</v>
      </c>
      <c r="B50" s="135">
        <v>-13.05087533679511</v>
      </c>
      <c r="C50" s="135">
        <v>1164.4329470177861</v>
      </c>
      <c r="D50" s="135">
        <v>2882.7371558741811</v>
      </c>
      <c r="E50" s="135">
        <v>948.93140054015703</v>
      </c>
      <c r="F50" s="135">
        <v>2650.3550927818569</v>
      </c>
      <c r="G50" s="135">
        <v>3491.773105649786</v>
      </c>
      <c r="H50" s="135">
        <v>4295.5050112498011</v>
      </c>
      <c r="I50" s="135">
        <v>17492.941266640071</v>
      </c>
      <c r="J50" s="135">
        <v>4527.9940960156591</v>
      </c>
      <c r="K50" s="135">
        <v>705.04780444441587</v>
      </c>
      <c r="L50" s="135">
        <v>50.131081581173483</v>
      </c>
      <c r="M50" s="135">
        <v>424.33882427771948</v>
      </c>
      <c r="N50" s="135">
        <v>492.86246860132121</v>
      </c>
      <c r="O50" s="135">
        <v>64.05877909043862</v>
      </c>
      <c r="P50" s="135">
        <v>398.0175620542409</v>
      </c>
      <c r="Q50" s="135">
        <v>43.86266902158561</v>
      </c>
      <c r="R50" s="135">
        <v>438.4046018135403</v>
      </c>
      <c r="S50" s="135">
        <v>818.15294354177536</v>
      </c>
      <c r="T50" s="135">
        <v>297.81357700918329</v>
      </c>
      <c r="U50" s="135">
        <v>1146.319689233246</v>
      </c>
      <c r="V50" s="135">
        <v>1256.57252425315</v>
      </c>
      <c r="W50" s="135">
        <v>50.462090842291857</v>
      </c>
      <c r="X50" s="135">
        <v>1.280721062292753</v>
      </c>
      <c r="Y50" s="135">
        <v>67.000866991218871</v>
      </c>
    </row>
    <row r="51" spans="1:25" x14ac:dyDescent="0.25">
      <c r="A51" s="111">
        <v>43940</v>
      </c>
      <c r="B51" s="135">
        <v>3763.2582882923311</v>
      </c>
      <c r="C51" s="135">
        <v>1102.768888641009</v>
      </c>
      <c r="D51" s="135">
        <v>2516.0985717412282</v>
      </c>
      <c r="E51" s="135">
        <v>7433.117667365289</v>
      </c>
      <c r="F51" s="135">
        <v>1932.9657443597</v>
      </c>
      <c r="G51" s="135">
        <v>2852.0589488895189</v>
      </c>
      <c r="H51" s="135">
        <v>3992.8291717588349</v>
      </c>
      <c r="I51" s="135">
        <v>15801.734191493269</v>
      </c>
      <c r="J51" s="135">
        <v>5689.2404287737427</v>
      </c>
      <c r="K51" s="135">
        <v>472.87480432495101</v>
      </c>
      <c r="L51" s="135">
        <v>69.268713454862322</v>
      </c>
      <c r="M51" s="135">
        <v>435.50563544292271</v>
      </c>
      <c r="N51" s="135">
        <v>300.17013274628749</v>
      </c>
      <c r="O51" s="135">
        <v>76.032382658744908</v>
      </c>
      <c r="P51" s="135">
        <v>357.55519578731599</v>
      </c>
      <c r="Q51" s="135">
        <v>438.62669021585612</v>
      </c>
      <c r="R51" s="135">
        <v>418.47711991292482</v>
      </c>
      <c r="S51" s="135">
        <v>319.85707838013298</v>
      </c>
      <c r="T51" s="135">
        <v>293.40715163506781</v>
      </c>
      <c r="U51" s="135">
        <v>1118.0472305301839</v>
      </c>
      <c r="V51" s="135">
        <v>996.59200199387726</v>
      </c>
      <c r="W51" s="135">
        <v>25.586412258063479</v>
      </c>
      <c r="X51" s="135">
        <v>1.3904971533464181</v>
      </c>
      <c r="Y51" s="135">
        <v>50.25065024341415</v>
      </c>
    </row>
    <row r="52" spans="1:25" x14ac:dyDescent="0.25">
      <c r="A52" s="111">
        <v>43941</v>
      </c>
      <c r="B52" s="135">
        <v>1827.1225471513151</v>
      </c>
      <c r="C52" s="135">
        <v>1126.117415599206</v>
      </c>
      <c r="D52" s="135">
        <v>1862.920373432298</v>
      </c>
      <c r="E52" s="135">
        <v>1643.2453565159881</v>
      </c>
      <c r="F52" s="135">
        <v>2296.642289045933</v>
      </c>
      <c r="G52" s="135">
        <v>3596.911311969181</v>
      </c>
      <c r="H52" s="135">
        <v>4161.3369558931136</v>
      </c>
      <c r="I52" s="135">
        <v>13056.73547377778</v>
      </c>
      <c r="J52" s="135">
        <v>6443.1839433256328</v>
      </c>
      <c r="K52" s="135">
        <v>494.90754821383899</v>
      </c>
      <c r="L52" s="135">
        <v>33.811036044528677</v>
      </c>
      <c r="M52" s="135">
        <v>256.83665679967231</v>
      </c>
      <c r="N52" s="135">
        <v>419.16340787589002</v>
      </c>
      <c r="O52" s="135">
        <v>165.23572924262669</v>
      </c>
      <c r="P52" s="135">
        <v>374.89620990171238</v>
      </c>
      <c r="Q52" s="135">
        <v>426.8586570637234</v>
      </c>
      <c r="R52" s="135">
        <v>308.87596945953982</v>
      </c>
      <c r="S52" s="135">
        <v>422.03364508489773</v>
      </c>
      <c r="T52" s="135">
        <v>332.15330578677282</v>
      </c>
      <c r="U52" s="135">
        <v>2254.086025689589</v>
      </c>
      <c r="V52" s="135">
        <v>628.2862621265748</v>
      </c>
      <c r="W52" s="135">
        <v>29.613903076462361</v>
      </c>
      <c r="X52" s="135">
        <v>1.20753700159031</v>
      </c>
      <c r="Y52" s="135">
        <v>100.5013004868283</v>
      </c>
    </row>
    <row r="53" spans="1:25" x14ac:dyDescent="0.25">
      <c r="A53" s="111">
        <v>43942</v>
      </c>
      <c r="B53" s="135">
        <v>2098.1201350271199</v>
      </c>
      <c r="C53" s="135">
        <v>733.98189873717513</v>
      </c>
      <c r="D53" s="135">
        <v>2253.506072294655</v>
      </c>
      <c r="E53" s="135">
        <v>4245.0505043329686</v>
      </c>
      <c r="F53" s="135">
        <v>3522.1824259337841</v>
      </c>
      <c r="G53" s="135">
        <v>3524.3511414107252</v>
      </c>
      <c r="H53" s="135">
        <v>3853.9507996229199</v>
      </c>
      <c r="I53" s="135">
        <v>12504.137417308841</v>
      </c>
      <c r="J53" s="135">
        <v>4216.0174693045328</v>
      </c>
      <c r="K53" s="135">
        <v>553.42462069292856</v>
      </c>
      <c r="L53" s="135">
        <v>56.388318771232363</v>
      </c>
      <c r="M53" s="135">
        <v>435.50563544292271</v>
      </c>
      <c r="N53" s="135">
        <v>403.04173834220188</v>
      </c>
      <c r="O53" s="135">
        <v>102.3743105090187</v>
      </c>
      <c r="P53" s="135">
        <v>440.95721605179392</v>
      </c>
      <c r="Q53" s="135">
        <v>460.02311412882472</v>
      </c>
      <c r="R53" s="135">
        <v>383.60402658684779</v>
      </c>
      <c r="S53" s="135">
        <v>906.26172207704349</v>
      </c>
      <c r="T53" s="135">
        <v>387.15765011193832</v>
      </c>
      <c r="U53" s="135">
        <v>1483.0189701515319</v>
      </c>
      <c r="V53" s="135">
        <v>736.61147973460493</v>
      </c>
      <c r="W53" s="135">
        <v>36.484328590201628</v>
      </c>
      <c r="X53" s="135">
        <v>1.9393776086147401</v>
      </c>
      <c r="Y53" s="135">
        <v>117.251517234633</v>
      </c>
    </row>
    <row r="54" spans="1:25" x14ac:dyDescent="0.25">
      <c r="A54" s="111">
        <v>43943</v>
      </c>
      <c r="B54" s="135">
        <v>-1693.5429995864711</v>
      </c>
      <c r="C54" s="135">
        <v>1411.089180524895</v>
      </c>
      <c r="D54" s="135">
        <v>2782.819884072183</v>
      </c>
      <c r="E54" s="135">
        <v>4505.0170548755368</v>
      </c>
      <c r="F54" s="135">
        <v>3596.9104830610918</v>
      </c>
      <c r="G54" s="135">
        <v>4064.8503710808568</v>
      </c>
      <c r="H54" s="135">
        <v>4304.9256448082551</v>
      </c>
      <c r="I54" s="135">
        <v>12673.77216952721</v>
      </c>
      <c r="J54" s="135">
        <v>4042.697121131685</v>
      </c>
      <c r="K54" s="135">
        <v>634.44825951012967</v>
      </c>
      <c r="L54" s="135">
        <v>47.203719153075753</v>
      </c>
      <c r="M54" s="135">
        <v>290.33709029528183</v>
      </c>
      <c r="N54" s="135">
        <v>417.62801077744348</v>
      </c>
      <c r="O54" s="135">
        <v>147.2753238901673</v>
      </c>
      <c r="P54" s="135">
        <v>360.85824609482012</v>
      </c>
      <c r="Q54" s="135">
        <v>465.37222010706688</v>
      </c>
      <c r="R54" s="135">
        <v>428.44086086323261</v>
      </c>
      <c r="S54" s="135">
        <v>627.12718839808485</v>
      </c>
      <c r="T54" s="135">
        <v>369.8358400205878</v>
      </c>
      <c r="U54" s="135">
        <v>1123.1876775671039</v>
      </c>
      <c r="V54" s="135">
        <v>1143.914297940798</v>
      </c>
      <c r="W54" s="135">
        <v>39.090352060930307</v>
      </c>
      <c r="X54" s="135">
        <v>1.317313092643974</v>
      </c>
      <c r="Y54" s="135">
        <v>106.0847060694299</v>
      </c>
    </row>
    <row r="55" spans="1:25" x14ac:dyDescent="0.25">
      <c r="A55" s="111">
        <v>43944</v>
      </c>
      <c r="B55" s="135">
        <v>1774.151347254912</v>
      </c>
      <c r="C55" s="135">
        <v>1485.325522648395</v>
      </c>
      <c r="D55" s="135">
        <v>2184.9677784139449</v>
      </c>
      <c r="E55" s="135">
        <v>4958.6212418304713</v>
      </c>
      <c r="F55" s="135">
        <v>3776.257820166632</v>
      </c>
      <c r="G55" s="135">
        <v>3807.9281345116301</v>
      </c>
      <c r="H55" s="135">
        <v>5164.634429868438</v>
      </c>
      <c r="I55" s="135">
        <v>12935.934968410151</v>
      </c>
      <c r="J55" s="135">
        <v>3934.371903523655</v>
      </c>
      <c r="K55" s="135">
        <v>1013.74313011346</v>
      </c>
      <c r="L55" s="135">
        <v>62.462595809535117</v>
      </c>
      <c r="M55" s="135">
        <v>429.92222986032112</v>
      </c>
      <c r="N55" s="135">
        <v>396.13245139919269</v>
      </c>
      <c r="O55" s="135">
        <v>177.20933281093301</v>
      </c>
      <c r="P55" s="135">
        <v>383.15383567047257</v>
      </c>
      <c r="Q55" s="135">
        <v>470.72132608530899</v>
      </c>
      <c r="R55" s="135">
        <v>443.38647228869422</v>
      </c>
      <c r="S55" s="135">
        <v>504.95955429456183</v>
      </c>
      <c r="T55" s="135">
        <v>375.15393961003753</v>
      </c>
      <c r="U55" s="135">
        <v>1485.589193669992</v>
      </c>
      <c r="V55" s="135">
        <v>987.9259845852348</v>
      </c>
      <c r="W55" s="135">
        <v>100.687270459972</v>
      </c>
      <c r="X55" s="135">
        <v>1.4636812140488611</v>
      </c>
      <c r="Y55" s="135">
        <v>67.000866991218871</v>
      </c>
    </row>
    <row r="56" spans="1:25" x14ac:dyDescent="0.25">
      <c r="A56" s="111">
        <v>43945</v>
      </c>
      <c r="B56" s="135">
        <v>1235.994664249419</v>
      </c>
      <c r="C56" s="135">
        <v>1119.5319336366369</v>
      </c>
      <c r="D56" s="135">
        <v>2494.628744742452</v>
      </c>
      <c r="E56" s="135">
        <v>-10734.58587713634</v>
      </c>
      <c r="F56" s="135">
        <v>3880.8771001448631</v>
      </c>
      <c r="G56" s="135">
        <v>3682.0584508898178</v>
      </c>
      <c r="H56" s="135">
        <v>5514.2614914491169</v>
      </c>
      <c r="I56" s="135">
        <v>20895.917205081369</v>
      </c>
      <c r="J56" s="135">
        <v>6482.1810216645245</v>
      </c>
      <c r="K56" s="135">
        <v>949.30327701907743</v>
      </c>
      <c r="L56" s="135">
        <v>53.168220100324859</v>
      </c>
      <c r="M56" s="135">
        <v>385.2549851995085</v>
      </c>
      <c r="N56" s="135">
        <v>298.63473564784113</v>
      </c>
      <c r="O56" s="135">
        <v>110.7558330068331</v>
      </c>
      <c r="P56" s="135">
        <v>346.8202822879278</v>
      </c>
      <c r="Q56" s="135">
        <v>392.62437880297358</v>
      </c>
      <c r="R56" s="135">
        <v>363.67654468623232</v>
      </c>
      <c r="S56" s="135">
        <v>747.81400269429241</v>
      </c>
      <c r="T56" s="135">
        <v>327.29104330499018</v>
      </c>
      <c r="U56" s="135">
        <v>1272.260641637796</v>
      </c>
      <c r="V56" s="135">
        <v>818.93864511670779</v>
      </c>
      <c r="W56" s="135">
        <v>88.367886780163687</v>
      </c>
      <c r="X56" s="135">
        <v>2.1589297907220688</v>
      </c>
      <c r="Y56" s="135">
        <v>44.667244660812578</v>
      </c>
    </row>
    <row r="57" spans="1:25" x14ac:dyDescent="0.25">
      <c r="A57" s="111">
        <v>43946</v>
      </c>
      <c r="B57" s="135">
        <v>1271.308797513688</v>
      </c>
      <c r="C57" s="135">
        <v>906.40179012078568</v>
      </c>
      <c r="D57" s="135">
        <v>1946.3223936967761</v>
      </c>
      <c r="E57" s="135">
        <v>3118.5287853151722</v>
      </c>
      <c r="F57" s="135">
        <v>2356.424734747779</v>
      </c>
      <c r="G57" s="135">
        <v>2775.0563189091172</v>
      </c>
      <c r="H57" s="135">
        <v>5002.2044738363893</v>
      </c>
      <c r="I57" s="135">
        <v>27123.568790310419</v>
      </c>
      <c r="J57" s="135">
        <v>4471.6649828594836</v>
      </c>
      <c r="K57" s="135">
        <v>1251.128177174382</v>
      </c>
      <c r="L57" s="135">
        <v>64.145829205691314</v>
      </c>
      <c r="M57" s="135">
        <v>429.92222986032112</v>
      </c>
      <c r="N57" s="135">
        <v>283.2807646633762</v>
      </c>
      <c r="O57" s="135">
        <v>70.045580874591764</v>
      </c>
      <c r="P57" s="135">
        <v>342.69146940354773</v>
      </c>
      <c r="Q57" s="135">
        <v>404.39241195510641</v>
      </c>
      <c r="R57" s="135">
        <v>373.64028563654011</v>
      </c>
      <c r="S57" s="135">
        <v>603.43407148103802</v>
      </c>
      <c r="T57" s="135">
        <v>258.00380293958841</v>
      </c>
      <c r="U57" s="135">
        <v>984.39560757025401</v>
      </c>
      <c r="V57" s="135">
        <v>1031.256071628447</v>
      </c>
      <c r="W57" s="135">
        <v>83.629662287929705</v>
      </c>
      <c r="X57" s="135">
        <v>1.6466413658049679</v>
      </c>
      <c r="Y57" s="135">
        <v>33.500433495609443</v>
      </c>
    </row>
    <row r="58" spans="1:25" x14ac:dyDescent="0.25">
      <c r="A58" s="111">
        <v>43947</v>
      </c>
      <c r="B58" s="135">
        <v>426.07269481889921</v>
      </c>
      <c r="C58" s="135">
        <v>752.5409842680499</v>
      </c>
      <c r="D58" s="135">
        <v>1919.0722286598671</v>
      </c>
      <c r="E58" s="135">
        <v>1849.7208472761349</v>
      </c>
      <c r="F58" s="135">
        <v>1494.56114254616</v>
      </c>
      <c r="G58" s="135">
        <v>2567.7415458849568</v>
      </c>
      <c r="H58" s="135">
        <v>4207.224558064936</v>
      </c>
      <c r="I58" s="135">
        <v>15169.45920595206</v>
      </c>
      <c r="J58" s="135">
        <v>3505.4040417958549</v>
      </c>
      <c r="K58" s="135">
        <v>894.57678413377505</v>
      </c>
      <c r="L58" s="135">
        <v>58.803392774412977</v>
      </c>
      <c r="M58" s="135">
        <v>429.92222986032112</v>
      </c>
      <c r="N58" s="135">
        <v>185.7830489120245</v>
      </c>
      <c r="O58" s="135">
        <v>59.269337663116097</v>
      </c>
      <c r="P58" s="135">
        <v>214.6982699877648</v>
      </c>
      <c r="Q58" s="135">
        <v>308.10850434674768</v>
      </c>
      <c r="R58" s="135">
        <v>363.67654468623232</v>
      </c>
      <c r="S58" s="135">
        <v>269.50920493140842</v>
      </c>
      <c r="T58" s="135">
        <v>201.9358386965329</v>
      </c>
      <c r="U58" s="135">
        <v>904.71867849798809</v>
      </c>
      <c r="V58" s="135">
        <v>766.94254066485337</v>
      </c>
      <c r="W58" s="135">
        <v>54.252670436079043</v>
      </c>
      <c r="X58" s="135">
        <v>2.049153699668405</v>
      </c>
      <c r="Y58" s="135">
        <v>33.500433495609443</v>
      </c>
    </row>
    <row r="59" spans="1:25" x14ac:dyDescent="0.25">
      <c r="A59" s="111">
        <v>43948</v>
      </c>
      <c r="B59" s="135">
        <v>2872.7279711933711</v>
      </c>
      <c r="C59" s="135">
        <v>591.49601627433037</v>
      </c>
      <c r="D59" s="135">
        <v>1436.0011211873959</v>
      </c>
      <c r="E59" s="135">
        <v>1958.842609232275</v>
      </c>
      <c r="F59" s="135">
        <v>2804.793077511627</v>
      </c>
      <c r="G59" s="135">
        <v>3481.4073669985769</v>
      </c>
      <c r="H59" s="135">
        <v>3413.460207913929</v>
      </c>
      <c r="I59" s="135">
        <v>10154.95312143622</v>
      </c>
      <c r="J59" s="135">
        <v>2396.1538134896259</v>
      </c>
      <c r="K59" s="135">
        <v>1029.616182162443</v>
      </c>
      <c r="L59" s="135">
        <v>57.120159378256787</v>
      </c>
      <c r="M59" s="135">
        <v>273.58687354747713</v>
      </c>
      <c r="N59" s="135">
        <v>335.48426601055672</v>
      </c>
      <c r="O59" s="135">
        <v>89.802026762297132</v>
      </c>
      <c r="P59" s="135">
        <v>274.97893809971418</v>
      </c>
      <c r="Q59" s="135">
        <v>354.11081575963021</v>
      </c>
      <c r="R59" s="135">
        <v>408.51337896261708</v>
      </c>
      <c r="S59" s="135">
        <v>236.93116917046891</v>
      </c>
      <c r="T59" s="135">
        <v>222.75239994666461</v>
      </c>
      <c r="U59" s="135">
        <v>1118.0472305301839</v>
      </c>
      <c r="V59" s="135">
        <v>489.62998358829623</v>
      </c>
      <c r="W59" s="135">
        <v>75.100858201908551</v>
      </c>
      <c r="X59" s="135">
        <v>2.122337760370848</v>
      </c>
      <c r="Y59" s="135">
        <v>39.083839078211007</v>
      </c>
    </row>
    <row r="60" spans="1:25" x14ac:dyDescent="0.25">
      <c r="A60" s="111">
        <v>43949</v>
      </c>
      <c r="B60" s="135">
        <v>2315.378824457297</v>
      </c>
      <c r="C60" s="135">
        <v>690.87692589127255</v>
      </c>
      <c r="D60" s="135">
        <v>1726.6695482477551</v>
      </c>
      <c r="E60" s="135">
        <v>1399.326123908146</v>
      </c>
      <c r="F60" s="135">
        <v>3696.5478925641701</v>
      </c>
      <c r="G60" s="135">
        <v>3495.4751551680738</v>
      </c>
      <c r="H60" s="135">
        <v>3727.987812204241</v>
      </c>
      <c r="I60" s="135">
        <v>7993.395142411201</v>
      </c>
      <c r="J60" s="135">
        <v>2803.4566316958199</v>
      </c>
      <c r="K60" s="135">
        <v>1371.479079277125</v>
      </c>
      <c r="L60" s="135">
        <v>68.536872847837898</v>
      </c>
      <c r="M60" s="135">
        <v>463.42266335593052</v>
      </c>
      <c r="N60" s="135">
        <v>281.74536756492972</v>
      </c>
      <c r="O60" s="135">
        <v>112.55187354207909</v>
      </c>
      <c r="P60" s="135">
        <v>315.44130436663909</v>
      </c>
      <c r="Q60" s="135">
        <v>322.01617989017728</v>
      </c>
      <c r="R60" s="135">
        <v>418.47711991292482</v>
      </c>
      <c r="S60" s="135">
        <v>717.45719664432613</v>
      </c>
      <c r="T60" s="135">
        <v>340.51031942733658</v>
      </c>
      <c r="U60" s="135">
        <v>783.91817313035892</v>
      </c>
      <c r="V60" s="135">
        <v>537.29307933582947</v>
      </c>
      <c r="W60" s="135">
        <v>113.7173878136155</v>
      </c>
      <c r="X60" s="135">
        <v>2.5248500942342851</v>
      </c>
      <c r="Y60" s="135">
        <v>111.6681116520314</v>
      </c>
    </row>
    <row r="61" spans="1:25" x14ac:dyDescent="0.25">
      <c r="A61" s="111">
        <v>43950</v>
      </c>
      <c r="B61" s="135">
        <v>-1928.4587556487829</v>
      </c>
      <c r="C61" s="135">
        <v>974.05265028171618</v>
      </c>
      <c r="D61" s="135">
        <v>1722.540735363375</v>
      </c>
      <c r="E61" s="135">
        <v>2293.6966434702331</v>
      </c>
      <c r="F61" s="135">
        <v>3975.5326391727858</v>
      </c>
      <c r="G61" s="135">
        <v>4024.127826379683</v>
      </c>
      <c r="H61" s="135">
        <v>4181.5457343330218</v>
      </c>
      <c r="I61" s="135">
        <v>11784.474832139989</v>
      </c>
      <c r="J61" s="135">
        <v>2274.8295697686331</v>
      </c>
      <c r="K61" s="135">
        <v>1528.0773987454579</v>
      </c>
      <c r="L61" s="135">
        <v>63.596948750423003</v>
      </c>
      <c r="M61" s="135">
        <v>251.25325121707081</v>
      </c>
      <c r="N61" s="135">
        <v>327.80728051832432</v>
      </c>
      <c r="O61" s="135">
        <v>91.598067297543068</v>
      </c>
      <c r="P61" s="135">
        <v>266.72131233095399</v>
      </c>
      <c r="Q61" s="135">
        <v>484.62900162873859</v>
      </c>
      <c r="R61" s="135">
        <v>388.58589706200172</v>
      </c>
      <c r="S61" s="135">
        <v>569.37521591278312</v>
      </c>
      <c r="T61" s="135">
        <v>383.0551161429342</v>
      </c>
      <c r="U61" s="135">
        <v>1056.36186608714</v>
      </c>
      <c r="V61" s="135">
        <v>736.61147973460493</v>
      </c>
      <c r="W61" s="135">
        <v>101.8718265830305</v>
      </c>
      <c r="X61" s="135">
        <v>2.5980341549367281</v>
      </c>
      <c r="Y61" s="135">
        <v>61.417461408617292</v>
      </c>
    </row>
    <row r="62" spans="1:25" x14ac:dyDescent="0.25">
      <c r="A62" s="111">
        <v>43951</v>
      </c>
      <c r="B62" s="135">
        <v>515.12572652879521</v>
      </c>
      <c r="C62" s="135">
        <v>880.05986227051187</v>
      </c>
      <c r="D62" s="135">
        <v>1545.827543911907</v>
      </c>
      <c r="E62" s="135">
        <v>554.1673793458865</v>
      </c>
      <c r="F62" s="135">
        <v>3163.487751722706</v>
      </c>
      <c r="G62" s="135">
        <v>3669.4714825276369</v>
      </c>
      <c r="H62" s="135">
        <v>4501.9992210230057</v>
      </c>
      <c r="I62" s="135">
        <v>12031.216289912159</v>
      </c>
      <c r="J62" s="135">
        <v>2859.7857448519949</v>
      </c>
      <c r="K62" s="135">
        <v>1777.3080070369649</v>
      </c>
      <c r="L62" s="135">
        <v>65.902246662549942</v>
      </c>
      <c r="M62" s="135">
        <v>279.1702791300786</v>
      </c>
      <c r="N62" s="135">
        <v>221.86488072551691</v>
      </c>
      <c r="O62" s="135">
        <v>93.394107832789018</v>
      </c>
      <c r="P62" s="135">
        <v>235.34233440966531</v>
      </c>
      <c r="Q62" s="135">
        <v>286.71208043377908</v>
      </c>
      <c r="R62" s="135">
        <v>388.58589706200172</v>
      </c>
      <c r="S62" s="135">
        <v>469.41987891899151</v>
      </c>
      <c r="T62" s="135">
        <v>352.81792133434868</v>
      </c>
      <c r="U62" s="135">
        <v>873.8759962764658</v>
      </c>
      <c r="V62" s="135">
        <v>402.96980950187208</v>
      </c>
      <c r="W62" s="135">
        <v>116.79723373356759</v>
      </c>
      <c r="X62" s="135">
        <v>2.744402276341614</v>
      </c>
      <c r="Y62" s="135">
        <v>22.333622330406289</v>
      </c>
    </row>
    <row r="63" spans="1:25" x14ac:dyDescent="0.25">
      <c r="A63" s="111">
        <v>43952</v>
      </c>
      <c r="B63" s="135">
        <v>0</v>
      </c>
      <c r="C63" s="135">
        <v>639.39043054755552</v>
      </c>
      <c r="D63" s="135">
        <v>1622.623463561376</v>
      </c>
      <c r="E63" s="135">
        <v>1905.3515494498531</v>
      </c>
      <c r="F63" s="135">
        <v>2650.3550927818569</v>
      </c>
      <c r="G63" s="135">
        <v>3499.9176145900201</v>
      </c>
      <c r="H63" s="135">
        <v>5190.7690907080196</v>
      </c>
      <c r="I63" s="135">
        <v>10131.821109770081</v>
      </c>
      <c r="J63" s="135">
        <v>2222.833465316779</v>
      </c>
      <c r="K63" s="135">
        <v>1188.10979142767</v>
      </c>
      <c r="L63" s="135">
        <v>87.6013206608243</v>
      </c>
      <c r="M63" s="135">
        <v>441.08904102552418</v>
      </c>
      <c r="N63" s="135">
        <v>167.3582837306667</v>
      </c>
      <c r="O63" s="135">
        <v>67.650860160930506</v>
      </c>
      <c r="P63" s="135">
        <v>222.13013317964899</v>
      </c>
      <c r="Q63" s="135">
        <v>0</v>
      </c>
      <c r="R63" s="135">
        <v>363.67654468623232</v>
      </c>
      <c r="S63" s="135">
        <v>516.80611275308524</v>
      </c>
      <c r="T63" s="135">
        <v>287.32932353283962</v>
      </c>
      <c r="U63" s="135">
        <v>850.74398461032399</v>
      </c>
      <c r="V63" s="135">
        <v>472.29794877101142</v>
      </c>
      <c r="W63" s="135">
        <v>96.185957192349747</v>
      </c>
      <c r="X63" s="135">
        <v>2.5248500942342851</v>
      </c>
      <c r="Y63" s="135">
        <v>27.91702791300786</v>
      </c>
    </row>
    <row r="64" spans="1:25" x14ac:dyDescent="0.25">
      <c r="A64" s="111">
        <v>43953</v>
      </c>
      <c r="B64" s="135">
        <v>930.450641658569</v>
      </c>
      <c r="C64" s="135">
        <v>532.8253587896296</v>
      </c>
      <c r="D64" s="135">
        <v>1568.9488960644351</v>
      </c>
      <c r="E64" s="135">
        <v>1461.3757532557549</v>
      </c>
      <c r="F64" s="135">
        <v>1489.579272071006</v>
      </c>
      <c r="G64" s="135">
        <v>2384.8602996815011</v>
      </c>
      <c r="H64" s="135">
        <v>4436.0547861138293</v>
      </c>
      <c r="I64" s="135">
        <v>11984.95226657988</v>
      </c>
      <c r="J64" s="135">
        <v>2101.5092215957852</v>
      </c>
      <c r="K64" s="135">
        <v>1160.3911781481011</v>
      </c>
      <c r="L64" s="135">
        <v>89.357738117682942</v>
      </c>
      <c r="M64" s="135">
        <v>150.75195073024241</v>
      </c>
      <c r="N64" s="135">
        <v>127.4379591710581</v>
      </c>
      <c r="O64" s="135">
        <v>45.49969355956388</v>
      </c>
      <c r="P64" s="135">
        <v>391.41146143923282</v>
      </c>
      <c r="Q64" s="135">
        <v>595.89040597617532</v>
      </c>
      <c r="R64" s="135">
        <v>373.64028563654011</v>
      </c>
      <c r="S64" s="135">
        <v>432.39938373610568</v>
      </c>
      <c r="T64" s="135">
        <v>257.09212872425411</v>
      </c>
      <c r="U64" s="135">
        <v>663.11766776272987</v>
      </c>
      <c r="V64" s="135">
        <v>268.64653966791468</v>
      </c>
      <c r="W64" s="135">
        <v>82.682017389482908</v>
      </c>
      <c r="X64" s="135">
        <v>3.6592030351221521</v>
      </c>
      <c r="Y64" s="135">
        <v>39.083839078211007</v>
      </c>
    </row>
    <row r="65" spans="1:25" x14ac:dyDescent="0.25">
      <c r="A65" s="111">
        <v>43954</v>
      </c>
      <c r="B65" s="135">
        <v>227.23877057007959</v>
      </c>
      <c r="C65" s="135">
        <v>417.280084355474</v>
      </c>
      <c r="D65" s="135">
        <v>1146.9842192807901</v>
      </c>
      <c r="E65" s="135">
        <v>945.72193695321175</v>
      </c>
      <c r="F65" s="135">
        <v>1300.268194015159</v>
      </c>
      <c r="G65" s="135">
        <v>2201.979053478045</v>
      </c>
      <c r="H65" s="135">
        <v>3887.8346912928432</v>
      </c>
      <c r="I65" s="135">
        <v>8836.4284564661448</v>
      </c>
      <c r="J65" s="135">
        <v>1685.5403859809489</v>
      </c>
      <c r="K65" s="135">
        <v>1119.642447514889</v>
      </c>
      <c r="L65" s="135">
        <v>102.6772371655276</v>
      </c>
      <c r="M65" s="135">
        <v>217.7528177214613</v>
      </c>
      <c r="N65" s="135">
        <v>103.6393041451376</v>
      </c>
      <c r="O65" s="135">
        <v>32.328729634426963</v>
      </c>
      <c r="P65" s="135">
        <v>143.68268837642719</v>
      </c>
      <c r="Q65" s="135">
        <v>175.45067608634241</v>
      </c>
      <c r="R65" s="135">
        <v>418.47711991292482</v>
      </c>
      <c r="S65" s="135">
        <v>187.323705625402</v>
      </c>
      <c r="T65" s="135">
        <v>170.1791868623904</v>
      </c>
      <c r="U65" s="135">
        <v>652.83677368888914</v>
      </c>
      <c r="V65" s="135">
        <v>342.3076876413752</v>
      </c>
      <c r="W65" s="135">
        <v>68.704255137392678</v>
      </c>
      <c r="X65" s="135">
        <v>2.4882580638830629</v>
      </c>
      <c r="Y65" s="135">
        <v>11.166811165203139</v>
      </c>
    </row>
    <row r="66" spans="1:25" x14ac:dyDescent="0.25">
      <c r="A66" s="111">
        <v>43955</v>
      </c>
      <c r="B66" s="135">
        <v>471.36690922307042</v>
      </c>
      <c r="C66" s="135">
        <v>292.15592706667331</v>
      </c>
      <c r="D66" s="135">
        <v>1008.256106365619</v>
      </c>
      <c r="E66" s="135">
        <v>583.0525516283941</v>
      </c>
      <c r="F66" s="135">
        <v>2371.3703461732412</v>
      </c>
      <c r="G66" s="135">
        <v>2501.104654555762</v>
      </c>
      <c r="H66" s="135">
        <v>3414.9796649394871</v>
      </c>
      <c r="I66" s="135">
        <v>6523.2272898519705</v>
      </c>
      <c r="J66" s="135">
        <v>1564.2161422599549</v>
      </c>
      <c r="K66" s="135">
        <v>1609.574860011882</v>
      </c>
      <c r="L66" s="135">
        <v>143.87986334100299</v>
      </c>
      <c r="M66" s="135">
        <v>134.00173398243771</v>
      </c>
      <c r="N66" s="135">
        <v>233.38035896386549</v>
      </c>
      <c r="O66" s="135">
        <v>76.032382658744908</v>
      </c>
      <c r="P66" s="135">
        <v>161.02370249082361</v>
      </c>
      <c r="Q66" s="135">
        <v>175.45067608634241</v>
      </c>
      <c r="R66" s="135">
        <v>358.69467421107839</v>
      </c>
      <c r="S66" s="135">
        <v>201.39149379489859</v>
      </c>
      <c r="T66" s="135">
        <v>202.54362150675581</v>
      </c>
      <c r="U66" s="135">
        <v>817.33107887034146</v>
      </c>
      <c r="V66" s="135">
        <v>346.64069634569643</v>
      </c>
      <c r="W66" s="135">
        <v>74.863946977296848</v>
      </c>
      <c r="X66" s="135">
        <v>6.4036053114637648</v>
      </c>
      <c r="Y66" s="135">
        <v>11.166811165203139</v>
      </c>
    </row>
    <row r="67" spans="1:25" x14ac:dyDescent="0.25">
      <c r="A67" s="111">
        <v>43956</v>
      </c>
      <c r="B67" s="135">
        <v>805.31577813518061</v>
      </c>
      <c r="C67" s="135">
        <v>511.87155254509361</v>
      </c>
      <c r="D67" s="135">
        <v>887.69477014171991</v>
      </c>
      <c r="E67" s="135">
        <v>1410.0243358646301</v>
      </c>
      <c r="F67" s="135">
        <v>3273.0889021760909</v>
      </c>
      <c r="G67" s="135">
        <v>2727.6700850750231</v>
      </c>
      <c r="H67" s="135">
        <v>3674.8068163097441</v>
      </c>
      <c r="I67" s="135">
        <v>5754.7304578323728</v>
      </c>
      <c r="J67" s="135">
        <v>1048.5881064457319</v>
      </c>
      <c r="K67" s="135">
        <v>1619.2882202209621</v>
      </c>
      <c r="L67" s="135">
        <v>108.4221859306693</v>
      </c>
      <c r="M67" s="135">
        <v>161.91876189544561</v>
      </c>
      <c r="N67" s="135">
        <v>253.3405212436698</v>
      </c>
      <c r="O67" s="135">
        <v>0</v>
      </c>
      <c r="P67" s="135">
        <v>194.87996814274041</v>
      </c>
      <c r="Q67" s="135">
        <v>197.91692119495951</v>
      </c>
      <c r="R67" s="135">
        <v>363.67654468623232</v>
      </c>
      <c r="S67" s="135">
        <v>537.53759005550137</v>
      </c>
      <c r="T67" s="135">
        <v>352.21013852412591</v>
      </c>
      <c r="U67" s="135">
        <v>683.67945591041143</v>
      </c>
      <c r="V67" s="135">
        <v>398.6368007975509</v>
      </c>
      <c r="W67" s="135">
        <v>135.27630925328009</v>
      </c>
      <c r="X67" s="135">
        <v>4.6471878546051322</v>
      </c>
      <c r="Y67" s="135">
        <v>33.500433495609443</v>
      </c>
    </row>
    <row r="68" spans="1:25" x14ac:dyDescent="0.25">
      <c r="A68" s="111">
        <v>43957</v>
      </c>
      <c r="B68" s="135">
        <v>2709.975878758044</v>
      </c>
      <c r="C68" s="135">
        <v>691.47560606968784</v>
      </c>
      <c r="D68" s="135">
        <v>1192.401161008971</v>
      </c>
      <c r="E68" s="135">
        <v>1065.5419108658359</v>
      </c>
      <c r="F68" s="135">
        <v>3716.4753744647851</v>
      </c>
      <c r="G68" s="135">
        <v>2836.5103409127069</v>
      </c>
      <c r="H68" s="135">
        <v>3837.540663746905</v>
      </c>
      <c r="I68" s="135">
        <v>7160.6427224300987</v>
      </c>
      <c r="J68" s="135">
        <v>1178.578367575368</v>
      </c>
      <c r="K68" s="135">
        <v>2642.9816217681132</v>
      </c>
      <c r="L68" s="135">
        <v>131.25561286983159</v>
      </c>
      <c r="M68" s="135">
        <v>189.83578980845351</v>
      </c>
      <c r="N68" s="135">
        <v>210.34940248716819</v>
      </c>
      <c r="O68" s="135">
        <v>168.82781031311859</v>
      </c>
      <c r="P68" s="135">
        <v>304.70639086725078</v>
      </c>
      <c r="Q68" s="135">
        <v>261.03637173821681</v>
      </c>
      <c r="R68" s="135">
        <v>398.5496380123094</v>
      </c>
      <c r="S68" s="135">
        <v>479.04520766654178</v>
      </c>
      <c r="T68" s="135">
        <v>359.19964084168839</v>
      </c>
      <c r="U68" s="135">
        <v>1393.061147005425</v>
      </c>
      <c r="V68" s="135">
        <v>1399.561811495749</v>
      </c>
      <c r="W68" s="135">
        <v>153.99229599760429</v>
      </c>
      <c r="X68" s="135">
        <v>3.3664667923123792</v>
      </c>
      <c r="Y68" s="135">
        <v>11.166811165203139</v>
      </c>
    </row>
    <row r="69" spans="1:25" x14ac:dyDescent="0.25">
      <c r="A69" s="111">
        <v>43958</v>
      </c>
      <c r="B69" s="135">
        <v>441.42666580336402</v>
      </c>
      <c r="C69" s="135">
        <v>759.12646623061835</v>
      </c>
      <c r="D69" s="135">
        <v>1156.8933702033021</v>
      </c>
      <c r="E69" s="135">
        <v>1200.339381517538</v>
      </c>
      <c r="F69" s="135">
        <v>3920.7320639460941</v>
      </c>
      <c r="G69" s="135">
        <v>2789.1241070786141</v>
      </c>
      <c r="H69" s="135">
        <v>4236.5500786581879</v>
      </c>
      <c r="I69" s="135">
        <v>8972.6503029445357</v>
      </c>
      <c r="J69" s="135">
        <v>2768.79256206125</v>
      </c>
      <c r="K69" s="135">
        <v>2170.5806398923851</v>
      </c>
      <c r="L69" s="135">
        <v>123.0955901015092</v>
      </c>
      <c r="M69" s="135">
        <v>379.67157961690691</v>
      </c>
      <c r="N69" s="135">
        <v>135.88264321251381</v>
      </c>
      <c r="O69" s="135">
        <v>70.045580874591764</v>
      </c>
      <c r="P69" s="135">
        <v>226.25894606402909</v>
      </c>
      <c r="Q69" s="135">
        <v>227.8719146731155</v>
      </c>
      <c r="R69" s="135">
        <v>298.91222850923202</v>
      </c>
      <c r="S69" s="135">
        <v>339.10773587523357</v>
      </c>
      <c r="T69" s="135">
        <v>293.8629887427349</v>
      </c>
      <c r="U69" s="135">
        <v>539.74693887664057</v>
      </c>
      <c r="V69" s="135">
        <v>329.30866152841162</v>
      </c>
      <c r="W69" s="135">
        <v>142.6205572162427</v>
      </c>
      <c r="X69" s="135">
        <v>3.805571156527038</v>
      </c>
      <c r="Y69" s="135">
        <v>5.5834055826015723</v>
      </c>
    </row>
    <row r="70" spans="1:25" x14ac:dyDescent="0.25">
      <c r="A70" s="111">
        <v>43959</v>
      </c>
      <c r="B70" s="135">
        <v>981.11874590730292</v>
      </c>
      <c r="C70" s="135">
        <v>693.27164660493384</v>
      </c>
      <c r="D70" s="135">
        <v>1095.786939514476</v>
      </c>
      <c r="E70" s="135">
        <v>1508.447885864286</v>
      </c>
      <c r="F70" s="135">
        <v>3487.3093326077069</v>
      </c>
      <c r="G70" s="135">
        <v>2257.5097962523741</v>
      </c>
      <c r="H70" s="135">
        <v>4129.5803040589708</v>
      </c>
      <c r="I70" s="135">
        <v>7551.3166972360477</v>
      </c>
      <c r="J70" s="135">
        <v>2560.8081442538319</v>
      </c>
      <c r="K70" s="135">
        <v>2634.6897289067028</v>
      </c>
      <c r="L70" s="135">
        <v>122.36374949448479</v>
      </c>
      <c r="M70" s="135">
        <v>122.8349228172346</v>
      </c>
      <c r="N70" s="135">
        <v>186.55074746124771</v>
      </c>
      <c r="O70" s="135">
        <v>70.644261053007071</v>
      </c>
      <c r="P70" s="135">
        <v>200.66030618087251</v>
      </c>
      <c r="Q70" s="135">
        <v>244.98905380349041</v>
      </c>
      <c r="R70" s="135">
        <v>343.74906278561679</v>
      </c>
      <c r="S70" s="135">
        <v>428.69733421781717</v>
      </c>
      <c r="T70" s="135">
        <v>265.44914236481787</v>
      </c>
      <c r="U70" s="135">
        <v>758.21593794575699</v>
      </c>
      <c r="V70" s="135">
        <v>459.29892265804779</v>
      </c>
      <c r="W70" s="135">
        <v>195.92558275387501</v>
      </c>
      <c r="X70" s="135">
        <v>3.5128349137172652</v>
      </c>
      <c r="Y70" s="135">
        <v>27.91702791300786</v>
      </c>
    </row>
    <row r="71" spans="1:25" x14ac:dyDescent="0.25">
      <c r="A71" s="111">
        <v>43960</v>
      </c>
      <c r="B71" s="135">
        <v>337.78736165822642</v>
      </c>
      <c r="C71" s="135">
        <v>440.62861131367117</v>
      </c>
      <c r="D71" s="135">
        <v>894.30087075672805</v>
      </c>
      <c r="E71" s="135">
        <v>771.34108206251778</v>
      </c>
      <c r="F71" s="135">
        <v>2535.7720718533178</v>
      </c>
      <c r="G71" s="135">
        <v>1591.881292864088</v>
      </c>
      <c r="H71" s="135">
        <v>3910.0187638659759</v>
      </c>
      <c r="I71" s="135">
        <v>6978.1568526194251</v>
      </c>
      <c r="J71" s="135">
        <v>2534.8100920279048</v>
      </c>
      <c r="K71" s="135">
        <v>2171.765196015444</v>
      </c>
      <c r="L71" s="135">
        <v>113.91099048335261</v>
      </c>
      <c r="M71" s="135">
        <v>329.42092937349281</v>
      </c>
      <c r="N71" s="135">
        <v>60.648185388636101</v>
      </c>
      <c r="O71" s="135">
        <v>23.348526958197251</v>
      </c>
      <c r="P71" s="135">
        <v>160.19793991394761</v>
      </c>
      <c r="Q71" s="135">
        <v>191.49799402106891</v>
      </c>
      <c r="R71" s="135">
        <v>368.65841516138619</v>
      </c>
      <c r="S71" s="135">
        <v>203.61272350587171</v>
      </c>
      <c r="T71" s="135">
        <v>226.09520540289009</v>
      </c>
      <c r="U71" s="135">
        <v>544.88738591356105</v>
      </c>
      <c r="V71" s="135">
        <v>259.98052225927228</v>
      </c>
      <c r="W71" s="135">
        <v>151.38627252687559</v>
      </c>
      <c r="X71" s="135">
        <v>4.244675520741696</v>
      </c>
      <c r="Y71" s="135">
        <v>5.5834055826015723</v>
      </c>
    </row>
    <row r="72" spans="1:25" x14ac:dyDescent="0.25">
      <c r="A72" s="111">
        <v>43961</v>
      </c>
      <c r="B72" s="135">
        <v>206.51090974105199</v>
      </c>
      <c r="C72" s="135">
        <v>332.26749902049937</v>
      </c>
      <c r="D72" s="135">
        <v>662.26158665456683</v>
      </c>
      <c r="E72" s="135">
        <v>825.90196304058759</v>
      </c>
      <c r="F72" s="135">
        <v>1384.9599920927751</v>
      </c>
      <c r="G72" s="135">
        <v>1718.491386389557</v>
      </c>
      <c r="H72" s="135">
        <v>3003.054865310969</v>
      </c>
      <c r="I72" s="135">
        <v>5842.1180574600194</v>
      </c>
      <c r="J72" s="135">
        <v>2101.5092215957852</v>
      </c>
      <c r="K72" s="135">
        <v>1572.616708972457</v>
      </c>
      <c r="L72" s="135">
        <v>159.28510811886721</v>
      </c>
      <c r="M72" s="135">
        <v>212.16941213885971</v>
      </c>
      <c r="N72" s="135">
        <v>53.738898445626923</v>
      </c>
      <c r="O72" s="135">
        <v>11.973603568306279</v>
      </c>
      <c r="P72" s="135">
        <v>136.25082518454309</v>
      </c>
      <c r="Q72" s="135">
        <v>152.9844309777254</v>
      </c>
      <c r="R72" s="135">
        <v>318.8397104098475</v>
      </c>
      <c r="S72" s="135">
        <v>160.66894909372419</v>
      </c>
      <c r="T72" s="135">
        <v>135.68751238224519</v>
      </c>
      <c r="U72" s="135">
        <v>413.80598647209109</v>
      </c>
      <c r="V72" s="135">
        <v>324.97565282409039</v>
      </c>
      <c r="W72" s="135">
        <v>110.6375418936634</v>
      </c>
      <c r="X72" s="135">
        <v>4.0617153689855883</v>
      </c>
      <c r="Y72" s="135">
        <v>16.750216747804721</v>
      </c>
    </row>
    <row r="73" spans="1:25" x14ac:dyDescent="0.25">
      <c r="A73" s="111">
        <v>43962</v>
      </c>
      <c r="B73" s="135">
        <v>346.9997442489053</v>
      </c>
      <c r="C73" s="135">
        <v>417.280084355474</v>
      </c>
      <c r="D73" s="135">
        <v>614.36735719575779</v>
      </c>
      <c r="E73" s="135">
        <v>3301.4682097710538</v>
      </c>
      <c r="F73" s="135">
        <v>2266.75106619501</v>
      </c>
      <c r="G73" s="135">
        <v>2652.888684805594</v>
      </c>
      <c r="H73" s="135">
        <v>2868.4309728466128</v>
      </c>
      <c r="I73" s="135">
        <v>4266.5710406439212</v>
      </c>
      <c r="J73" s="135">
        <v>1594.5472031902041</v>
      </c>
      <c r="K73" s="135">
        <v>1633.5028936976639</v>
      </c>
      <c r="L73" s="135">
        <v>131.98745347685599</v>
      </c>
      <c r="M73" s="135">
        <v>61.417461408617292</v>
      </c>
      <c r="N73" s="135">
        <v>201.9047184457126</v>
      </c>
      <c r="O73" s="135">
        <v>55.078576414208896</v>
      </c>
      <c r="P73" s="135">
        <v>147.81150126080729</v>
      </c>
      <c r="Q73" s="135">
        <v>131.58800706475691</v>
      </c>
      <c r="R73" s="135">
        <v>303.89409898438589</v>
      </c>
      <c r="S73" s="135">
        <v>138.4566519839928</v>
      </c>
      <c r="T73" s="135">
        <v>154.07294239148561</v>
      </c>
      <c r="U73" s="135">
        <v>470.35090387821538</v>
      </c>
      <c r="V73" s="135">
        <v>220.98344392038149</v>
      </c>
      <c r="W73" s="135">
        <v>125.56294904420039</v>
      </c>
      <c r="X73" s="135">
        <v>3.0005464888001638</v>
      </c>
      <c r="Y73" s="135">
        <v>11.166811165203139</v>
      </c>
    </row>
    <row r="74" spans="1:25" x14ac:dyDescent="0.25">
      <c r="A74" s="111">
        <v>43963</v>
      </c>
      <c r="B74" s="135">
        <v>558.88454383452006</v>
      </c>
      <c r="C74" s="135">
        <v>356.21470615711189</v>
      </c>
      <c r="D74" s="135">
        <v>1157.7191327801779</v>
      </c>
      <c r="E74" s="135">
        <v>635.47379021516713</v>
      </c>
      <c r="F74" s="135">
        <v>3756.330338266016</v>
      </c>
      <c r="G74" s="135">
        <v>2509.249163495997</v>
      </c>
      <c r="H74" s="135">
        <v>3371.6751397111111</v>
      </c>
      <c r="I74" s="135">
        <v>3675.419631398076</v>
      </c>
      <c r="J74" s="135">
        <v>1429.8928724259979</v>
      </c>
      <c r="K74" s="135">
        <v>2042.1747561528441</v>
      </c>
      <c r="L74" s="135">
        <v>128.95031495770459</v>
      </c>
      <c r="M74" s="135">
        <v>441.08904102552418</v>
      </c>
      <c r="N74" s="135">
        <v>266.39139658046491</v>
      </c>
      <c r="O74" s="135">
        <v>46.098373737979188</v>
      </c>
      <c r="P74" s="135">
        <v>142.03116322267519</v>
      </c>
      <c r="Q74" s="135">
        <v>188.2885304341236</v>
      </c>
      <c r="R74" s="135">
        <v>249.09352375769339</v>
      </c>
      <c r="S74" s="135">
        <v>454.61168084583721</v>
      </c>
      <c r="T74" s="135">
        <v>247.21565805813319</v>
      </c>
      <c r="U74" s="135">
        <v>529.46604480279984</v>
      </c>
      <c r="V74" s="135">
        <v>233.98247003334509</v>
      </c>
      <c r="W74" s="135">
        <v>191.42426948625271</v>
      </c>
      <c r="X74" s="135">
        <v>4.4276356724978037</v>
      </c>
      <c r="Y74" s="135">
        <v>16.750216747804721</v>
      </c>
    </row>
    <row r="75" spans="1:25" x14ac:dyDescent="0.25">
      <c r="A75" s="111">
        <v>43964</v>
      </c>
      <c r="B75" s="135">
        <v>-173.49987212445271</v>
      </c>
      <c r="C75" s="135">
        <v>554.97652539099624</v>
      </c>
      <c r="D75" s="135">
        <v>733.27716826590438</v>
      </c>
      <c r="E75" s="135">
        <v>707.15181032361193</v>
      </c>
      <c r="F75" s="135">
        <v>3487.3093326077069</v>
      </c>
      <c r="G75" s="135">
        <v>2441.871862263145</v>
      </c>
      <c r="H75" s="135">
        <v>3184.478034162481</v>
      </c>
      <c r="I75" s="135">
        <v>5592.8063761693811</v>
      </c>
      <c r="J75" s="135">
        <v>875.2677582728835</v>
      </c>
      <c r="K75" s="135">
        <v>2824.6925310452862</v>
      </c>
      <c r="L75" s="135">
        <v>137.6958102116466</v>
      </c>
      <c r="M75" s="135">
        <v>201.0026009736566</v>
      </c>
      <c r="N75" s="135">
        <v>62.183582487082582</v>
      </c>
      <c r="O75" s="135">
        <v>73.63766194508365</v>
      </c>
      <c r="P75" s="135">
        <v>161.02370249082361</v>
      </c>
      <c r="Q75" s="135">
        <v>196.84709999931101</v>
      </c>
      <c r="R75" s="135">
        <v>229.16604185707789</v>
      </c>
      <c r="S75" s="135">
        <v>330.96322693499872</v>
      </c>
      <c r="T75" s="135">
        <v>268.03221930826493</v>
      </c>
      <c r="U75" s="135">
        <v>506.33403313665809</v>
      </c>
      <c r="V75" s="135">
        <v>355.30671375433877</v>
      </c>
      <c r="W75" s="135">
        <v>184.55384397251339</v>
      </c>
      <c r="X75" s="135">
        <v>4.9765161277661258</v>
      </c>
      <c r="Y75" s="135">
        <v>5.5834055826015723</v>
      </c>
    </row>
    <row r="76" spans="1:25" x14ac:dyDescent="0.25">
      <c r="A76" s="111">
        <v>43965</v>
      </c>
      <c r="B76" s="135">
        <v>561.18763948218975</v>
      </c>
      <c r="C76" s="135">
        <v>227.49846779781939</v>
      </c>
      <c r="D76" s="135">
        <v>819.15647626101031</v>
      </c>
      <c r="E76" s="135">
        <v>908.27819510551672</v>
      </c>
      <c r="F76" s="135">
        <v>3288.0345136015521</v>
      </c>
      <c r="G76" s="135">
        <v>1931.7294386429789</v>
      </c>
      <c r="H76" s="135">
        <v>4196.2844674809257</v>
      </c>
      <c r="I76" s="135">
        <v>6142.834209119862</v>
      </c>
      <c r="J76" s="135">
        <v>1330.23367222661</v>
      </c>
      <c r="K76" s="135">
        <v>3086.4794342412129</v>
      </c>
      <c r="L76" s="135">
        <v>144.2457836445152</v>
      </c>
      <c r="M76" s="135">
        <v>340.58774053869593</v>
      </c>
      <c r="N76" s="135">
        <v>267.92679367891139</v>
      </c>
      <c r="O76" s="135">
        <v>13.769644103552229</v>
      </c>
      <c r="P76" s="135">
        <v>216.34979514151681</v>
      </c>
      <c r="Q76" s="135">
        <v>232.15119945570919</v>
      </c>
      <c r="R76" s="135">
        <v>288.94848755892428</v>
      </c>
      <c r="S76" s="135">
        <v>260.62428608751583</v>
      </c>
      <c r="T76" s="135">
        <v>270.91918765682328</v>
      </c>
      <c r="U76" s="135">
        <v>370.11218665826777</v>
      </c>
      <c r="V76" s="135">
        <v>259.98052225927228</v>
      </c>
      <c r="W76" s="135">
        <v>179.81561948027951</v>
      </c>
      <c r="X76" s="135">
        <v>3.5860189744197091</v>
      </c>
      <c r="Y76" s="135">
        <v>11.166811165203139</v>
      </c>
    </row>
    <row r="77" spans="1:25" x14ac:dyDescent="0.25">
      <c r="A77" s="111">
        <v>43966</v>
      </c>
      <c r="B77" s="135">
        <v>465.99301937850782</v>
      </c>
      <c r="C77" s="135">
        <v>452.0035347035622</v>
      </c>
      <c r="D77" s="135">
        <v>651.52667315517863</v>
      </c>
      <c r="E77" s="135">
        <v>687.89502880194027</v>
      </c>
      <c r="F77" s="135">
        <v>3427.52688690586</v>
      </c>
      <c r="G77" s="135">
        <v>1863.6117275064689</v>
      </c>
      <c r="H77" s="135">
        <v>3844.226274659356</v>
      </c>
      <c r="I77" s="135">
        <v>7098.9573579870539</v>
      </c>
      <c r="J77" s="135">
        <v>1542.5510987383491</v>
      </c>
      <c r="K77" s="135">
        <v>4057.341632699955</v>
      </c>
      <c r="L77" s="135">
        <v>138.57401894007589</v>
      </c>
      <c r="M77" s="135">
        <v>284.75368471268018</v>
      </c>
      <c r="N77" s="135">
        <v>79.840649119217147</v>
      </c>
      <c r="O77" s="135">
        <v>7.7828423193990854</v>
      </c>
      <c r="P77" s="135">
        <v>199.83454360399651</v>
      </c>
      <c r="Q77" s="135">
        <v>147.63532499948329</v>
      </c>
      <c r="R77" s="135">
        <v>244.11165328253949</v>
      </c>
      <c r="S77" s="135">
        <v>259.14346628020041</v>
      </c>
      <c r="T77" s="135">
        <v>255.42072599614141</v>
      </c>
      <c r="U77" s="135">
        <v>650.2665501704289</v>
      </c>
      <c r="V77" s="135">
        <v>242.6484874419875</v>
      </c>
      <c r="W77" s="135">
        <v>228.145509301066</v>
      </c>
      <c r="X77" s="135">
        <v>3.805571156527038</v>
      </c>
      <c r="Y77" s="135">
        <v>11.166811165203139</v>
      </c>
    </row>
    <row r="78" spans="1:25" x14ac:dyDescent="0.25">
      <c r="A78" s="111">
        <v>43967</v>
      </c>
      <c r="B78" s="135">
        <v>-85.982237513003071</v>
      </c>
      <c r="C78" s="135">
        <v>310.71501259754808</v>
      </c>
      <c r="D78" s="135">
        <v>722.54225476651618</v>
      </c>
      <c r="E78" s="135">
        <v>550.95791575894123</v>
      </c>
      <c r="F78" s="135">
        <v>1783.5096301050839</v>
      </c>
      <c r="G78" s="135">
        <v>1528.946451053182</v>
      </c>
      <c r="H78" s="135">
        <v>3813.9890798507699</v>
      </c>
      <c r="I78" s="135">
        <v>6217.3706911552081</v>
      </c>
      <c r="J78" s="135">
        <v>1494.8880029908159</v>
      </c>
      <c r="K78" s="135">
        <v>3131.9663893666589</v>
      </c>
      <c r="L78" s="135">
        <v>177.98363562834149</v>
      </c>
      <c r="M78" s="135">
        <v>513.67331359934462</v>
      </c>
      <c r="N78" s="135">
        <v>-1.535397098446484</v>
      </c>
      <c r="O78" s="135">
        <v>24.54588731502788</v>
      </c>
      <c r="P78" s="135">
        <v>126.34167426203081</v>
      </c>
      <c r="Q78" s="135">
        <v>111.2614043474367</v>
      </c>
      <c r="R78" s="135">
        <v>264.03913518315488</v>
      </c>
      <c r="S78" s="135">
        <v>304.308470403321</v>
      </c>
      <c r="T78" s="135">
        <v>184.76597430773819</v>
      </c>
      <c r="U78" s="135">
        <v>395.81442184286982</v>
      </c>
      <c r="V78" s="135">
        <v>199.31840039877551</v>
      </c>
      <c r="W78" s="135">
        <v>165.83785722818919</v>
      </c>
      <c r="X78" s="135">
        <v>4.3178595814441394</v>
      </c>
      <c r="Y78" s="135">
        <v>5.5834055826015723</v>
      </c>
    </row>
    <row r="79" spans="1:25" x14ac:dyDescent="0.25">
      <c r="A79" s="111">
        <v>43968</v>
      </c>
      <c r="B79" s="135">
        <v>25.334052124366981</v>
      </c>
      <c r="C79" s="135">
        <v>369.38567008224891</v>
      </c>
      <c r="D79" s="135">
        <v>557.38973939131245</v>
      </c>
      <c r="E79" s="135">
        <v>0</v>
      </c>
      <c r="F79" s="135">
        <v>1290.304453064851</v>
      </c>
      <c r="G79" s="135">
        <v>1351.988484078988</v>
      </c>
      <c r="H79" s="135">
        <v>2887.5761313686321</v>
      </c>
      <c r="I79" s="135">
        <v>4855.152226371305</v>
      </c>
      <c r="J79" s="135">
        <v>1260.905532957471</v>
      </c>
      <c r="K79" s="135">
        <v>1793.1810590859491</v>
      </c>
      <c r="L79" s="135">
        <v>184.78975327366871</v>
      </c>
      <c r="M79" s="135">
        <v>228.9196288866645</v>
      </c>
      <c r="N79" s="135">
        <v>444.49746000025698</v>
      </c>
      <c r="O79" s="135">
        <v>14.36832428196754</v>
      </c>
      <c r="P79" s="135">
        <v>119.7355736470227</v>
      </c>
      <c r="Q79" s="135">
        <v>0</v>
      </c>
      <c r="R79" s="135">
        <v>303.89409898438589</v>
      </c>
      <c r="S79" s="135">
        <v>49.607463545066928</v>
      </c>
      <c r="T79" s="135">
        <v>115.174842537225</v>
      </c>
      <c r="U79" s="135">
        <v>298.14592814138251</v>
      </c>
      <c r="V79" s="135">
        <v>203.65140910309671</v>
      </c>
      <c r="W79" s="135">
        <v>108.0315184229347</v>
      </c>
      <c r="X79" s="135">
        <v>5.6351726740881132</v>
      </c>
      <c r="Y79" s="135">
        <v>0</v>
      </c>
    </row>
    <row r="80" spans="1:25" x14ac:dyDescent="0.25">
      <c r="A80" s="111">
        <v>43969</v>
      </c>
      <c r="B80" s="135">
        <v>241.05734445609789</v>
      </c>
      <c r="C80" s="135">
        <v>108.95979247158721</v>
      </c>
      <c r="D80" s="135">
        <v>372.41892217108432</v>
      </c>
      <c r="E80" s="135">
        <v>971.39764564877407</v>
      </c>
      <c r="F80" s="135">
        <v>2147.1861747913172</v>
      </c>
      <c r="G80" s="135">
        <v>1905.815092014959</v>
      </c>
      <c r="H80" s="135">
        <v>3307.7059989351578</v>
      </c>
      <c r="I80" s="135">
        <v>3212.7793980752422</v>
      </c>
      <c r="J80" s="135">
        <v>1208.909428505616</v>
      </c>
      <c r="K80" s="135">
        <v>3384.987577251954</v>
      </c>
      <c r="L80" s="135">
        <v>169.42110052615561</v>
      </c>
      <c r="M80" s="135">
        <v>150.75195073024241</v>
      </c>
      <c r="N80" s="135">
        <v>100.5685099482447</v>
      </c>
      <c r="O80" s="135">
        <v>24.54588731502788</v>
      </c>
      <c r="P80" s="135">
        <v>81.750495110725836</v>
      </c>
      <c r="Q80" s="135">
        <v>156.1938945646707</v>
      </c>
      <c r="R80" s="135">
        <v>199.2748190061547</v>
      </c>
      <c r="S80" s="135">
        <v>108.0998459340264</v>
      </c>
      <c r="T80" s="135">
        <v>178.08036339528709</v>
      </c>
      <c r="U80" s="135">
        <v>11424.64353955556</v>
      </c>
      <c r="V80" s="135">
        <v>121.32424372099371</v>
      </c>
      <c r="W80" s="135">
        <v>174.1297500895987</v>
      </c>
      <c r="X80" s="135">
        <v>4.7935559760100181</v>
      </c>
      <c r="Y80" s="135">
        <v>0</v>
      </c>
    </row>
    <row r="81" spans="1:25" x14ac:dyDescent="0.25">
      <c r="A81" s="111">
        <v>43970</v>
      </c>
      <c r="B81" s="135">
        <v>670.96853202111333</v>
      </c>
      <c r="C81" s="135">
        <v>734.58057891559054</v>
      </c>
      <c r="D81" s="135">
        <v>671.34497500020302</v>
      </c>
      <c r="E81" s="135">
        <v>461.09293532447322</v>
      </c>
      <c r="F81" s="135">
        <v>3322.9076069276289</v>
      </c>
      <c r="G81" s="135">
        <v>2251.5865170231118</v>
      </c>
      <c r="H81" s="135">
        <v>3107.137671561627</v>
      </c>
      <c r="I81" s="135">
        <v>3788.5094662103252</v>
      </c>
      <c r="J81" s="135">
        <v>1005.2580194025199</v>
      </c>
      <c r="K81" s="135">
        <v>3913.062696911431</v>
      </c>
      <c r="L81" s="135">
        <v>224.93121056895859</v>
      </c>
      <c r="M81" s="135">
        <v>290.33709029528183</v>
      </c>
      <c r="N81" s="135">
        <v>-166.59058518144349</v>
      </c>
      <c r="O81" s="135">
        <v>46.697053916394509</v>
      </c>
      <c r="P81" s="135">
        <v>133.773537453915</v>
      </c>
      <c r="Q81" s="135">
        <v>73.817662499741644</v>
      </c>
      <c r="R81" s="135">
        <v>269.02100565830881</v>
      </c>
      <c r="S81" s="135">
        <v>370.20495182885759</v>
      </c>
      <c r="T81" s="135">
        <v>235.8197303664553</v>
      </c>
      <c r="U81" s="135">
        <v>508.90425665511827</v>
      </c>
      <c r="V81" s="135">
        <v>121.32424372099371</v>
      </c>
      <c r="W81" s="135">
        <v>267.70968381121969</v>
      </c>
      <c r="X81" s="135">
        <v>5.3424364312783412</v>
      </c>
      <c r="Y81" s="135">
        <v>16.750216747804721</v>
      </c>
    </row>
    <row r="82" spans="1:25" x14ac:dyDescent="0.25">
      <c r="A82" s="111">
        <v>43971</v>
      </c>
      <c r="B82" s="135">
        <v>492.094770052098</v>
      </c>
      <c r="C82" s="135">
        <v>416.08272399864342</v>
      </c>
      <c r="D82" s="135">
        <v>549.13211362255231</v>
      </c>
      <c r="E82" s="135">
        <v>554.1673793458865</v>
      </c>
      <c r="F82" s="135">
        <v>4025.3513439243252</v>
      </c>
      <c r="G82" s="135">
        <v>2003.5491992977779</v>
      </c>
      <c r="H82" s="135">
        <v>3617.3713407436871</v>
      </c>
      <c r="I82" s="135">
        <v>3919.590865651795</v>
      </c>
      <c r="J82" s="135">
        <v>831.93767122967142</v>
      </c>
      <c r="K82" s="135">
        <v>4665.7296575027976</v>
      </c>
      <c r="L82" s="135">
        <v>203.19554454033309</v>
      </c>
      <c r="M82" s="135">
        <v>178.66897864325031</v>
      </c>
      <c r="N82" s="135">
        <v>82.911443316110109</v>
      </c>
      <c r="O82" s="135">
        <v>37.716851240164793</v>
      </c>
      <c r="P82" s="135">
        <v>132.947774877039</v>
      </c>
      <c r="Q82" s="135">
        <v>117.6803315213273</v>
      </c>
      <c r="R82" s="135">
        <v>269.02100565830881</v>
      </c>
      <c r="S82" s="135">
        <v>242.85444839973059</v>
      </c>
      <c r="T82" s="135">
        <v>231.869142100007</v>
      </c>
      <c r="U82" s="135">
        <v>375.25263369518831</v>
      </c>
      <c r="V82" s="135">
        <v>181.98636558149059</v>
      </c>
      <c r="W82" s="135">
        <v>207.53423275984821</v>
      </c>
      <c r="X82" s="135">
        <v>4.8301480063612399</v>
      </c>
      <c r="Y82" s="135">
        <v>5.5834055826015723</v>
      </c>
    </row>
    <row r="83" spans="1:25" x14ac:dyDescent="0.25">
      <c r="A83" s="111">
        <v>43972</v>
      </c>
      <c r="B83" s="135">
        <v>181.9445561659083</v>
      </c>
      <c r="C83" s="135">
        <v>328.07673777159209</v>
      </c>
      <c r="D83" s="135">
        <v>530.13957435440386</v>
      </c>
      <c r="E83" s="135">
        <v>515.65381630254308</v>
      </c>
      <c r="F83" s="135">
        <v>3038.9409898438589</v>
      </c>
      <c r="G83" s="135">
        <v>1882.1219750979119</v>
      </c>
      <c r="H83" s="135">
        <v>3852.5832882999189</v>
      </c>
      <c r="I83" s="135">
        <v>5366.6267065448837</v>
      </c>
      <c r="J83" s="135">
        <v>1091.9181934889441</v>
      </c>
      <c r="K83" s="135">
        <v>4384.7529451133232</v>
      </c>
      <c r="L83" s="135">
        <v>226.79740411687101</v>
      </c>
      <c r="M83" s="135">
        <v>284.75368471268018</v>
      </c>
      <c r="N83" s="135">
        <v>63.71897958552907</v>
      </c>
      <c r="O83" s="135">
        <v>35.322130526503543</v>
      </c>
      <c r="P83" s="135">
        <v>128.8189619926589</v>
      </c>
      <c r="Q83" s="135">
        <v>55.63070217371834</v>
      </c>
      <c r="R83" s="135">
        <v>278.98474660861649</v>
      </c>
      <c r="S83" s="135">
        <v>202.1319036985563</v>
      </c>
      <c r="T83" s="135">
        <v>184.9179200102939</v>
      </c>
      <c r="U83" s="135">
        <v>282.72458703062131</v>
      </c>
      <c r="V83" s="135">
        <v>155.98831335556341</v>
      </c>
      <c r="W83" s="135">
        <v>281.45053483869827</v>
      </c>
      <c r="X83" s="135">
        <v>5.4888045526832272</v>
      </c>
      <c r="Y83" s="135">
        <v>0</v>
      </c>
    </row>
    <row r="84" spans="1:25" x14ac:dyDescent="0.25">
      <c r="A84" s="111">
        <v>43973</v>
      </c>
      <c r="B84" s="135">
        <v>260.24980818667888</v>
      </c>
      <c r="C84" s="135">
        <v>412.49064292815149</v>
      </c>
      <c r="D84" s="135">
        <v>538.39720012316411</v>
      </c>
      <c r="E84" s="135">
        <v>1911.7704766237439</v>
      </c>
      <c r="F84" s="135">
        <v>2650.3550927818569</v>
      </c>
      <c r="G84" s="135">
        <v>1503.0321044251621</v>
      </c>
      <c r="H84" s="135">
        <v>3668.1212053972931</v>
      </c>
      <c r="I84" s="135">
        <v>4359.0990873084884</v>
      </c>
      <c r="J84" s="135">
        <v>1195.9104023926529</v>
      </c>
      <c r="K84" s="135">
        <v>4928.4642055971717</v>
      </c>
      <c r="L84" s="135">
        <v>240.3364553468229</v>
      </c>
      <c r="M84" s="135">
        <v>178.66897864325031</v>
      </c>
      <c r="N84" s="135">
        <v>56.809692642519892</v>
      </c>
      <c r="O84" s="135">
        <v>14.967004460382849</v>
      </c>
      <c r="P84" s="135">
        <v>107.3491349938824</v>
      </c>
      <c r="Q84" s="135">
        <v>736.03698260611952</v>
      </c>
      <c r="R84" s="135">
        <v>278.98474660861649</v>
      </c>
      <c r="S84" s="135">
        <v>215.45928196439519</v>
      </c>
      <c r="T84" s="135">
        <v>189.02045397929791</v>
      </c>
      <c r="U84" s="135">
        <v>259.59257536447961</v>
      </c>
      <c r="V84" s="135">
        <v>112.6582263123513</v>
      </c>
      <c r="W84" s="135">
        <v>237.14813583631059</v>
      </c>
      <c r="X84" s="135">
        <v>5.1960683098734552</v>
      </c>
      <c r="Y84" s="135">
        <v>11.166811165203139</v>
      </c>
    </row>
    <row r="85" spans="1:25" x14ac:dyDescent="0.25">
      <c r="A85" s="111">
        <v>43974</v>
      </c>
      <c r="B85" s="135">
        <v>244.8958372022141</v>
      </c>
      <c r="C85" s="135">
        <v>165.23572924262669</v>
      </c>
      <c r="D85" s="135">
        <v>552.43516393005643</v>
      </c>
      <c r="E85" s="135">
        <v>498.5366771721682</v>
      </c>
      <c r="F85" s="135">
        <v>2007.6938014870079</v>
      </c>
      <c r="G85" s="135">
        <v>1115.797724812177</v>
      </c>
      <c r="H85" s="135">
        <v>3315.911066873166</v>
      </c>
      <c r="I85" s="135">
        <v>4554.4360747114624</v>
      </c>
      <c r="J85" s="135">
        <v>1295.5696025920399</v>
      </c>
      <c r="K85" s="135">
        <v>3910.9304958899252</v>
      </c>
      <c r="L85" s="135">
        <v>242.56856919824739</v>
      </c>
      <c r="M85" s="135">
        <v>279.1702791300786</v>
      </c>
      <c r="N85" s="135">
        <v>33.011037616599403</v>
      </c>
      <c r="O85" s="135">
        <v>19.756445887705372</v>
      </c>
      <c r="P85" s="135">
        <v>98.265746648246207</v>
      </c>
      <c r="Q85" s="135">
        <v>53.49105978242148</v>
      </c>
      <c r="R85" s="135">
        <v>219.20230090677009</v>
      </c>
      <c r="S85" s="135">
        <v>162.8901788046974</v>
      </c>
      <c r="T85" s="135">
        <v>168.5077841342777</v>
      </c>
      <c r="U85" s="135">
        <v>519.18515072895912</v>
      </c>
      <c r="V85" s="135">
        <v>108.3252176080301</v>
      </c>
      <c r="W85" s="135">
        <v>228.6193317502894</v>
      </c>
      <c r="X85" s="135">
        <v>5.1960683098734552</v>
      </c>
      <c r="Y85" s="135">
        <v>22.333622330406289</v>
      </c>
    </row>
    <row r="86" spans="1:25" x14ac:dyDescent="0.25">
      <c r="A86" s="111">
        <v>43975</v>
      </c>
      <c r="B86" s="135">
        <v>-80.608347668440388</v>
      </c>
      <c r="C86" s="135">
        <v>204.74862101803751</v>
      </c>
      <c r="D86" s="135">
        <v>438.4799283211658</v>
      </c>
      <c r="E86" s="135">
        <v>515.65381630254308</v>
      </c>
      <c r="F86" s="135">
        <v>1046.192799782312</v>
      </c>
      <c r="G86" s="135">
        <v>998.07255013060023</v>
      </c>
      <c r="H86" s="135">
        <v>3162.445907291903</v>
      </c>
      <c r="I86" s="135">
        <v>4084.085170833247</v>
      </c>
      <c r="J86" s="135">
        <v>1221.90845461858</v>
      </c>
      <c r="K86" s="135">
        <v>3746.277194784795</v>
      </c>
      <c r="L86" s="135">
        <v>260.27911188823862</v>
      </c>
      <c r="M86" s="135">
        <v>94.917894904226728</v>
      </c>
      <c r="N86" s="135">
        <v>25.334052124366981</v>
      </c>
      <c r="O86" s="135">
        <v>13.17096392513691</v>
      </c>
      <c r="P86" s="135">
        <v>41.288128843800934</v>
      </c>
      <c r="Q86" s="135">
        <v>79.166768477983794</v>
      </c>
      <c r="R86" s="135">
        <v>209.23855995646241</v>
      </c>
      <c r="S86" s="135">
        <v>280.6153534862741</v>
      </c>
      <c r="T86" s="135">
        <v>94.51022698964897</v>
      </c>
      <c r="U86" s="135">
        <v>231.32011666141739</v>
      </c>
      <c r="V86" s="135">
        <v>186.31937428581179</v>
      </c>
      <c r="W86" s="135">
        <v>154.7030296714394</v>
      </c>
      <c r="X86" s="135">
        <v>5.7083567347905566</v>
      </c>
      <c r="Y86" s="135">
        <v>5.5834055826015723</v>
      </c>
    </row>
    <row r="87" spans="1:25" x14ac:dyDescent="0.25">
      <c r="A87" s="111">
        <v>43976</v>
      </c>
      <c r="B87" s="135">
        <v>235.68345461153521</v>
      </c>
      <c r="C87" s="135">
        <v>162.84100852896549</v>
      </c>
      <c r="D87" s="135">
        <v>247.72877306280549</v>
      </c>
      <c r="E87" s="135">
        <v>-397.9734847812158</v>
      </c>
      <c r="F87" s="135">
        <v>2441.1165328253951</v>
      </c>
      <c r="G87" s="135">
        <v>1189.838715177948</v>
      </c>
      <c r="H87" s="135">
        <v>2885.6008372354081</v>
      </c>
      <c r="I87" s="135">
        <v>3210.2091745567809</v>
      </c>
      <c r="J87" s="135">
        <v>1083.2521760803011</v>
      </c>
      <c r="K87" s="135">
        <v>2768.7814820369249</v>
      </c>
      <c r="L87" s="135">
        <v>234.70128267273481</v>
      </c>
      <c r="M87" s="135">
        <v>201.0026009736566</v>
      </c>
      <c r="N87" s="135">
        <v>69.092869430091753</v>
      </c>
      <c r="O87" s="135">
        <v>15.565684638798171</v>
      </c>
      <c r="P87" s="135">
        <v>75.970157072593707</v>
      </c>
      <c r="Q87" s="135">
        <v>-2051.9170532536882</v>
      </c>
      <c r="R87" s="135">
        <v>139.4923733043083</v>
      </c>
      <c r="S87" s="135">
        <v>77.002629980402389</v>
      </c>
      <c r="T87" s="135">
        <v>83.266245000526752</v>
      </c>
      <c r="U87" s="135">
        <v>295.57570462292222</v>
      </c>
      <c r="V87" s="135">
        <v>138.6562785382786</v>
      </c>
      <c r="W87" s="135">
        <v>191.18735826164101</v>
      </c>
      <c r="X87" s="135">
        <v>5.4156204919807838</v>
      </c>
      <c r="Y87" s="135">
        <v>5.5834055826015723</v>
      </c>
    </row>
    <row r="88" spans="1:25" x14ac:dyDescent="0.25">
      <c r="A88" s="111">
        <v>43977</v>
      </c>
      <c r="B88" s="135">
        <v>-214.18789523328451</v>
      </c>
      <c r="C88" s="135">
        <v>359.20810704918853</v>
      </c>
      <c r="D88" s="135">
        <v>327.82774301977929</v>
      </c>
      <c r="E88" s="135">
        <v>918.97640706200104</v>
      </c>
      <c r="F88" s="135">
        <v>3716.4753744647851</v>
      </c>
      <c r="G88" s="135">
        <v>1221.6763410352301</v>
      </c>
      <c r="H88" s="135">
        <v>2869.1907013593918</v>
      </c>
      <c r="I88" s="135">
        <v>2755.2796117893272</v>
      </c>
      <c r="J88" s="135">
        <v>489.62998358829623</v>
      </c>
      <c r="K88" s="135">
        <v>3867.338830561373</v>
      </c>
      <c r="L88" s="135">
        <v>213.80723334218729</v>
      </c>
      <c r="M88" s="135">
        <v>100.5013004868283</v>
      </c>
      <c r="N88" s="135">
        <v>56.041994093296651</v>
      </c>
      <c r="O88" s="135">
        <v>37.716851240164793</v>
      </c>
      <c r="P88" s="135">
        <v>64.409480996329449</v>
      </c>
      <c r="Q88" s="135">
        <v>302.75939836850557</v>
      </c>
      <c r="R88" s="135">
        <v>194.2929485310008</v>
      </c>
      <c r="S88" s="135">
        <v>96.993697379160707</v>
      </c>
      <c r="T88" s="135">
        <v>100.58805509187719</v>
      </c>
      <c r="U88" s="135">
        <v>87.38759962764658</v>
      </c>
      <c r="V88" s="135">
        <v>95.326191495066524</v>
      </c>
      <c r="W88" s="135">
        <v>246.15076237155509</v>
      </c>
      <c r="X88" s="135">
        <v>6.2938292204101014</v>
      </c>
      <c r="Y88" s="135">
        <v>11.166811165203139</v>
      </c>
    </row>
    <row r="89" spans="1:25" x14ac:dyDescent="0.25">
      <c r="A89" s="111">
        <v>43978</v>
      </c>
      <c r="B89" s="135">
        <v>120.528672228049</v>
      </c>
      <c r="C89" s="135">
        <v>193.97237780656181</v>
      </c>
      <c r="D89" s="135">
        <v>482.24534489559483</v>
      </c>
      <c r="E89" s="135">
        <v>0</v>
      </c>
      <c r="F89" s="135">
        <v>3985.4963801230938</v>
      </c>
      <c r="G89" s="135">
        <v>1334.218646391203</v>
      </c>
      <c r="H89" s="135">
        <v>2777.871334123412</v>
      </c>
      <c r="I89" s="135">
        <v>2901.7823523415582</v>
      </c>
      <c r="J89" s="135">
        <v>593.62219249200518</v>
      </c>
      <c r="K89" s="135">
        <v>4880.1343157763858</v>
      </c>
      <c r="L89" s="135">
        <v>266.86567735145849</v>
      </c>
      <c r="M89" s="135">
        <v>189.83578980845351</v>
      </c>
      <c r="N89" s="135">
        <v>50.668104248733947</v>
      </c>
      <c r="O89" s="135">
        <v>33.526089991257592</v>
      </c>
      <c r="P89" s="135">
        <v>96.61422149449416</v>
      </c>
      <c r="Q89" s="135">
        <v>0</v>
      </c>
      <c r="R89" s="135">
        <v>199.2748190061547</v>
      </c>
      <c r="S89" s="135">
        <v>312.45297934355591</v>
      </c>
      <c r="T89" s="135">
        <v>230.65357647956131</v>
      </c>
      <c r="U89" s="135">
        <v>470.35090387821538</v>
      </c>
      <c r="V89" s="135">
        <v>129.9902611296362</v>
      </c>
      <c r="W89" s="135">
        <v>257.285589928305</v>
      </c>
      <c r="X89" s="135">
        <v>6.9524857667320878</v>
      </c>
      <c r="Y89" s="135">
        <v>11.166811165203139</v>
      </c>
    </row>
    <row r="90" spans="1:25" x14ac:dyDescent="0.25">
      <c r="A90" s="111">
        <v>43979</v>
      </c>
      <c r="B90" s="135">
        <v>2506.5357632138839</v>
      </c>
      <c r="C90" s="135">
        <v>402.31307989509111</v>
      </c>
      <c r="D90" s="135">
        <v>489.67720808747902</v>
      </c>
      <c r="E90" s="135">
        <v>1761.995509232964</v>
      </c>
      <c r="F90" s="135">
        <v>3855.967747769093</v>
      </c>
      <c r="G90" s="135">
        <v>1283.870772942478</v>
      </c>
      <c r="H90" s="135">
        <v>3466.6412038084268</v>
      </c>
      <c r="I90" s="135">
        <v>4544.1551806376219</v>
      </c>
      <c r="J90" s="135">
        <v>1113.58323701055</v>
      </c>
      <c r="K90" s="135">
        <v>6258.4838205672486</v>
      </c>
      <c r="L90" s="135">
        <v>267.12182156391708</v>
      </c>
      <c r="M90" s="135">
        <v>206.58600655625821</v>
      </c>
      <c r="N90" s="135">
        <v>49.900405699510713</v>
      </c>
      <c r="O90" s="135">
        <v>25.144567493443191</v>
      </c>
      <c r="P90" s="135">
        <v>57.803380381321297</v>
      </c>
      <c r="Q90" s="135">
        <v>2.1396423912968592</v>
      </c>
      <c r="R90" s="135">
        <v>199.2748190061547</v>
      </c>
      <c r="S90" s="135">
        <v>253.96059695459641</v>
      </c>
      <c r="T90" s="135">
        <v>178.9920376106214</v>
      </c>
      <c r="U90" s="135">
        <v>125.94095240454951</v>
      </c>
      <c r="V90" s="135">
        <v>103.9922089037089</v>
      </c>
      <c r="W90" s="135">
        <v>273.8693756511239</v>
      </c>
      <c r="X90" s="135">
        <v>6.4767893721662082</v>
      </c>
      <c r="Y90" s="135">
        <v>128.41832839983621</v>
      </c>
    </row>
    <row r="91" spans="1:25" x14ac:dyDescent="0.25">
      <c r="A91" s="111">
        <v>43980</v>
      </c>
      <c r="B91" s="135">
        <v>389.22316445618361</v>
      </c>
      <c r="C91" s="135">
        <v>434.64180952951813</v>
      </c>
      <c r="D91" s="135">
        <v>426.09348966802548</v>
      </c>
      <c r="E91" s="135">
        <v>703.94234673666665</v>
      </c>
      <c r="F91" s="135">
        <v>3850.9858772939392</v>
      </c>
      <c r="G91" s="135">
        <v>1113.576495101204</v>
      </c>
      <c r="H91" s="135">
        <v>3723.277495425014</v>
      </c>
      <c r="I91" s="135">
        <v>3986.41667713176</v>
      </c>
      <c r="J91" s="135">
        <v>918.59784531609557</v>
      </c>
      <c r="K91" s="135">
        <v>6379.5454563438279</v>
      </c>
      <c r="L91" s="135">
        <v>296.57840599665042</v>
      </c>
      <c r="M91" s="135">
        <v>150.75195073024241</v>
      </c>
      <c r="N91" s="135">
        <v>39.920324559608567</v>
      </c>
      <c r="O91" s="135">
        <v>20.355126066120679</v>
      </c>
      <c r="P91" s="135">
        <v>71.841344188213611</v>
      </c>
      <c r="Q91" s="135">
        <v>2.1396423912968592</v>
      </c>
      <c r="R91" s="135">
        <v>194.2929485310008</v>
      </c>
      <c r="S91" s="135">
        <v>202.87231360221401</v>
      </c>
      <c r="T91" s="135">
        <v>176.25701496461869</v>
      </c>
      <c r="U91" s="135">
        <v>298.14592814138251</v>
      </c>
      <c r="V91" s="135">
        <v>181.98636558149059</v>
      </c>
      <c r="W91" s="135">
        <v>266.28821646354947</v>
      </c>
      <c r="X91" s="135">
        <v>9.8432561644785874</v>
      </c>
      <c r="Y91" s="135">
        <v>0</v>
      </c>
    </row>
    <row r="92" spans="1:25" x14ac:dyDescent="0.25">
      <c r="A92" s="111">
        <v>43981</v>
      </c>
      <c r="B92" s="135">
        <v>1381.8573886018351</v>
      </c>
      <c r="C92" s="135">
        <v>159.84760763688891</v>
      </c>
      <c r="D92" s="135">
        <v>343.51723198042367</v>
      </c>
      <c r="E92" s="135">
        <v>710.3612739105572</v>
      </c>
      <c r="F92" s="135">
        <v>2152.16804526647</v>
      </c>
      <c r="G92" s="135">
        <v>813.71048411982918</v>
      </c>
      <c r="H92" s="135">
        <v>3715.0724274870049</v>
      </c>
      <c r="I92" s="135">
        <v>3536.6275614012261</v>
      </c>
      <c r="J92" s="135">
        <v>541.62608804015065</v>
      </c>
      <c r="K92" s="135">
        <v>7882.9840877296692</v>
      </c>
      <c r="L92" s="135">
        <v>305.03116500778248</v>
      </c>
      <c r="M92" s="135">
        <v>167.5021674780472</v>
      </c>
      <c r="N92" s="135">
        <v>43.758817305724783</v>
      </c>
      <c r="O92" s="135">
        <v>15.565684638798171</v>
      </c>
      <c r="P92" s="135">
        <v>91.659646033238047</v>
      </c>
      <c r="Q92" s="135">
        <v>4.2792847825937184</v>
      </c>
      <c r="R92" s="135">
        <v>224.18417138192399</v>
      </c>
      <c r="S92" s="135">
        <v>114.0231251632882</v>
      </c>
      <c r="T92" s="135">
        <v>146.32371156114459</v>
      </c>
      <c r="U92" s="135">
        <v>241.6010107352582</v>
      </c>
      <c r="V92" s="135">
        <v>99.659200199387726</v>
      </c>
      <c r="W92" s="135">
        <v>226.48713072878411</v>
      </c>
      <c r="X92" s="135">
        <v>7.5013662220004109</v>
      </c>
      <c r="Y92" s="135">
        <v>0</v>
      </c>
    </row>
    <row r="93" spans="1:25" x14ac:dyDescent="0.25">
      <c r="A93" s="111">
        <v>43982</v>
      </c>
      <c r="B93" s="135">
        <v>180.40915906746179</v>
      </c>
      <c r="C93" s="135">
        <v>132.3083194297844</v>
      </c>
      <c r="D93" s="135">
        <v>274.97893809971418</v>
      </c>
      <c r="E93" s="135">
        <v>268.52512010775581</v>
      </c>
      <c r="F93" s="135">
        <v>1320.1956759157749</v>
      </c>
      <c r="G93" s="135">
        <v>791.49818701009769</v>
      </c>
      <c r="H93" s="135">
        <v>3025.2389378841008</v>
      </c>
      <c r="I93" s="135">
        <v>2852.9481054908151</v>
      </c>
      <c r="J93" s="135">
        <v>844.93669734263506</v>
      </c>
      <c r="K93" s="135">
        <v>3887.4762846533672</v>
      </c>
      <c r="L93" s="135">
        <v>321.35121054442732</v>
      </c>
      <c r="M93" s="135">
        <v>256.83665679967231</v>
      </c>
      <c r="N93" s="135">
        <v>23.7986550259205</v>
      </c>
      <c r="O93" s="135">
        <v>5.9868017841531422</v>
      </c>
      <c r="P93" s="135">
        <v>61.932193265701393</v>
      </c>
      <c r="Q93" s="135">
        <v>2.1396423912968592</v>
      </c>
      <c r="R93" s="135">
        <v>199.2748190061547</v>
      </c>
      <c r="S93" s="135">
        <v>44.424594219462918</v>
      </c>
      <c r="T93" s="135">
        <v>88.280453184865038</v>
      </c>
      <c r="U93" s="135">
        <v>174.77519925529319</v>
      </c>
      <c r="V93" s="135">
        <v>60.662121860496867</v>
      </c>
      <c r="W93" s="135">
        <v>113.7173878136155</v>
      </c>
      <c r="X93" s="135">
        <v>8.1600227683223974</v>
      </c>
      <c r="Y93" s="135">
        <v>0</v>
      </c>
    </row>
    <row r="94" spans="1:25" x14ac:dyDescent="0.25">
      <c r="A94" s="111">
        <v>43983</v>
      </c>
      <c r="B94" s="135">
        <v>77.537553471547412</v>
      </c>
      <c r="C94" s="135">
        <v>110.15715282841779</v>
      </c>
      <c r="D94" s="135">
        <v>165.15251537520371</v>
      </c>
      <c r="E94" s="135">
        <v>170.1015701081003</v>
      </c>
      <c r="F94" s="135">
        <v>3228.2520678997062</v>
      </c>
      <c r="G94" s="135">
        <v>1061.7478018451641</v>
      </c>
      <c r="H94" s="135">
        <v>2637.017667854273</v>
      </c>
      <c r="I94" s="135">
        <v>2418.580330871042</v>
      </c>
      <c r="J94" s="135">
        <v>589.2891837876839</v>
      </c>
      <c r="K94" s="135">
        <v>2747.6963830464838</v>
      </c>
      <c r="L94" s="135">
        <v>283.99074755583018</v>
      </c>
      <c r="M94" s="135">
        <v>11.166811165203139</v>
      </c>
      <c r="N94" s="135">
        <v>21.495559378250771</v>
      </c>
      <c r="O94" s="135">
        <v>8.9802026762297125</v>
      </c>
      <c r="P94" s="135">
        <v>49.545754612561112</v>
      </c>
      <c r="Q94" s="135">
        <v>0</v>
      </c>
      <c r="R94" s="135">
        <v>184.32920758069309</v>
      </c>
      <c r="S94" s="135">
        <v>63.675251714563522</v>
      </c>
      <c r="T94" s="135">
        <v>117.90986518322769</v>
      </c>
      <c r="U94" s="135">
        <v>367.54196313980759</v>
      </c>
      <c r="V94" s="135">
        <v>82.327165382102905</v>
      </c>
      <c r="W94" s="135">
        <v>147.5956929330884</v>
      </c>
      <c r="X94" s="135">
        <v>7.3184060702443032</v>
      </c>
      <c r="Y94" s="135">
        <v>0</v>
      </c>
    </row>
    <row r="95" spans="1:25" x14ac:dyDescent="0.25">
      <c r="A95" s="111">
        <v>43984</v>
      </c>
      <c r="B95" s="135">
        <v>-644.8667813475231</v>
      </c>
      <c r="C95" s="135">
        <v>170.62385084836461</v>
      </c>
      <c r="D95" s="135">
        <v>262.59249944657392</v>
      </c>
      <c r="E95" s="135">
        <v>314.52743152063829</v>
      </c>
      <c r="F95" s="135">
        <v>4488.665298113634</v>
      </c>
      <c r="G95" s="135">
        <v>1086.181328665868</v>
      </c>
      <c r="H95" s="135">
        <v>3174.9054549014718</v>
      </c>
      <c r="I95" s="135">
        <v>3415.8270560335968</v>
      </c>
      <c r="J95" s="135">
        <v>424.63485302347812</v>
      </c>
      <c r="K95" s="135">
        <v>6855.2631953641194</v>
      </c>
      <c r="L95" s="135">
        <v>322.77829972812498</v>
      </c>
      <c r="M95" s="135">
        <v>145.16854514764091</v>
      </c>
      <c r="N95" s="135">
        <v>82.143744766886869</v>
      </c>
      <c r="O95" s="135">
        <v>4.7894414273225134</v>
      </c>
      <c r="P95" s="135">
        <v>45.416941728181023</v>
      </c>
      <c r="Q95" s="135">
        <v>0</v>
      </c>
      <c r="R95" s="135">
        <v>129.52863235400051</v>
      </c>
      <c r="S95" s="135">
        <v>184.36206601077109</v>
      </c>
      <c r="T95" s="135">
        <v>162.2780103294937</v>
      </c>
      <c r="U95" s="135">
        <v>149.0729640706912</v>
      </c>
      <c r="V95" s="135">
        <v>82.327165382102905</v>
      </c>
      <c r="W95" s="135">
        <v>298.98196545996399</v>
      </c>
      <c r="X95" s="135">
        <v>8.0868387076199539</v>
      </c>
      <c r="Y95" s="135">
        <v>5.5834055826015723</v>
      </c>
    </row>
    <row r="96" spans="1:25" x14ac:dyDescent="0.25">
      <c r="A96" s="111">
        <v>43985</v>
      </c>
      <c r="B96" s="135">
        <v>251.80512414522329</v>
      </c>
      <c r="C96" s="135">
        <v>144.88060317650601</v>
      </c>
      <c r="D96" s="135">
        <v>265.06978717720187</v>
      </c>
      <c r="E96" s="135">
        <v>421.50955108548118</v>
      </c>
      <c r="F96" s="135">
        <v>5211.0365170109453</v>
      </c>
      <c r="G96" s="135">
        <v>993.63009070865394</v>
      </c>
      <c r="H96" s="135">
        <v>3032.5323316067752</v>
      </c>
      <c r="I96" s="135">
        <v>2685.8835767909022</v>
      </c>
      <c r="J96" s="135">
        <v>303.31060930248441</v>
      </c>
      <c r="K96" s="135">
        <v>6783.4790943067746</v>
      </c>
      <c r="L96" s="135">
        <v>352.49102837331691</v>
      </c>
      <c r="M96" s="135">
        <v>67.000866991218871</v>
      </c>
      <c r="N96" s="135">
        <v>62.183582487082582</v>
      </c>
      <c r="O96" s="135">
        <v>23.348526958197251</v>
      </c>
      <c r="P96" s="135">
        <v>58.629142958197313</v>
      </c>
      <c r="Q96" s="135">
        <v>1.06982119564843</v>
      </c>
      <c r="R96" s="135">
        <v>224.18417138192399</v>
      </c>
      <c r="S96" s="135">
        <v>188.06411552905971</v>
      </c>
      <c r="T96" s="135">
        <v>153.00932247359569</v>
      </c>
      <c r="U96" s="135">
        <v>169.6347522183728</v>
      </c>
      <c r="V96" s="135">
        <v>73.661147973460487</v>
      </c>
      <c r="W96" s="135">
        <v>319.59324200118181</v>
      </c>
      <c r="X96" s="135">
        <v>9.477335860966372</v>
      </c>
      <c r="Y96" s="135">
        <v>5.5834055826015723</v>
      </c>
    </row>
    <row r="97" spans="1:25" x14ac:dyDescent="0.25">
      <c r="A97" s="111">
        <v>43986</v>
      </c>
      <c r="B97" s="135">
        <v>520.49961637335787</v>
      </c>
      <c r="C97" s="135">
        <v>210.13674262377529</v>
      </c>
      <c r="D97" s="135">
        <v>146.15997610705529</v>
      </c>
      <c r="E97" s="135">
        <v>357.32027934657549</v>
      </c>
      <c r="F97" s="135">
        <v>5176.1634236848677</v>
      </c>
      <c r="G97" s="135">
        <v>913.66582111362072</v>
      </c>
      <c r="H97" s="135">
        <v>3244.1926952668732</v>
      </c>
      <c r="I97" s="135">
        <v>2693.5942473462828</v>
      </c>
      <c r="J97" s="135">
        <v>355.30671375433877</v>
      </c>
      <c r="K97" s="135">
        <v>7326.4796211167877</v>
      </c>
      <c r="L97" s="135">
        <v>361.85858814322961</v>
      </c>
      <c r="M97" s="135">
        <v>189.83578980845351</v>
      </c>
      <c r="N97" s="135">
        <v>33.011037616599403</v>
      </c>
      <c r="O97" s="135">
        <v>19.756445887705372</v>
      </c>
      <c r="P97" s="135">
        <v>72.667106765089628</v>
      </c>
      <c r="Q97" s="135">
        <v>5.3491059782421484</v>
      </c>
      <c r="R97" s="135">
        <v>189.31107805584699</v>
      </c>
      <c r="S97" s="135">
        <v>96.253287475502987</v>
      </c>
      <c r="T97" s="135">
        <v>155.44045371448701</v>
      </c>
      <c r="U97" s="135">
        <v>372.68241017672801</v>
      </c>
      <c r="V97" s="135">
        <v>112.6582263123513</v>
      </c>
      <c r="W97" s="135">
        <v>348.97023385303248</v>
      </c>
      <c r="X97" s="135">
        <v>10.062808346585919</v>
      </c>
      <c r="Y97" s="135">
        <v>0</v>
      </c>
    </row>
    <row r="98" spans="1:25" x14ac:dyDescent="0.25">
      <c r="A98" s="111">
        <v>43987</v>
      </c>
      <c r="B98" s="135">
        <v>423.76959917122952</v>
      </c>
      <c r="C98" s="135">
        <v>270.60344064372202</v>
      </c>
      <c r="D98" s="135">
        <v>427.7450148217776</v>
      </c>
      <c r="E98" s="135">
        <v>340.20314021620061</v>
      </c>
      <c r="F98" s="135">
        <v>5709.2235645263318</v>
      </c>
      <c r="G98" s="135">
        <v>818.15294354177536</v>
      </c>
      <c r="H98" s="135">
        <v>3832.6784012651219</v>
      </c>
      <c r="I98" s="135">
        <v>2762.9902823447078</v>
      </c>
      <c r="J98" s="135">
        <v>606.6212186049687</v>
      </c>
      <c r="K98" s="135">
        <v>7303.9730547786767</v>
      </c>
      <c r="L98" s="135">
        <v>346.56311945641897</v>
      </c>
      <c r="M98" s="135">
        <v>212.16941213885971</v>
      </c>
      <c r="N98" s="135">
        <v>35.314133264269117</v>
      </c>
      <c r="O98" s="135">
        <v>13.769644103552229</v>
      </c>
      <c r="P98" s="135">
        <v>70.189819034461578</v>
      </c>
      <c r="Q98" s="135">
        <v>1.06982119564843</v>
      </c>
      <c r="R98" s="135">
        <v>154.43798472976991</v>
      </c>
      <c r="S98" s="135">
        <v>191.02575514369059</v>
      </c>
      <c r="T98" s="135">
        <v>138.87837213591499</v>
      </c>
      <c r="U98" s="135">
        <v>136.22184647839029</v>
      </c>
      <c r="V98" s="135">
        <v>77.994156677781689</v>
      </c>
      <c r="W98" s="135">
        <v>238.0957807347574</v>
      </c>
      <c r="X98" s="135">
        <v>10.46532068044935</v>
      </c>
      <c r="Y98" s="135">
        <v>11.166811165203139</v>
      </c>
    </row>
    <row r="99" spans="1:25" x14ac:dyDescent="0.25">
      <c r="A99" s="111">
        <v>43988</v>
      </c>
      <c r="B99" s="135">
        <v>406.1125325390949</v>
      </c>
      <c r="C99" s="135">
        <v>314.90577384645519</v>
      </c>
      <c r="D99" s="135">
        <v>222.955895756525</v>
      </c>
      <c r="E99" s="135">
        <v>355.1806369552786</v>
      </c>
      <c r="F99" s="135">
        <v>3900.8045820454781</v>
      </c>
      <c r="G99" s="135">
        <v>585.66423379325283</v>
      </c>
      <c r="H99" s="135">
        <v>3454.0297104963029</v>
      </c>
      <c r="I99" s="135">
        <v>2847.807658453894</v>
      </c>
      <c r="J99" s="135">
        <v>714.94643621299883</v>
      </c>
      <c r="K99" s="135">
        <v>6414.3714063617472</v>
      </c>
      <c r="L99" s="135">
        <v>381.94761280605019</v>
      </c>
      <c r="M99" s="135">
        <v>307.08730704308653</v>
      </c>
      <c r="N99" s="135">
        <v>23.7986550259205</v>
      </c>
      <c r="O99" s="135">
        <v>8.9802026762297125</v>
      </c>
      <c r="P99" s="135">
        <v>59.45490553507333</v>
      </c>
      <c r="Q99" s="135">
        <v>1.06982119564843</v>
      </c>
      <c r="R99" s="135">
        <v>164.40172568007759</v>
      </c>
      <c r="S99" s="135">
        <v>105.8786162230533</v>
      </c>
      <c r="T99" s="135">
        <v>100.1322179842101</v>
      </c>
      <c r="U99" s="135">
        <v>133.65162295993011</v>
      </c>
      <c r="V99" s="135">
        <v>60.662121860496867</v>
      </c>
      <c r="W99" s="135">
        <v>214.1677470489758</v>
      </c>
      <c r="X99" s="135">
        <v>10.86783301431279</v>
      </c>
      <c r="Y99" s="135">
        <v>0</v>
      </c>
    </row>
    <row r="100" spans="1:25" x14ac:dyDescent="0.25">
      <c r="A100" s="111">
        <v>43989</v>
      </c>
      <c r="B100" s="135">
        <v>224.93567492240979</v>
      </c>
      <c r="C100" s="135">
        <v>179.60405352459429</v>
      </c>
      <c r="D100" s="135">
        <v>162.67522764457561</v>
      </c>
      <c r="E100" s="135">
        <v>256.75708695562309</v>
      </c>
      <c r="F100" s="135">
        <v>2301.6241595210872</v>
      </c>
      <c r="G100" s="135">
        <v>530.87390092258192</v>
      </c>
      <c r="H100" s="135">
        <v>2694.1492520152192</v>
      </c>
      <c r="I100" s="135">
        <v>2007.344567917411</v>
      </c>
      <c r="J100" s="135">
        <v>667.28334046546559</v>
      </c>
      <c r="K100" s="135">
        <v>4480.4650798564498</v>
      </c>
      <c r="L100" s="135">
        <v>397.53581773567049</v>
      </c>
      <c r="M100" s="135">
        <v>22.333622330406289</v>
      </c>
      <c r="N100" s="135">
        <v>9.9800811399021434</v>
      </c>
      <c r="O100" s="135">
        <v>7.1841621409837702</v>
      </c>
      <c r="P100" s="135">
        <v>43.765416574428983</v>
      </c>
      <c r="Q100" s="135">
        <v>1.06982119564843</v>
      </c>
      <c r="R100" s="135">
        <v>189.31107805584699</v>
      </c>
      <c r="S100" s="135">
        <v>39.982134797516629</v>
      </c>
      <c r="T100" s="135">
        <v>66.552217719399124</v>
      </c>
      <c r="U100" s="135">
        <v>233.8903401798776</v>
      </c>
      <c r="V100" s="135">
        <v>64.995130564818083</v>
      </c>
      <c r="W100" s="135">
        <v>124.3783929211419</v>
      </c>
      <c r="X100" s="135">
        <v>9.5505199216688155</v>
      </c>
      <c r="Y100" s="135">
        <v>0</v>
      </c>
    </row>
    <row r="101" spans="1:25" x14ac:dyDescent="0.25">
      <c r="A101" s="111">
        <v>43990</v>
      </c>
      <c r="B101" s="135">
        <v>75.23445782387769</v>
      </c>
      <c r="C101" s="135">
        <v>214.92618405109781</v>
      </c>
      <c r="D101" s="135">
        <v>231.21352152528519</v>
      </c>
      <c r="E101" s="135">
        <v>178.66013967328769</v>
      </c>
      <c r="F101" s="135">
        <v>3372.7263116791678</v>
      </c>
      <c r="G101" s="135">
        <v>804.08515537227879</v>
      </c>
      <c r="H101" s="135">
        <v>2646.1344100076162</v>
      </c>
      <c r="I101" s="135">
        <v>1804.2969099590559</v>
      </c>
      <c r="J101" s="135">
        <v>528.62706192718701</v>
      </c>
      <c r="K101" s="135">
        <v>3708.608310071535</v>
      </c>
      <c r="L101" s="135">
        <v>308.909920225012</v>
      </c>
      <c r="M101" s="135">
        <v>368.5047684517038</v>
      </c>
      <c r="N101" s="135">
        <v>40.688023108831807</v>
      </c>
      <c r="O101" s="135">
        <v>5.9868017841531422</v>
      </c>
      <c r="P101" s="135">
        <v>53.674567496941201</v>
      </c>
      <c r="Q101" s="135">
        <v>0</v>
      </c>
      <c r="R101" s="135">
        <v>164.40172568007759</v>
      </c>
      <c r="S101" s="135">
        <v>34.799265471912619</v>
      </c>
      <c r="T101" s="135">
        <v>78.85981962641128</v>
      </c>
      <c r="U101" s="135">
        <v>143.93251703377081</v>
      </c>
      <c r="V101" s="135">
        <v>47.663095747533262</v>
      </c>
      <c r="W101" s="135">
        <v>160.86272151134361</v>
      </c>
      <c r="X101" s="135">
        <v>9.7334800734249232</v>
      </c>
      <c r="Y101" s="135">
        <v>0</v>
      </c>
    </row>
    <row r="102" spans="1:25" x14ac:dyDescent="0.25">
      <c r="A102" s="111">
        <v>43991</v>
      </c>
      <c r="B102" s="135">
        <v>257.17901398978597</v>
      </c>
      <c r="C102" s="135">
        <v>237.67603083087971</v>
      </c>
      <c r="D102" s="135">
        <v>233.69080925591331</v>
      </c>
      <c r="E102" s="135">
        <v>266.38547771645898</v>
      </c>
      <c r="F102" s="135">
        <v>4663.0307647440204</v>
      </c>
      <c r="G102" s="135">
        <v>853.69261891734573</v>
      </c>
      <c r="H102" s="135">
        <v>2754.3197502272778</v>
      </c>
      <c r="I102" s="135">
        <v>1755.462663108312</v>
      </c>
      <c r="J102" s="135">
        <v>385.63777468458733</v>
      </c>
      <c r="K102" s="135">
        <v>7602.7181090140293</v>
      </c>
      <c r="L102" s="135">
        <v>373.89736612878141</v>
      </c>
      <c r="M102" s="135">
        <v>61.417461408617292</v>
      </c>
      <c r="N102" s="135">
        <v>64.48667813475231</v>
      </c>
      <c r="O102" s="135">
        <v>24.54588731502788</v>
      </c>
      <c r="P102" s="135">
        <v>65.235243573205466</v>
      </c>
      <c r="Q102" s="135">
        <v>0</v>
      </c>
      <c r="R102" s="135">
        <v>199.2748190061547</v>
      </c>
      <c r="S102" s="135">
        <v>144.37993121325451</v>
      </c>
      <c r="T102" s="135">
        <v>144.34841742792051</v>
      </c>
      <c r="U102" s="135">
        <v>87.38759962764658</v>
      </c>
      <c r="V102" s="135">
        <v>56.329113156175673</v>
      </c>
      <c r="W102" s="135">
        <v>301.35107770608101</v>
      </c>
      <c r="X102" s="135">
        <v>10.135992407288359</v>
      </c>
      <c r="Y102" s="135">
        <v>0</v>
      </c>
    </row>
    <row r="103" spans="1:25" x14ac:dyDescent="0.25">
      <c r="A103" s="111">
        <v>43992</v>
      </c>
      <c r="B103" s="135">
        <v>304.77632404162699</v>
      </c>
      <c r="C103" s="135">
        <v>9.5788828546450269</v>
      </c>
      <c r="D103" s="135">
        <v>166.80404052895571</v>
      </c>
      <c r="E103" s="135">
        <v>335.92385543360689</v>
      </c>
      <c r="F103" s="135">
        <v>7158.9478727961068</v>
      </c>
      <c r="G103" s="135">
        <v>875.16450612341953</v>
      </c>
      <c r="H103" s="135">
        <v>3159.5589389433449</v>
      </c>
      <c r="I103" s="135">
        <v>1732.3306514421699</v>
      </c>
      <c r="J103" s="135">
        <v>571.95714897039909</v>
      </c>
      <c r="K103" s="135">
        <v>7797.4591356448454</v>
      </c>
      <c r="L103" s="135">
        <v>382.7160454434258</v>
      </c>
      <c r="M103" s="135">
        <v>145.16854514764091</v>
      </c>
      <c r="N103" s="135">
        <v>17.657066632134558</v>
      </c>
      <c r="O103" s="135">
        <v>9.5788828546450269</v>
      </c>
      <c r="P103" s="135">
        <v>58.629142958197313</v>
      </c>
      <c r="Q103" s="135">
        <v>0</v>
      </c>
      <c r="R103" s="135">
        <v>179.3473371055392</v>
      </c>
      <c r="S103" s="135">
        <v>121.42722419986529</v>
      </c>
      <c r="T103" s="135">
        <v>136.9030780026909</v>
      </c>
      <c r="U103" s="135">
        <v>200.47743443989509</v>
      </c>
      <c r="V103" s="135">
        <v>43.330087043212053</v>
      </c>
      <c r="W103" s="135">
        <v>301.82490015530442</v>
      </c>
      <c r="X103" s="135">
        <v>12.880394683629969</v>
      </c>
      <c r="Y103" s="135">
        <v>5.5834055826015723</v>
      </c>
    </row>
    <row r="104" spans="1:25" x14ac:dyDescent="0.25">
      <c r="A104" s="111">
        <v>43993</v>
      </c>
      <c r="B104" s="135">
        <v>274.83608062192047</v>
      </c>
      <c r="C104" s="135">
        <v>101.1769501521881</v>
      </c>
      <c r="D104" s="135">
        <v>312.96401663601102</v>
      </c>
      <c r="E104" s="135">
        <v>456.81365054187938</v>
      </c>
      <c r="F104" s="135">
        <v>6446.5403948491039</v>
      </c>
      <c r="G104" s="135">
        <v>741.15031356137297</v>
      </c>
      <c r="H104" s="135">
        <v>3487.1538736534471</v>
      </c>
      <c r="I104" s="135">
        <v>1891.684509586702</v>
      </c>
      <c r="J104" s="135">
        <v>615.28723601361116</v>
      </c>
      <c r="K104" s="135">
        <v>7204.9441628909863</v>
      </c>
      <c r="L104" s="135">
        <v>399.95089173885123</v>
      </c>
      <c r="M104" s="135">
        <v>161.91876189544561</v>
      </c>
      <c r="N104" s="135">
        <v>20.727860829027531</v>
      </c>
      <c r="O104" s="135">
        <v>11.973603568306279</v>
      </c>
      <c r="P104" s="135">
        <v>43.765416574428983</v>
      </c>
      <c r="Q104" s="135">
        <v>0</v>
      </c>
      <c r="R104" s="135">
        <v>149.45611425461601</v>
      </c>
      <c r="S104" s="135">
        <v>56.271152677986358</v>
      </c>
      <c r="T104" s="135">
        <v>132.34470692601971</v>
      </c>
      <c r="U104" s="135">
        <v>69.396034998425222</v>
      </c>
      <c r="V104" s="135">
        <v>30.331060930248441</v>
      </c>
      <c r="W104" s="135">
        <v>293.53300729389491</v>
      </c>
      <c r="X104" s="135">
        <v>14.49044401908372</v>
      </c>
      <c r="Y104" s="135">
        <v>5.5834055826015723</v>
      </c>
    </row>
    <row r="105" spans="1:25" x14ac:dyDescent="0.25">
      <c r="A105" s="111">
        <v>43994</v>
      </c>
      <c r="B105" s="135">
        <v>432.98198176190829</v>
      </c>
      <c r="C105" s="135">
        <v>320.29389545219311</v>
      </c>
      <c r="D105" s="135">
        <v>134.599300030791</v>
      </c>
      <c r="E105" s="135">
        <v>537.05024021551162</v>
      </c>
      <c r="F105" s="135">
        <v>6660.7608252807204</v>
      </c>
      <c r="G105" s="135">
        <v>779.65162855157416</v>
      </c>
      <c r="H105" s="135">
        <v>3848.784645736027</v>
      </c>
      <c r="I105" s="135">
        <v>2112.7237321742791</v>
      </c>
      <c r="J105" s="135">
        <v>467.96494006669019</v>
      </c>
      <c r="K105" s="135">
        <v>6155.4274378611608</v>
      </c>
      <c r="L105" s="135">
        <v>419.27148376429608</v>
      </c>
      <c r="M105" s="135">
        <v>167.5021674780472</v>
      </c>
      <c r="N105" s="135">
        <v>21.495559378250771</v>
      </c>
      <c r="O105" s="135">
        <v>6.5854819625684557</v>
      </c>
      <c r="P105" s="135">
        <v>46.242704305057039</v>
      </c>
      <c r="Q105" s="135">
        <v>0</v>
      </c>
      <c r="R105" s="135">
        <v>164.40172568007759</v>
      </c>
      <c r="S105" s="135">
        <v>96.993697379160707</v>
      </c>
      <c r="T105" s="135">
        <v>125.81104171612439</v>
      </c>
      <c r="U105" s="135">
        <v>398.38464536132989</v>
      </c>
      <c r="V105" s="135">
        <v>43.330087043212053</v>
      </c>
      <c r="W105" s="135">
        <v>215.35230317203431</v>
      </c>
      <c r="X105" s="135">
        <v>14.124523715571501</v>
      </c>
      <c r="Y105" s="135">
        <v>5.5834055826015723</v>
      </c>
    </row>
    <row r="106" spans="1:25" x14ac:dyDescent="0.25">
      <c r="A106" s="111">
        <v>43995</v>
      </c>
      <c r="B106" s="135">
        <v>301.70552984473397</v>
      </c>
      <c r="C106" s="135">
        <v>24.54588731502788</v>
      </c>
      <c r="D106" s="135">
        <v>285.71385159910238</v>
      </c>
      <c r="E106" s="135">
        <v>423.64919347677812</v>
      </c>
      <c r="F106" s="135">
        <v>5191.1090351103294</v>
      </c>
      <c r="G106" s="135">
        <v>656.74358454439346</v>
      </c>
      <c r="H106" s="135">
        <v>3883.1243745136162</v>
      </c>
      <c r="I106" s="135">
        <v>2354.3247429095368</v>
      </c>
      <c r="J106" s="135">
        <v>428.96786172779929</v>
      </c>
      <c r="K106" s="135">
        <v>5141.921218972313</v>
      </c>
      <c r="L106" s="135">
        <v>436.50633005972139</v>
      </c>
      <c r="M106" s="135">
        <v>78.167678156422014</v>
      </c>
      <c r="N106" s="135">
        <v>18.424765181357799</v>
      </c>
      <c r="O106" s="135">
        <v>5.9868017841531422</v>
      </c>
      <c r="P106" s="135">
        <v>64.409480996329449</v>
      </c>
      <c r="Q106" s="135">
        <v>0</v>
      </c>
      <c r="R106" s="135">
        <v>134.5105028291544</v>
      </c>
      <c r="S106" s="135">
        <v>79.223859691375537</v>
      </c>
      <c r="T106" s="135">
        <v>115.3267882397807</v>
      </c>
      <c r="U106" s="135">
        <v>59.115140924584438</v>
      </c>
      <c r="V106" s="135">
        <v>17.332034817284821</v>
      </c>
      <c r="W106" s="135">
        <v>211.32481235363539</v>
      </c>
      <c r="X106" s="135">
        <v>11.380121439229891</v>
      </c>
      <c r="Y106" s="135">
        <v>11.166811165203139</v>
      </c>
    </row>
    <row r="107" spans="1:25" x14ac:dyDescent="0.25">
      <c r="A107" s="111">
        <v>43996</v>
      </c>
      <c r="B107" s="135">
        <v>223.40027782396339</v>
      </c>
      <c r="C107" s="135">
        <v>150.26872478224391</v>
      </c>
      <c r="D107" s="135">
        <v>279.10775098409431</v>
      </c>
      <c r="E107" s="135">
        <v>345.55224619444277</v>
      </c>
      <c r="F107" s="135">
        <v>2082.421858614317</v>
      </c>
      <c r="G107" s="135">
        <v>597.51079225177625</v>
      </c>
      <c r="H107" s="135">
        <v>3012.1716074643109</v>
      </c>
      <c r="I107" s="135">
        <v>1783.735121811374</v>
      </c>
      <c r="J107" s="135">
        <v>480.96396617965382</v>
      </c>
      <c r="K107" s="135">
        <v>4053.5510531061682</v>
      </c>
      <c r="L107" s="135">
        <v>420.88153309974979</v>
      </c>
      <c r="M107" s="135">
        <v>173.0855730606487</v>
      </c>
      <c r="N107" s="135">
        <v>5.3738898445626919</v>
      </c>
      <c r="O107" s="135">
        <v>4.7894414273225134</v>
      </c>
      <c r="P107" s="135">
        <v>36.333553382544807</v>
      </c>
      <c r="Q107" s="135">
        <v>0</v>
      </c>
      <c r="R107" s="135">
        <v>154.43798472976991</v>
      </c>
      <c r="S107" s="135">
        <v>19.991067398758311</v>
      </c>
      <c r="T107" s="135">
        <v>46.79927638715737</v>
      </c>
      <c r="U107" s="135">
        <v>95.098270183027154</v>
      </c>
      <c r="V107" s="135">
        <v>21.66504352160603</v>
      </c>
      <c r="W107" s="135">
        <v>144.9896694623597</v>
      </c>
      <c r="X107" s="135">
        <v>11.892409864146989</v>
      </c>
      <c r="Y107" s="135">
        <v>0</v>
      </c>
    </row>
    <row r="108" spans="1:25" x14ac:dyDescent="0.25">
      <c r="A108" s="111">
        <v>43997</v>
      </c>
      <c r="B108" s="135">
        <v>52.203501347180442</v>
      </c>
      <c r="C108" s="135">
        <v>98.183549260111519</v>
      </c>
      <c r="D108" s="135">
        <v>248.5545356396816</v>
      </c>
      <c r="E108" s="135">
        <v>193.63763641236579</v>
      </c>
      <c r="F108" s="135">
        <v>3407.599405005245</v>
      </c>
      <c r="G108" s="135">
        <v>759.66056115281594</v>
      </c>
      <c r="H108" s="135">
        <v>2987.2525122451748</v>
      </c>
      <c r="I108" s="135">
        <v>1593.53858144532</v>
      </c>
      <c r="J108" s="135">
        <v>307.64361800680558</v>
      </c>
      <c r="K108" s="135">
        <v>4891.5060545577471</v>
      </c>
      <c r="L108" s="135">
        <v>390.32718775647987</v>
      </c>
      <c r="M108" s="135">
        <v>145.16854514764091</v>
      </c>
      <c r="N108" s="135">
        <v>22.263257927474012</v>
      </c>
      <c r="O108" s="135">
        <v>3.5920810704918851</v>
      </c>
      <c r="P108" s="135">
        <v>21.46982699877648</v>
      </c>
      <c r="Q108" s="135">
        <v>0</v>
      </c>
      <c r="R108" s="135">
        <v>139.4923733043083</v>
      </c>
      <c r="S108" s="135">
        <v>21.471887206073749</v>
      </c>
      <c r="T108" s="135">
        <v>59.866606806948063</v>
      </c>
      <c r="U108" s="135">
        <v>82.247152590726188</v>
      </c>
      <c r="V108" s="135">
        <v>25.998052225927228</v>
      </c>
      <c r="W108" s="135">
        <v>148.54333783153521</v>
      </c>
      <c r="X108" s="135">
        <v>13.904971533464179</v>
      </c>
      <c r="Y108" s="135">
        <v>5.5834055826015723</v>
      </c>
    </row>
    <row r="109" spans="1:25" x14ac:dyDescent="0.25">
      <c r="A109" s="111">
        <v>43998</v>
      </c>
      <c r="B109" s="135">
        <v>174.26757067367589</v>
      </c>
      <c r="C109" s="135">
        <v>341.24770169672911</v>
      </c>
      <c r="D109" s="135">
        <v>173.4101411439639</v>
      </c>
      <c r="E109" s="135">
        <v>234.29084184700611</v>
      </c>
      <c r="F109" s="135">
        <v>6067.9182387374103</v>
      </c>
      <c r="G109" s="135">
        <v>797.42146623935935</v>
      </c>
      <c r="H109" s="135">
        <v>3601.872879083005</v>
      </c>
      <c r="I109" s="135">
        <v>1621.8110401483821</v>
      </c>
      <c r="J109" s="135">
        <v>238.3154787376663</v>
      </c>
      <c r="K109" s="135">
        <v>8272.4661409913024</v>
      </c>
      <c r="L109" s="135">
        <v>401.56094107430488</v>
      </c>
      <c r="M109" s="135">
        <v>301.50390146048488</v>
      </c>
      <c r="N109" s="135">
        <v>83.679141865333349</v>
      </c>
      <c r="O109" s="135">
        <v>7.7828423193990854</v>
      </c>
      <c r="P109" s="135">
        <v>28.075927613784629</v>
      </c>
      <c r="Q109" s="135">
        <v>0</v>
      </c>
      <c r="R109" s="135">
        <v>164.40172568007759</v>
      </c>
      <c r="S109" s="135">
        <v>88.849188438925836</v>
      </c>
      <c r="T109" s="135">
        <v>127.3304987416814</v>
      </c>
      <c r="U109" s="135">
        <v>131.0813994414699</v>
      </c>
      <c r="V109" s="135">
        <v>8.6660174086424107</v>
      </c>
      <c r="W109" s="135">
        <v>303.72018995219798</v>
      </c>
      <c r="X109" s="135">
        <v>73.293836793496695</v>
      </c>
      <c r="Y109" s="135">
        <v>16.750216747804721</v>
      </c>
    </row>
    <row r="110" spans="1:25" x14ac:dyDescent="0.25">
      <c r="A110" s="111">
        <v>43999</v>
      </c>
      <c r="B110" s="135">
        <v>238.7542488084282</v>
      </c>
      <c r="C110" s="135">
        <v>210.73542280219061</v>
      </c>
      <c r="D110" s="135">
        <v>270.85012521533412</v>
      </c>
      <c r="E110" s="135">
        <v>379.78652445519248</v>
      </c>
      <c r="F110" s="135">
        <v>7258.5852822991847</v>
      </c>
      <c r="G110" s="135">
        <v>738.18867394674214</v>
      </c>
      <c r="H110" s="135">
        <v>3883.5802116212831</v>
      </c>
      <c r="I110" s="135">
        <v>1457.31673496693</v>
      </c>
      <c r="J110" s="135">
        <v>385.63777468458733</v>
      </c>
      <c r="K110" s="135">
        <v>7625.6984978013643</v>
      </c>
      <c r="L110" s="135">
        <v>471.34194295408429</v>
      </c>
      <c r="M110" s="135">
        <v>78.167678156422014</v>
      </c>
      <c r="N110" s="135">
        <v>21.495559378250771</v>
      </c>
      <c r="O110" s="135">
        <v>18.559085530874739</v>
      </c>
      <c r="P110" s="135">
        <v>35.507790805668797</v>
      </c>
      <c r="Q110" s="135">
        <v>0</v>
      </c>
      <c r="R110" s="135">
        <v>144.47424377946211</v>
      </c>
      <c r="S110" s="135">
        <v>81.445089402348685</v>
      </c>
      <c r="T110" s="135">
        <v>113.0476027014451</v>
      </c>
      <c r="U110" s="135">
        <v>71.966258516885418</v>
      </c>
      <c r="V110" s="135">
        <v>51.996104451854457</v>
      </c>
      <c r="W110" s="135">
        <v>300.64034403224588</v>
      </c>
      <c r="X110" s="135">
        <v>12.221738137307989</v>
      </c>
      <c r="Y110" s="135">
        <v>33.500433495609443</v>
      </c>
    </row>
    <row r="111" spans="1:25" x14ac:dyDescent="0.25">
      <c r="A111" s="111">
        <v>44000</v>
      </c>
      <c r="B111" s="135">
        <v>154.30740839387161</v>
      </c>
      <c r="C111" s="135">
        <v>726.19905641777609</v>
      </c>
      <c r="D111" s="135">
        <v>273.32741294596212</v>
      </c>
      <c r="E111" s="135">
        <v>625.8453994543313</v>
      </c>
      <c r="F111" s="135">
        <v>7452.8782308301852</v>
      </c>
      <c r="G111" s="135">
        <v>755.21810173086965</v>
      </c>
      <c r="H111" s="135">
        <v>4225.4580423716216</v>
      </c>
      <c r="I111" s="135">
        <v>1588.3981344084</v>
      </c>
      <c r="J111" s="135">
        <v>450.63290524940533</v>
      </c>
      <c r="K111" s="135">
        <v>5393.2840282853249</v>
      </c>
      <c r="L111" s="135">
        <v>497.13932435169551</v>
      </c>
      <c r="M111" s="135">
        <v>111.6681116520314</v>
      </c>
      <c r="N111" s="135">
        <v>21.495559378250771</v>
      </c>
      <c r="O111" s="135">
        <v>14.36832428196754</v>
      </c>
      <c r="P111" s="135">
        <v>54.500330073817217</v>
      </c>
      <c r="Q111" s="135">
        <v>0</v>
      </c>
      <c r="R111" s="135">
        <v>144.47424377946211</v>
      </c>
      <c r="S111" s="135">
        <v>49.607463545066928</v>
      </c>
      <c r="T111" s="135">
        <v>109.09701443499669</v>
      </c>
      <c r="U111" s="135">
        <v>79.676929072265992</v>
      </c>
      <c r="V111" s="135">
        <v>34.664069634569643</v>
      </c>
      <c r="W111" s="135">
        <v>293.29609606928318</v>
      </c>
      <c r="X111" s="135">
        <v>12.294922198010431</v>
      </c>
      <c r="Y111" s="135">
        <v>5.5834055826015723</v>
      </c>
    </row>
    <row r="112" spans="1:25" x14ac:dyDescent="0.25">
      <c r="A112" s="111">
        <v>44001</v>
      </c>
      <c r="B112" s="135">
        <v>436.82047450802457</v>
      </c>
      <c r="C112" s="135">
        <v>288.56384599618139</v>
      </c>
      <c r="D112" s="135">
        <v>-122.2128613776507</v>
      </c>
      <c r="E112" s="135">
        <v>328.43510706406789</v>
      </c>
      <c r="F112" s="135">
        <v>6043.0088863616411</v>
      </c>
      <c r="G112" s="135">
        <v>725.60170558456105</v>
      </c>
      <c r="H112" s="135">
        <v>4783.2507164536173</v>
      </c>
      <c r="I112" s="135">
        <v>2045.8979206943141</v>
      </c>
      <c r="J112" s="135">
        <v>554.62511415311428</v>
      </c>
      <c r="K112" s="135">
        <v>12975.864683207359</v>
      </c>
      <c r="L112" s="135">
        <v>531.16991257833149</v>
      </c>
      <c r="M112" s="135">
        <v>268.00346796487548</v>
      </c>
      <c r="N112" s="135">
        <v>10.74777968912538</v>
      </c>
      <c r="O112" s="135">
        <v>7.1841621409837702</v>
      </c>
      <c r="P112" s="135">
        <v>38.81084111317287</v>
      </c>
      <c r="Q112" s="135">
        <v>1261.319189669498</v>
      </c>
      <c r="R112" s="135">
        <v>144.47424377946211</v>
      </c>
      <c r="S112" s="135">
        <v>62.194431907248088</v>
      </c>
      <c r="T112" s="135">
        <v>101.8036207123229</v>
      </c>
      <c r="U112" s="135">
        <v>66.825811479965026</v>
      </c>
      <c r="V112" s="135">
        <v>51.996104451854457</v>
      </c>
      <c r="W112" s="135">
        <v>285.71493688170892</v>
      </c>
      <c r="X112" s="135">
        <v>13.72201138170807</v>
      </c>
      <c r="Y112" s="135">
        <v>0</v>
      </c>
    </row>
    <row r="113" spans="1:25" x14ac:dyDescent="0.25">
      <c r="A113" s="111">
        <v>44002</v>
      </c>
      <c r="B113" s="135">
        <v>334.7165674613334</v>
      </c>
      <c r="C113" s="135">
        <v>222.11034619208161</v>
      </c>
      <c r="D113" s="135">
        <v>218.0013202952689</v>
      </c>
      <c r="E113" s="135">
        <v>388.34509402037992</v>
      </c>
      <c r="F113" s="135">
        <v>3497.2730735580149</v>
      </c>
      <c r="G113" s="135">
        <v>493.11299583603841</v>
      </c>
      <c r="H113" s="135">
        <v>4976.0698129968077</v>
      </c>
      <c r="I113" s="135">
        <v>1840.2800392174979</v>
      </c>
      <c r="J113" s="135">
        <v>320.64264411976922</v>
      </c>
      <c r="K113" s="135">
        <v>8212.7645123891543</v>
      </c>
      <c r="L113" s="135">
        <v>563.62704349986495</v>
      </c>
      <c r="M113" s="135">
        <v>290.33709029528183</v>
      </c>
      <c r="N113" s="135">
        <v>10.74777968912538</v>
      </c>
      <c r="O113" s="135">
        <v>4.7894414273225134</v>
      </c>
      <c r="P113" s="135">
        <v>40.46236626692491</v>
      </c>
      <c r="Q113" s="135">
        <v>7.4887483695390067</v>
      </c>
      <c r="R113" s="135">
        <v>104.61927997823121</v>
      </c>
      <c r="S113" s="135">
        <v>52.569103159697789</v>
      </c>
      <c r="T113" s="135">
        <v>91.775204343646266</v>
      </c>
      <c r="U113" s="135">
        <v>205.61788147681551</v>
      </c>
      <c r="V113" s="135">
        <v>4.3330087043212053</v>
      </c>
      <c r="W113" s="135">
        <v>242.12327155315629</v>
      </c>
      <c r="X113" s="135">
        <v>11.197161287473779</v>
      </c>
      <c r="Y113" s="135">
        <v>0</v>
      </c>
    </row>
    <row r="114" spans="1:25" x14ac:dyDescent="0.25">
      <c r="A114" s="111">
        <v>44003</v>
      </c>
      <c r="B114" s="135">
        <v>3.8384927461162088</v>
      </c>
      <c r="C114" s="135">
        <v>360.40546740601911</v>
      </c>
      <c r="D114" s="135">
        <v>184.97081722022821</v>
      </c>
      <c r="E114" s="135">
        <v>357.32027934657549</v>
      </c>
      <c r="F114" s="135">
        <v>1599.1804225243909</v>
      </c>
      <c r="G114" s="135">
        <v>460.53496007509892</v>
      </c>
      <c r="H114" s="135">
        <v>4017.2924298703042</v>
      </c>
      <c r="I114" s="135">
        <v>1706.628416257568</v>
      </c>
      <c r="J114" s="135">
        <v>0</v>
      </c>
      <c r="K114" s="135">
        <v>3734.1947223295979</v>
      </c>
      <c r="L114" s="135">
        <v>542.69640213896628</v>
      </c>
      <c r="M114" s="135">
        <v>100.5013004868283</v>
      </c>
      <c r="N114" s="135">
        <v>4.6061912953394506</v>
      </c>
      <c r="O114" s="135">
        <v>0</v>
      </c>
      <c r="P114" s="135">
        <v>19.81830184502444</v>
      </c>
      <c r="Q114" s="135">
        <v>1.06982119564843</v>
      </c>
      <c r="R114" s="135">
        <v>104.61927997823121</v>
      </c>
      <c r="S114" s="135">
        <v>22.95270701338918</v>
      </c>
      <c r="T114" s="135">
        <v>43.304525228376143</v>
      </c>
      <c r="U114" s="135">
        <v>105.3791642568679</v>
      </c>
      <c r="V114" s="135">
        <v>0</v>
      </c>
      <c r="W114" s="135">
        <v>145.70040313619481</v>
      </c>
      <c r="X114" s="135">
        <v>16.283453506293579</v>
      </c>
      <c r="Y114" s="135">
        <v>11.166811165203139</v>
      </c>
    </row>
    <row r="115" spans="1:25" x14ac:dyDescent="0.25">
      <c r="A115" s="111">
        <v>44004</v>
      </c>
      <c r="B115" s="135">
        <v>249.5020284975536</v>
      </c>
      <c r="C115" s="135">
        <v>296.94536849399577</v>
      </c>
      <c r="D115" s="135">
        <v>182.49352948960009</v>
      </c>
      <c r="E115" s="135">
        <v>248.19851739043571</v>
      </c>
      <c r="F115" s="135">
        <v>3985.4963801230938</v>
      </c>
      <c r="G115" s="135">
        <v>660.44563406268207</v>
      </c>
      <c r="H115" s="135">
        <v>4639.8139732410309</v>
      </c>
      <c r="I115" s="135">
        <v>1418.763382190027</v>
      </c>
      <c r="J115" s="135">
        <v>0</v>
      </c>
      <c r="K115" s="135">
        <v>5479.5197140439832</v>
      </c>
      <c r="L115" s="135">
        <v>546.42878923479088</v>
      </c>
      <c r="M115" s="135">
        <v>217.7528177214613</v>
      </c>
      <c r="N115" s="135">
        <v>16.121669533688081</v>
      </c>
      <c r="O115" s="135">
        <v>2.3947207136612572</v>
      </c>
      <c r="P115" s="135">
        <v>18.99253926814843</v>
      </c>
      <c r="Q115" s="135">
        <v>1.06982119564843</v>
      </c>
      <c r="R115" s="135">
        <v>124.5467618788467</v>
      </c>
      <c r="S115" s="135">
        <v>10.365738651208011</v>
      </c>
      <c r="T115" s="135">
        <v>59.106878294169533</v>
      </c>
      <c r="U115" s="135">
        <v>77.106705553805796</v>
      </c>
      <c r="V115" s="135">
        <v>0</v>
      </c>
      <c r="W115" s="135">
        <v>161.09963273595531</v>
      </c>
      <c r="X115" s="135">
        <v>11.41671346958111</v>
      </c>
      <c r="Y115" s="135">
        <v>0</v>
      </c>
    </row>
    <row r="116" spans="1:25" x14ac:dyDescent="0.25">
      <c r="A116" s="111">
        <v>44005</v>
      </c>
      <c r="B116" s="135">
        <v>293.26084580327841</v>
      </c>
      <c r="C116" s="135">
        <v>426.26028703170368</v>
      </c>
      <c r="D116" s="135">
        <v>93.311171186990094</v>
      </c>
      <c r="E116" s="135">
        <v>265.31565652081048</v>
      </c>
      <c r="F116" s="135">
        <v>6536.2140634018733</v>
      </c>
      <c r="G116" s="135">
        <v>653.04153502610495</v>
      </c>
      <c r="H116" s="135">
        <v>5346.6653815301743</v>
      </c>
      <c r="I116" s="135">
        <v>1534.423440520736</v>
      </c>
      <c r="J116" s="135">
        <v>1126.582263123513</v>
      </c>
      <c r="K116" s="135">
        <v>9342.8310537869565</v>
      </c>
      <c r="L116" s="135">
        <v>584.30154064830515</v>
      </c>
      <c r="M116" s="135">
        <v>156.335356312844</v>
      </c>
      <c r="N116" s="135">
        <v>43.758817305724783</v>
      </c>
      <c r="O116" s="135">
        <v>8.9802026762297125</v>
      </c>
      <c r="P116" s="135">
        <v>14.863726383768331</v>
      </c>
      <c r="Q116" s="135">
        <v>1.06982119564843</v>
      </c>
      <c r="R116" s="135">
        <v>109.6011504533851</v>
      </c>
      <c r="S116" s="135">
        <v>69.598530943825239</v>
      </c>
      <c r="T116" s="135">
        <v>128.69801006468279</v>
      </c>
      <c r="U116" s="135">
        <v>156.7836346260718</v>
      </c>
      <c r="V116" s="135">
        <v>73.661147973460487</v>
      </c>
      <c r="W116" s="135">
        <v>325.51602261647429</v>
      </c>
      <c r="X116" s="135">
        <v>17.015294113317999</v>
      </c>
      <c r="Y116" s="135">
        <v>16.750216747804721</v>
      </c>
    </row>
    <row r="117" spans="1:25" x14ac:dyDescent="0.25">
      <c r="A117" s="111">
        <v>44006</v>
      </c>
      <c r="B117" s="135">
        <v>-143.55962870474619</v>
      </c>
      <c r="C117" s="135">
        <v>234.08394976038781</v>
      </c>
      <c r="D117" s="135">
        <v>476.4650068574627</v>
      </c>
      <c r="E117" s="135">
        <v>357.32027934657549</v>
      </c>
      <c r="F117" s="135">
        <v>8459.2160668112665</v>
      </c>
      <c r="G117" s="135">
        <v>573.07726543107162</v>
      </c>
      <c r="H117" s="135">
        <v>5308.2231187835814</v>
      </c>
      <c r="I117" s="135">
        <v>1493.2998642253719</v>
      </c>
      <c r="J117" s="135">
        <v>381.3047659802661</v>
      </c>
      <c r="K117" s="135">
        <v>10122.032071534841</v>
      </c>
      <c r="L117" s="135">
        <v>619.21033760337048</v>
      </c>
      <c r="M117" s="135">
        <v>228.9196288866645</v>
      </c>
      <c r="N117" s="135">
        <v>6.9092869430091763</v>
      </c>
      <c r="O117" s="135">
        <v>8.3815224978143981</v>
      </c>
      <c r="P117" s="135">
        <v>-25.598639883156569</v>
      </c>
      <c r="Q117" s="135">
        <v>2.1396423912968592</v>
      </c>
      <c r="R117" s="135">
        <v>119.5648914036928</v>
      </c>
      <c r="S117" s="135">
        <v>64.415661618221236</v>
      </c>
      <c r="T117" s="135">
        <v>115.3267882397807</v>
      </c>
      <c r="U117" s="135">
        <v>64.25558796150483</v>
      </c>
      <c r="V117" s="135">
        <v>38.997078338890837</v>
      </c>
      <c r="W117" s="135">
        <v>280.7398011648632</v>
      </c>
      <c r="X117" s="135">
        <v>15.29546868681059</v>
      </c>
      <c r="Y117" s="135">
        <v>0</v>
      </c>
    </row>
    <row r="118" spans="1:25" x14ac:dyDescent="0.25">
      <c r="A118" s="111">
        <v>44007</v>
      </c>
      <c r="B118" s="135">
        <v>-195.76313005192671</v>
      </c>
      <c r="C118" s="135">
        <v>299.34008920765712</v>
      </c>
      <c r="D118" s="135">
        <v>244.42572275530151</v>
      </c>
      <c r="E118" s="135">
        <v>427.92847825937179</v>
      </c>
      <c r="F118" s="135">
        <v>6381.7760786721037</v>
      </c>
      <c r="G118" s="135">
        <v>516.06570284942757</v>
      </c>
      <c r="H118" s="135">
        <v>6058.5309980036554</v>
      </c>
      <c r="I118" s="135">
        <v>1925.097415326685</v>
      </c>
      <c r="J118" s="135">
        <v>472.29794877101142</v>
      </c>
      <c r="K118" s="135">
        <v>9353.9658813437072</v>
      </c>
      <c r="L118" s="135">
        <v>632.89575695472729</v>
      </c>
      <c r="M118" s="135">
        <v>156.335356312844</v>
      </c>
      <c r="N118" s="135">
        <v>14.58627243524159</v>
      </c>
      <c r="O118" s="135">
        <v>7.1841621409837702</v>
      </c>
      <c r="P118" s="135">
        <v>28.075927613784629</v>
      </c>
      <c r="Q118" s="135">
        <v>3.2094635869452892</v>
      </c>
      <c r="R118" s="135">
        <v>59.782445701846413</v>
      </c>
      <c r="S118" s="135">
        <v>73.300580462113814</v>
      </c>
      <c r="T118" s="135">
        <v>83.722082108193874</v>
      </c>
      <c r="U118" s="135">
        <v>100.2387172199475</v>
      </c>
      <c r="V118" s="135">
        <v>17.332034817284821</v>
      </c>
      <c r="W118" s="135">
        <v>270.31570728194839</v>
      </c>
      <c r="X118" s="135">
        <v>14.892956352947159</v>
      </c>
      <c r="Y118" s="135">
        <v>27.91702791300786</v>
      </c>
    </row>
    <row r="119" spans="1:25" x14ac:dyDescent="0.25">
      <c r="A119" s="111">
        <v>44008</v>
      </c>
      <c r="B119" s="135">
        <v>1025.645261762251</v>
      </c>
      <c r="C119" s="135">
        <v>398.12231864618388</v>
      </c>
      <c r="D119" s="135">
        <v>210.56945710338471</v>
      </c>
      <c r="E119" s="135">
        <v>448.255080976692</v>
      </c>
      <c r="F119" s="135">
        <v>5993.1901816101026</v>
      </c>
      <c r="G119" s="135">
        <v>472.38151853362228</v>
      </c>
      <c r="H119" s="135">
        <v>6876.3027691584639</v>
      </c>
      <c r="I119" s="135">
        <v>2069.0299323604559</v>
      </c>
      <c r="J119" s="135">
        <v>428.96786172779929</v>
      </c>
      <c r="K119" s="135">
        <v>11101.65998530421</v>
      </c>
      <c r="L119" s="135">
        <v>678.85534707586157</v>
      </c>
      <c r="M119" s="135">
        <v>251.25325121707081</v>
      </c>
      <c r="N119" s="135">
        <v>19.192463730581039</v>
      </c>
      <c r="O119" s="135">
        <v>14.967004460382849</v>
      </c>
      <c r="P119" s="135">
        <v>24.772877306280559</v>
      </c>
      <c r="Q119" s="135">
        <v>8.5585695651874367</v>
      </c>
      <c r="R119" s="135">
        <v>69.746186652154137</v>
      </c>
      <c r="S119" s="135">
        <v>57.011562581644078</v>
      </c>
      <c r="T119" s="135">
        <v>93.750498476870447</v>
      </c>
      <c r="U119" s="135">
        <v>64.25558796150483</v>
      </c>
      <c r="V119" s="135">
        <v>21.66504352160603</v>
      </c>
      <c r="W119" s="135">
        <v>234.54211236558189</v>
      </c>
      <c r="X119" s="135">
        <v>14.051339654869061</v>
      </c>
      <c r="Y119" s="135">
        <v>0</v>
      </c>
    </row>
    <row r="120" spans="1:25" x14ac:dyDescent="0.25">
      <c r="A120" s="111">
        <v>44009</v>
      </c>
      <c r="B120" s="135">
        <v>-148.9335185493089</v>
      </c>
      <c r="C120" s="135">
        <v>252.64303529126261</v>
      </c>
      <c r="D120" s="135">
        <v>144.5084509533032</v>
      </c>
      <c r="E120" s="135">
        <v>603.37915434571426</v>
      </c>
      <c r="F120" s="135">
        <v>3786.221561116939</v>
      </c>
      <c r="G120" s="135">
        <v>468.67946901533378</v>
      </c>
      <c r="H120" s="135">
        <v>6488.8412276414138</v>
      </c>
      <c r="I120" s="135">
        <v>1806.8671334775161</v>
      </c>
      <c r="J120" s="135">
        <v>446.29989654508421</v>
      </c>
      <c r="K120" s="135">
        <v>9166.8060139004647</v>
      </c>
      <c r="L120" s="135">
        <v>728.40095617141549</v>
      </c>
      <c r="M120" s="135">
        <v>323.83752379089123</v>
      </c>
      <c r="N120" s="135">
        <v>-0.76769854922324177</v>
      </c>
      <c r="O120" s="135">
        <v>1.796040535245943</v>
      </c>
      <c r="P120" s="135">
        <v>6.606100615008148</v>
      </c>
      <c r="Q120" s="135">
        <v>3.2094635869452892</v>
      </c>
      <c r="R120" s="135">
        <v>109.6011504533851</v>
      </c>
      <c r="S120" s="135">
        <v>29.61639614630861</v>
      </c>
      <c r="T120" s="135">
        <v>76.580634088075698</v>
      </c>
      <c r="U120" s="135">
        <v>71.966258516885418</v>
      </c>
      <c r="V120" s="135">
        <v>4.3330087043212053</v>
      </c>
      <c r="W120" s="135">
        <v>262.73454809437408</v>
      </c>
      <c r="X120" s="135">
        <v>15.00273244400082</v>
      </c>
      <c r="Y120" s="135">
        <v>11.166811165203139</v>
      </c>
    </row>
    <row r="121" spans="1:25" x14ac:dyDescent="0.25">
      <c r="A121" s="111">
        <v>44010</v>
      </c>
      <c r="B121" s="135">
        <v>-555.04605108840383</v>
      </c>
      <c r="C121" s="135">
        <v>140.68984192759879</v>
      </c>
      <c r="D121" s="135">
        <v>143.68268837642719</v>
      </c>
      <c r="E121" s="135">
        <v>322.01617989017728</v>
      </c>
      <c r="F121" s="135">
        <v>2092.385599564624</v>
      </c>
      <c r="G121" s="135">
        <v>292.46191194479752</v>
      </c>
      <c r="H121" s="135">
        <v>6017.809549718726</v>
      </c>
      <c r="I121" s="135">
        <v>1583.2576873714791</v>
      </c>
      <c r="J121" s="135">
        <v>372.63874857162358</v>
      </c>
      <c r="K121" s="135">
        <v>7220.1064812661352</v>
      </c>
      <c r="L121" s="135">
        <v>712.04431860441946</v>
      </c>
      <c r="M121" s="135">
        <v>413.17201311251642</v>
      </c>
      <c r="N121" s="135">
        <v>0</v>
      </c>
      <c r="O121" s="135">
        <v>0</v>
      </c>
      <c r="P121" s="135">
        <v>18.16677669127241</v>
      </c>
      <c r="Q121" s="135">
        <v>2.1396423912968592</v>
      </c>
      <c r="R121" s="135">
        <v>89.673668552769612</v>
      </c>
      <c r="S121" s="135">
        <v>22.95270701338918</v>
      </c>
      <c r="T121" s="135">
        <v>41.481176797707668</v>
      </c>
      <c r="U121" s="135">
        <v>66.825811479965026</v>
      </c>
      <c r="V121" s="135">
        <v>0</v>
      </c>
      <c r="W121" s="135">
        <v>130.7749959856578</v>
      </c>
      <c r="X121" s="135">
        <v>13.904971533464179</v>
      </c>
      <c r="Y121" s="135">
        <v>11.166811165203139</v>
      </c>
    </row>
    <row r="122" spans="1:25" x14ac:dyDescent="0.25">
      <c r="A122" s="111">
        <v>44011</v>
      </c>
      <c r="B122" s="135">
        <v>1289.733562695046</v>
      </c>
      <c r="C122" s="135">
        <v>208.93938226694459</v>
      </c>
      <c r="D122" s="135">
        <v>104.04608468637829</v>
      </c>
      <c r="E122" s="135">
        <v>213.96423912968589</v>
      </c>
      <c r="F122" s="135">
        <v>3621.819835436861</v>
      </c>
      <c r="G122" s="135">
        <v>447.20758180925998</v>
      </c>
      <c r="H122" s="135">
        <v>6199.9924470830174</v>
      </c>
      <c r="I122" s="135">
        <v>1004.957395717936</v>
      </c>
      <c r="J122" s="135">
        <v>285.97857448519949</v>
      </c>
      <c r="K122" s="135">
        <v>5698.1887743605821</v>
      </c>
      <c r="L122" s="135">
        <v>677.75758616532494</v>
      </c>
      <c r="M122" s="135">
        <v>385.2549851995085</v>
      </c>
      <c r="N122" s="135">
        <v>24.56635357514374</v>
      </c>
      <c r="O122" s="135">
        <v>4.7894414273225134</v>
      </c>
      <c r="P122" s="135">
        <v>4.9545754612561108</v>
      </c>
      <c r="Q122" s="135">
        <v>3.2094635869452892</v>
      </c>
      <c r="R122" s="135">
        <v>99.63740950307735</v>
      </c>
      <c r="S122" s="135">
        <v>15.54860797681202</v>
      </c>
      <c r="T122" s="135">
        <v>57.283529863501073</v>
      </c>
      <c r="U122" s="135">
        <v>79.676929072265992</v>
      </c>
      <c r="V122" s="135">
        <v>0</v>
      </c>
      <c r="W122" s="135">
        <v>163.9425674312956</v>
      </c>
      <c r="X122" s="135">
        <v>15.29546868681059</v>
      </c>
      <c r="Y122" s="135">
        <v>5.5834055826015723</v>
      </c>
    </row>
    <row r="123" spans="1:25" x14ac:dyDescent="0.25">
      <c r="A123" s="111">
        <v>44012</v>
      </c>
      <c r="B123" s="135">
        <v>202.67241699493579</v>
      </c>
      <c r="C123" s="135">
        <v>225.1037470841581</v>
      </c>
      <c r="D123" s="135">
        <v>117.2582859163946</v>
      </c>
      <c r="E123" s="135">
        <v>322.01617989017728</v>
      </c>
      <c r="F123" s="135">
        <v>4010.405732498863</v>
      </c>
      <c r="G123" s="135">
        <v>298.38519117405929</v>
      </c>
      <c r="H123" s="135">
        <v>6950.9081091133148</v>
      </c>
      <c r="I123" s="135">
        <v>1346.797123673141</v>
      </c>
      <c r="J123" s="135">
        <v>285.97857448519949</v>
      </c>
      <c r="K123" s="135">
        <v>8018.4973082075603</v>
      </c>
      <c r="L123" s="135">
        <v>682.11203777712024</v>
      </c>
      <c r="M123" s="135">
        <v>240.08644005186761</v>
      </c>
      <c r="N123" s="135">
        <v>20.727860829027531</v>
      </c>
      <c r="O123" s="135">
        <v>8.3815224978143981</v>
      </c>
      <c r="P123" s="135">
        <v>18.99253926814843</v>
      </c>
      <c r="Q123" s="135">
        <v>9.6283907608358668</v>
      </c>
      <c r="R123" s="135">
        <v>84.691798077615744</v>
      </c>
      <c r="S123" s="135">
        <v>39.241724893858908</v>
      </c>
      <c r="T123" s="135">
        <v>94.966064097316092</v>
      </c>
      <c r="U123" s="135">
        <v>-89.957823146106762</v>
      </c>
      <c r="V123" s="135">
        <v>64.995130564818083</v>
      </c>
      <c r="W123" s="135">
        <v>303.24636750297458</v>
      </c>
      <c r="X123" s="135">
        <v>18.55215938806931</v>
      </c>
      <c r="Y123" s="135">
        <v>11.166811165203139</v>
      </c>
    </row>
    <row r="124" spans="1:25" x14ac:dyDescent="0.25">
      <c r="A124" s="111">
        <v>44013</v>
      </c>
      <c r="B124" s="135">
        <v>469.83151212462388</v>
      </c>
      <c r="C124" s="135">
        <v>284.37308474727422</v>
      </c>
      <c r="D124" s="135">
        <v>150.28878899143541</v>
      </c>
      <c r="E124" s="135">
        <v>415.09062391159068</v>
      </c>
      <c r="F124" s="135">
        <v>3407.599405005245</v>
      </c>
      <c r="G124" s="135">
        <v>44.424594219462918</v>
      </c>
      <c r="H124" s="135">
        <v>7775.6693825856864</v>
      </c>
      <c r="I124" s="135">
        <v>1606.3896990376211</v>
      </c>
      <c r="J124" s="135">
        <v>355.30671375433877</v>
      </c>
      <c r="K124" s="135">
        <v>11066.59712406168</v>
      </c>
      <c r="L124" s="135">
        <v>701.10330152940423</v>
      </c>
      <c r="M124" s="135">
        <v>597.42439733836818</v>
      </c>
      <c r="N124" s="135">
        <v>13.05087533679511</v>
      </c>
      <c r="O124" s="135">
        <v>2.9934008920765711</v>
      </c>
      <c r="P124" s="135">
        <v>17.341014114396391</v>
      </c>
      <c r="Q124" s="135">
        <v>9.6283907608358668</v>
      </c>
      <c r="R124" s="135">
        <v>74.728057127308006</v>
      </c>
      <c r="S124" s="135">
        <v>71.819760654798387</v>
      </c>
      <c r="T124" s="135">
        <v>105.4503175736598</v>
      </c>
      <c r="U124" s="135">
        <v>38.553352776902898</v>
      </c>
      <c r="V124" s="135">
        <v>30.331060930248441</v>
      </c>
      <c r="W124" s="135">
        <v>245.91385114694339</v>
      </c>
      <c r="X124" s="135">
        <v>15.880941172430139</v>
      </c>
      <c r="Y124" s="135">
        <v>0</v>
      </c>
    </row>
    <row r="125" spans="1:25" x14ac:dyDescent="0.25">
      <c r="A125" s="111">
        <v>44014</v>
      </c>
      <c r="B125" s="135">
        <v>363.12141378259338</v>
      </c>
      <c r="C125" s="135">
        <v>285.57044510410492</v>
      </c>
      <c r="D125" s="135">
        <v>165.97827795207971</v>
      </c>
      <c r="E125" s="135">
        <v>475.00061086790282</v>
      </c>
      <c r="F125" s="135">
        <v>3432.5087573810151</v>
      </c>
      <c r="G125" s="135">
        <v>2.9616396146308608</v>
      </c>
      <c r="H125" s="135">
        <v>8275.1149068862906</v>
      </c>
      <c r="I125" s="135">
        <v>2248.9455786526692</v>
      </c>
      <c r="J125" s="135">
        <v>385.63777468458733</v>
      </c>
      <c r="K125" s="135">
        <v>11396.614459945769</v>
      </c>
      <c r="L125" s="135">
        <v>764.88321043158328</v>
      </c>
      <c r="M125" s="135">
        <v>379.67157961690691</v>
      </c>
      <c r="N125" s="135">
        <v>10.74777968912538</v>
      </c>
      <c r="O125" s="135">
        <v>6.5854819625684557</v>
      </c>
      <c r="P125" s="135">
        <v>24.772877306280559</v>
      </c>
      <c r="Q125" s="135">
        <v>4.2792847825937184</v>
      </c>
      <c r="R125" s="135">
        <v>39.854963801230937</v>
      </c>
      <c r="S125" s="135">
        <v>30.35680604996633</v>
      </c>
      <c r="T125" s="135">
        <v>110.4645257579981</v>
      </c>
      <c r="U125" s="135">
        <v>77.106705553805796</v>
      </c>
      <c r="V125" s="135">
        <v>30.331060930248441</v>
      </c>
      <c r="W125" s="135">
        <v>296.61285321384702</v>
      </c>
      <c r="X125" s="135">
        <v>13.86837950311295</v>
      </c>
      <c r="Y125" s="135">
        <v>0</v>
      </c>
    </row>
    <row r="126" spans="1:25" x14ac:dyDescent="0.25">
      <c r="A126" s="111">
        <v>44015</v>
      </c>
      <c r="B126" s="135">
        <v>342.3935529535658</v>
      </c>
      <c r="C126" s="135">
        <v>245.45887315027881</v>
      </c>
      <c r="D126" s="135">
        <v>184.1450546433521</v>
      </c>
      <c r="E126" s="135">
        <v>472.86096847660588</v>
      </c>
      <c r="F126" s="135">
        <v>3482.3274621325531</v>
      </c>
      <c r="G126" s="135">
        <v>371.68577163617311</v>
      </c>
      <c r="H126" s="135">
        <v>8100.5292946497848</v>
      </c>
      <c r="I126" s="135">
        <v>2359.465189946457</v>
      </c>
      <c r="J126" s="135">
        <v>558.95812285743546</v>
      </c>
      <c r="K126" s="135">
        <v>10003.10263677976</v>
      </c>
      <c r="L126" s="135">
        <v>833.23712312766509</v>
      </c>
      <c r="M126" s="135">
        <v>608.59120850357135</v>
      </c>
      <c r="N126" s="135">
        <v>13.818573886018349</v>
      </c>
      <c r="O126" s="135">
        <v>2.3947207136612572</v>
      </c>
      <c r="P126" s="135">
        <v>12.38643865314028</v>
      </c>
      <c r="Q126" s="135">
        <v>18.1869603260233</v>
      </c>
      <c r="R126" s="135">
        <v>74.728057127308006</v>
      </c>
      <c r="S126" s="135">
        <v>36.280085279228047</v>
      </c>
      <c r="T126" s="135">
        <v>100.28416368676579</v>
      </c>
      <c r="U126" s="135">
        <v>205.61788147681551</v>
      </c>
      <c r="V126" s="135">
        <v>17.332034817284821</v>
      </c>
      <c r="W126" s="135">
        <v>305.61547974909149</v>
      </c>
      <c r="X126" s="135">
        <v>16.173677415239911</v>
      </c>
      <c r="Y126" s="135">
        <v>0</v>
      </c>
    </row>
    <row r="127" spans="1:25" x14ac:dyDescent="0.25">
      <c r="A127" s="111">
        <v>44016</v>
      </c>
      <c r="B127" s="135">
        <v>-274.83608062192047</v>
      </c>
      <c r="C127" s="135">
        <v>250.24831457760129</v>
      </c>
      <c r="D127" s="135">
        <v>194.05420556586441</v>
      </c>
      <c r="E127" s="135">
        <v>0</v>
      </c>
      <c r="F127" s="135">
        <v>1843.2920758069311</v>
      </c>
      <c r="G127" s="135">
        <v>462.01577988241428</v>
      </c>
      <c r="H127" s="135">
        <v>6971.26883325578</v>
      </c>
      <c r="I127" s="135">
        <v>1865.9822744021001</v>
      </c>
      <c r="J127" s="135">
        <v>480.96396617965382</v>
      </c>
      <c r="K127" s="135">
        <v>8984.3843709494577</v>
      </c>
      <c r="L127" s="135">
        <v>909.31195422785459</v>
      </c>
      <c r="M127" s="135">
        <v>642.09164199918087</v>
      </c>
      <c r="N127" s="135">
        <v>0</v>
      </c>
      <c r="O127" s="135">
        <v>5.9868017841531422</v>
      </c>
      <c r="P127" s="135">
        <v>17.341014114396391</v>
      </c>
      <c r="Q127" s="135">
        <v>0</v>
      </c>
      <c r="R127" s="135">
        <v>44.836834276384813</v>
      </c>
      <c r="S127" s="135">
        <v>23.69311691704689</v>
      </c>
      <c r="T127" s="135">
        <v>40.265611177262024</v>
      </c>
      <c r="U127" s="135">
        <v>41.123576295363087</v>
      </c>
      <c r="V127" s="135">
        <v>25.998052225927228</v>
      </c>
      <c r="W127" s="135">
        <v>258.47014605136349</v>
      </c>
      <c r="X127" s="135">
        <v>22.430914605298788</v>
      </c>
      <c r="Y127" s="135">
        <v>0</v>
      </c>
    </row>
    <row r="128" spans="1:25" x14ac:dyDescent="0.25">
      <c r="A128" s="111">
        <v>44017</v>
      </c>
      <c r="B128" s="135">
        <v>-8.444684041455659</v>
      </c>
      <c r="C128" s="135">
        <v>194.5710579849771</v>
      </c>
      <c r="D128" s="135">
        <v>158.54641476019549</v>
      </c>
      <c r="E128" s="135">
        <v>0</v>
      </c>
      <c r="F128" s="135">
        <v>1569.2891996734679</v>
      </c>
      <c r="G128" s="135">
        <v>382.05151028738112</v>
      </c>
      <c r="H128" s="135">
        <v>7579.5074805862696</v>
      </c>
      <c r="I128" s="135">
        <v>1369.929135339283</v>
      </c>
      <c r="J128" s="135">
        <v>771.27554936917454</v>
      </c>
      <c r="K128" s="135">
        <v>6171.7743123593682</v>
      </c>
      <c r="L128" s="135">
        <v>887.28355195641927</v>
      </c>
      <c r="M128" s="135">
        <v>642.09164199918087</v>
      </c>
      <c r="N128" s="135">
        <v>0.76769854922324177</v>
      </c>
      <c r="O128" s="135">
        <v>1.796040535245943</v>
      </c>
      <c r="P128" s="135">
        <v>5.7803380381321299</v>
      </c>
      <c r="Q128" s="135">
        <v>0</v>
      </c>
      <c r="R128" s="135">
        <v>79.709927602461875</v>
      </c>
      <c r="S128" s="135">
        <v>14.067788169496589</v>
      </c>
      <c r="T128" s="135">
        <v>43.760362336043258</v>
      </c>
      <c r="U128" s="135">
        <v>92.528046664566958</v>
      </c>
      <c r="V128" s="135">
        <v>0</v>
      </c>
      <c r="W128" s="135">
        <v>142.6205572162427</v>
      </c>
      <c r="X128" s="135">
        <v>15.55161289926914</v>
      </c>
      <c r="Y128" s="135">
        <v>5.5834055826015723</v>
      </c>
    </row>
    <row r="129" spans="1:25" x14ac:dyDescent="0.25">
      <c r="A129" s="111">
        <v>44018</v>
      </c>
      <c r="B129" s="135">
        <v>931.21834020779227</v>
      </c>
      <c r="C129" s="135">
        <v>323.88597652268498</v>
      </c>
      <c r="D129" s="135">
        <v>171.75861599021181</v>
      </c>
      <c r="E129" s="135">
        <v>1330.857567386646</v>
      </c>
      <c r="F129" s="135">
        <v>1250.449489263621</v>
      </c>
      <c r="G129" s="135">
        <v>260.62428608751583</v>
      </c>
      <c r="H129" s="135">
        <v>6830.4151669866415</v>
      </c>
      <c r="I129" s="135">
        <v>1331.37578256238</v>
      </c>
      <c r="J129" s="135">
        <v>181.98636558149059</v>
      </c>
      <c r="K129" s="135">
        <v>4792.4771626700567</v>
      </c>
      <c r="L129" s="135">
        <v>814.20926734502996</v>
      </c>
      <c r="M129" s="135">
        <v>474.58947452113358</v>
      </c>
      <c r="N129" s="135">
        <v>17.657066632134558</v>
      </c>
      <c r="O129" s="135">
        <v>-0.59868017841531418</v>
      </c>
      <c r="P129" s="135">
        <v>6.606100615008148</v>
      </c>
      <c r="Q129" s="135">
        <v>3.2094635869452892</v>
      </c>
      <c r="R129" s="135">
        <v>59.782445701846413</v>
      </c>
      <c r="S129" s="135">
        <v>8.1445089402348678</v>
      </c>
      <c r="T129" s="135">
        <v>53.940724407275539</v>
      </c>
      <c r="U129" s="135">
        <v>46.264023332283479</v>
      </c>
      <c r="V129" s="135">
        <v>12.99902611296362</v>
      </c>
      <c r="W129" s="135">
        <v>146.88495925925329</v>
      </c>
      <c r="X129" s="135">
        <v>17.051886143669229</v>
      </c>
      <c r="Y129" s="135">
        <v>0</v>
      </c>
    </row>
    <row r="130" spans="1:25" x14ac:dyDescent="0.25">
      <c r="A130" s="111">
        <v>44019</v>
      </c>
      <c r="B130" s="135">
        <v>261.78520528512541</v>
      </c>
      <c r="C130" s="135">
        <v>167.03176977787271</v>
      </c>
      <c r="D130" s="135">
        <v>113.1294730320145</v>
      </c>
      <c r="E130" s="135">
        <v>364.80902771611449</v>
      </c>
      <c r="F130" s="135">
        <v>1384.9599920927751</v>
      </c>
      <c r="G130" s="135">
        <v>430.17815402513259</v>
      </c>
      <c r="H130" s="135">
        <v>9119.9330130960152</v>
      </c>
      <c r="I130" s="135">
        <v>1511.291428854594</v>
      </c>
      <c r="J130" s="135">
        <v>0</v>
      </c>
      <c r="K130" s="135">
        <v>10733.263031033021</v>
      </c>
      <c r="L130" s="135">
        <v>832.57846658134315</v>
      </c>
      <c r="M130" s="135">
        <v>312.67071262568811</v>
      </c>
      <c r="N130" s="135">
        <v>8.444684041455659</v>
      </c>
      <c r="O130" s="135">
        <v>5.9868017841531422</v>
      </c>
      <c r="P130" s="135">
        <v>24.772877306280559</v>
      </c>
      <c r="Q130" s="135">
        <v>4.2792847825937184</v>
      </c>
      <c r="R130" s="135">
        <v>54.800575226692537</v>
      </c>
      <c r="S130" s="135">
        <v>39.982134797516629</v>
      </c>
      <c r="T130" s="135">
        <v>185.67764852307241</v>
      </c>
      <c r="U130" s="135">
        <v>53.97469388766406</v>
      </c>
      <c r="V130" s="135">
        <v>0</v>
      </c>
      <c r="W130" s="135">
        <v>297.08667566307042</v>
      </c>
      <c r="X130" s="135">
        <v>17.673950659639988</v>
      </c>
      <c r="Y130" s="135">
        <v>0</v>
      </c>
    </row>
    <row r="131" spans="1:25" x14ac:dyDescent="0.25">
      <c r="A131" s="111">
        <v>44020</v>
      </c>
      <c r="B131" s="135">
        <v>-224.93567492240979</v>
      </c>
      <c r="C131" s="135">
        <v>213.13014351585181</v>
      </c>
      <c r="D131" s="135">
        <v>159.37217733707161</v>
      </c>
      <c r="E131" s="135">
        <v>409.74151793334852</v>
      </c>
      <c r="F131" s="135">
        <v>2675.2644451576271</v>
      </c>
      <c r="G131" s="135">
        <v>466.45823930436057</v>
      </c>
      <c r="H131" s="135">
        <v>8904.1701154669117</v>
      </c>
      <c r="I131" s="135">
        <v>1778.594674774454</v>
      </c>
      <c r="J131" s="135">
        <v>281.64556578087843</v>
      </c>
      <c r="K131" s="135">
        <v>10559.370192168029</v>
      </c>
      <c r="L131" s="135">
        <v>910.37312310804009</v>
      </c>
      <c r="M131" s="135">
        <v>513.67331359934462</v>
      </c>
      <c r="N131" s="135">
        <v>-0.76769854922324177</v>
      </c>
      <c r="O131" s="135">
        <v>8.3815224978143981</v>
      </c>
      <c r="P131" s="135">
        <v>12.38643865314028</v>
      </c>
      <c r="Q131" s="135">
        <v>4.2792847825937184</v>
      </c>
      <c r="R131" s="135">
        <v>74.728057127308006</v>
      </c>
      <c r="S131" s="135">
        <v>42.20336450848977</v>
      </c>
      <c r="T131" s="135">
        <v>131.12914130557411</v>
      </c>
      <c r="U131" s="135">
        <v>61.685364443044641</v>
      </c>
      <c r="V131" s="135">
        <v>8.6660174086424107</v>
      </c>
      <c r="W131" s="135">
        <v>289.74242770010773</v>
      </c>
      <c r="X131" s="135">
        <v>17.820318781044879</v>
      </c>
      <c r="Y131" s="135">
        <v>0</v>
      </c>
    </row>
    <row r="132" spans="1:25" x14ac:dyDescent="0.25">
      <c r="A132" s="111">
        <v>44021</v>
      </c>
      <c r="B132" s="135">
        <v>896.67190549274642</v>
      </c>
      <c r="C132" s="135">
        <v>180.80141388142491</v>
      </c>
      <c r="D132" s="135">
        <v>176.71319145146799</v>
      </c>
      <c r="E132" s="135">
        <v>580.91290923709732</v>
      </c>
      <c r="F132" s="135">
        <v>1668.926609176546</v>
      </c>
      <c r="G132" s="135">
        <v>475.34315814825322</v>
      </c>
      <c r="H132" s="135">
        <v>9610.1098495407223</v>
      </c>
      <c r="I132" s="135">
        <v>1501.010534780753</v>
      </c>
      <c r="J132" s="135">
        <v>376.97175727594492</v>
      </c>
      <c r="K132" s="135">
        <v>10096.919481726</v>
      </c>
      <c r="L132" s="135">
        <v>969.90835648947746</v>
      </c>
      <c r="M132" s="135">
        <v>569.50736942536037</v>
      </c>
      <c r="N132" s="135">
        <v>33.011037616599403</v>
      </c>
      <c r="O132" s="135">
        <v>6.5854819625684557</v>
      </c>
      <c r="P132" s="135">
        <v>9.9091509225122216</v>
      </c>
      <c r="Q132" s="135">
        <v>5.3491059782421484</v>
      </c>
      <c r="R132" s="135">
        <v>69.746186652154137</v>
      </c>
      <c r="S132" s="135">
        <v>22.95270701338918</v>
      </c>
      <c r="T132" s="135">
        <v>152.40153966337289</v>
      </c>
      <c r="U132" s="135">
        <v>56.544917406124263</v>
      </c>
      <c r="V132" s="135">
        <v>8.6660174086424107</v>
      </c>
      <c r="W132" s="135">
        <v>289.03169402627259</v>
      </c>
      <c r="X132" s="135">
        <v>17.381214416830218</v>
      </c>
      <c r="Y132" s="135">
        <v>0</v>
      </c>
    </row>
    <row r="133" spans="1:25" x14ac:dyDescent="0.25">
      <c r="A133" s="111">
        <v>44022</v>
      </c>
      <c r="B133" s="135">
        <v>373.10149492249548</v>
      </c>
      <c r="C133" s="135">
        <v>198.163139055469</v>
      </c>
      <c r="D133" s="135">
        <v>227.91047121778109</v>
      </c>
      <c r="E133" s="135">
        <v>911.48765869246199</v>
      </c>
      <c r="F133" s="135">
        <v>1878.165169133008</v>
      </c>
      <c r="G133" s="135">
        <v>379.08987067275018</v>
      </c>
      <c r="H133" s="135">
        <v>10300.551121953849</v>
      </c>
      <c r="I133" s="135">
        <v>2020.1956855097119</v>
      </c>
      <c r="J133" s="135">
        <v>636.95227953521714</v>
      </c>
      <c r="K133" s="135">
        <v>10672.37684630781</v>
      </c>
      <c r="L133" s="135">
        <v>992.15631094302012</v>
      </c>
      <c r="M133" s="135">
        <v>524.8401247645478</v>
      </c>
      <c r="N133" s="135">
        <v>17.657066632134558</v>
      </c>
      <c r="O133" s="135">
        <v>3.5920810704918851</v>
      </c>
      <c r="P133" s="135">
        <v>9.9091509225122216</v>
      </c>
      <c r="Q133" s="135">
        <v>2.1396423912968592</v>
      </c>
      <c r="R133" s="135">
        <v>54.800575226692537</v>
      </c>
      <c r="S133" s="135">
        <v>25.173936724362321</v>
      </c>
      <c r="T133" s="135">
        <v>125.20325890590151</v>
      </c>
      <c r="U133" s="135">
        <v>105.3791642568679</v>
      </c>
      <c r="V133" s="135">
        <v>12.99902611296362</v>
      </c>
      <c r="W133" s="135">
        <v>287.61022667860237</v>
      </c>
      <c r="X133" s="135">
        <v>18.99126375228397</v>
      </c>
      <c r="Y133" s="135">
        <v>0</v>
      </c>
    </row>
    <row r="134" spans="1:25" x14ac:dyDescent="0.25">
      <c r="A134" s="111">
        <v>44023</v>
      </c>
      <c r="B134" s="135">
        <v>-192.69233585503369</v>
      </c>
      <c r="C134" s="135">
        <v>225.70242726257351</v>
      </c>
      <c r="D134" s="135">
        <v>155.24336445269151</v>
      </c>
      <c r="E134" s="135">
        <v>0</v>
      </c>
      <c r="F134" s="135">
        <v>1564.3073291983139</v>
      </c>
      <c r="G134" s="135">
        <v>607.13612099932652</v>
      </c>
      <c r="H134" s="135">
        <v>9145.3079454228173</v>
      </c>
      <c r="I134" s="135">
        <v>1876.263168475941</v>
      </c>
      <c r="J134" s="135">
        <v>485.296974883975</v>
      </c>
      <c r="K134" s="135">
        <v>9244.9867180223264</v>
      </c>
      <c r="L134" s="135">
        <v>1046.7516202270431</v>
      </c>
      <c r="M134" s="135">
        <v>413.17201311251642</v>
      </c>
      <c r="N134" s="135">
        <v>-2.3030956476697249</v>
      </c>
      <c r="O134" s="135">
        <v>4.190761248907199</v>
      </c>
      <c r="P134" s="135">
        <v>5.7803380381321299</v>
      </c>
      <c r="Q134" s="135">
        <v>0</v>
      </c>
      <c r="R134" s="135">
        <v>44.836834276384813</v>
      </c>
      <c r="S134" s="135">
        <v>12.58696836218116</v>
      </c>
      <c r="T134" s="135">
        <v>104.842534763437</v>
      </c>
      <c r="U134" s="135">
        <v>41.123576295363087</v>
      </c>
      <c r="V134" s="135">
        <v>4.3330087043212053</v>
      </c>
      <c r="W134" s="135">
        <v>253.73192155912949</v>
      </c>
      <c r="X134" s="135">
        <v>20.125616693171828</v>
      </c>
      <c r="Y134" s="135">
        <v>0</v>
      </c>
    </row>
    <row r="135" spans="1:25" x14ac:dyDescent="0.25">
      <c r="A135" s="111">
        <v>44024</v>
      </c>
      <c r="B135" s="135">
        <v>-12.28317678757187</v>
      </c>
      <c r="C135" s="135">
        <v>125.722837467216</v>
      </c>
      <c r="D135" s="135">
        <v>193.22844298898829</v>
      </c>
      <c r="E135" s="135">
        <v>0</v>
      </c>
      <c r="F135" s="135">
        <v>528.07827036630988</v>
      </c>
      <c r="G135" s="135">
        <v>481.26643737751488</v>
      </c>
      <c r="H135" s="135">
        <v>8967.3795277300869</v>
      </c>
      <c r="I135" s="135">
        <v>1740.041321997551</v>
      </c>
      <c r="J135" s="135">
        <v>1031.256071628447</v>
      </c>
      <c r="K135" s="135">
        <v>5882.7426183330954</v>
      </c>
      <c r="L135" s="135">
        <v>1051.3622160512971</v>
      </c>
      <c r="M135" s="135">
        <v>636.50823641657928</v>
      </c>
      <c r="N135" s="135">
        <v>0</v>
      </c>
      <c r="O135" s="135">
        <v>0.59868017841531418</v>
      </c>
      <c r="P135" s="135">
        <v>7.4318631918841662</v>
      </c>
      <c r="Q135" s="135">
        <v>0</v>
      </c>
      <c r="R135" s="135">
        <v>69.746186652154137</v>
      </c>
      <c r="S135" s="135">
        <v>6.6636891329194379</v>
      </c>
      <c r="T135" s="135">
        <v>69.743077473068936</v>
      </c>
      <c r="U135" s="135">
        <v>33.412905739982513</v>
      </c>
      <c r="V135" s="135">
        <v>0</v>
      </c>
      <c r="W135" s="135">
        <v>149.49098272998199</v>
      </c>
      <c r="X135" s="135">
        <v>18.332607205961981</v>
      </c>
      <c r="Y135" s="135">
        <v>11.166811165203139</v>
      </c>
    </row>
    <row r="136" spans="1:25" x14ac:dyDescent="0.25">
      <c r="A136" s="111">
        <v>44025</v>
      </c>
      <c r="B136" s="135">
        <v>1065.5655863218601</v>
      </c>
      <c r="C136" s="135">
        <v>156.25552656639701</v>
      </c>
      <c r="D136" s="135">
        <v>139.5538754920471</v>
      </c>
      <c r="E136" s="135">
        <v>2187.784345101039</v>
      </c>
      <c r="F136" s="135">
        <v>846.91798077615738</v>
      </c>
      <c r="G136" s="135">
        <v>392.41724893858913</v>
      </c>
      <c r="H136" s="135">
        <v>8997.4647768361156</v>
      </c>
      <c r="I136" s="135">
        <v>1431.614499782328</v>
      </c>
      <c r="J136" s="135">
        <v>0</v>
      </c>
      <c r="K136" s="135">
        <v>4805.9811024729233</v>
      </c>
      <c r="L136" s="135">
        <v>1042.799680949111</v>
      </c>
      <c r="M136" s="135">
        <v>284.75368471268018</v>
      </c>
      <c r="N136" s="135">
        <v>16.889368082911322</v>
      </c>
      <c r="O136" s="135">
        <v>1.796040535245943</v>
      </c>
      <c r="P136" s="135">
        <v>10.73491349938824</v>
      </c>
      <c r="Q136" s="135">
        <v>3.2094635869452892</v>
      </c>
      <c r="R136" s="135">
        <v>39.854963801230937</v>
      </c>
      <c r="S136" s="135">
        <v>7.4040990365771533</v>
      </c>
      <c r="T136" s="135">
        <v>55.764072837944013</v>
      </c>
      <c r="U136" s="135">
        <v>48.834246850743668</v>
      </c>
      <c r="V136" s="135">
        <v>0</v>
      </c>
      <c r="W136" s="135">
        <v>173.6559276403753</v>
      </c>
      <c r="X136" s="135">
        <v>20.2353927842255</v>
      </c>
      <c r="Y136" s="135">
        <v>0</v>
      </c>
    </row>
    <row r="137" spans="1:25" x14ac:dyDescent="0.25">
      <c r="A137" s="111">
        <v>44026</v>
      </c>
      <c r="B137" s="135">
        <v>-47.597310051840992</v>
      </c>
      <c r="C137" s="135">
        <v>165.23572924262669</v>
      </c>
      <c r="D137" s="135">
        <v>94.136933763866111</v>
      </c>
      <c r="E137" s="135">
        <v>712.50091630185409</v>
      </c>
      <c r="F137" s="135">
        <v>1569.2891996734679</v>
      </c>
      <c r="G137" s="135">
        <v>918.10828053556702</v>
      </c>
      <c r="H137" s="135">
        <v>10243.723429198009</v>
      </c>
      <c r="I137" s="135">
        <v>2344.0438488356958</v>
      </c>
      <c r="J137" s="135">
        <v>320.64264411976922</v>
      </c>
      <c r="K137" s="135">
        <v>9916.3931285718809</v>
      </c>
      <c r="L137" s="135">
        <v>1076.8668612060981</v>
      </c>
      <c r="M137" s="135">
        <v>407.58860752991478</v>
      </c>
      <c r="N137" s="135">
        <v>-1.535397098446484</v>
      </c>
      <c r="O137" s="135">
        <v>2.3947207136612572</v>
      </c>
      <c r="P137" s="135">
        <v>14.037963806892311</v>
      </c>
      <c r="Q137" s="135">
        <v>3.2094635869452892</v>
      </c>
      <c r="R137" s="135">
        <v>29.891222850923199</v>
      </c>
      <c r="S137" s="135">
        <v>32.578035760939471</v>
      </c>
      <c r="T137" s="135">
        <v>140.7017205665835</v>
      </c>
      <c r="U137" s="135">
        <v>25.702235184601928</v>
      </c>
      <c r="V137" s="135">
        <v>21.66504352160603</v>
      </c>
      <c r="W137" s="135">
        <v>307.98459199520858</v>
      </c>
      <c r="X137" s="135">
        <v>21.29656166441092</v>
      </c>
      <c r="Y137" s="135">
        <v>5.5834055826015723</v>
      </c>
    </row>
    <row r="138" spans="1:25" x14ac:dyDescent="0.25">
      <c r="A138" s="111">
        <v>44027</v>
      </c>
      <c r="B138" s="135">
        <v>636.42209730606737</v>
      </c>
      <c r="C138" s="135">
        <v>259.82719743224641</v>
      </c>
      <c r="D138" s="135">
        <v>133.773537453915</v>
      </c>
      <c r="E138" s="135">
        <v>936.09354619237592</v>
      </c>
      <c r="F138" s="135">
        <v>1489.579272071006</v>
      </c>
      <c r="G138" s="135">
        <v>398.34052816785078</v>
      </c>
      <c r="H138" s="135">
        <v>10230.200261670559</v>
      </c>
      <c r="I138" s="135">
        <v>2135.85574384042</v>
      </c>
      <c r="J138" s="135">
        <v>394.30379209322967</v>
      </c>
      <c r="K138" s="135">
        <v>9458.4437313974668</v>
      </c>
      <c r="L138" s="135">
        <v>1195.681183756514</v>
      </c>
      <c r="M138" s="135">
        <v>742.59294248600906</v>
      </c>
      <c r="N138" s="135">
        <v>68.325170880868512</v>
      </c>
      <c r="O138" s="135">
        <v>1.1973603568306279</v>
      </c>
      <c r="P138" s="135">
        <v>10.73491349938824</v>
      </c>
      <c r="Q138" s="135">
        <v>4.2792847825937184</v>
      </c>
      <c r="R138" s="135">
        <v>39.854963801230937</v>
      </c>
      <c r="S138" s="135">
        <v>19.250657495100601</v>
      </c>
      <c r="T138" s="135">
        <v>147.08344007392321</v>
      </c>
      <c r="U138" s="135">
        <v>48.834246850743668</v>
      </c>
      <c r="V138" s="135">
        <v>4.3330087043212053</v>
      </c>
      <c r="W138" s="135">
        <v>292.11153994622481</v>
      </c>
      <c r="X138" s="135">
        <v>22.138178362489011</v>
      </c>
      <c r="Y138" s="135">
        <v>5.5834055826015723</v>
      </c>
    </row>
    <row r="139" spans="1:25" x14ac:dyDescent="0.25">
      <c r="A139" s="111">
        <v>44028</v>
      </c>
      <c r="B139" s="135">
        <v>307.84711823852001</v>
      </c>
      <c r="C139" s="135">
        <v>335.26089991257601</v>
      </c>
      <c r="D139" s="135">
        <v>189.92539268148431</v>
      </c>
      <c r="E139" s="135">
        <v>1456.0266472775129</v>
      </c>
      <c r="F139" s="135">
        <v>1360.0506397170061</v>
      </c>
      <c r="G139" s="135">
        <v>474.60274824459549</v>
      </c>
      <c r="H139" s="135">
        <v>11738.56525094105</v>
      </c>
      <c r="I139" s="135">
        <v>1976.5018856958891</v>
      </c>
      <c r="J139" s="135">
        <v>1585.881185781561</v>
      </c>
      <c r="K139" s="135">
        <v>10756.480331044961</v>
      </c>
      <c r="L139" s="135">
        <v>1279.806261533972</v>
      </c>
      <c r="M139" s="135">
        <v>647.67504758178234</v>
      </c>
      <c r="N139" s="135">
        <v>13.05087533679511</v>
      </c>
      <c r="O139" s="135">
        <v>4.190761248907199</v>
      </c>
      <c r="P139" s="135">
        <v>16.515251537520371</v>
      </c>
      <c r="Q139" s="135">
        <v>3.2094635869452892</v>
      </c>
      <c r="R139" s="135">
        <v>39.854963801230937</v>
      </c>
      <c r="S139" s="135">
        <v>17.76983768778517</v>
      </c>
      <c r="T139" s="135">
        <v>143.2847975100305</v>
      </c>
      <c r="U139" s="135">
        <v>28.272458703062131</v>
      </c>
      <c r="V139" s="135">
        <v>30.331060930248441</v>
      </c>
      <c r="W139" s="135">
        <v>313.19663893666592</v>
      </c>
      <c r="X139" s="135">
        <v>25.175316881640398</v>
      </c>
      <c r="Y139" s="135">
        <v>5.5834055826015723</v>
      </c>
    </row>
    <row r="140" spans="1:25" x14ac:dyDescent="0.25">
      <c r="A140" s="111">
        <v>44029</v>
      </c>
      <c r="B140" s="135">
        <v>544.29827139927841</v>
      </c>
      <c r="C140" s="135">
        <v>356.21470615711189</v>
      </c>
      <c r="D140" s="135">
        <v>190.75115525836031</v>
      </c>
      <c r="E140" s="135">
        <v>1497.749673907801</v>
      </c>
      <c r="F140" s="135">
        <v>1489.579272071006</v>
      </c>
      <c r="G140" s="135">
        <v>508.66160381285039</v>
      </c>
      <c r="H140" s="135">
        <v>10872.930583481189</v>
      </c>
      <c r="I140" s="135">
        <v>1994.49345032511</v>
      </c>
      <c r="J140" s="135">
        <v>1130.9152718278351</v>
      </c>
      <c r="K140" s="135">
        <v>8096.9149235540326</v>
      </c>
      <c r="L140" s="135">
        <v>1289.942253941261</v>
      </c>
      <c r="M140" s="135">
        <v>943.59554345966569</v>
      </c>
      <c r="N140" s="135">
        <v>10.74777968912538</v>
      </c>
      <c r="O140" s="135">
        <v>0.59868017841531418</v>
      </c>
      <c r="P140" s="135">
        <v>9.0833883456362035</v>
      </c>
      <c r="Q140" s="135">
        <v>4.2792847825937184</v>
      </c>
      <c r="R140" s="135">
        <v>54.800575226692537</v>
      </c>
      <c r="S140" s="135">
        <v>19.250657495100601</v>
      </c>
      <c r="T140" s="135">
        <v>141.3095033768063</v>
      </c>
      <c r="U140" s="135">
        <v>66.825811479965026</v>
      </c>
      <c r="V140" s="135">
        <v>21.66504352160603</v>
      </c>
      <c r="W140" s="135">
        <v>275.52775422340579</v>
      </c>
      <c r="X140" s="135">
        <v>24.553252365669639</v>
      </c>
      <c r="Y140" s="135">
        <v>0</v>
      </c>
    </row>
    <row r="141" spans="1:25" x14ac:dyDescent="0.25">
      <c r="A141" s="111">
        <v>44030</v>
      </c>
      <c r="B141" s="135">
        <v>-125.1348635233884</v>
      </c>
      <c r="C141" s="135">
        <v>228.09714797623471</v>
      </c>
      <c r="D141" s="135">
        <v>205.61488164212861</v>
      </c>
      <c r="E141" s="135">
        <v>0</v>
      </c>
      <c r="F141" s="135">
        <v>996.37409503077345</v>
      </c>
      <c r="G141" s="135">
        <v>612.31899032493061</v>
      </c>
      <c r="H141" s="135">
        <v>9678.6373613933447</v>
      </c>
      <c r="I141" s="135">
        <v>1937.9485329189861</v>
      </c>
      <c r="J141" s="135">
        <v>896.93280179448948</v>
      </c>
      <c r="K141" s="135">
        <v>6759.5510606209928</v>
      </c>
      <c r="L141" s="135">
        <v>1416.0017985012189</v>
      </c>
      <c r="M141" s="135">
        <v>748.17634806861065</v>
      </c>
      <c r="N141" s="135">
        <v>-2.3030956476697249</v>
      </c>
      <c r="O141" s="135">
        <v>1.796040535245943</v>
      </c>
      <c r="P141" s="135">
        <v>11.56067607626426</v>
      </c>
      <c r="Q141" s="135">
        <v>0</v>
      </c>
      <c r="R141" s="135">
        <v>49.818704751538682</v>
      </c>
      <c r="S141" s="135">
        <v>6.6636891329194379</v>
      </c>
      <c r="T141" s="135">
        <v>131.88886981835259</v>
      </c>
      <c r="U141" s="135">
        <v>43.69379981382329</v>
      </c>
      <c r="V141" s="135">
        <v>0</v>
      </c>
      <c r="W141" s="135">
        <v>218.19523786737469</v>
      </c>
      <c r="X141" s="135">
        <v>19.869472480713281</v>
      </c>
      <c r="Y141" s="135">
        <v>0</v>
      </c>
    </row>
    <row r="142" spans="1:25" x14ac:dyDescent="0.25">
      <c r="A142" s="111">
        <v>44031</v>
      </c>
      <c r="B142" s="135">
        <v>-3.0707941968929671</v>
      </c>
      <c r="C142" s="135">
        <v>184.9921751303321</v>
      </c>
      <c r="D142" s="135">
        <v>180.016241758972</v>
      </c>
      <c r="E142" s="135">
        <v>0</v>
      </c>
      <c r="F142" s="135">
        <v>548.00575226692536</v>
      </c>
      <c r="G142" s="135">
        <v>537.53759005550137</v>
      </c>
      <c r="H142" s="135">
        <v>9397.3858659627331</v>
      </c>
      <c r="I142" s="135">
        <v>1290.2522062670171</v>
      </c>
      <c r="J142" s="135">
        <v>0</v>
      </c>
      <c r="K142" s="135">
        <v>5574.2842038886629</v>
      </c>
      <c r="L142" s="135">
        <v>1479.23282694813</v>
      </c>
      <c r="M142" s="135">
        <v>457.83925777332888</v>
      </c>
      <c r="N142" s="135">
        <v>0</v>
      </c>
      <c r="O142" s="135">
        <v>0.59868017841531418</v>
      </c>
      <c r="P142" s="135">
        <v>2.477287730628055</v>
      </c>
      <c r="Q142" s="135">
        <v>0</v>
      </c>
      <c r="R142" s="135">
        <v>34.873093326077068</v>
      </c>
      <c r="S142" s="135">
        <v>8.1445089402348678</v>
      </c>
      <c r="T142" s="135">
        <v>67.919729042400462</v>
      </c>
      <c r="U142" s="135">
        <v>38.553352776902898</v>
      </c>
      <c r="V142" s="135">
        <v>0</v>
      </c>
      <c r="W142" s="135">
        <v>169.62843682197641</v>
      </c>
      <c r="X142" s="135">
        <v>24.919172669181851</v>
      </c>
      <c r="Y142" s="135">
        <v>0</v>
      </c>
    </row>
    <row r="143" spans="1:25" x14ac:dyDescent="0.25">
      <c r="A143" s="111">
        <v>44032</v>
      </c>
      <c r="B143" s="135">
        <v>1505.456855026777</v>
      </c>
      <c r="C143" s="135">
        <v>353.22130526503543</v>
      </c>
      <c r="D143" s="135">
        <v>156.89488960644351</v>
      </c>
      <c r="E143" s="135">
        <v>4900.8508972654563</v>
      </c>
      <c r="F143" s="135">
        <v>652.6250322451566</v>
      </c>
      <c r="G143" s="135">
        <v>429.43774412147491</v>
      </c>
      <c r="H143" s="135">
        <v>9332.0492138637801</v>
      </c>
      <c r="I143" s="135">
        <v>1333.9460060808401</v>
      </c>
      <c r="J143" s="135">
        <v>1681.207377276628</v>
      </c>
      <c r="K143" s="135">
        <v>4799.1106769591843</v>
      </c>
      <c r="L143" s="135">
        <v>1358.7352710015571</v>
      </c>
      <c r="M143" s="135">
        <v>491.33969126893828</v>
      </c>
      <c r="N143" s="135">
        <v>17.657066632134558</v>
      </c>
      <c r="O143" s="135">
        <v>1.1973603568306279</v>
      </c>
      <c r="P143" s="135">
        <v>10.73491349938824</v>
      </c>
      <c r="Q143" s="135">
        <v>2.1396423912968592</v>
      </c>
      <c r="R143" s="135">
        <v>34.873093326077068</v>
      </c>
      <c r="S143" s="135">
        <v>7.4040990365771533</v>
      </c>
      <c r="T143" s="135">
        <v>78.100091113632757</v>
      </c>
      <c r="U143" s="135">
        <v>28.272458703062131</v>
      </c>
      <c r="V143" s="135">
        <v>21.66504352160603</v>
      </c>
      <c r="W143" s="135">
        <v>149.7278939545937</v>
      </c>
      <c r="X143" s="135">
        <v>21.406337755464591</v>
      </c>
      <c r="Y143" s="135">
        <v>0</v>
      </c>
    </row>
    <row r="144" spans="1:25" x14ac:dyDescent="0.25">
      <c r="A144" s="111">
        <v>44033</v>
      </c>
      <c r="B144" s="135">
        <v>348.53514134735178</v>
      </c>
      <c r="C144" s="135">
        <v>234.68262993880319</v>
      </c>
      <c r="D144" s="135">
        <v>105.6976098401304</v>
      </c>
      <c r="E144" s="135">
        <v>1452.8171836905669</v>
      </c>
      <c r="F144" s="135">
        <v>1125.9027273847739</v>
      </c>
      <c r="G144" s="135">
        <v>329.4824071276833</v>
      </c>
      <c r="H144" s="135">
        <v>9805.6639687299139</v>
      </c>
      <c r="I144" s="135">
        <v>2197.5411082834648</v>
      </c>
      <c r="J144" s="135">
        <v>710.61342750867766</v>
      </c>
      <c r="K144" s="135">
        <v>9715.2554988765478</v>
      </c>
      <c r="L144" s="135">
        <v>1380.9832254551</v>
      </c>
      <c r="M144" s="135">
        <v>469.00606893853211</v>
      </c>
      <c r="N144" s="135">
        <v>-9.9800811399021434</v>
      </c>
      <c r="O144" s="135">
        <v>2.9934008920765711</v>
      </c>
      <c r="P144" s="135">
        <v>12.38643865314028</v>
      </c>
      <c r="Q144" s="135">
        <v>2.1396423912968592</v>
      </c>
      <c r="R144" s="135">
        <v>34.873093326077068</v>
      </c>
      <c r="S144" s="135">
        <v>18.51024759144288</v>
      </c>
      <c r="T144" s="135">
        <v>168.20389272916631</v>
      </c>
      <c r="U144" s="135">
        <v>33.412905739982513</v>
      </c>
      <c r="V144" s="135">
        <v>0</v>
      </c>
      <c r="W144" s="135">
        <v>323.8576440441924</v>
      </c>
      <c r="X144" s="135">
        <v>23.784819728293989</v>
      </c>
      <c r="Y144" s="135">
        <v>-5.5834055826015723</v>
      </c>
    </row>
    <row r="145" spans="1:25" x14ac:dyDescent="0.25">
      <c r="A145" s="111">
        <v>44034</v>
      </c>
      <c r="B145" s="135">
        <v>725.47512901596349</v>
      </c>
      <c r="C145" s="135">
        <v>334.6622197341606</v>
      </c>
      <c r="D145" s="135">
        <v>231.21352152528519</v>
      </c>
      <c r="E145" s="135">
        <v>1451.7473624949189</v>
      </c>
      <c r="F145" s="135">
        <v>1479.615531120699</v>
      </c>
      <c r="G145" s="135">
        <v>414.62954604832049</v>
      </c>
      <c r="H145" s="135">
        <v>10774.469768225101</v>
      </c>
      <c r="I145" s="135">
        <v>1812.0075805144361</v>
      </c>
      <c r="J145" s="135">
        <v>1598.880211894525</v>
      </c>
      <c r="K145" s="135">
        <v>16076.79570214989</v>
      </c>
      <c r="L145" s="135">
        <v>1672.987627657848</v>
      </c>
      <c r="M145" s="135">
        <v>569.50736942536037</v>
      </c>
      <c r="N145" s="135">
        <v>5.3738898445626919</v>
      </c>
      <c r="O145" s="135">
        <v>1.796040535245943</v>
      </c>
      <c r="P145" s="135">
        <v>7.4318631918841662</v>
      </c>
      <c r="Q145" s="135">
        <v>2.1396423912968592</v>
      </c>
      <c r="R145" s="135">
        <v>29.891222850923199</v>
      </c>
      <c r="S145" s="135">
        <v>12.58696836218116</v>
      </c>
      <c r="T145" s="135">
        <v>184.76597430773819</v>
      </c>
      <c r="U145" s="135">
        <v>107.94938777532811</v>
      </c>
      <c r="V145" s="135">
        <v>12.99902611296362</v>
      </c>
      <c r="W145" s="135">
        <v>304.19401240142139</v>
      </c>
      <c r="X145" s="135">
        <v>41.312402266529091</v>
      </c>
      <c r="Y145" s="135">
        <v>5.5834055826015723</v>
      </c>
    </row>
    <row r="146" spans="1:25" x14ac:dyDescent="0.25">
      <c r="A146" s="111">
        <v>44035</v>
      </c>
      <c r="B146" s="135">
        <v>641.02828860140687</v>
      </c>
      <c r="C146" s="135">
        <v>362.20150794126511</v>
      </c>
      <c r="D146" s="135">
        <v>252.6833485240617</v>
      </c>
      <c r="E146" s="135">
        <v>2797.5824266206432</v>
      </c>
      <c r="F146" s="135">
        <v>1096.0115045338509</v>
      </c>
      <c r="G146" s="135">
        <v>569.37521591278312</v>
      </c>
      <c r="H146" s="135">
        <v>10437.91003706421</v>
      </c>
      <c r="I146" s="135">
        <v>2084.4512734712171</v>
      </c>
      <c r="J146" s="135">
        <v>953.26191495066519</v>
      </c>
      <c r="K146" s="135">
        <v>14205.43393894208</v>
      </c>
      <c r="L146" s="135">
        <v>1804.3530166187329</v>
      </c>
      <c r="M146" s="135">
        <v>949.17894904226728</v>
      </c>
      <c r="N146" s="135">
        <v>6.9092869430091763</v>
      </c>
      <c r="O146" s="135">
        <v>4.7894414273225134</v>
      </c>
      <c r="P146" s="135">
        <v>8.2576257687601853</v>
      </c>
      <c r="Q146" s="135">
        <v>3.2094635869452892</v>
      </c>
      <c r="R146" s="135">
        <v>19.927481900615469</v>
      </c>
      <c r="S146" s="135">
        <v>6.6636891329194379</v>
      </c>
      <c r="T146" s="135">
        <v>166.22859859594209</v>
      </c>
      <c r="U146" s="135">
        <v>28.272458703062131</v>
      </c>
      <c r="V146" s="135">
        <v>17.332034817284821</v>
      </c>
      <c r="W146" s="135">
        <v>310.59061546593722</v>
      </c>
      <c r="X146" s="135">
        <v>27.078102459903921</v>
      </c>
      <c r="Y146" s="135">
        <v>0</v>
      </c>
    </row>
    <row r="147" spans="1:25" x14ac:dyDescent="0.25">
      <c r="A147" s="111">
        <v>44036</v>
      </c>
      <c r="B147" s="135">
        <v>723.1720333682938</v>
      </c>
      <c r="C147" s="135">
        <v>444.2206923841631</v>
      </c>
      <c r="D147" s="135">
        <v>208.0921693727567</v>
      </c>
      <c r="E147" s="135">
        <v>2412.4467961872092</v>
      </c>
      <c r="F147" s="135">
        <v>1305.250064490313</v>
      </c>
      <c r="G147" s="135">
        <v>568.63480600912533</v>
      </c>
      <c r="H147" s="135">
        <v>11200.67746389385</v>
      </c>
      <c r="I147" s="135">
        <v>1935.378309400525</v>
      </c>
      <c r="J147" s="135">
        <v>1525.2190639210639</v>
      </c>
      <c r="K147" s="135">
        <v>13241.20525477246</v>
      </c>
      <c r="L147" s="135">
        <v>1789.9357566603519</v>
      </c>
      <c r="M147" s="135">
        <v>642.09164199918087</v>
      </c>
      <c r="N147" s="135">
        <v>6.9092869430091763</v>
      </c>
      <c r="O147" s="135">
        <v>5.9868017841531422</v>
      </c>
      <c r="P147" s="135">
        <v>4.1288128843800926</v>
      </c>
      <c r="Q147" s="135">
        <v>3.2094635869452892</v>
      </c>
      <c r="R147" s="135">
        <v>4.9818704751538672</v>
      </c>
      <c r="S147" s="135">
        <v>23.69311691704689</v>
      </c>
      <c r="T147" s="135">
        <v>172.00253529305891</v>
      </c>
      <c r="U147" s="135">
        <v>12.85111759230097</v>
      </c>
      <c r="V147" s="135">
        <v>21.66504352160603</v>
      </c>
      <c r="W147" s="135">
        <v>273.8693756511239</v>
      </c>
      <c r="X147" s="135">
        <v>27.700166975874691</v>
      </c>
      <c r="Y147" s="135">
        <v>0</v>
      </c>
    </row>
    <row r="148" spans="1:25" x14ac:dyDescent="0.25">
      <c r="A148" s="111">
        <v>44037</v>
      </c>
      <c r="B148" s="135">
        <v>-64.48667813475231</v>
      </c>
      <c r="C148" s="135">
        <v>392.13551686203078</v>
      </c>
      <c r="D148" s="135">
        <v>226.25894606402909</v>
      </c>
      <c r="E148" s="135">
        <v>0</v>
      </c>
      <c r="F148" s="135">
        <v>687.49812557123369</v>
      </c>
      <c r="G148" s="135">
        <v>567.89439610546765</v>
      </c>
      <c r="H148" s="135">
        <v>10095.12053209853</v>
      </c>
      <c r="I148" s="135">
        <v>1927.6676388451449</v>
      </c>
      <c r="J148" s="135">
        <v>2287.8285958815959</v>
      </c>
      <c r="K148" s="135">
        <v>12117.29840521456</v>
      </c>
      <c r="L148" s="135">
        <v>1778.775187403229</v>
      </c>
      <c r="M148" s="135">
        <v>692.34229224259491</v>
      </c>
      <c r="N148" s="135">
        <v>0</v>
      </c>
      <c r="O148" s="135">
        <v>2.3947207136612572</v>
      </c>
      <c r="P148" s="135">
        <v>4.1288128843800926</v>
      </c>
      <c r="Q148" s="135">
        <v>0</v>
      </c>
      <c r="R148" s="135">
        <v>9.9637409503077343</v>
      </c>
      <c r="S148" s="135">
        <v>11.106148554865729</v>
      </c>
      <c r="T148" s="135">
        <v>136.59918659757949</v>
      </c>
      <c r="U148" s="135">
        <v>30.84268222152232</v>
      </c>
      <c r="V148" s="135">
        <v>17.332034817284821</v>
      </c>
      <c r="W148" s="135">
        <v>286.89949300476741</v>
      </c>
      <c r="X148" s="135">
        <v>25.687605306557501</v>
      </c>
      <c r="Y148" s="135">
        <v>5.5834055826015723</v>
      </c>
    </row>
    <row r="149" spans="1:25" x14ac:dyDescent="0.25">
      <c r="A149" s="111">
        <v>44038</v>
      </c>
      <c r="B149" s="135">
        <v>0</v>
      </c>
      <c r="C149" s="135">
        <v>232.8865894035572</v>
      </c>
      <c r="D149" s="135">
        <v>209.7436945265087</v>
      </c>
      <c r="E149" s="135">
        <v>0</v>
      </c>
      <c r="F149" s="135">
        <v>209.23855995646241</v>
      </c>
      <c r="G149" s="135">
        <v>551.60537822499793</v>
      </c>
      <c r="H149" s="135">
        <v>8349.8721925436985</v>
      </c>
      <c r="I149" s="135">
        <v>1377.6398058946641</v>
      </c>
      <c r="J149" s="135">
        <v>1295.5696025920399</v>
      </c>
      <c r="K149" s="135">
        <v>5822.8040785063349</v>
      </c>
      <c r="L149" s="135">
        <v>1828.906268984402</v>
      </c>
      <c r="M149" s="135">
        <v>748.17634806861065</v>
      </c>
      <c r="N149" s="135">
        <v>0</v>
      </c>
      <c r="O149" s="135">
        <v>0</v>
      </c>
      <c r="P149" s="135">
        <v>4.1288128843800926</v>
      </c>
      <c r="Q149" s="135">
        <v>0</v>
      </c>
      <c r="R149" s="135">
        <v>29.891222850923199</v>
      </c>
      <c r="S149" s="135">
        <v>5.9232792292617216</v>
      </c>
      <c r="T149" s="135">
        <v>71.718371606293118</v>
      </c>
      <c r="U149" s="135">
        <v>56.544917406124263</v>
      </c>
      <c r="V149" s="135">
        <v>0</v>
      </c>
      <c r="W149" s="135">
        <v>131.4857296594929</v>
      </c>
      <c r="X149" s="135">
        <v>26.016933579718501</v>
      </c>
      <c r="Y149" s="135">
        <v>0</v>
      </c>
    </row>
    <row r="150" spans="1:25" x14ac:dyDescent="0.25">
      <c r="A150" s="111">
        <v>44039</v>
      </c>
      <c r="B150" s="135">
        <v>1789.505318239376</v>
      </c>
      <c r="C150" s="135">
        <v>266.4126793948148</v>
      </c>
      <c r="D150" s="135">
        <v>138.7281129151711</v>
      </c>
      <c r="E150" s="135">
        <v>6805.1326255196609</v>
      </c>
      <c r="F150" s="135">
        <v>353.71280373592458</v>
      </c>
      <c r="G150" s="135">
        <v>507.18078400553497</v>
      </c>
      <c r="H150" s="135">
        <v>8571.8648639775838</v>
      </c>
      <c r="I150" s="135">
        <v>1562.6958992237981</v>
      </c>
      <c r="J150" s="135">
        <v>1741.8694991371251</v>
      </c>
      <c r="K150" s="135">
        <v>5516.2409538587972</v>
      </c>
      <c r="L150" s="135">
        <v>1626.771893324255</v>
      </c>
      <c r="M150" s="135">
        <v>480.17288010373522</v>
      </c>
      <c r="N150" s="135">
        <v>11.51547823834863</v>
      </c>
      <c r="O150" s="135">
        <v>0.59868017841531418</v>
      </c>
      <c r="P150" s="135">
        <v>4.1288128843800926</v>
      </c>
      <c r="Q150" s="135">
        <v>2.1396423912968592</v>
      </c>
      <c r="R150" s="135">
        <v>19.927481900615469</v>
      </c>
      <c r="S150" s="135">
        <v>2.2212297109731458</v>
      </c>
      <c r="T150" s="135">
        <v>170.1791868623904</v>
      </c>
      <c r="U150" s="135">
        <v>15.42134111076116</v>
      </c>
      <c r="V150" s="135">
        <v>4.3330087043212053</v>
      </c>
      <c r="W150" s="135">
        <v>145.46349191158311</v>
      </c>
      <c r="X150" s="135">
        <v>23.30912333372811</v>
      </c>
      <c r="Y150" s="135">
        <v>5.5834055826015723</v>
      </c>
    </row>
    <row r="151" spans="1:25" x14ac:dyDescent="0.25">
      <c r="A151" s="111">
        <v>44040</v>
      </c>
      <c r="B151" s="135">
        <v>519.73191782413471</v>
      </c>
      <c r="C151" s="135">
        <v>356.21470615711189</v>
      </c>
      <c r="D151" s="135">
        <v>166.80404052895571</v>
      </c>
      <c r="E151" s="135">
        <v>1955.633145645329</v>
      </c>
      <c r="F151" s="135">
        <v>1409.8693444685441</v>
      </c>
      <c r="G151" s="135">
        <v>405.00421730077028</v>
      </c>
      <c r="H151" s="135">
        <v>10008.511481641781</v>
      </c>
      <c r="I151" s="135">
        <v>1372.4993588577429</v>
      </c>
      <c r="J151" s="135">
        <v>1013.924036811162</v>
      </c>
      <c r="K151" s="135">
        <v>9669.7685437511027</v>
      </c>
      <c r="L151" s="135">
        <v>1888.0023980016249</v>
      </c>
      <c r="M151" s="135">
        <v>664.42526432958709</v>
      </c>
      <c r="N151" s="135">
        <v>9.9800811399021434</v>
      </c>
      <c r="O151" s="135">
        <v>3.5920810704918851</v>
      </c>
      <c r="P151" s="135">
        <v>9.0833883456362035</v>
      </c>
      <c r="Q151" s="135">
        <v>2.1396423912968592</v>
      </c>
      <c r="R151" s="135">
        <v>4.9818704751538672</v>
      </c>
      <c r="S151" s="135">
        <v>15.54860797681202</v>
      </c>
      <c r="T151" s="135">
        <v>208.7733953115397</v>
      </c>
      <c r="U151" s="135">
        <v>30.84268222152232</v>
      </c>
      <c r="V151" s="135">
        <v>47.663095747533262</v>
      </c>
      <c r="W151" s="135">
        <v>218.19523786737469</v>
      </c>
      <c r="X151" s="135">
        <v>28.724743825708892</v>
      </c>
      <c r="Y151" s="135">
        <v>0</v>
      </c>
    </row>
    <row r="152" spans="1:25" x14ac:dyDescent="0.25">
      <c r="A152" s="111">
        <v>44041</v>
      </c>
      <c r="B152" s="135">
        <v>-100.5685099482447</v>
      </c>
      <c r="C152" s="135">
        <v>502.29266969044858</v>
      </c>
      <c r="D152" s="135">
        <v>237.81962214029329</v>
      </c>
      <c r="E152" s="135">
        <v>2172.80684836196</v>
      </c>
      <c r="F152" s="135">
        <v>1499.543013021314</v>
      </c>
      <c r="G152" s="135">
        <v>590.10669321519913</v>
      </c>
      <c r="H152" s="135">
        <v>10754.10904408263</v>
      </c>
      <c r="I152" s="135">
        <v>1837.709815699038</v>
      </c>
      <c r="J152" s="135">
        <v>2916.1148580081708</v>
      </c>
      <c r="K152" s="135">
        <v>16364.40592882849</v>
      </c>
      <c r="L152" s="135">
        <v>1840.3595744843351</v>
      </c>
      <c r="M152" s="135">
        <v>965.92916579007203</v>
      </c>
      <c r="N152" s="135">
        <v>-0.76769854922324177</v>
      </c>
      <c r="O152" s="135">
        <v>2.3947207136612572</v>
      </c>
      <c r="P152" s="135">
        <v>4.9545754612561108</v>
      </c>
      <c r="Q152" s="135">
        <v>5.3491059782421484</v>
      </c>
      <c r="R152" s="135">
        <v>0</v>
      </c>
      <c r="S152" s="135">
        <v>25.173936724362321</v>
      </c>
      <c r="T152" s="135">
        <v>217.58624605977059</v>
      </c>
      <c r="U152" s="135">
        <v>12.85111759230097</v>
      </c>
      <c r="V152" s="135">
        <v>12.99902611296362</v>
      </c>
      <c r="W152" s="135">
        <v>377.87340325565981</v>
      </c>
      <c r="X152" s="135">
        <v>27.883127127630789</v>
      </c>
      <c r="Y152" s="135">
        <v>16.750216747804721</v>
      </c>
    </row>
    <row r="153" spans="1:25" x14ac:dyDescent="0.25">
      <c r="A153" s="111">
        <v>44042</v>
      </c>
      <c r="B153" s="135">
        <v>962.69398072594515</v>
      </c>
      <c r="C153" s="135">
        <v>592.09469645274578</v>
      </c>
      <c r="D153" s="135">
        <v>315.44130436663909</v>
      </c>
      <c r="E153" s="135">
        <v>2983.7313146634701</v>
      </c>
      <c r="F153" s="135">
        <v>1504.524883496468</v>
      </c>
      <c r="G153" s="135">
        <v>626.38677849442718</v>
      </c>
      <c r="H153" s="135">
        <v>10337.321981972331</v>
      </c>
      <c r="I153" s="135">
        <v>1997.0636738435701</v>
      </c>
      <c r="J153" s="135">
        <v>2907.4488405995289</v>
      </c>
      <c r="K153" s="135">
        <v>13702.23449786683</v>
      </c>
      <c r="L153" s="135">
        <v>1931.4371380285249</v>
      </c>
      <c r="M153" s="135">
        <v>586.25758617316512</v>
      </c>
      <c r="N153" s="135">
        <v>11.51547823834863</v>
      </c>
      <c r="O153" s="135">
        <v>5.3881216057378278</v>
      </c>
      <c r="P153" s="135">
        <v>2.477287730628055</v>
      </c>
      <c r="Q153" s="135">
        <v>2.1396423912968592</v>
      </c>
      <c r="R153" s="135">
        <v>14.9456114254616</v>
      </c>
      <c r="S153" s="135">
        <v>0</v>
      </c>
      <c r="T153" s="135">
        <v>183.70235438984821</v>
      </c>
      <c r="U153" s="135">
        <v>43.69379981382329</v>
      </c>
      <c r="V153" s="135">
        <v>17.332034817284821</v>
      </c>
      <c r="W153" s="135">
        <v>267.47277258660807</v>
      </c>
      <c r="X153" s="135">
        <v>27.919719157982019</v>
      </c>
      <c r="Y153" s="135">
        <v>11.166811165203139</v>
      </c>
    </row>
    <row r="154" spans="1:25" x14ac:dyDescent="0.25">
      <c r="A154" s="111">
        <v>44043</v>
      </c>
      <c r="B154" s="135">
        <v>2017.5117873586789</v>
      </c>
      <c r="C154" s="135">
        <v>517.25967415083142</v>
      </c>
      <c r="D154" s="135">
        <v>312.96401663601102</v>
      </c>
      <c r="E154" s="135">
        <v>3307.8871369449439</v>
      </c>
      <c r="F154" s="135">
        <v>1285.322582589698</v>
      </c>
      <c r="G154" s="135">
        <v>651.56071521878948</v>
      </c>
      <c r="H154" s="135">
        <v>10194.341075867411</v>
      </c>
      <c r="I154" s="135">
        <v>1655.2239458883651</v>
      </c>
      <c r="J154" s="135">
        <v>3228.091484719298</v>
      </c>
      <c r="K154" s="135">
        <v>12410.120678834621</v>
      </c>
      <c r="L154" s="135">
        <v>2240.969122769508</v>
      </c>
      <c r="M154" s="135">
        <v>977.09597695527509</v>
      </c>
      <c r="N154" s="135">
        <v>20.727860829027531</v>
      </c>
      <c r="O154" s="135">
        <v>1.796040535245943</v>
      </c>
      <c r="P154" s="135">
        <v>7.4318631918841662</v>
      </c>
      <c r="Q154" s="135">
        <v>2.1396423912968592</v>
      </c>
      <c r="R154" s="135">
        <v>14.9456114254616</v>
      </c>
      <c r="S154" s="135">
        <v>14.80819807315431</v>
      </c>
      <c r="T154" s="135">
        <v>188.8685082767422</v>
      </c>
      <c r="U154" s="135">
        <v>15.42134111076116</v>
      </c>
      <c r="V154" s="135">
        <v>4.3330087043212053</v>
      </c>
      <c r="W154" s="135">
        <v>287.13640422937908</v>
      </c>
      <c r="X154" s="135">
        <v>29.017480068518658</v>
      </c>
      <c r="Y154" s="135">
        <v>0</v>
      </c>
    </row>
    <row r="155" spans="1:25" x14ac:dyDescent="0.25">
      <c r="A155" s="111">
        <v>44044</v>
      </c>
      <c r="B155" s="135">
        <v>-47.597310051840992</v>
      </c>
      <c r="C155" s="135">
        <v>362.8001881196804</v>
      </c>
      <c r="D155" s="135">
        <v>243.59996017842539</v>
      </c>
      <c r="E155" s="135">
        <v>0</v>
      </c>
      <c r="F155" s="135">
        <v>1509.5067539716219</v>
      </c>
      <c r="G155" s="135">
        <v>563.45193668352135</v>
      </c>
      <c r="H155" s="135">
        <v>8886.5444139704505</v>
      </c>
      <c r="I155" s="135">
        <v>1935.378309400525</v>
      </c>
      <c r="J155" s="135">
        <v>2820.788666513105</v>
      </c>
      <c r="K155" s="135">
        <v>10753.87430757424</v>
      </c>
      <c r="L155" s="135">
        <v>2002.8647812741101</v>
      </c>
      <c r="M155" s="135">
        <v>457.83925777332888</v>
      </c>
      <c r="N155" s="135">
        <v>0</v>
      </c>
      <c r="O155" s="135">
        <v>4.190761248907199</v>
      </c>
      <c r="P155" s="135">
        <v>4.1288128843800926</v>
      </c>
      <c r="Q155" s="135">
        <v>0</v>
      </c>
      <c r="R155" s="135">
        <v>4.9818704751538672</v>
      </c>
      <c r="S155" s="135">
        <v>9.6253287475502987</v>
      </c>
      <c r="T155" s="135">
        <v>169.41945834961189</v>
      </c>
      <c r="U155" s="135">
        <v>20.56178814768155</v>
      </c>
      <c r="V155" s="135">
        <v>17.332034817284821</v>
      </c>
      <c r="W155" s="135">
        <v>257.75941237752841</v>
      </c>
      <c r="X155" s="135">
        <v>31.213001889591951</v>
      </c>
      <c r="Y155" s="135">
        <v>0</v>
      </c>
    </row>
    <row r="156" spans="1:25" x14ac:dyDescent="0.25">
      <c r="A156" s="111">
        <v>44045</v>
      </c>
      <c r="B156" s="135">
        <v>-2.3030956476697249</v>
      </c>
      <c r="C156" s="135">
        <v>128.71623835929259</v>
      </c>
      <c r="D156" s="135">
        <v>196.53149329649241</v>
      </c>
      <c r="E156" s="135">
        <v>0</v>
      </c>
      <c r="F156" s="135">
        <v>189.31107805584699</v>
      </c>
      <c r="G156" s="135">
        <v>550.12455841768247</v>
      </c>
      <c r="H156" s="135">
        <v>7229.5765276004786</v>
      </c>
      <c r="I156" s="135">
        <v>1364.788688302363</v>
      </c>
      <c r="J156" s="135">
        <v>1936.854890831579</v>
      </c>
      <c r="K156" s="135">
        <v>6112.3095949818317</v>
      </c>
      <c r="L156" s="135">
        <v>1938.3530317649061</v>
      </c>
      <c r="M156" s="135">
        <v>513.67331359934462</v>
      </c>
      <c r="N156" s="135">
        <v>0</v>
      </c>
      <c r="O156" s="135">
        <v>0</v>
      </c>
      <c r="P156" s="135">
        <v>6.606100615008148</v>
      </c>
      <c r="Q156" s="135">
        <v>0</v>
      </c>
      <c r="R156" s="135">
        <v>24.909352375769341</v>
      </c>
      <c r="S156" s="135">
        <v>3.7020495182885771</v>
      </c>
      <c r="T156" s="135">
        <v>61.234118129949422</v>
      </c>
      <c r="U156" s="135">
        <v>41.123576295363087</v>
      </c>
      <c r="V156" s="135">
        <v>0</v>
      </c>
      <c r="W156" s="135">
        <v>128.1689725149291</v>
      </c>
      <c r="X156" s="135">
        <v>28.212455400791789</v>
      </c>
      <c r="Y156" s="135">
        <v>0</v>
      </c>
    </row>
    <row r="157" spans="1:25" x14ac:dyDescent="0.25">
      <c r="A157" s="111">
        <v>44046</v>
      </c>
      <c r="B157" s="135">
        <v>-110.54859108814679</v>
      </c>
      <c r="C157" s="135">
        <v>533.4240389680449</v>
      </c>
      <c r="D157" s="135">
        <v>131.29624972328691</v>
      </c>
      <c r="E157" s="135">
        <v>9127.714441272401</v>
      </c>
      <c r="F157" s="135">
        <v>822.00862840038803</v>
      </c>
      <c r="G157" s="135">
        <v>694.50448963093697</v>
      </c>
      <c r="H157" s="135">
        <v>6893.4726335472587</v>
      </c>
      <c r="I157" s="135">
        <v>1400.7718175608049</v>
      </c>
      <c r="J157" s="135">
        <v>2014.8490475093599</v>
      </c>
      <c r="K157" s="135">
        <v>3942.4396887632811</v>
      </c>
      <c r="L157" s="135">
        <v>1904.6151797810801</v>
      </c>
      <c r="M157" s="135">
        <v>452.25585219072741</v>
      </c>
      <c r="N157" s="135">
        <v>-0.76769854922324177</v>
      </c>
      <c r="O157" s="135">
        <v>0</v>
      </c>
      <c r="P157" s="135">
        <v>9.9091509225122216</v>
      </c>
      <c r="Q157" s="135">
        <v>28.8851722825076</v>
      </c>
      <c r="R157" s="135">
        <v>9.9637409503077343</v>
      </c>
      <c r="S157" s="135">
        <v>0.74040990365771531</v>
      </c>
      <c r="T157" s="135">
        <v>80.531222354524047</v>
      </c>
      <c r="U157" s="135">
        <v>5.1404470369203867</v>
      </c>
      <c r="V157" s="135">
        <v>21.66504352160603</v>
      </c>
      <c r="W157" s="135">
        <v>132.90719700716309</v>
      </c>
      <c r="X157" s="135">
        <v>29.383400372030881</v>
      </c>
      <c r="Y157" s="135">
        <v>0</v>
      </c>
    </row>
    <row r="158" spans="1:25" x14ac:dyDescent="0.25">
      <c r="A158" s="111">
        <v>44047</v>
      </c>
      <c r="B158" s="135">
        <v>2540.3144993797068</v>
      </c>
      <c r="C158" s="135">
        <v>429.25368792378032</v>
      </c>
      <c r="D158" s="135">
        <v>156.89488960644351</v>
      </c>
      <c r="E158" s="135">
        <v>6162.1700869349543</v>
      </c>
      <c r="F158" s="135">
        <v>1663.944738701392</v>
      </c>
      <c r="G158" s="135">
        <v>496.07463545066918</v>
      </c>
      <c r="H158" s="135">
        <v>8742.955725055308</v>
      </c>
      <c r="I158" s="135">
        <v>1917.3867447713039</v>
      </c>
      <c r="J158" s="135">
        <v>1447.224907243283</v>
      </c>
      <c r="K158" s="135">
        <v>12225.329923637501</v>
      </c>
      <c r="L158" s="135">
        <v>1921.41092171229</v>
      </c>
      <c r="M158" s="135">
        <v>536.00693592975097</v>
      </c>
      <c r="N158" s="135">
        <v>21.495559378250771</v>
      </c>
      <c r="O158" s="135">
        <v>5.3881216057378278</v>
      </c>
      <c r="P158" s="135">
        <v>4.1288128843800926</v>
      </c>
      <c r="Q158" s="135">
        <v>27.81535108685917</v>
      </c>
      <c r="R158" s="135">
        <v>4.9818704751538672</v>
      </c>
      <c r="S158" s="135">
        <v>13.327378265838879</v>
      </c>
      <c r="T158" s="135">
        <v>209.3811781217625</v>
      </c>
      <c r="U158" s="135">
        <v>12.85111759230097</v>
      </c>
      <c r="V158" s="135">
        <v>8.6660174086424107</v>
      </c>
      <c r="W158" s="135">
        <v>273.3955532019005</v>
      </c>
      <c r="X158" s="135">
        <v>31.359370010996841</v>
      </c>
      <c r="Y158" s="135">
        <v>5.5834055826015723</v>
      </c>
    </row>
    <row r="159" spans="1:25" x14ac:dyDescent="0.25">
      <c r="A159" s="111">
        <v>44048</v>
      </c>
      <c r="B159" s="135">
        <v>-66.789773782422031</v>
      </c>
      <c r="C159" s="135">
        <v>769.30402926367867</v>
      </c>
      <c r="D159" s="135">
        <v>317.09282952039109</v>
      </c>
      <c r="E159" s="135">
        <v>3159.181990749812</v>
      </c>
      <c r="F159" s="135">
        <v>2117.2949519403942</v>
      </c>
      <c r="G159" s="135">
        <v>659.70522415902428</v>
      </c>
      <c r="H159" s="135">
        <v>8024.2525519668206</v>
      </c>
      <c r="I159" s="135">
        <v>1634.6621577406829</v>
      </c>
      <c r="J159" s="135">
        <v>2209.8344392038148</v>
      </c>
      <c r="K159" s="135">
        <v>13539.950309007811</v>
      </c>
      <c r="L159" s="135">
        <v>2059.4726522274491</v>
      </c>
      <c r="M159" s="135">
        <v>474.58947452113358</v>
      </c>
      <c r="N159" s="135">
        <v>-2.3030956476697249</v>
      </c>
      <c r="O159" s="135">
        <v>9.5788828546450269</v>
      </c>
      <c r="P159" s="135">
        <v>8.2576257687601853</v>
      </c>
      <c r="Q159" s="135">
        <v>1.06982119564843</v>
      </c>
      <c r="R159" s="135">
        <v>24.909352375769341</v>
      </c>
      <c r="S159" s="135">
        <v>10.365738651208011</v>
      </c>
      <c r="T159" s="135">
        <v>209.07728671665109</v>
      </c>
      <c r="U159" s="135">
        <v>77.106705553805796</v>
      </c>
      <c r="V159" s="135">
        <v>30.331060930248441</v>
      </c>
      <c r="W159" s="135">
        <v>340.4414297670113</v>
      </c>
      <c r="X159" s="135">
        <v>33.079195437504247</v>
      </c>
      <c r="Y159" s="135">
        <v>0</v>
      </c>
    </row>
    <row r="160" spans="1:25" x14ac:dyDescent="0.25">
      <c r="A160" s="111">
        <v>44049</v>
      </c>
      <c r="B160" s="135">
        <v>2039.775045286153</v>
      </c>
      <c r="C160" s="135">
        <v>554.37784521258095</v>
      </c>
      <c r="D160" s="135">
        <v>331.13079332728341</v>
      </c>
      <c r="E160" s="135">
        <v>4373.4290478107814</v>
      </c>
      <c r="F160" s="135">
        <v>1883.147039608162</v>
      </c>
      <c r="G160" s="135">
        <v>703.38940847482957</v>
      </c>
      <c r="H160" s="135">
        <v>9069.9428769551869</v>
      </c>
      <c r="I160" s="135">
        <v>1806.8671334775161</v>
      </c>
      <c r="J160" s="135">
        <v>3717.721468307594</v>
      </c>
      <c r="K160" s="135">
        <v>12589.22556464107</v>
      </c>
      <c r="L160" s="135">
        <v>2288.392394104691</v>
      </c>
      <c r="M160" s="135">
        <v>725.84272573820442</v>
      </c>
      <c r="N160" s="135">
        <v>8.444684041455659</v>
      </c>
      <c r="O160" s="135">
        <v>1.1973603568306279</v>
      </c>
      <c r="P160" s="135">
        <v>4.9545754612561108</v>
      </c>
      <c r="Q160" s="135">
        <v>1.06982119564843</v>
      </c>
      <c r="R160" s="135">
        <v>14.9456114254616</v>
      </c>
      <c r="S160" s="135">
        <v>13.327378265838879</v>
      </c>
      <c r="T160" s="135">
        <v>190.38796530229931</v>
      </c>
      <c r="U160" s="135">
        <v>17.991564629221351</v>
      </c>
      <c r="V160" s="135">
        <v>8.6660174086424107</v>
      </c>
      <c r="W160" s="135">
        <v>293.05918484467151</v>
      </c>
      <c r="X160" s="135">
        <v>32.420538891182261</v>
      </c>
      <c r="Y160" s="135">
        <v>0</v>
      </c>
    </row>
    <row r="161" spans="1:25" x14ac:dyDescent="0.25">
      <c r="A161" s="111">
        <v>44050</v>
      </c>
      <c r="B161" s="135">
        <v>2851.23241181512</v>
      </c>
      <c r="C161" s="135">
        <v>692.67296642651854</v>
      </c>
      <c r="D161" s="135">
        <v>455.82094243556219</v>
      </c>
      <c r="E161" s="135">
        <v>4821.6841287874722</v>
      </c>
      <c r="F161" s="135">
        <v>1893.11078055847</v>
      </c>
      <c r="G161" s="135">
        <v>644.89702608587004</v>
      </c>
      <c r="H161" s="135">
        <v>8839.1373547730709</v>
      </c>
      <c r="I161" s="135">
        <v>1835.1395921805779</v>
      </c>
      <c r="J161" s="135">
        <v>3327.7506849186861</v>
      </c>
      <c r="K161" s="135">
        <v>11900.050812245639</v>
      </c>
      <c r="L161" s="135">
        <v>2251.7637717231182</v>
      </c>
      <c r="M161" s="135">
        <v>787.26018714682164</v>
      </c>
      <c r="N161" s="135">
        <v>13.818573886018349</v>
      </c>
      <c r="O161" s="135">
        <v>8.3815224978143981</v>
      </c>
      <c r="P161" s="135">
        <v>2.477287730628055</v>
      </c>
      <c r="Q161" s="135">
        <v>3.2094635869452892</v>
      </c>
      <c r="R161" s="135">
        <v>9.9637409503077343</v>
      </c>
      <c r="S161" s="135">
        <v>8.8849188438925832</v>
      </c>
      <c r="T161" s="135">
        <v>188.7165625741865</v>
      </c>
      <c r="U161" s="135">
        <v>7.7106705553805801</v>
      </c>
      <c r="V161" s="135">
        <v>21.66504352160603</v>
      </c>
      <c r="W161" s="135">
        <v>255.62721135602311</v>
      </c>
      <c r="X161" s="135">
        <v>34.140364317689667</v>
      </c>
      <c r="Y161" s="135">
        <v>5.5834055826015723</v>
      </c>
    </row>
    <row r="162" spans="1:25" x14ac:dyDescent="0.25">
      <c r="A162" s="111">
        <v>44051</v>
      </c>
      <c r="B162" s="135">
        <v>-52.971199896403682</v>
      </c>
      <c r="C162" s="135">
        <v>423.2668861396271</v>
      </c>
      <c r="D162" s="135">
        <v>286.53961417597839</v>
      </c>
      <c r="E162" s="135">
        <v>0</v>
      </c>
      <c r="F162" s="135">
        <v>1295.286323540005</v>
      </c>
      <c r="G162" s="135">
        <v>561.23070697254821</v>
      </c>
      <c r="H162" s="135">
        <v>8535.3978953642145</v>
      </c>
      <c r="I162" s="135">
        <v>1806.8671334775161</v>
      </c>
      <c r="J162" s="135">
        <v>2673.4663705661842</v>
      </c>
      <c r="K162" s="135">
        <v>11838.45389384659</v>
      </c>
      <c r="L162" s="135">
        <v>2356.490162588314</v>
      </c>
      <c r="M162" s="135">
        <v>457.83925777332888</v>
      </c>
      <c r="N162" s="135">
        <v>-0.76769854922324177</v>
      </c>
      <c r="O162" s="135">
        <v>3.5920810704918851</v>
      </c>
      <c r="P162" s="135">
        <v>10.73491349938824</v>
      </c>
      <c r="Q162" s="135">
        <v>0</v>
      </c>
      <c r="R162" s="135">
        <v>19.927481900615469</v>
      </c>
      <c r="S162" s="135">
        <v>2.2212297109731458</v>
      </c>
      <c r="T162" s="135">
        <v>163.64552165249509</v>
      </c>
      <c r="U162" s="135">
        <v>23.132011666141739</v>
      </c>
      <c r="V162" s="135">
        <v>17.332034817284821</v>
      </c>
      <c r="W162" s="135">
        <v>214.4046582735875</v>
      </c>
      <c r="X162" s="135">
        <v>31.505738132401721</v>
      </c>
      <c r="Y162" s="135">
        <v>5.5834055826015723</v>
      </c>
    </row>
    <row r="163" spans="1:25" x14ac:dyDescent="0.25">
      <c r="A163" s="111">
        <v>44052</v>
      </c>
      <c r="B163" s="135">
        <v>-4.6061912953394506</v>
      </c>
      <c r="C163" s="135">
        <v>230.49186868989599</v>
      </c>
      <c r="D163" s="135">
        <v>382.32807309359657</v>
      </c>
      <c r="E163" s="135">
        <v>0</v>
      </c>
      <c r="F163" s="135">
        <v>363.67654468623232</v>
      </c>
      <c r="G163" s="135">
        <v>786.31531768449361</v>
      </c>
      <c r="H163" s="135">
        <v>7131.5715494520491</v>
      </c>
      <c r="I163" s="135">
        <v>1323.6651120070001</v>
      </c>
      <c r="J163" s="135">
        <v>3254.0895369452251</v>
      </c>
      <c r="K163" s="135">
        <v>5451.3272783151924</v>
      </c>
      <c r="L163" s="135">
        <v>2271.0477717182121</v>
      </c>
      <c r="M163" s="135">
        <v>636.50823641657928</v>
      </c>
      <c r="N163" s="135">
        <v>0</v>
      </c>
      <c r="O163" s="135">
        <v>0.59868017841531418</v>
      </c>
      <c r="P163" s="135">
        <v>1.651525153752037</v>
      </c>
      <c r="Q163" s="135">
        <v>0</v>
      </c>
      <c r="R163" s="135">
        <v>9.9637409503077343</v>
      </c>
      <c r="S163" s="135">
        <v>3.7020495182885771</v>
      </c>
      <c r="T163" s="135">
        <v>77.644254005965635</v>
      </c>
      <c r="U163" s="135">
        <v>10.28089407384077</v>
      </c>
      <c r="V163" s="135">
        <v>8.6660174086424107</v>
      </c>
      <c r="W163" s="135">
        <v>135.51322047789179</v>
      </c>
      <c r="X163" s="135">
        <v>36.848174563680068</v>
      </c>
      <c r="Y163" s="135">
        <v>0</v>
      </c>
    </row>
    <row r="164" spans="1:25" x14ac:dyDescent="0.25">
      <c r="A164" s="111">
        <v>44053</v>
      </c>
      <c r="B164" s="135">
        <v>3056.9756230069488</v>
      </c>
      <c r="C164" s="135">
        <v>730.38981766668326</v>
      </c>
      <c r="D164" s="135">
        <v>213.8725074108888</v>
      </c>
      <c r="E164" s="135">
        <v>9219.7190640981662</v>
      </c>
      <c r="F164" s="135">
        <v>976.44661313015797</v>
      </c>
      <c r="G164" s="135">
        <v>604.1744813846957</v>
      </c>
      <c r="H164" s="135">
        <v>7526.7823217994401</v>
      </c>
      <c r="I164" s="135">
        <v>1223.426394787052</v>
      </c>
      <c r="J164" s="135">
        <v>2027.8480736223239</v>
      </c>
      <c r="K164" s="135">
        <v>5223.4186802387367</v>
      </c>
      <c r="L164" s="135">
        <v>1961.369418855825</v>
      </c>
      <c r="M164" s="135">
        <v>407.58860752991478</v>
      </c>
      <c r="N164" s="135">
        <v>-0.76769854922324177</v>
      </c>
      <c r="O164" s="135">
        <v>0.59868017841531418</v>
      </c>
      <c r="P164" s="135">
        <v>3.303050307504074</v>
      </c>
      <c r="Q164" s="135">
        <v>78.096947282335364</v>
      </c>
      <c r="R164" s="135">
        <v>19.927481900615469</v>
      </c>
      <c r="S164" s="135">
        <v>13.327378265838879</v>
      </c>
      <c r="T164" s="135">
        <v>80.075385246856925</v>
      </c>
      <c r="U164" s="135">
        <v>20.56178814768155</v>
      </c>
      <c r="V164" s="135">
        <v>30.331060930248441</v>
      </c>
      <c r="W164" s="135">
        <v>166.5485909020243</v>
      </c>
      <c r="X164" s="135">
        <v>31.87165843591394</v>
      </c>
      <c r="Y164" s="135">
        <v>11.166811165203139</v>
      </c>
    </row>
    <row r="165" spans="1:25" x14ac:dyDescent="0.25">
      <c r="A165" s="111">
        <v>44054</v>
      </c>
      <c r="B165" s="135">
        <v>-54.506596994850163</v>
      </c>
      <c r="C165" s="135">
        <v>617.83794412460418</v>
      </c>
      <c r="D165" s="135">
        <v>340.21418167291961</v>
      </c>
      <c r="E165" s="135">
        <v>3885.5905825950958</v>
      </c>
      <c r="F165" s="135">
        <v>2077.4399881391628</v>
      </c>
      <c r="G165" s="135">
        <v>849.99056939905722</v>
      </c>
      <c r="H165" s="135">
        <v>7112.2744452274746</v>
      </c>
      <c r="I165" s="135">
        <v>1714.3390868129491</v>
      </c>
      <c r="J165" s="135">
        <v>1681.207377276628</v>
      </c>
      <c r="K165" s="135">
        <v>12357.289475746211</v>
      </c>
      <c r="L165" s="135">
        <v>2230.7599463015172</v>
      </c>
      <c r="M165" s="135">
        <v>776.09337598161858</v>
      </c>
      <c r="N165" s="135">
        <v>0</v>
      </c>
      <c r="O165" s="135">
        <v>2.9934008920765711</v>
      </c>
      <c r="P165" s="135">
        <v>4.9545754612561108</v>
      </c>
      <c r="Q165" s="135">
        <v>5.3491059782421484</v>
      </c>
      <c r="R165" s="135">
        <v>14.9456114254616</v>
      </c>
      <c r="S165" s="135">
        <v>9.6253287475502987</v>
      </c>
      <c r="T165" s="135">
        <v>161.6702275192709</v>
      </c>
      <c r="U165" s="135">
        <v>15.42134111076116</v>
      </c>
      <c r="V165" s="135">
        <v>25.998052225927228</v>
      </c>
      <c r="W165" s="135">
        <v>301.82490015530442</v>
      </c>
      <c r="X165" s="135">
        <v>30.517753312918739</v>
      </c>
      <c r="Y165" s="135">
        <v>0</v>
      </c>
    </row>
    <row r="166" spans="1:25" x14ac:dyDescent="0.25">
      <c r="A166" s="111">
        <v>44055</v>
      </c>
      <c r="B166" s="135">
        <v>3501.4730830072058</v>
      </c>
      <c r="C166" s="135">
        <v>789.65915532979943</v>
      </c>
      <c r="D166" s="135">
        <v>393.06298659298483</v>
      </c>
      <c r="E166" s="135">
        <v>3393.472832596819</v>
      </c>
      <c r="F166" s="135">
        <v>2211.9504909683169</v>
      </c>
      <c r="G166" s="135">
        <v>747.07359279063473</v>
      </c>
      <c r="H166" s="135">
        <v>8539.8043207383307</v>
      </c>
      <c r="I166" s="135">
        <v>1799.156462922135</v>
      </c>
      <c r="J166" s="135">
        <v>2768.79256206125</v>
      </c>
      <c r="K166" s="135">
        <v>13066.838593458249</v>
      </c>
      <c r="L166" s="135">
        <v>2451.62944150149</v>
      </c>
      <c r="M166" s="135">
        <v>1083.1806830247051</v>
      </c>
      <c r="N166" s="135">
        <v>35.314133264269117</v>
      </c>
      <c r="O166" s="135">
        <v>2.9934008920765711</v>
      </c>
      <c r="P166" s="135">
        <v>8.2576257687601853</v>
      </c>
      <c r="Q166" s="135">
        <v>-2.1396423912968592</v>
      </c>
      <c r="R166" s="135">
        <v>24.909352375769341</v>
      </c>
      <c r="S166" s="135">
        <v>14.80819807315431</v>
      </c>
      <c r="T166" s="135">
        <v>228.67828234633711</v>
      </c>
      <c r="U166" s="135">
        <v>5.1404470369203867</v>
      </c>
      <c r="V166" s="135">
        <v>64.995130564818083</v>
      </c>
      <c r="W166" s="135">
        <v>278.37068891874623</v>
      </c>
      <c r="X166" s="135">
        <v>34.46969259085067</v>
      </c>
      <c r="Y166" s="135">
        <v>5.5834055826015723</v>
      </c>
    </row>
    <row r="167" spans="1:25" x14ac:dyDescent="0.25">
      <c r="A167" s="111">
        <v>44056</v>
      </c>
      <c r="B167" s="135">
        <v>-73.69906072543121</v>
      </c>
      <c r="C167" s="135">
        <v>851.32321370657678</v>
      </c>
      <c r="D167" s="135">
        <v>431.04806512928172</v>
      </c>
      <c r="E167" s="135">
        <v>8077.1500271456434</v>
      </c>
      <c r="F167" s="135">
        <v>1803.4371120057001</v>
      </c>
      <c r="G167" s="135">
        <v>835.92278122956054</v>
      </c>
      <c r="H167" s="135">
        <v>7832.345129638964</v>
      </c>
      <c r="I167" s="135">
        <v>1894.254733105163</v>
      </c>
      <c r="J167" s="135">
        <v>2357.156735150736</v>
      </c>
      <c r="K167" s="135">
        <v>14236.232398141599</v>
      </c>
      <c r="L167" s="135">
        <v>2362.125335262403</v>
      </c>
      <c r="M167" s="135">
        <v>865.42786530324372</v>
      </c>
      <c r="N167" s="135">
        <v>12.28317678757187</v>
      </c>
      <c r="O167" s="135">
        <v>2.3947207136612572</v>
      </c>
      <c r="P167" s="135">
        <v>4.9545754612561108</v>
      </c>
      <c r="Q167" s="135">
        <v>27.81535108685917</v>
      </c>
      <c r="R167" s="135">
        <v>0</v>
      </c>
      <c r="S167" s="135">
        <v>13.327378265838879</v>
      </c>
      <c r="T167" s="135">
        <v>162.58190173460511</v>
      </c>
      <c r="U167" s="135">
        <v>15.42134111076116</v>
      </c>
      <c r="V167" s="135">
        <v>69.328139269139285</v>
      </c>
      <c r="W167" s="135">
        <v>298.98196545996399</v>
      </c>
      <c r="X167" s="135">
        <v>36.848174563680068</v>
      </c>
      <c r="Y167" s="135">
        <v>5.5834055826015723</v>
      </c>
    </row>
    <row r="168" spans="1:25" x14ac:dyDescent="0.25">
      <c r="A168" s="111">
        <v>44057</v>
      </c>
      <c r="B168" s="135">
        <v>4096.439458655218</v>
      </c>
      <c r="C168" s="135">
        <v>904.00706940712439</v>
      </c>
      <c r="D168" s="135">
        <v>473.98771912683458</v>
      </c>
      <c r="E168" s="135">
        <v>5861.5503309577462</v>
      </c>
      <c r="F168" s="135">
        <v>1713.76344345293</v>
      </c>
      <c r="G168" s="135">
        <v>1066.1902612671099</v>
      </c>
      <c r="H168" s="135">
        <v>9769.1970001165446</v>
      </c>
      <c r="I168" s="135">
        <v>1868.5524979205611</v>
      </c>
      <c r="J168" s="135">
        <v>3995.0340253841509</v>
      </c>
      <c r="K168" s="135">
        <v>11998.13205923488</v>
      </c>
      <c r="L168" s="135">
        <v>2368.6753086952708</v>
      </c>
      <c r="M168" s="135">
        <v>1574.520374293643</v>
      </c>
      <c r="N168" s="135">
        <v>12.28317678757187</v>
      </c>
      <c r="O168" s="135">
        <v>7.7828423193990854</v>
      </c>
      <c r="P168" s="135">
        <v>2.477287730628055</v>
      </c>
      <c r="Q168" s="135">
        <v>12.83785434778116</v>
      </c>
      <c r="R168" s="135">
        <v>4.9818704751538672</v>
      </c>
      <c r="S168" s="135">
        <v>8.1445089402348678</v>
      </c>
      <c r="T168" s="135">
        <v>203.30335001953429</v>
      </c>
      <c r="U168" s="135">
        <v>53.97469388766406</v>
      </c>
      <c r="V168" s="135">
        <v>34.664069634569643</v>
      </c>
      <c r="W168" s="135">
        <v>251.12589808840079</v>
      </c>
      <c r="X168" s="135">
        <v>36.445662229816627</v>
      </c>
      <c r="Y168" s="135">
        <v>0</v>
      </c>
    </row>
    <row r="169" spans="1:25" x14ac:dyDescent="0.25">
      <c r="A169" s="111">
        <v>44058</v>
      </c>
      <c r="B169" s="135">
        <v>2480.4340125402941</v>
      </c>
      <c r="C169" s="135">
        <v>417.280084355474</v>
      </c>
      <c r="D169" s="135">
        <v>519.40466085501566</v>
      </c>
      <c r="E169" s="135">
        <v>0</v>
      </c>
      <c r="F169" s="135">
        <v>1125.9027273847739</v>
      </c>
      <c r="G169" s="135">
        <v>749.29482250160788</v>
      </c>
      <c r="H169" s="135">
        <v>7280.1744465515294</v>
      </c>
      <c r="I169" s="135">
        <v>1886.544062549782</v>
      </c>
      <c r="J169" s="135">
        <v>3275.7545804668312</v>
      </c>
      <c r="K169" s="135">
        <v>9849.8210744559929</v>
      </c>
      <c r="L169" s="135">
        <v>2342.9877033887142</v>
      </c>
      <c r="M169" s="135">
        <v>1691.771891528276</v>
      </c>
      <c r="N169" s="135">
        <v>0</v>
      </c>
      <c r="O169" s="135">
        <v>2.9934008920765711</v>
      </c>
      <c r="P169" s="135">
        <v>130.4704871464109</v>
      </c>
      <c r="Q169" s="135">
        <v>0</v>
      </c>
      <c r="R169" s="135">
        <v>0</v>
      </c>
      <c r="S169" s="135">
        <v>2.2212297109731458</v>
      </c>
      <c r="T169" s="135">
        <v>157.1118564425997</v>
      </c>
      <c r="U169" s="135">
        <v>25.702235184601928</v>
      </c>
      <c r="V169" s="135">
        <v>47.663095747533262</v>
      </c>
      <c r="W169" s="135">
        <v>167.97005824969449</v>
      </c>
      <c r="X169" s="135">
        <v>34.542876651553108</v>
      </c>
      <c r="Y169" s="135">
        <v>16.750216747804721</v>
      </c>
    </row>
    <row r="170" spans="1:25" x14ac:dyDescent="0.25">
      <c r="A170" s="111">
        <v>44059</v>
      </c>
      <c r="B170" s="135">
        <v>-29.94024341970643</v>
      </c>
      <c r="C170" s="135">
        <v>310.71501259754808</v>
      </c>
      <c r="D170" s="135">
        <v>393.88874916986077</v>
      </c>
      <c r="E170" s="135">
        <v>0</v>
      </c>
      <c r="F170" s="135">
        <v>313.85783993469357</v>
      </c>
      <c r="G170" s="135">
        <v>818.15294354177536</v>
      </c>
      <c r="H170" s="135">
        <v>6389.012901062315</v>
      </c>
      <c r="I170" s="135">
        <v>1560.125675705337</v>
      </c>
      <c r="J170" s="135">
        <v>1967.185951761827</v>
      </c>
      <c r="K170" s="135">
        <v>5472.8861997548556</v>
      </c>
      <c r="L170" s="135">
        <v>2111.7626635993452</v>
      </c>
      <c r="M170" s="135">
        <v>1066.4304662769</v>
      </c>
      <c r="N170" s="135">
        <v>0</v>
      </c>
      <c r="O170" s="135">
        <v>0</v>
      </c>
      <c r="P170" s="135">
        <v>3.303050307504074</v>
      </c>
      <c r="Q170" s="135">
        <v>0</v>
      </c>
      <c r="R170" s="135">
        <v>9.9637409503077343</v>
      </c>
      <c r="S170" s="135">
        <v>3.7020495182885771</v>
      </c>
      <c r="T170" s="135">
        <v>86.760996159307979</v>
      </c>
      <c r="U170" s="135">
        <v>15.42134111076116</v>
      </c>
      <c r="V170" s="135">
        <v>17.332034817284821</v>
      </c>
      <c r="W170" s="135">
        <v>146.88495925925329</v>
      </c>
      <c r="X170" s="135">
        <v>34.433100560499447</v>
      </c>
      <c r="Y170" s="135">
        <v>0</v>
      </c>
    </row>
    <row r="171" spans="1:25" x14ac:dyDescent="0.25">
      <c r="A171" s="111">
        <v>44060</v>
      </c>
      <c r="B171" s="135">
        <v>2567.183948602521</v>
      </c>
      <c r="C171" s="135">
        <v>1013.565542057127</v>
      </c>
      <c r="D171" s="135">
        <v>264.24402460032587</v>
      </c>
      <c r="E171" s="135">
        <v>17404.921032004298</v>
      </c>
      <c r="F171" s="135">
        <v>866.84546267677285</v>
      </c>
      <c r="G171" s="135">
        <v>527.91226130795098</v>
      </c>
      <c r="H171" s="135">
        <v>5335.1175081359406</v>
      </c>
      <c r="I171" s="135">
        <v>1048.651195531759</v>
      </c>
      <c r="J171" s="135">
        <v>914.26483661177429</v>
      </c>
      <c r="K171" s="135">
        <v>4589.6811544024422</v>
      </c>
      <c r="L171" s="135">
        <v>2013.220325863505</v>
      </c>
      <c r="M171" s="135">
        <v>915.67851554665788</v>
      </c>
      <c r="N171" s="135">
        <v>17.657066632134558</v>
      </c>
      <c r="O171" s="135">
        <v>0.59868017841531418</v>
      </c>
      <c r="P171" s="135">
        <v>3.303050307504074</v>
      </c>
      <c r="Q171" s="135">
        <v>31.02481467380446</v>
      </c>
      <c r="R171" s="135">
        <v>29.891222850923199</v>
      </c>
      <c r="S171" s="135">
        <v>2.2212297109731458</v>
      </c>
      <c r="T171" s="135">
        <v>67.767783339844769</v>
      </c>
      <c r="U171" s="135">
        <v>12.85111759230097</v>
      </c>
      <c r="V171" s="135">
        <v>21.66504352160603</v>
      </c>
      <c r="W171" s="135">
        <v>162.04727763440201</v>
      </c>
      <c r="X171" s="135">
        <v>32.054618587670049</v>
      </c>
      <c r="Y171" s="135">
        <v>5.5834055826015723</v>
      </c>
    </row>
    <row r="172" spans="1:25" x14ac:dyDescent="0.25">
      <c r="A172" s="111">
        <v>44061</v>
      </c>
      <c r="B172" s="135">
        <v>-44.526515854948023</v>
      </c>
      <c r="C172" s="135">
        <v>850.12585334974608</v>
      </c>
      <c r="D172" s="135">
        <v>331.13079332728341</v>
      </c>
      <c r="E172" s="135">
        <v>5471.0655945460676</v>
      </c>
      <c r="F172" s="135">
        <v>1564.3073291983139</v>
      </c>
      <c r="G172" s="135">
        <v>806.30638508325194</v>
      </c>
      <c r="H172" s="135">
        <v>6847.1291942677681</v>
      </c>
      <c r="I172" s="135">
        <v>1683.4964045914271</v>
      </c>
      <c r="J172" s="135">
        <v>1572.882159668598</v>
      </c>
      <c r="K172" s="135">
        <v>11320.565956845419</v>
      </c>
      <c r="L172" s="135">
        <v>2362.820583839075</v>
      </c>
      <c r="M172" s="135">
        <v>1647.104646867464</v>
      </c>
      <c r="N172" s="135">
        <v>-0.76769854922324177</v>
      </c>
      <c r="O172" s="135">
        <v>2.9934008920765711</v>
      </c>
      <c r="P172" s="135">
        <v>4.1288128843800926</v>
      </c>
      <c r="Q172" s="135">
        <v>25.67570869556231</v>
      </c>
      <c r="R172" s="135">
        <v>4.9818704751538672</v>
      </c>
      <c r="S172" s="135">
        <v>8.8849188438925832</v>
      </c>
      <c r="T172" s="135">
        <v>201.3280558863101</v>
      </c>
      <c r="U172" s="135">
        <v>17.991564629221351</v>
      </c>
      <c r="V172" s="135">
        <v>64.995130564818083</v>
      </c>
      <c r="W172" s="135">
        <v>320.30397567501689</v>
      </c>
      <c r="X172" s="135">
        <v>39.921905113182667</v>
      </c>
      <c r="Y172" s="135">
        <v>0</v>
      </c>
    </row>
    <row r="173" spans="1:25" x14ac:dyDescent="0.25">
      <c r="A173" s="111">
        <v>44062</v>
      </c>
      <c r="B173" s="135">
        <v>-41.455721658055047</v>
      </c>
      <c r="C173" s="135">
        <v>949.50676296668826</v>
      </c>
      <c r="D173" s="135">
        <v>530.13957435440386</v>
      </c>
      <c r="E173" s="135">
        <v>7136.777196170674</v>
      </c>
      <c r="F173" s="135">
        <v>1748.636536779007</v>
      </c>
      <c r="G173" s="135">
        <v>601.21284177006487</v>
      </c>
      <c r="H173" s="135">
        <v>7055.7506438767523</v>
      </c>
      <c r="I173" s="135">
        <v>1621.8110401483821</v>
      </c>
      <c r="J173" s="135">
        <v>2521.811065914942</v>
      </c>
      <c r="K173" s="135">
        <v>11679.249550907531</v>
      </c>
      <c r="L173" s="135">
        <v>2549.4399386303048</v>
      </c>
      <c r="M173" s="135">
        <v>1423.768423563401</v>
      </c>
      <c r="N173" s="135">
        <v>-0.76769854922324177</v>
      </c>
      <c r="O173" s="135">
        <v>4.7894414273225134</v>
      </c>
      <c r="P173" s="135">
        <v>5.7803380381321299</v>
      </c>
      <c r="Q173" s="135">
        <v>135.8672918473506</v>
      </c>
      <c r="R173" s="135">
        <v>4.9818704751538672</v>
      </c>
      <c r="S173" s="135">
        <v>11.84655845852344</v>
      </c>
      <c r="T173" s="135">
        <v>205.5825355578699</v>
      </c>
      <c r="U173" s="135">
        <v>25.702235184601928</v>
      </c>
      <c r="V173" s="135">
        <v>43.330087043212053</v>
      </c>
      <c r="W173" s="135">
        <v>287.13640422937908</v>
      </c>
      <c r="X173" s="135">
        <v>35.787005683494641</v>
      </c>
      <c r="Y173" s="135">
        <v>0</v>
      </c>
    </row>
    <row r="174" spans="1:25" x14ac:dyDescent="0.25">
      <c r="A174" s="111">
        <v>44063</v>
      </c>
      <c r="B174" s="135">
        <v>-95.962318652905225</v>
      </c>
      <c r="C174" s="135">
        <v>949.50676296668826</v>
      </c>
      <c r="D174" s="135">
        <v>693.64056457585559</v>
      </c>
      <c r="E174" s="135">
        <v>7530.471396169296</v>
      </c>
      <c r="F174" s="135">
        <v>1658.962868226238</v>
      </c>
      <c r="G174" s="135">
        <v>875.16450612341953</v>
      </c>
      <c r="H174" s="135">
        <v>6689.1056636098338</v>
      </c>
      <c r="I174" s="135">
        <v>1544.704334594576</v>
      </c>
      <c r="J174" s="135">
        <v>3028.7730843205231</v>
      </c>
      <c r="K174" s="135">
        <v>10737.527433076029</v>
      </c>
      <c r="L174" s="135">
        <v>2521.1908911991618</v>
      </c>
      <c r="M174" s="135">
        <v>1937.441737162746</v>
      </c>
      <c r="N174" s="135">
        <v>0</v>
      </c>
      <c r="O174" s="135">
        <v>8.3815224978143981</v>
      </c>
      <c r="P174" s="135">
        <v>4.9545754612561108</v>
      </c>
      <c r="Q174" s="135">
        <v>17.11713913037487</v>
      </c>
      <c r="R174" s="135">
        <v>4.9818704751538672</v>
      </c>
      <c r="S174" s="135">
        <v>4.4424594219462916</v>
      </c>
      <c r="T174" s="135">
        <v>163.94941305760651</v>
      </c>
      <c r="U174" s="135">
        <v>10.28089407384077</v>
      </c>
      <c r="V174" s="135">
        <v>30.331060930248441</v>
      </c>
      <c r="W174" s="135">
        <v>285.24111443248552</v>
      </c>
      <c r="X174" s="135">
        <v>35.969965835250747</v>
      </c>
      <c r="Y174" s="135">
        <v>0</v>
      </c>
    </row>
    <row r="175" spans="1:25" x14ac:dyDescent="0.25">
      <c r="A175" s="111">
        <v>44064</v>
      </c>
      <c r="B175" s="135">
        <v>11454.062354410769</v>
      </c>
      <c r="C175" s="135">
        <v>1039.907469907401</v>
      </c>
      <c r="D175" s="135">
        <v>781.99716030158947</v>
      </c>
      <c r="E175" s="135">
        <v>8716.9031021434039</v>
      </c>
      <c r="F175" s="135">
        <v>1484.597401595852</v>
      </c>
      <c r="G175" s="135">
        <v>764.84343047841992</v>
      </c>
      <c r="H175" s="135">
        <v>7388.0558953660802</v>
      </c>
      <c r="I175" s="135">
        <v>1822.288474588277</v>
      </c>
      <c r="J175" s="135">
        <v>3102.4342322939829</v>
      </c>
      <c r="K175" s="135">
        <v>7191.4402230881196</v>
      </c>
      <c r="L175" s="135">
        <v>2556.904712821954</v>
      </c>
      <c r="M175" s="135">
        <v>1848.1072478411199</v>
      </c>
      <c r="N175" s="135">
        <v>56.041994093296651</v>
      </c>
      <c r="O175" s="135">
        <v>1.796040535245943</v>
      </c>
      <c r="P175" s="135">
        <v>7.4318631918841662</v>
      </c>
      <c r="Q175" s="135">
        <v>26.74552989121074</v>
      </c>
      <c r="R175" s="135">
        <v>4.9818704751538672</v>
      </c>
      <c r="S175" s="135">
        <v>1.4808198073154311</v>
      </c>
      <c r="T175" s="135">
        <v>167.90000132405481</v>
      </c>
      <c r="U175" s="135">
        <v>7.7106705553805801</v>
      </c>
      <c r="V175" s="135">
        <v>38.997078338890837</v>
      </c>
      <c r="W175" s="135">
        <v>249.7044307407306</v>
      </c>
      <c r="X175" s="135">
        <v>34.579468681904331</v>
      </c>
      <c r="Y175" s="135">
        <v>5.5834055826015723</v>
      </c>
    </row>
    <row r="176" spans="1:25" x14ac:dyDescent="0.25">
      <c r="A176" s="111">
        <v>44065</v>
      </c>
      <c r="B176" s="135">
        <v>2717.6528642502758</v>
      </c>
      <c r="C176" s="135">
        <v>498.10190844154141</v>
      </c>
      <c r="D176" s="135">
        <v>884.39171983421579</v>
      </c>
      <c r="E176" s="135">
        <v>0</v>
      </c>
      <c r="F176" s="135">
        <v>797.0992760246188</v>
      </c>
      <c r="G176" s="135">
        <v>953.64795591113727</v>
      </c>
      <c r="H176" s="135">
        <v>6776.7783339844764</v>
      </c>
      <c r="I176" s="135">
        <v>1678.3559575545059</v>
      </c>
      <c r="J176" s="135">
        <v>2487.1469962803722</v>
      </c>
      <c r="K176" s="135">
        <v>11853.14238977252</v>
      </c>
      <c r="L176" s="135">
        <v>2533.5955894882259</v>
      </c>
      <c r="M176" s="135">
        <v>1675.021674780472</v>
      </c>
      <c r="N176" s="135">
        <v>6.1415883937859341</v>
      </c>
      <c r="O176" s="135">
        <v>3.5920810704918851</v>
      </c>
      <c r="P176" s="135">
        <v>2.477287730628055</v>
      </c>
      <c r="Q176" s="135">
        <v>0</v>
      </c>
      <c r="R176" s="135">
        <v>0</v>
      </c>
      <c r="S176" s="135">
        <v>13.327378265838879</v>
      </c>
      <c r="T176" s="135">
        <v>149.210679909703</v>
      </c>
      <c r="U176" s="135">
        <v>17.991564629221351</v>
      </c>
      <c r="V176" s="135">
        <v>12.99902611296362</v>
      </c>
      <c r="W176" s="135">
        <v>211.32481235363539</v>
      </c>
      <c r="X176" s="135">
        <v>33.37193168031402</v>
      </c>
      <c r="Y176" s="135">
        <v>11.166811165203139</v>
      </c>
    </row>
    <row r="177" spans="1:25" x14ac:dyDescent="0.25">
      <c r="A177" s="111">
        <v>44066</v>
      </c>
      <c r="B177" s="135">
        <v>3590.5261147171018</v>
      </c>
      <c r="C177" s="135">
        <v>378.96455293689388</v>
      </c>
      <c r="D177" s="135">
        <v>998.34695544310637</v>
      </c>
      <c r="E177" s="135">
        <v>0</v>
      </c>
      <c r="F177" s="135">
        <v>283.96661708377042</v>
      </c>
      <c r="G177" s="135">
        <v>770.76670970768168</v>
      </c>
      <c r="H177" s="135">
        <v>5253.5226658635274</v>
      </c>
      <c r="I177" s="135">
        <v>1470.1678525592311</v>
      </c>
      <c r="J177" s="135">
        <v>2027.8480736223239</v>
      </c>
      <c r="K177" s="135">
        <v>5548.6977916305996</v>
      </c>
      <c r="L177" s="135">
        <v>2247.0433998078111</v>
      </c>
      <c r="M177" s="135">
        <v>1066.4304662769</v>
      </c>
      <c r="N177" s="135">
        <v>0.76769854922324177</v>
      </c>
      <c r="O177" s="135">
        <v>1.796040535245943</v>
      </c>
      <c r="P177" s="135">
        <v>5.7803380381321299</v>
      </c>
      <c r="Q177" s="135">
        <v>0</v>
      </c>
      <c r="R177" s="135">
        <v>0</v>
      </c>
      <c r="S177" s="135">
        <v>4.4424594219462916</v>
      </c>
      <c r="T177" s="135">
        <v>68.375566150067584</v>
      </c>
      <c r="U177" s="135">
        <v>20.56178814768155</v>
      </c>
      <c r="V177" s="135">
        <v>17.332034817284821</v>
      </c>
      <c r="W177" s="135">
        <v>117.0341449581793</v>
      </c>
      <c r="X177" s="135">
        <v>30.590937373621191</v>
      </c>
      <c r="Y177" s="135">
        <v>0</v>
      </c>
    </row>
    <row r="178" spans="1:25" x14ac:dyDescent="0.25">
      <c r="A178" s="111">
        <v>44067</v>
      </c>
      <c r="B178" s="135">
        <v>1414.100727669211</v>
      </c>
      <c r="C178" s="135">
        <v>974.65133046013148</v>
      </c>
      <c r="D178" s="135">
        <v>786.9517357628456</v>
      </c>
      <c r="E178" s="135">
        <v>20735.274414057862</v>
      </c>
      <c r="F178" s="135">
        <v>906.70042647800381</v>
      </c>
      <c r="G178" s="135">
        <v>719.67842635529928</v>
      </c>
      <c r="H178" s="135">
        <v>5757.3746155382469</v>
      </c>
      <c r="I178" s="135">
        <v>1048.651195531759</v>
      </c>
      <c r="J178" s="135">
        <v>675.94935787410805</v>
      </c>
      <c r="K178" s="135">
        <v>4045.9698939185942</v>
      </c>
      <c r="L178" s="135">
        <v>2231.1990506657321</v>
      </c>
      <c r="M178" s="135">
        <v>1351.184150989581</v>
      </c>
      <c r="N178" s="135">
        <v>10.74777968912538</v>
      </c>
      <c r="O178" s="135">
        <v>0.59868017841531418</v>
      </c>
      <c r="P178" s="135">
        <v>3.303050307504074</v>
      </c>
      <c r="Q178" s="135">
        <v>36.373920652046607</v>
      </c>
      <c r="R178" s="135">
        <v>0</v>
      </c>
      <c r="S178" s="135">
        <v>2.9616396146308608</v>
      </c>
      <c r="T178" s="135">
        <v>67.160000529621939</v>
      </c>
      <c r="U178" s="135">
        <v>7.7106705553805801</v>
      </c>
      <c r="V178" s="135">
        <v>17.332034817284821</v>
      </c>
      <c r="W178" s="135">
        <v>133.8548419056099</v>
      </c>
      <c r="X178" s="135">
        <v>31.030041737835841</v>
      </c>
      <c r="Y178" s="135">
        <v>5.5834055826015723</v>
      </c>
    </row>
    <row r="179" spans="1:25" x14ac:dyDescent="0.25">
      <c r="A179" s="111">
        <v>44068</v>
      </c>
      <c r="B179" s="135">
        <v>2351.46065627079</v>
      </c>
      <c r="C179" s="135">
        <v>874.67174066477401</v>
      </c>
      <c r="D179" s="135">
        <v>723.36801734339224</v>
      </c>
      <c r="E179" s="135">
        <v>7613.9174494298732</v>
      </c>
      <c r="F179" s="135">
        <v>1120.9208569096199</v>
      </c>
      <c r="G179" s="135">
        <v>876.64532593073488</v>
      </c>
      <c r="H179" s="135">
        <v>5800.3752493615111</v>
      </c>
      <c r="I179" s="135">
        <v>1616.670593111462</v>
      </c>
      <c r="J179" s="135">
        <v>1538.2180900340279</v>
      </c>
      <c r="K179" s="135">
        <v>11166.573660847809</v>
      </c>
      <c r="L179" s="135">
        <v>2093.9423448183002</v>
      </c>
      <c r="M179" s="135">
        <v>1178.0985779289319</v>
      </c>
      <c r="N179" s="135">
        <v>12.28317678757187</v>
      </c>
      <c r="O179" s="135">
        <v>2.9934008920765711</v>
      </c>
      <c r="P179" s="135">
        <v>3.303050307504074</v>
      </c>
      <c r="Q179" s="135">
        <v>55.63070217371834</v>
      </c>
      <c r="R179" s="135">
        <v>0</v>
      </c>
      <c r="S179" s="135">
        <v>11.84655845852344</v>
      </c>
      <c r="T179" s="135">
        <v>188.2607254665194</v>
      </c>
      <c r="U179" s="135">
        <v>74.536482035345614</v>
      </c>
      <c r="V179" s="135">
        <v>0</v>
      </c>
      <c r="W179" s="135">
        <v>301.11416648146928</v>
      </c>
      <c r="X179" s="135">
        <v>35.384493349631207</v>
      </c>
      <c r="Y179" s="135">
        <v>0</v>
      </c>
    </row>
    <row r="180" spans="1:25" x14ac:dyDescent="0.25">
      <c r="A180" s="111">
        <v>44069</v>
      </c>
      <c r="B180" s="135">
        <v>3980.5169777225092</v>
      </c>
      <c r="C180" s="135">
        <v>854.31661459865336</v>
      </c>
      <c r="D180" s="135">
        <v>1127.9916800126409</v>
      </c>
      <c r="E180" s="135">
        <v>7805.4154434509419</v>
      </c>
      <c r="F180" s="135">
        <v>1225.5401368878511</v>
      </c>
      <c r="G180" s="135">
        <v>775.94957903328566</v>
      </c>
      <c r="H180" s="135">
        <v>6702.1729940296254</v>
      </c>
      <c r="I180" s="135">
        <v>1454.7465114484689</v>
      </c>
      <c r="J180" s="135">
        <v>2526.144074619262</v>
      </c>
      <c r="K180" s="135">
        <v>11172.97026391233</v>
      </c>
      <c r="L180" s="135">
        <v>3135.461304705118</v>
      </c>
      <c r="M180" s="135">
        <v>1825.7736255107141</v>
      </c>
      <c r="N180" s="135">
        <v>0</v>
      </c>
      <c r="O180" s="135">
        <v>2.3947207136612572</v>
      </c>
      <c r="P180" s="135">
        <v>10.73491349938824</v>
      </c>
      <c r="Q180" s="135">
        <v>50.28159619547619</v>
      </c>
      <c r="R180" s="135">
        <v>0</v>
      </c>
      <c r="S180" s="135">
        <v>11.84655845852344</v>
      </c>
      <c r="T180" s="135">
        <v>186.1334856307395</v>
      </c>
      <c r="U180" s="135">
        <v>12.85111759230097</v>
      </c>
      <c r="V180" s="135">
        <v>-506.96201840558098</v>
      </c>
      <c r="W180" s="135">
        <v>257.04867870369333</v>
      </c>
      <c r="X180" s="135">
        <v>40.800113841611989</v>
      </c>
      <c r="Y180" s="135">
        <v>0</v>
      </c>
    </row>
    <row r="181" spans="1:25" x14ac:dyDescent="0.25">
      <c r="A181" s="111">
        <v>44070</v>
      </c>
      <c r="B181" s="135">
        <v>4577.786449018191</v>
      </c>
      <c r="C181" s="135">
        <v>934.53975850630547</v>
      </c>
      <c r="D181" s="135">
        <v>1163.4994708183101</v>
      </c>
      <c r="E181" s="135">
        <v>10332.333107572529</v>
      </c>
      <c r="F181" s="135">
        <v>667.57064367061821</v>
      </c>
      <c r="G181" s="135">
        <v>1126.9038733670429</v>
      </c>
      <c r="H181" s="135">
        <v>6984.3361636755708</v>
      </c>
      <c r="I181" s="135">
        <v>2033.046803102013</v>
      </c>
      <c r="J181" s="135">
        <v>2036.514091030966</v>
      </c>
      <c r="K181" s="135">
        <v>10479.768020698501</v>
      </c>
      <c r="L181" s="135">
        <v>2827.3198171174822</v>
      </c>
      <c r="M181" s="135">
        <v>1831.357031093316</v>
      </c>
      <c r="N181" s="135">
        <v>22.263257927474012</v>
      </c>
      <c r="O181" s="135">
        <v>2.9934008920765711</v>
      </c>
      <c r="P181" s="135">
        <v>4.1288128843800926</v>
      </c>
      <c r="Q181" s="135">
        <v>26.74552989121074</v>
      </c>
      <c r="R181" s="135">
        <v>19.927481900615469</v>
      </c>
      <c r="S181" s="135">
        <v>8.8849188438925832</v>
      </c>
      <c r="T181" s="135">
        <v>168.81167553938911</v>
      </c>
      <c r="U181" s="135">
        <v>2.5702235184601929</v>
      </c>
      <c r="V181" s="135">
        <v>21.66504352160603</v>
      </c>
      <c r="W181" s="135">
        <v>233.1206450179117</v>
      </c>
      <c r="X181" s="135">
        <v>38.677776081241142</v>
      </c>
      <c r="Y181" s="135">
        <v>0</v>
      </c>
    </row>
    <row r="182" spans="1:25" x14ac:dyDescent="0.25">
      <c r="A182" s="111">
        <v>44071</v>
      </c>
      <c r="B182" s="135">
        <v>5413.810169122301</v>
      </c>
      <c r="C182" s="135">
        <v>930.9476774358136</v>
      </c>
      <c r="D182" s="135">
        <v>1205.6133622389871</v>
      </c>
      <c r="E182" s="135">
        <v>10461.78147224599</v>
      </c>
      <c r="F182" s="135">
        <v>0</v>
      </c>
      <c r="G182" s="135">
        <v>944.76303706724468</v>
      </c>
      <c r="H182" s="135">
        <v>7013.2058471611545</v>
      </c>
      <c r="I182" s="135">
        <v>1634.6621577406829</v>
      </c>
      <c r="J182" s="135">
        <v>1958.5199343531849</v>
      </c>
      <c r="K182" s="135">
        <v>10284.79008284307</v>
      </c>
      <c r="L182" s="135">
        <v>2798.2657450186121</v>
      </c>
      <c r="M182" s="135">
        <v>1278.59987841576</v>
      </c>
      <c r="N182" s="135">
        <v>14.58627243524159</v>
      </c>
      <c r="O182" s="135">
        <v>0</v>
      </c>
      <c r="P182" s="135">
        <v>7.4318631918841662</v>
      </c>
      <c r="Q182" s="135">
        <v>16.04731793472644</v>
      </c>
      <c r="R182" s="135">
        <v>4.9818704751538672</v>
      </c>
      <c r="S182" s="135">
        <v>6.6636891329194379</v>
      </c>
      <c r="T182" s="135">
        <v>147.53927718159031</v>
      </c>
      <c r="U182" s="135">
        <v>7.7106705553805801</v>
      </c>
      <c r="V182" s="135">
        <v>8.6660174086424107</v>
      </c>
      <c r="W182" s="135">
        <v>202.55909704300251</v>
      </c>
      <c r="X182" s="135">
        <v>37.360462988597163</v>
      </c>
      <c r="Y182" s="135">
        <v>0</v>
      </c>
    </row>
    <row r="183" spans="1:25" x14ac:dyDescent="0.25">
      <c r="A183" s="111">
        <v>44072</v>
      </c>
      <c r="B183" s="135">
        <v>-95.194620103681984</v>
      </c>
      <c r="C183" s="135">
        <v>424.46424649645769</v>
      </c>
      <c r="D183" s="135">
        <v>1192.401161008971</v>
      </c>
      <c r="E183" s="135">
        <v>0</v>
      </c>
      <c r="F183" s="135">
        <v>0</v>
      </c>
      <c r="G183" s="135">
        <v>820.37417325274851</v>
      </c>
      <c r="H183" s="135">
        <v>7164.6957126091929</v>
      </c>
      <c r="I183" s="135">
        <v>1632.091934222223</v>
      </c>
      <c r="J183" s="135">
        <v>2803.4566316958199</v>
      </c>
      <c r="K183" s="135">
        <v>9796.2791376937494</v>
      </c>
      <c r="L183" s="135">
        <v>2882.0249024925579</v>
      </c>
      <c r="M183" s="135">
        <v>2205.4452051276212</v>
      </c>
      <c r="N183" s="135">
        <v>0</v>
      </c>
      <c r="O183" s="135">
        <v>5.3881216057378278</v>
      </c>
      <c r="P183" s="135">
        <v>0.82576257687601851</v>
      </c>
      <c r="Q183" s="135">
        <v>0</v>
      </c>
      <c r="R183" s="135">
        <v>0</v>
      </c>
      <c r="S183" s="135">
        <v>8.8849188438925832</v>
      </c>
      <c r="T183" s="135">
        <v>145.56398304836611</v>
      </c>
      <c r="U183" s="135">
        <v>5.1404470369203867</v>
      </c>
      <c r="V183" s="135">
        <v>21.66504352160603</v>
      </c>
      <c r="W183" s="135">
        <v>179.57870825566769</v>
      </c>
      <c r="X183" s="135">
        <v>34.689244772957998</v>
      </c>
      <c r="Y183" s="135">
        <v>0</v>
      </c>
    </row>
    <row r="184" spans="1:25" x14ac:dyDescent="0.25">
      <c r="A184" s="111">
        <v>44073</v>
      </c>
      <c r="B184" s="135">
        <v>8282.699647569556</v>
      </c>
      <c r="C184" s="135">
        <v>281.37968385519758</v>
      </c>
      <c r="D184" s="135">
        <v>1127.1659174357651</v>
      </c>
      <c r="E184" s="135">
        <v>0</v>
      </c>
      <c r="F184" s="135">
        <v>0</v>
      </c>
      <c r="G184" s="135">
        <v>1269.802984772982</v>
      </c>
      <c r="H184" s="135">
        <v>5369.3052912109742</v>
      </c>
      <c r="I184" s="135">
        <v>1794.016015885215</v>
      </c>
      <c r="J184" s="135">
        <v>1919.5228560142939</v>
      </c>
      <c r="K184" s="135">
        <v>3828.0115672758311</v>
      </c>
      <c r="L184" s="135">
        <v>2872.9134869351042</v>
      </c>
      <c r="M184" s="135">
        <v>1010.5964104508849</v>
      </c>
      <c r="N184" s="135">
        <v>7.6769854922324177</v>
      </c>
      <c r="O184" s="135">
        <v>0.59868017841531418</v>
      </c>
      <c r="P184" s="135">
        <v>3.303050307504074</v>
      </c>
      <c r="Q184" s="135">
        <v>0</v>
      </c>
      <c r="R184" s="135">
        <v>0</v>
      </c>
      <c r="S184" s="135">
        <v>0.74040990365771531</v>
      </c>
      <c r="T184" s="135">
        <v>47.103167792268778</v>
      </c>
      <c r="U184" s="135">
        <v>43.69379981382329</v>
      </c>
      <c r="V184" s="135">
        <v>12.99902611296362</v>
      </c>
      <c r="W184" s="135">
        <v>134.0917531302216</v>
      </c>
      <c r="X184" s="135">
        <v>35.53086147103609</v>
      </c>
      <c r="Y184" s="135">
        <v>0</v>
      </c>
    </row>
    <row r="185" spans="1:25" x14ac:dyDescent="0.25">
      <c r="A185" s="111">
        <v>44074</v>
      </c>
      <c r="B185" s="135">
        <v>2191.779358032355</v>
      </c>
      <c r="C185" s="135">
        <v>896.22422708772535</v>
      </c>
      <c r="D185" s="135">
        <v>822.45952656851443</v>
      </c>
      <c r="E185" s="135">
        <v>25217.825223824781</v>
      </c>
      <c r="F185" s="135">
        <v>2097.3674700397778</v>
      </c>
      <c r="G185" s="135">
        <v>1041.016324542748</v>
      </c>
      <c r="H185" s="135">
        <v>5189.8574164926858</v>
      </c>
      <c r="I185" s="135">
        <v>1686.066628109887</v>
      </c>
      <c r="J185" s="135">
        <v>840.60368863831388</v>
      </c>
      <c r="K185" s="135">
        <v>10888.676794378291</v>
      </c>
      <c r="L185" s="135">
        <v>2558.551354187759</v>
      </c>
      <c r="M185" s="135">
        <v>1518.6863184676281</v>
      </c>
      <c r="N185" s="135">
        <v>19.192463730581039</v>
      </c>
      <c r="O185" s="135">
        <v>1.796040535245943</v>
      </c>
      <c r="P185" s="135">
        <v>4.9545754612561108</v>
      </c>
      <c r="Q185" s="135">
        <v>88.79515923881965</v>
      </c>
      <c r="R185" s="135">
        <v>-64.764316177000268</v>
      </c>
      <c r="S185" s="135">
        <v>1.4808198073154311</v>
      </c>
      <c r="T185" s="135">
        <v>87.064887564419394</v>
      </c>
      <c r="U185" s="135">
        <v>123.3707288860893</v>
      </c>
      <c r="V185" s="135">
        <v>4.3330087043212053</v>
      </c>
      <c r="W185" s="135">
        <v>131.0119072102695</v>
      </c>
      <c r="X185" s="135">
        <v>29.968872857650421</v>
      </c>
      <c r="Y185" s="135">
        <v>0</v>
      </c>
    </row>
    <row r="186" spans="1:25" x14ac:dyDescent="0.25">
      <c r="A186" s="111">
        <v>44075</v>
      </c>
      <c r="B186" s="135">
        <v>3666.528271090202</v>
      </c>
      <c r="C186" s="135">
        <v>726.19905641777609</v>
      </c>
      <c r="D186" s="135">
        <v>805.11851245411799</v>
      </c>
      <c r="E186" s="135">
        <v>8681.5990026870059</v>
      </c>
      <c r="F186" s="135">
        <v>707.42560747184916</v>
      </c>
      <c r="G186" s="135">
        <v>958.83082523674136</v>
      </c>
      <c r="H186" s="135">
        <v>6572.1074726419411</v>
      </c>
      <c r="I186" s="135">
        <v>1937.9485329189861</v>
      </c>
      <c r="J186" s="135">
        <v>1087.585184784622</v>
      </c>
      <c r="K186" s="135">
        <v>10106.39593071046</v>
      </c>
      <c r="L186" s="135">
        <v>2867.241722230664</v>
      </c>
      <c r="M186" s="135">
        <v>1139.014738850721</v>
      </c>
      <c r="N186" s="135">
        <v>17.657066632134558</v>
      </c>
      <c r="O186" s="135">
        <v>2.3947207136612572</v>
      </c>
      <c r="P186" s="135">
        <v>6.606100615008148</v>
      </c>
      <c r="Q186" s="135">
        <v>62.049629347608906</v>
      </c>
      <c r="R186" s="135">
        <v>24.909352375769341</v>
      </c>
      <c r="S186" s="135">
        <v>2.2212297109731458</v>
      </c>
      <c r="T186" s="135">
        <v>162.12606462693799</v>
      </c>
      <c r="U186" s="135">
        <v>15.42134111076116</v>
      </c>
      <c r="V186" s="135">
        <v>8.6660174086424107</v>
      </c>
      <c r="W186" s="135">
        <v>287.84713790321422</v>
      </c>
      <c r="X186" s="135">
        <v>38.238671717026477</v>
      </c>
      <c r="Y186" s="135">
        <v>5.5834055826015723</v>
      </c>
    </row>
    <row r="187" spans="1:25" x14ac:dyDescent="0.25">
      <c r="A187" s="111">
        <v>44076</v>
      </c>
      <c r="B187" s="135">
        <v>5204.2284651843556</v>
      </c>
      <c r="C187" s="135">
        <v>835.75752906777859</v>
      </c>
      <c r="D187" s="135">
        <v>1094.9611769376011</v>
      </c>
      <c r="E187" s="135">
        <v>9180.1356798591751</v>
      </c>
      <c r="F187" s="135">
        <v>54.800575226692537</v>
      </c>
      <c r="G187" s="135">
        <v>1116.538134715835</v>
      </c>
      <c r="H187" s="135">
        <v>6027.6860203848473</v>
      </c>
      <c r="I187" s="135">
        <v>1819.7182510698169</v>
      </c>
      <c r="J187" s="135">
        <v>1837.1956906321909</v>
      </c>
      <c r="K187" s="135">
        <v>11119.191415925479</v>
      </c>
      <c r="L187" s="135">
        <v>3069.449281951514</v>
      </c>
      <c r="M187" s="135">
        <v>1825.7736255107141</v>
      </c>
      <c r="N187" s="135">
        <v>16.121669533688081</v>
      </c>
      <c r="O187" s="135">
        <v>8.9802026762297125</v>
      </c>
      <c r="P187" s="135">
        <v>4.9545754612561108</v>
      </c>
      <c r="Q187" s="135">
        <v>44.93249021723404</v>
      </c>
      <c r="R187" s="135">
        <v>34.873093326077068</v>
      </c>
      <c r="S187" s="135">
        <v>7.4040990365771533</v>
      </c>
      <c r="T187" s="135">
        <v>160.45466189882529</v>
      </c>
      <c r="U187" s="135">
        <v>15.42134111076116</v>
      </c>
      <c r="V187" s="135">
        <v>4.3330087043212053</v>
      </c>
      <c r="W187" s="135">
        <v>280.50288994025152</v>
      </c>
      <c r="X187" s="135">
        <v>38.165487656324039</v>
      </c>
      <c r="Y187" s="135">
        <v>0</v>
      </c>
    </row>
    <row r="188" spans="1:25" x14ac:dyDescent="0.25">
      <c r="A188" s="111">
        <v>44077</v>
      </c>
      <c r="B188" s="135">
        <v>5317.0801519201723</v>
      </c>
      <c r="C188" s="135">
        <v>855.51397495548395</v>
      </c>
      <c r="D188" s="135">
        <v>1153.5903198957981</v>
      </c>
      <c r="E188" s="135">
        <v>9584.5280918142798</v>
      </c>
      <c r="F188" s="135">
        <v>981.42848360531184</v>
      </c>
      <c r="G188" s="135">
        <v>1284.611182846136</v>
      </c>
      <c r="H188" s="135">
        <v>5546.9298174985943</v>
      </c>
      <c r="I188" s="135">
        <v>2284.9287079111118</v>
      </c>
      <c r="J188" s="135">
        <v>2742.794509835323</v>
      </c>
      <c r="K188" s="135">
        <v>10370.315034927889</v>
      </c>
      <c r="L188" s="135">
        <v>3049.6164015011518</v>
      </c>
      <c r="M188" s="135">
        <v>2250.112449788433</v>
      </c>
      <c r="N188" s="135">
        <v>15.353970984464841</v>
      </c>
      <c r="O188" s="135">
        <v>0</v>
      </c>
      <c r="P188" s="135">
        <v>8.2576257687601853</v>
      </c>
      <c r="Q188" s="135">
        <v>42.792847825937187</v>
      </c>
      <c r="R188" s="135">
        <v>59.782445701846413</v>
      </c>
      <c r="S188" s="135">
        <v>9.6253287475502987</v>
      </c>
      <c r="T188" s="135">
        <v>162.58190173460511</v>
      </c>
      <c r="U188" s="135">
        <v>20.56178814768155</v>
      </c>
      <c r="V188" s="135">
        <v>4.3330087043212053</v>
      </c>
      <c r="W188" s="135">
        <v>197.5839613261569</v>
      </c>
      <c r="X188" s="135">
        <v>40.10486526493878</v>
      </c>
      <c r="Y188" s="135">
        <v>5.5834055826015723</v>
      </c>
    </row>
    <row r="189" spans="1:25" x14ac:dyDescent="0.25">
      <c r="A189" s="111">
        <v>44078</v>
      </c>
      <c r="B189" s="135">
        <v>6798.7383519210289</v>
      </c>
      <c r="C189" s="135">
        <v>863.89549745329839</v>
      </c>
      <c r="D189" s="135">
        <v>1430.220783149264</v>
      </c>
      <c r="E189" s="135">
        <v>11207.446845612951</v>
      </c>
      <c r="F189" s="135">
        <v>1275.35884163939</v>
      </c>
      <c r="G189" s="135">
        <v>1436.3952130959681</v>
      </c>
      <c r="H189" s="135">
        <v>7673.561870468252</v>
      </c>
      <c r="I189" s="135">
        <v>2220.6731199496071</v>
      </c>
      <c r="J189" s="135">
        <v>2729.7954837223592</v>
      </c>
      <c r="K189" s="135">
        <v>11884.17776019665</v>
      </c>
      <c r="L189" s="135">
        <v>3162.7223673167782</v>
      </c>
      <c r="M189" s="135">
        <v>1993.2757929887609</v>
      </c>
      <c r="N189" s="135">
        <v>13.05087533679511</v>
      </c>
      <c r="O189" s="135">
        <v>2.9934008920765711</v>
      </c>
      <c r="P189" s="135">
        <v>9.0833883456362035</v>
      </c>
      <c r="Q189" s="135">
        <v>196.84709999931101</v>
      </c>
      <c r="R189" s="135">
        <v>14.9456114254616</v>
      </c>
      <c r="S189" s="135">
        <v>7.4040990365771533</v>
      </c>
      <c r="T189" s="135">
        <v>146.62760296625601</v>
      </c>
      <c r="U189" s="135">
        <v>12.85111759230097</v>
      </c>
      <c r="V189" s="135">
        <v>8.6660174086424107</v>
      </c>
      <c r="W189" s="135">
        <v>210.37716745518861</v>
      </c>
      <c r="X189" s="135">
        <v>39.848721052480229</v>
      </c>
      <c r="Y189" s="135">
        <v>0</v>
      </c>
    </row>
    <row r="190" spans="1:25" x14ac:dyDescent="0.25">
      <c r="A190" s="111">
        <v>44079</v>
      </c>
      <c r="B190" s="135">
        <v>-122.0640693264954</v>
      </c>
      <c r="C190" s="135">
        <v>463.97713827186851</v>
      </c>
      <c r="D190" s="135">
        <v>1398.8418052279751</v>
      </c>
      <c r="E190" s="135">
        <v>0</v>
      </c>
      <c r="F190" s="135">
        <v>0</v>
      </c>
      <c r="G190" s="135">
        <v>1342.3631553314381</v>
      </c>
      <c r="H190" s="135">
        <v>6754.2903700062316</v>
      </c>
      <c r="I190" s="135">
        <v>2058.7490382866149</v>
      </c>
      <c r="J190" s="135">
        <v>2820.788666513105</v>
      </c>
      <c r="K190" s="135">
        <v>7391.3932966603934</v>
      </c>
      <c r="L190" s="135">
        <v>3316.408894791909</v>
      </c>
      <c r="M190" s="135">
        <v>1998.8591985713631</v>
      </c>
      <c r="N190" s="135">
        <v>-0.76769854922324177</v>
      </c>
      <c r="O190" s="135">
        <v>1.1973603568306279</v>
      </c>
      <c r="P190" s="135">
        <v>13.2122012300163</v>
      </c>
      <c r="Q190" s="135">
        <v>0</v>
      </c>
      <c r="R190" s="135">
        <v>0</v>
      </c>
      <c r="S190" s="135">
        <v>8.8849188438925832</v>
      </c>
      <c r="T190" s="135">
        <v>118.9734851011176</v>
      </c>
      <c r="U190" s="135">
        <v>17.991564629221351</v>
      </c>
      <c r="V190" s="135">
        <v>21.66504352160603</v>
      </c>
      <c r="W190" s="135">
        <v>166.0747684528009</v>
      </c>
      <c r="X190" s="135">
        <v>38.970512324050922</v>
      </c>
      <c r="Y190" s="135">
        <v>0</v>
      </c>
    </row>
    <row r="191" spans="1:25" x14ac:dyDescent="0.25">
      <c r="A191" s="111">
        <v>44080</v>
      </c>
      <c r="B191" s="135">
        <v>-82.143744766886869</v>
      </c>
      <c r="C191" s="135">
        <v>401.11571953826052</v>
      </c>
      <c r="D191" s="135">
        <v>1070.18829963132</v>
      </c>
      <c r="E191" s="135">
        <v>0</v>
      </c>
      <c r="F191" s="135">
        <v>0</v>
      </c>
      <c r="G191" s="135">
        <v>2212.3447921292532</v>
      </c>
      <c r="H191" s="135">
        <v>4770.3353317363817</v>
      </c>
      <c r="I191" s="135">
        <v>1873.6929449574809</v>
      </c>
      <c r="J191" s="135">
        <v>2348.4907177420928</v>
      </c>
      <c r="K191" s="135">
        <v>3440.1878925864789</v>
      </c>
      <c r="L191" s="135">
        <v>3322.6295399516162</v>
      </c>
      <c r="M191" s="135">
        <v>1027.346627198689</v>
      </c>
      <c r="N191" s="135">
        <v>-1.535397098446484</v>
      </c>
      <c r="O191" s="135">
        <v>0.59868017841531418</v>
      </c>
      <c r="P191" s="135">
        <v>5.7803380381321299</v>
      </c>
      <c r="Q191" s="135">
        <v>0</v>
      </c>
      <c r="R191" s="135">
        <v>0</v>
      </c>
      <c r="S191" s="135">
        <v>1.4808198073154311</v>
      </c>
      <c r="T191" s="135">
        <v>61.234118129949422</v>
      </c>
      <c r="U191" s="135">
        <v>0</v>
      </c>
      <c r="V191" s="135">
        <v>4.3330087043212053</v>
      </c>
      <c r="W191" s="135">
        <v>105.8993174014294</v>
      </c>
      <c r="X191" s="135">
        <v>37.177502836841057</v>
      </c>
      <c r="Y191" s="135">
        <v>5.5834055826015723</v>
      </c>
    </row>
    <row r="192" spans="1:25" x14ac:dyDescent="0.25">
      <c r="A192" s="111">
        <v>44081</v>
      </c>
      <c r="B192" s="135">
        <v>15151.298567469899</v>
      </c>
      <c r="C192" s="135">
        <v>1136.2949786322661</v>
      </c>
      <c r="D192" s="135">
        <v>949.62696340742127</v>
      </c>
      <c r="E192" s="135">
        <v>28414.45095642229</v>
      </c>
      <c r="F192" s="135">
        <v>2854.6117822631659</v>
      </c>
      <c r="G192" s="135">
        <v>2182.7283959829451</v>
      </c>
      <c r="H192" s="135">
        <v>3685.7469068937539</v>
      </c>
      <c r="I192" s="135">
        <v>1336.5162295993</v>
      </c>
      <c r="J192" s="135">
        <v>1741.8694991371251</v>
      </c>
      <c r="K192" s="135">
        <v>2433.7890104359831</v>
      </c>
      <c r="L192" s="135">
        <v>2774.0052288957522</v>
      </c>
      <c r="M192" s="135">
        <v>1619.187618954456</v>
      </c>
      <c r="N192" s="135">
        <v>1.535397098446484</v>
      </c>
      <c r="O192" s="135">
        <v>0.59868017841531418</v>
      </c>
      <c r="P192" s="135">
        <v>9.9091509225122216</v>
      </c>
      <c r="Q192" s="135">
        <v>104.8424771735461</v>
      </c>
      <c r="R192" s="135">
        <v>9.9637409503077343</v>
      </c>
      <c r="S192" s="135">
        <v>2.2212297109731458</v>
      </c>
      <c r="T192" s="135">
        <v>40.569502582373431</v>
      </c>
      <c r="U192" s="135">
        <v>28.272458703062131</v>
      </c>
      <c r="V192" s="135">
        <v>8.6660174086424107</v>
      </c>
      <c r="W192" s="135">
        <v>73.442479629626661</v>
      </c>
      <c r="X192" s="135">
        <v>41.458770387933967</v>
      </c>
      <c r="Y192" s="135">
        <v>55.834055826015721</v>
      </c>
    </row>
    <row r="193" spans="1:25" x14ac:dyDescent="0.25">
      <c r="A193" s="111">
        <v>44082</v>
      </c>
      <c r="B193" s="135">
        <v>4807.32831523594</v>
      </c>
      <c r="C193" s="135">
        <v>796.84331747078318</v>
      </c>
      <c r="D193" s="135">
        <v>1130.4689677432691</v>
      </c>
      <c r="E193" s="135">
        <v>9589.8771977925226</v>
      </c>
      <c r="F193" s="135">
        <v>742.29870079792624</v>
      </c>
      <c r="G193" s="135">
        <v>1821.40836299798</v>
      </c>
      <c r="H193" s="135">
        <v>4009.3912533374082</v>
      </c>
      <c r="I193" s="135">
        <v>1431.614499782328</v>
      </c>
      <c r="J193" s="135">
        <v>1611.8792380074881</v>
      </c>
      <c r="K193" s="135">
        <v>3382.8553762304491</v>
      </c>
      <c r="L193" s="135">
        <v>3282.5246746866769</v>
      </c>
      <c r="M193" s="135">
        <v>2903.3709029528181</v>
      </c>
      <c r="N193" s="135">
        <v>29.17254487048319</v>
      </c>
      <c r="O193" s="135">
        <v>2.9934008920765711</v>
      </c>
      <c r="P193" s="135">
        <v>8.2576257687601853</v>
      </c>
      <c r="Q193" s="135">
        <v>83.446053260577514</v>
      </c>
      <c r="R193" s="135">
        <v>4.9818704751538672</v>
      </c>
      <c r="S193" s="135">
        <v>23.69311691704689</v>
      </c>
      <c r="T193" s="135">
        <v>67.615837637289061</v>
      </c>
      <c r="U193" s="135">
        <v>33.412905739982513</v>
      </c>
      <c r="V193" s="135">
        <v>12.99902611296362</v>
      </c>
      <c r="W193" s="135">
        <v>119.4032572042962</v>
      </c>
      <c r="X193" s="135">
        <v>40.800113841611989</v>
      </c>
      <c r="Y193" s="135">
        <v>5.5834055826015723</v>
      </c>
    </row>
    <row r="194" spans="1:25" x14ac:dyDescent="0.25">
      <c r="A194" s="111">
        <v>44083</v>
      </c>
      <c r="B194" s="135">
        <v>6530.8115582421178</v>
      </c>
      <c r="C194" s="135">
        <v>883.65194334100374</v>
      </c>
      <c r="D194" s="135">
        <v>1180.840484932706</v>
      </c>
      <c r="E194" s="135">
        <v>9485.0347206189763</v>
      </c>
      <c r="F194" s="135">
        <v>861.86359220161899</v>
      </c>
      <c r="G194" s="135">
        <v>1968.7499338258649</v>
      </c>
      <c r="H194" s="135">
        <v>5205.0519867482562</v>
      </c>
      <c r="I194" s="135">
        <v>1480.4487466330711</v>
      </c>
      <c r="J194" s="135">
        <v>2383.1547873766631</v>
      </c>
      <c r="K194" s="135">
        <v>8485.2124206926073</v>
      </c>
      <c r="L194" s="135">
        <v>3503.1380256741918</v>
      </c>
      <c r="M194" s="135">
        <v>2802.8696024659889</v>
      </c>
      <c r="N194" s="135">
        <v>23.030956476697249</v>
      </c>
      <c r="O194" s="135">
        <v>3.5920810704918851</v>
      </c>
      <c r="P194" s="135">
        <v>11.56067607626426</v>
      </c>
      <c r="Q194" s="135">
        <v>36.373920652046607</v>
      </c>
      <c r="R194" s="135">
        <v>19.927481900615469</v>
      </c>
      <c r="S194" s="135">
        <v>5.9232792292617216</v>
      </c>
      <c r="T194" s="135">
        <v>183.24651728218109</v>
      </c>
      <c r="U194" s="135">
        <v>15.42134111076116</v>
      </c>
      <c r="V194" s="135">
        <v>21.66504352160603</v>
      </c>
      <c r="W194" s="135">
        <v>254.6795664575763</v>
      </c>
      <c r="X194" s="135">
        <v>42.885859571631613</v>
      </c>
      <c r="Y194" s="135">
        <v>0</v>
      </c>
    </row>
    <row r="195" spans="1:25" x14ac:dyDescent="0.25">
      <c r="A195" s="111">
        <v>44084</v>
      </c>
      <c r="B195" s="135">
        <v>6717.3623057033656</v>
      </c>
      <c r="C195" s="135">
        <v>1027.3351861606791</v>
      </c>
      <c r="D195" s="135">
        <v>1318.742835271001</v>
      </c>
      <c r="E195" s="135">
        <v>11515.555349959701</v>
      </c>
      <c r="F195" s="135">
        <v>1564.3073291983139</v>
      </c>
      <c r="G195" s="135">
        <v>2161.2565087768712</v>
      </c>
      <c r="H195" s="135">
        <v>5361.5560603806334</v>
      </c>
      <c r="I195" s="135">
        <v>1945.659203474366</v>
      </c>
      <c r="J195" s="135">
        <v>3800.048633689697</v>
      </c>
      <c r="K195" s="135">
        <v>9608.4085365766714</v>
      </c>
      <c r="L195" s="135">
        <v>3532.9971224407891</v>
      </c>
      <c r="M195" s="135">
        <v>3707.3813068474442</v>
      </c>
      <c r="N195" s="135">
        <v>9.9800811399021434</v>
      </c>
      <c r="O195" s="135">
        <v>1.796040535245943</v>
      </c>
      <c r="P195" s="135">
        <v>8.2576257687601853</v>
      </c>
      <c r="Q195" s="135">
        <v>75.957304891038504</v>
      </c>
      <c r="R195" s="135">
        <v>4.9818704751538672</v>
      </c>
      <c r="S195" s="135">
        <v>10.365738651208011</v>
      </c>
      <c r="T195" s="135">
        <v>137.81475221802509</v>
      </c>
      <c r="U195" s="135">
        <v>7.7106705553805801</v>
      </c>
      <c r="V195" s="135">
        <v>0</v>
      </c>
      <c r="W195" s="135">
        <v>232.8837337933</v>
      </c>
      <c r="X195" s="135">
        <v>44.239764694626807</v>
      </c>
      <c r="Y195" s="135">
        <v>5.5834055826015723</v>
      </c>
    </row>
    <row r="196" spans="1:25" x14ac:dyDescent="0.25">
      <c r="A196" s="111">
        <v>44085</v>
      </c>
      <c r="B196" s="135">
        <v>7220.9725539938117</v>
      </c>
      <c r="C196" s="135">
        <v>949.50676296668826</v>
      </c>
      <c r="D196" s="135">
        <v>1334.4323242316459</v>
      </c>
      <c r="E196" s="135">
        <v>13033.63162658482</v>
      </c>
      <c r="F196" s="135">
        <v>1549.3617177728529</v>
      </c>
      <c r="G196" s="135">
        <v>2620.3106490446539</v>
      </c>
      <c r="H196" s="135">
        <v>7225.3220479289193</v>
      </c>
      <c r="I196" s="135">
        <v>2261.79669624497</v>
      </c>
      <c r="J196" s="135">
        <v>4198.6854344872481</v>
      </c>
      <c r="K196" s="135">
        <v>10357.28491757425</v>
      </c>
      <c r="L196" s="135">
        <v>3570.2844013686831</v>
      </c>
      <c r="M196" s="135">
        <v>3238.3752379089119</v>
      </c>
      <c r="N196" s="135">
        <v>60.648185388636101</v>
      </c>
      <c r="O196" s="135">
        <v>1.796040535245943</v>
      </c>
      <c r="P196" s="135">
        <v>8.2576257687601853</v>
      </c>
      <c r="Q196" s="135">
        <v>51.35141739112462</v>
      </c>
      <c r="R196" s="135">
        <v>14.9456114254616</v>
      </c>
      <c r="S196" s="135">
        <v>4.4424594219462916</v>
      </c>
      <c r="T196" s="135">
        <v>184.3101372000711</v>
      </c>
      <c r="U196" s="135">
        <v>7.7106705553805801</v>
      </c>
      <c r="V196" s="135">
        <v>8.6660174086424107</v>
      </c>
      <c r="W196" s="135">
        <v>207.0604103106248</v>
      </c>
      <c r="X196" s="135">
        <v>43.94702845181704</v>
      </c>
      <c r="Y196" s="135">
        <v>11.166811165203139</v>
      </c>
    </row>
    <row r="197" spans="1:25" x14ac:dyDescent="0.25">
      <c r="A197" s="111">
        <v>44086</v>
      </c>
      <c r="B197" s="135">
        <v>0</v>
      </c>
      <c r="C197" s="135">
        <v>647.77195304536997</v>
      </c>
      <c r="D197" s="135">
        <v>1239.4696278909039</v>
      </c>
      <c r="E197" s="135">
        <v>0</v>
      </c>
      <c r="F197" s="135">
        <v>0</v>
      </c>
      <c r="G197" s="135">
        <v>2589.2134330910299</v>
      </c>
      <c r="H197" s="135">
        <v>6301.3402306876733</v>
      </c>
      <c r="I197" s="135">
        <v>2182.1197671727041</v>
      </c>
      <c r="J197" s="135">
        <v>4077.3611907662539</v>
      </c>
      <c r="K197" s="135">
        <v>7941.9749826579819</v>
      </c>
      <c r="L197" s="135">
        <v>3453.2630883054771</v>
      </c>
      <c r="M197" s="135">
        <v>4851.9794512807666</v>
      </c>
      <c r="N197" s="135">
        <v>0</v>
      </c>
      <c r="O197" s="135">
        <v>2.3947207136612572</v>
      </c>
      <c r="P197" s="135">
        <v>4.9545754612561108</v>
      </c>
      <c r="Q197" s="135">
        <v>0</v>
      </c>
      <c r="R197" s="135">
        <v>0</v>
      </c>
      <c r="S197" s="135">
        <v>6.6636891329194379</v>
      </c>
      <c r="T197" s="135">
        <v>108.48923162477389</v>
      </c>
      <c r="U197" s="135">
        <v>10.28089407384077</v>
      </c>
      <c r="V197" s="135">
        <v>17.332034817284821</v>
      </c>
      <c r="W197" s="135">
        <v>192.8457368339229</v>
      </c>
      <c r="X197" s="135">
        <v>40.763521811260773</v>
      </c>
      <c r="Y197" s="135">
        <v>22.333622330406289</v>
      </c>
    </row>
    <row r="198" spans="1:25" x14ac:dyDescent="0.25">
      <c r="A198" s="111">
        <v>44087</v>
      </c>
      <c r="B198" s="135">
        <v>0</v>
      </c>
      <c r="C198" s="135">
        <v>550.78576414208908</v>
      </c>
      <c r="D198" s="135">
        <v>1202.3103119314831</v>
      </c>
      <c r="E198" s="135">
        <v>0</v>
      </c>
      <c r="F198" s="135">
        <v>0</v>
      </c>
      <c r="G198" s="135">
        <v>2465.564979180192</v>
      </c>
      <c r="H198" s="135">
        <v>5234.5294530440633</v>
      </c>
      <c r="I198" s="135">
        <v>1863.4120508836399</v>
      </c>
      <c r="J198" s="135">
        <v>4233.3495041218184</v>
      </c>
      <c r="K198" s="135">
        <v>3498.704965065569</v>
      </c>
      <c r="L198" s="135">
        <v>0</v>
      </c>
      <c r="M198" s="135">
        <v>2585.1167847445281</v>
      </c>
      <c r="N198" s="135">
        <v>0</v>
      </c>
      <c r="O198" s="135">
        <v>1.1973603568306279</v>
      </c>
      <c r="P198" s="135">
        <v>5.7803380381321299</v>
      </c>
      <c r="Q198" s="135">
        <v>0</v>
      </c>
      <c r="R198" s="135">
        <v>0</v>
      </c>
      <c r="S198" s="135">
        <v>3.7020495182885771</v>
      </c>
      <c r="T198" s="135">
        <v>57.435475566056773</v>
      </c>
      <c r="U198" s="135">
        <v>0</v>
      </c>
      <c r="V198" s="135">
        <v>8.6660174086424107</v>
      </c>
      <c r="W198" s="135">
        <v>98.318158213855043</v>
      </c>
      <c r="X198" s="135">
        <v>0</v>
      </c>
      <c r="Y198" s="135">
        <v>11.166811165203139</v>
      </c>
    </row>
    <row r="199" spans="1:25" x14ac:dyDescent="0.25">
      <c r="A199" s="111">
        <v>44088</v>
      </c>
      <c r="B199" s="135">
        <v>17393.74602975099</v>
      </c>
      <c r="C199" s="135">
        <v>889.04006494674161</v>
      </c>
      <c r="D199" s="135">
        <v>832.36867749102669</v>
      </c>
      <c r="E199" s="135">
        <v>29317.380045549569</v>
      </c>
      <c r="F199" s="135">
        <v>0</v>
      </c>
      <c r="G199" s="135">
        <v>1940.614357486872</v>
      </c>
      <c r="H199" s="135">
        <v>5178.1575973958961</v>
      </c>
      <c r="I199" s="135">
        <v>1498.4403112622931</v>
      </c>
      <c r="J199" s="135">
        <v>3687.390407377346</v>
      </c>
      <c r="K199" s="135">
        <v>3590.3896089902969</v>
      </c>
      <c r="L199" s="135">
        <v>0</v>
      </c>
      <c r="M199" s="135">
        <v>2132.8609325538</v>
      </c>
      <c r="N199" s="135">
        <v>42.223420207278288</v>
      </c>
      <c r="O199" s="135">
        <v>1.1973603568306279</v>
      </c>
      <c r="P199" s="135">
        <v>11.56067607626426</v>
      </c>
      <c r="Q199" s="135">
        <v>108.05194076049141</v>
      </c>
      <c r="R199" s="135">
        <v>0</v>
      </c>
      <c r="S199" s="135">
        <v>6.6636891329194379</v>
      </c>
      <c r="T199" s="135">
        <v>64.12108647850782</v>
      </c>
      <c r="U199" s="135">
        <v>15.42134111076116</v>
      </c>
      <c r="V199" s="135">
        <v>8.6660174086424107</v>
      </c>
      <c r="W199" s="135">
        <v>90.26317657705728</v>
      </c>
      <c r="X199" s="135">
        <v>0</v>
      </c>
      <c r="Y199" s="135">
        <v>5.5834055826015723</v>
      </c>
    </row>
    <row r="200" spans="1:25" x14ac:dyDescent="0.25">
      <c r="A200" s="111">
        <v>44089</v>
      </c>
      <c r="B200" s="135">
        <v>5984.977889744393</v>
      </c>
      <c r="C200" s="135">
        <v>1072.834879720243</v>
      </c>
      <c r="D200" s="135">
        <v>1014.862206980627</v>
      </c>
      <c r="E200" s="135">
        <v>10095.90262333423</v>
      </c>
      <c r="F200" s="135">
        <v>4184.7711991292481</v>
      </c>
      <c r="G200" s="135">
        <v>2297.4919310498908</v>
      </c>
      <c r="H200" s="135">
        <v>5878.7792318802558</v>
      </c>
      <c r="I200" s="135">
        <v>1968.791215140508</v>
      </c>
      <c r="J200" s="135">
        <v>2118.841256413069</v>
      </c>
      <c r="K200" s="135">
        <v>8683.5071156925987</v>
      </c>
      <c r="L200" s="135">
        <v>3297.783551343136</v>
      </c>
      <c r="M200" s="135">
        <v>4265.7218651076009</v>
      </c>
      <c r="N200" s="135">
        <v>36.849530362715598</v>
      </c>
      <c r="O200" s="135">
        <v>6.5854819625684557</v>
      </c>
      <c r="P200" s="135">
        <v>7.4318631918841662</v>
      </c>
      <c r="Q200" s="135">
        <v>166.892106521155</v>
      </c>
      <c r="R200" s="135">
        <v>24.909352375769341</v>
      </c>
      <c r="S200" s="135">
        <v>19.991067398758311</v>
      </c>
      <c r="T200" s="135">
        <v>195.70606489174901</v>
      </c>
      <c r="U200" s="135">
        <v>17.991564629221351</v>
      </c>
      <c r="V200" s="135">
        <v>12.99902611296362</v>
      </c>
      <c r="W200" s="135">
        <v>263.68219299282089</v>
      </c>
      <c r="X200" s="135">
        <v>47.203719153075753</v>
      </c>
      <c r="Y200" s="135">
        <v>0</v>
      </c>
    </row>
    <row r="201" spans="1:25" x14ac:dyDescent="0.25">
      <c r="A201" s="111">
        <v>44090</v>
      </c>
      <c r="B201" s="135">
        <v>7293.9039161700202</v>
      </c>
      <c r="C201" s="135">
        <v>1110.5517309604079</v>
      </c>
      <c r="D201" s="135">
        <v>1199.007261623979</v>
      </c>
      <c r="E201" s="135">
        <v>11974.50864289287</v>
      </c>
      <c r="F201" s="135">
        <v>1145.8302092853889</v>
      </c>
      <c r="G201" s="135">
        <v>2954.9759254979422</v>
      </c>
      <c r="H201" s="135">
        <v>5729.7204976731082</v>
      </c>
      <c r="I201" s="135">
        <v>1675.7857340360461</v>
      </c>
      <c r="J201" s="135">
        <v>4995.9590360823486</v>
      </c>
      <c r="K201" s="135">
        <v>8723.0712902027535</v>
      </c>
      <c r="L201" s="135">
        <v>3582.1402192024789</v>
      </c>
      <c r="M201" s="135">
        <v>4288.0554874380077</v>
      </c>
      <c r="N201" s="135">
        <v>35.314133264269117</v>
      </c>
      <c r="O201" s="135">
        <v>3.5920810704918851</v>
      </c>
      <c r="P201" s="135">
        <v>9.9091509225122216</v>
      </c>
      <c r="Q201" s="135">
        <v>255.68726575997471</v>
      </c>
      <c r="R201" s="135">
        <v>44.836834276384813</v>
      </c>
      <c r="S201" s="135">
        <v>14.80819807315431</v>
      </c>
      <c r="T201" s="135">
        <v>149.210679909703</v>
      </c>
      <c r="U201" s="135">
        <v>10.28089407384077</v>
      </c>
      <c r="V201" s="135">
        <v>21.66504352160603</v>
      </c>
      <c r="W201" s="135">
        <v>233.83137869174681</v>
      </c>
      <c r="X201" s="135">
        <v>41.422178357582752</v>
      </c>
      <c r="Y201" s="135">
        <v>5.5834055826015723</v>
      </c>
    </row>
    <row r="202" spans="1:25" x14ac:dyDescent="0.25">
      <c r="A202" s="111">
        <v>44091</v>
      </c>
      <c r="B202" s="135">
        <v>7757.5938399008583</v>
      </c>
      <c r="C202" s="135">
        <v>1304.5241087669699</v>
      </c>
      <c r="D202" s="135">
        <v>1307.1821591947371</v>
      </c>
      <c r="E202" s="135">
        <v>12079.35112006642</v>
      </c>
      <c r="F202" s="135">
        <v>1544.3798472976989</v>
      </c>
      <c r="G202" s="135">
        <v>2513.6916229179428</v>
      </c>
      <c r="H202" s="135">
        <v>6740.3113653711071</v>
      </c>
      <c r="I202" s="135">
        <v>2302.9202725403329</v>
      </c>
      <c r="J202" s="135">
        <v>8787.3416523634041</v>
      </c>
      <c r="K202" s="135">
        <v>8600.5881870785051</v>
      </c>
      <c r="L202" s="135">
        <v>3528.3499345861828</v>
      </c>
      <c r="M202" s="135">
        <v>4355.0563544292263</v>
      </c>
      <c r="N202" s="135">
        <v>36.081831813492357</v>
      </c>
      <c r="O202" s="135">
        <v>1.796040535245943</v>
      </c>
      <c r="P202" s="135">
        <v>10.73491349938824</v>
      </c>
      <c r="Q202" s="135">
        <v>173.31103369504561</v>
      </c>
      <c r="R202" s="135">
        <v>19.927481900615469</v>
      </c>
      <c r="S202" s="135">
        <v>15.54860797681202</v>
      </c>
      <c r="T202" s="135">
        <v>132.192761223464</v>
      </c>
      <c r="U202" s="135">
        <v>71.966258516885418</v>
      </c>
      <c r="V202" s="135">
        <v>4.3330087043212053</v>
      </c>
      <c r="W202" s="135">
        <v>196.39940520309841</v>
      </c>
      <c r="X202" s="135">
        <v>42.959043632334058</v>
      </c>
      <c r="Y202" s="135">
        <v>0</v>
      </c>
    </row>
    <row r="203" spans="1:25" x14ac:dyDescent="0.25">
      <c r="A203" s="111">
        <v>44092</v>
      </c>
      <c r="B203" s="135">
        <v>9989.2935224928224</v>
      </c>
      <c r="C203" s="135">
        <v>1316.497712335276</v>
      </c>
      <c r="D203" s="135">
        <v>1574.729234102567</v>
      </c>
      <c r="E203" s="135">
        <v>15393.657184185249</v>
      </c>
      <c r="F203" s="135">
        <v>1753.618407254161</v>
      </c>
      <c r="G203" s="135">
        <v>3200.051603608646</v>
      </c>
      <c r="H203" s="135">
        <v>7524.6550819636605</v>
      </c>
      <c r="I203" s="135">
        <v>2030.4765795835531</v>
      </c>
      <c r="J203" s="135">
        <v>7249.1235623293769</v>
      </c>
      <c r="K203" s="135">
        <v>9428.3560058717812</v>
      </c>
      <c r="L203" s="135">
        <v>3415.3903368919619</v>
      </c>
      <c r="M203" s="135">
        <v>4511.3917107420702</v>
      </c>
      <c r="N203" s="135">
        <v>118.2255765803792</v>
      </c>
      <c r="O203" s="135">
        <v>5.9868017841531422</v>
      </c>
      <c r="P203" s="135">
        <v>8.2576257687601853</v>
      </c>
      <c r="Q203" s="135">
        <v>96.28390760835866</v>
      </c>
      <c r="R203" s="135">
        <v>4.9818704751538672</v>
      </c>
      <c r="S203" s="135">
        <v>19.991067398758311</v>
      </c>
      <c r="T203" s="135">
        <v>142.37312329469631</v>
      </c>
      <c r="U203" s="135">
        <v>33.412905739982513</v>
      </c>
      <c r="V203" s="135">
        <v>4.3330087043212053</v>
      </c>
      <c r="W203" s="135">
        <v>203.26983071683759</v>
      </c>
      <c r="X203" s="135">
        <v>45.63026184797323</v>
      </c>
      <c r="Y203" s="135">
        <v>27.91702791300786</v>
      </c>
    </row>
    <row r="204" spans="1:25" x14ac:dyDescent="0.25">
      <c r="A204" s="111">
        <v>44093</v>
      </c>
      <c r="B204" s="135">
        <v>0</v>
      </c>
      <c r="C204" s="135">
        <v>1008.776100629804</v>
      </c>
      <c r="D204" s="135">
        <v>1351.773338346042</v>
      </c>
      <c r="E204" s="135">
        <v>0</v>
      </c>
      <c r="F204" s="135">
        <v>0</v>
      </c>
      <c r="G204" s="135">
        <v>3274.092593974417</v>
      </c>
      <c r="H204" s="135">
        <v>7624.7872999478705</v>
      </c>
      <c r="I204" s="135">
        <v>2534.240389201751</v>
      </c>
      <c r="J204" s="135">
        <v>4761.9765660490048</v>
      </c>
      <c r="K204" s="135">
        <v>7831.5743519889302</v>
      </c>
      <c r="L204" s="135">
        <v>3388.604970674869</v>
      </c>
      <c r="M204" s="135">
        <v>4539.3087386550778</v>
      </c>
      <c r="N204" s="135">
        <v>0</v>
      </c>
      <c r="O204" s="135">
        <v>1.1973603568306279</v>
      </c>
      <c r="P204" s="135">
        <v>19.81830184502444</v>
      </c>
      <c r="Q204" s="135">
        <v>0</v>
      </c>
      <c r="R204" s="135">
        <v>0</v>
      </c>
      <c r="S204" s="135">
        <v>19.991067398758311</v>
      </c>
      <c r="T204" s="135">
        <v>108.18534021966251</v>
      </c>
      <c r="U204" s="135">
        <v>-2.5702235184601929</v>
      </c>
      <c r="V204" s="135">
        <v>30.331060930248441</v>
      </c>
      <c r="W204" s="135">
        <v>175.07739498804551</v>
      </c>
      <c r="X204" s="135">
        <v>41.458770387933967</v>
      </c>
      <c r="Y204" s="135">
        <v>11.166811165203139</v>
      </c>
    </row>
    <row r="205" spans="1:25" x14ac:dyDescent="0.25">
      <c r="A205" s="111">
        <v>44094</v>
      </c>
      <c r="B205" s="135">
        <v>0</v>
      </c>
      <c r="C205" s="135">
        <v>618.43662430301958</v>
      </c>
      <c r="D205" s="135">
        <v>1310.4852095022411</v>
      </c>
      <c r="E205" s="135">
        <v>0</v>
      </c>
      <c r="F205" s="135">
        <v>0</v>
      </c>
      <c r="G205" s="135">
        <v>2886.8582143614321</v>
      </c>
      <c r="H205" s="135">
        <v>5586.2837544605218</v>
      </c>
      <c r="I205" s="135">
        <v>2215.5326729126868</v>
      </c>
      <c r="J205" s="135">
        <v>6703.164465584905</v>
      </c>
      <c r="K205" s="135">
        <v>3882.738060161133</v>
      </c>
      <c r="L205" s="135">
        <v>0</v>
      </c>
      <c r="M205" s="135">
        <v>3467.294866795577</v>
      </c>
      <c r="N205" s="135">
        <v>0</v>
      </c>
      <c r="O205" s="135">
        <v>1.1973603568306279</v>
      </c>
      <c r="P205" s="135">
        <v>12.38643865314028</v>
      </c>
      <c r="Q205" s="135">
        <v>0</v>
      </c>
      <c r="R205" s="135">
        <v>0</v>
      </c>
      <c r="S205" s="135">
        <v>13.327378265838879</v>
      </c>
      <c r="T205" s="135">
        <v>34.491674480145207</v>
      </c>
      <c r="U205" s="135">
        <v>15.42134111076116</v>
      </c>
      <c r="V205" s="135">
        <v>17.332034817284821</v>
      </c>
      <c r="W205" s="135">
        <v>85.998774534046703</v>
      </c>
      <c r="X205" s="135">
        <v>0</v>
      </c>
      <c r="Y205" s="135">
        <v>5.5834055826015723</v>
      </c>
    </row>
    <row r="206" spans="1:25" x14ac:dyDescent="0.25">
      <c r="A206" s="111">
        <v>44095</v>
      </c>
      <c r="B206" s="135">
        <v>22260.187133277119</v>
      </c>
      <c r="C206" s="135">
        <v>954.89488457242612</v>
      </c>
      <c r="D206" s="135">
        <v>1114.7794787826249</v>
      </c>
      <c r="E206" s="135">
        <v>33622.340536838848</v>
      </c>
      <c r="F206" s="135">
        <v>0</v>
      </c>
      <c r="G206" s="135">
        <v>3234.1104591768999</v>
      </c>
      <c r="H206" s="135">
        <v>7911.8127320755984</v>
      </c>
      <c r="I206" s="135">
        <v>1472.7380760776909</v>
      </c>
      <c r="J206" s="135">
        <v>4753.310548640362</v>
      </c>
      <c r="K206" s="135">
        <v>3177.2164332674938</v>
      </c>
      <c r="L206" s="135">
        <v>0</v>
      </c>
      <c r="M206" s="135">
        <v>3143.4573430046848</v>
      </c>
      <c r="N206" s="135">
        <v>68.325170880868512</v>
      </c>
      <c r="O206" s="135">
        <v>0</v>
      </c>
      <c r="P206" s="135">
        <v>14.037963806892311</v>
      </c>
      <c r="Q206" s="135">
        <v>179.72996086893619</v>
      </c>
      <c r="R206" s="135">
        <v>0</v>
      </c>
      <c r="S206" s="135">
        <v>8.1445089402348678</v>
      </c>
      <c r="T206" s="135">
        <v>54.092670109831253</v>
      </c>
      <c r="U206" s="135">
        <v>5.1404470369203867</v>
      </c>
      <c r="V206" s="135">
        <v>8.6660174086424107</v>
      </c>
      <c r="W206" s="135">
        <v>89.315531678610483</v>
      </c>
      <c r="X206" s="135">
        <v>0</v>
      </c>
      <c r="Y206" s="135">
        <v>5.5834055826015723</v>
      </c>
    </row>
    <row r="207" spans="1:25" x14ac:dyDescent="0.25">
      <c r="A207" s="111">
        <v>44096</v>
      </c>
      <c r="B207" s="135">
        <v>7663.1669183463991</v>
      </c>
      <c r="C207" s="135">
        <v>1108.7556904251619</v>
      </c>
      <c r="D207" s="135">
        <v>1148.6357444345419</v>
      </c>
      <c r="E207" s="135">
        <v>11552.999091807391</v>
      </c>
      <c r="F207" s="135">
        <v>5973.2626997094867</v>
      </c>
      <c r="G207" s="135">
        <v>3647.259185417905</v>
      </c>
      <c r="H207" s="135">
        <v>5976.6322643261301</v>
      </c>
      <c r="I207" s="135">
        <v>1937.9485329189861</v>
      </c>
      <c r="J207" s="135">
        <v>7946.7379637250906</v>
      </c>
      <c r="K207" s="135">
        <v>7894.8296489602544</v>
      </c>
      <c r="L207" s="135">
        <v>0</v>
      </c>
      <c r="M207" s="135">
        <v>3601.2966007780142</v>
      </c>
      <c r="N207" s="135">
        <v>59.88048683941286</v>
      </c>
      <c r="O207" s="135">
        <v>8.9802026762297125</v>
      </c>
      <c r="P207" s="135">
        <v>11.56067607626426</v>
      </c>
      <c r="Q207" s="135">
        <v>257.82690815127148</v>
      </c>
      <c r="R207" s="135">
        <v>24.909352375769341</v>
      </c>
      <c r="S207" s="135">
        <v>27.395166435335469</v>
      </c>
      <c r="T207" s="135">
        <v>139.941992053805</v>
      </c>
      <c r="U207" s="135">
        <v>2.5702235184601929</v>
      </c>
      <c r="V207" s="135">
        <v>21.66504352160603</v>
      </c>
      <c r="W207" s="135">
        <v>197.34705010154519</v>
      </c>
      <c r="X207" s="135">
        <v>0</v>
      </c>
      <c r="Y207" s="135">
        <v>22.333622330406289</v>
      </c>
    </row>
    <row r="208" spans="1:25" x14ac:dyDescent="0.25">
      <c r="A208" s="111">
        <v>44097</v>
      </c>
      <c r="B208" s="135">
        <v>0</v>
      </c>
      <c r="C208" s="135">
        <v>965.67112778390174</v>
      </c>
      <c r="D208" s="135">
        <v>1354.25062607667</v>
      </c>
      <c r="E208" s="135">
        <v>12077.21147767512</v>
      </c>
      <c r="F208" s="135">
        <v>1594.1985520492381</v>
      </c>
      <c r="G208" s="135">
        <v>4574.2523847973653</v>
      </c>
      <c r="H208" s="135">
        <v>5672.1330764044951</v>
      </c>
      <c r="I208" s="135">
        <v>1709.198639776029</v>
      </c>
      <c r="J208" s="135">
        <v>7197.1274578775219</v>
      </c>
      <c r="K208" s="135">
        <v>0</v>
      </c>
      <c r="L208" s="135">
        <v>3049.83595368326</v>
      </c>
      <c r="M208" s="135">
        <v>3802.2992017516708</v>
      </c>
      <c r="N208" s="135">
        <v>0</v>
      </c>
      <c r="O208" s="135">
        <v>10.776243211475659</v>
      </c>
      <c r="P208" s="135">
        <v>16.515251537520371</v>
      </c>
      <c r="Q208" s="135">
        <v>139.07675543429579</v>
      </c>
      <c r="R208" s="135">
        <v>29.891222850923199</v>
      </c>
      <c r="S208" s="135">
        <v>27.395166435335469</v>
      </c>
      <c r="T208" s="135">
        <v>166.83638140616489</v>
      </c>
      <c r="U208" s="135">
        <v>0</v>
      </c>
      <c r="V208" s="135">
        <v>17.332034817284821</v>
      </c>
      <c r="W208" s="135">
        <v>0</v>
      </c>
      <c r="X208" s="135">
        <v>39.702352931075353</v>
      </c>
      <c r="Y208" s="135">
        <v>33.500433495609443</v>
      </c>
    </row>
    <row r="209" spans="1:25" x14ac:dyDescent="0.25">
      <c r="A209" s="111">
        <v>44098</v>
      </c>
      <c r="B209" s="135">
        <v>21342.787366955341</v>
      </c>
      <c r="C209" s="135">
        <v>1389.536694101944</v>
      </c>
      <c r="D209" s="135">
        <v>1474.8119623005689</v>
      </c>
      <c r="E209" s="135">
        <v>11396.80519724272</v>
      </c>
      <c r="F209" s="135">
        <v>2655.3369632570111</v>
      </c>
      <c r="G209" s="135">
        <v>4911.8793008652838</v>
      </c>
      <c r="H209" s="135">
        <v>6702.3249397321806</v>
      </c>
      <c r="I209" s="135">
        <v>2454.5634601294851</v>
      </c>
      <c r="J209" s="135">
        <v>8150.3893728281873</v>
      </c>
      <c r="K209" s="135">
        <v>15716.216818290881</v>
      </c>
      <c r="L209" s="135">
        <v>3165.5033616234709</v>
      </c>
      <c r="M209" s="135">
        <v>4645.3934447245083</v>
      </c>
      <c r="N209" s="135">
        <v>62.183582487082582</v>
      </c>
      <c r="O209" s="135">
        <v>7.7828423193990854</v>
      </c>
      <c r="P209" s="135">
        <v>18.99253926814843</v>
      </c>
      <c r="Q209" s="135">
        <v>89.86498043446808</v>
      </c>
      <c r="R209" s="135">
        <v>9.9637409503077343</v>
      </c>
      <c r="S209" s="135">
        <v>29.61639614630861</v>
      </c>
      <c r="T209" s="135">
        <v>138.87837213591499</v>
      </c>
      <c r="U209" s="135">
        <v>15.42134111076116</v>
      </c>
      <c r="V209" s="135">
        <v>25.998052225927228</v>
      </c>
      <c r="W209" s="135">
        <v>403.45981551372319</v>
      </c>
      <c r="X209" s="135">
        <v>41.312402266529091</v>
      </c>
      <c r="Y209" s="135">
        <v>33.500433495609443</v>
      </c>
    </row>
    <row r="210" spans="1:25" x14ac:dyDescent="0.25">
      <c r="A210" s="111">
        <v>44099</v>
      </c>
      <c r="B210" s="135">
        <v>12127.33398207955</v>
      </c>
      <c r="C210" s="135">
        <v>1416.477302130633</v>
      </c>
      <c r="D210" s="135">
        <v>1578.8580469869471</v>
      </c>
      <c r="E210" s="135">
        <v>13128.84571299753</v>
      </c>
      <c r="F210" s="135">
        <v>3158.5058812475522</v>
      </c>
      <c r="G210" s="135">
        <v>5088.8372678394771</v>
      </c>
      <c r="H210" s="135">
        <v>8365.2187085018249</v>
      </c>
      <c r="I210" s="135">
        <v>2333.7629547618558</v>
      </c>
      <c r="J210" s="135">
        <v>9567.2832191412217</v>
      </c>
      <c r="K210" s="135">
        <v>7560.0740885839232</v>
      </c>
      <c r="L210" s="135">
        <v>3148.8173957833142</v>
      </c>
      <c r="M210" s="135">
        <v>3819.049418499475</v>
      </c>
      <c r="N210" s="135">
        <v>115.15478238348631</v>
      </c>
      <c r="O210" s="135">
        <v>8.9802026762297125</v>
      </c>
      <c r="P210" s="135">
        <v>16.515251537520371</v>
      </c>
      <c r="Q210" s="135">
        <v>121.959616303921</v>
      </c>
      <c r="R210" s="135">
        <v>9.9637409503077343</v>
      </c>
      <c r="S210" s="135">
        <v>25.173936724362321</v>
      </c>
      <c r="T210" s="135">
        <v>144.6523088330319</v>
      </c>
      <c r="U210" s="135">
        <v>66.825811479965026</v>
      </c>
      <c r="V210" s="135">
        <v>17.332034817284821</v>
      </c>
      <c r="W210" s="135">
        <v>172.70828274192851</v>
      </c>
      <c r="X210" s="135">
        <v>41.751506630743748</v>
      </c>
      <c r="Y210" s="135">
        <v>16.750216747804721</v>
      </c>
    </row>
    <row r="211" spans="1:25" x14ac:dyDescent="0.25">
      <c r="A211" s="111">
        <v>44100</v>
      </c>
      <c r="B211" s="135">
        <v>0</v>
      </c>
      <c r="C211" s="135">
        <v>786.66575443772285</v>
      </c>
      <c r="D211" s="135">
        <v>1543.3502561812791</v>
      </c>
      <c r="E211" s="135">
        <v>0</v>
      </c>
      <c r="F211" s="135">
        <v>0</v>
      </c>
      <c r="G211" s="135">
        <v>4472.816227996258</v>
      </c>
      <c r="H211" s="135">
        <v>6894.8401448702598</v>
      </c>
      <c r="I211" s="135">
        <v>2583.074636052494</v>
      </c>
      <c r="J211" s="135">
        <v>7916.4069027948417</v>
      </c>
      <c r="K211" s="135">
        <v>6723.0667320307912</v>
      </c>
      <c r="L211" s="135">
        <v>3123.5688948409711</v>
      </c>
      <c r="M211" s="135">
        <v>3986.5515859775228</v>
      </c>
      <c r="N211" s="135">
        <v>0</v>
      </c>
      <c r="O211" s="135">
        <v>4.7894414273225134</v>
      </c>
      <c r="P211" s="135">
        <v>14.037963806892311</v>
      </c>
      <c r="Q211" s="135">
        <v>0</v>
      </c>
      <c r="R211" s="135">
        <v>0</v>
      </c>
      <c r="S211" s="135">
        <v>25.914346628020031</v>
      </c>
      <c r="T211" s="135">
        <v>112.4398198912223</v>
      </c>
      <c r="U211" s="135">
        <v>5.1404470369203867</v>
      </c>
      <c r="V211" s="135">
        <v>21.66504352160603</v>
      </c>
      <c r="W211" s="135">
        <v>205.87585418756629</v>
      </c>
      <c r="X211" s="135">
        <v>39.848721052480229</v>
      </c>
      <c r="Y211" s="135">
        <v>5.5834055826015723</v>
      </c>
    </row>
    <row r="212" spans="1:25" x14ac:dyDescent="0.25">
      <c r="A212" s="111">
        <v>44101</v>
      </c>
      <c r="B212" s="135">
        <v>0</v>
      </c>
      <c r="C212" s="135">
        <v>786.06707425930756</v>
      </c>
      <c r="D212" s="135">
        <v>1458.2967107630491</v>
      </c>
      <c r="E212" s="135">
        <v>0</v>
      </c>
      <c r="F212" s="135">
        <v>0</v>
      </c>
      <c r="G212" s="135">
        <v>4214.4131716197153</v>
      </c>
      <c r="H212" s="135">
        <v>5534.1663784839147</v>
      </c>
      <c r="I212" s="135">
        <v>2225.8135669865269</v>
      </c>
      <c r="J212" s="135">
        <v>5962.2199771459782</v>
      </c>
      <c r="K212" s="135">
        <v>3392.094913990305</v>
      </c>
      <c r="L212" s="135">
        <v>3006.7671339598719</v>
      </c>
      <c r="M212" s="135">
        <v>3696.2144956822408</v>
      </c>
      <c r="N212" s="135">
        <v>0</v>
      </c>
      <c r="O212" s="135">
        <v>2.9934008920765711</v>
      </c>
      <c r="P212" s="135">
        <v>14.037963806892311</v>
      </c>
      <c r="Q212" s="135">
        <v>0</v>
      </c>
      <c r="R212" s="135">
        <v>0</v>
      </c>
      <c r="S212" s="135">
        <v>12.58696836218116</v>
      </c>
      <c r="T212" s="135">
        <v>40.417556879817731</v>
      </c>
      <c r="U212" s="135">
        <v>12.85111759230097</v>
      </c>
      <c r="V212" s="135">
        <v>25.998052225927228</v>
      </c>
      <c r="W212" s="135">
        <v>79.365260244919128</v>
      </c>
      <c r="X212" s="135">
        <v>38.019119534919163</v>
      </c>
      <c r="Y212" s="135">
        <v>0</v>
      </c>
    </row>
    <row r="213" spans="1:25" x14ac:dyDescent="0.25">
      <c r="A213" s="111">
        <v>44102</v>
      </c>
      <c r="B213" s="135">
        <v>19405.883927265109</v>
      </c>
      <c r="C213" s="135">
        <v>1372.1749689279</v>
      </c>
      <c r="D213" s="135">
        <v>1233.6892898527719</v>
      </c>
      <c r="E213" s="135">
        <v>34004.266703685338</v>
      </c>
      <c r="F213" s="135">
        <v>0</v>
      </c>
      <c r="G213" s="135">
        <v>2994.2176503918008</v>
      </c>
      <c r="H213" s="135">
        <v>5061.6152435356698</v>
      </c>
      <c r="I213" s="135">
        <v>2143.5664143958011</v>
      </c>
      <c r="J213" s="135">
        <v>5086.9522188730953</v>
      </c>
      <c r="K213" s="135">
        <v>3116.5671597668988</v>
      </c>
      <c r="L213" s="135">
        <v>2582.9948304623749</v>
      </c>
      <c r="M213" s="135">
        <v>3104.3735039264739</v>
      </c>
      <c r="N213" s="135">
        <v>50.668104248733947</v>
      </c>
      <c r="O213" s="135">
        <v>2.3947207136612572</v>
      </c>
      <c r="P213" s="135">
        <v>13.2122012300163</v>
      </c>
      <c r="Q213" s="135">
        <v>191.49799402106891</v>
      </c>
      <c r="R213" s="135">
        <v>0</v>
      </c>
      <c r="S213" s="135">
        <v>9.6253287475502987</v>
      </c>
      <c r="T213" s="135">
        <v>48.014842007603008</v>
      </c>
      <c r="U213" s="135">
        <v>20.56178814768155</v>
      </c>
      <c r="V213" s="135">
        <v>30.331060930248441</v>
      </c>
      <c r="W213" s="135">
        <v>75.100858201908551</v>
      </c>
      <c r="X213" s="135">
        <v>28.395415552547899</v>
      </c>
      <c r="Y213" s="135">
        <v>16.750216747804721</v>
      </c>
    </row>
    <row r="214" spans="1:25" x14ac:dyDescent="0.25">
      <c r="A214" s="111">
        <v>44103</v>
      </c>
      <c r="B214" s="135">
        <v>9103.3693966892006</v>
      </c>
      <c r="C214" s="135">
        <v>1101.5715282841779</v>
      </c>
      <c r="D214" s="135">
        <v>1360.0309641148019</v>
      </c>
      <c r="E214" s="135">
        <v>0</v>
      </c>
      <c r="F214" s="135">
        <v>7687.0261431624167</v>
      </c>
      <c r="G214" s="135">
        <v>5288.7479418270595</v>
      </c>
      <c r="H214" s="135">
        <v>6396.9140775952119</v>
      </c>
      <c r="I214" s="135">
        <v>3055.9957634491702</v>
      </c>
      <c r="J214" s="135">
        <v>7634.7613370139634</v>
      </c>
      <c r="K214" s="135">
        <v>7594.9000386018433</v>
      </c>
      <c r="L214" s="135">
        <v>2944.6338664234981</v>
      </c>
      <c r="M214" s="135">
        <v>3400.293999804358</v>
      </c>
      <c r="N214" s="135">
        <v>124.36716497416521</v>
      </c>
      <c r="O214" s="135">
        <v>8.9802026762297125</v>
      </c>
      <c r="P214" s="135">
        <v>19.81830184502444</v>
      </c>
      <c r="Q214" s="135">
        <v>0</v>
      </c>
      <c r="R214" s="135">
        <v>49.818704751538682</v>
      </c>
      <c r="S214" s="135">
        <v>52.569103159697789</v>
      </c>
      <c r="T214" s="135">
        <v>138.87837213591499</v>
      </c>
      <c r="U214" s="135">
        <v>10.28089407384077</v>
      </c>
      <c r="V214" s="135">
        <v>60.662121860496867</v>
      </c>
      <c r="W214" s="135">
        <v>204.4543868398961</v>
      </c>
      <c r="X214" s="135">
        <v>43.142003784090157</v>
      </c>
      <c r="Y214" s="135">
        <v>33.500433495609443</v>
      </c>
    </row>
    <row r="215" spans="1:25" x14ac:dyDescent="0.25">
      <c r="A215" s="111">
        <v>44104</v>
      </c>
      <c r="B215" s="135">
        <v>9378.9731758603448</v>
      </c>
      <c r="C215" s="135">
        <v>1461.9769956901971</v>
      </c>
      <c r="D215" s="135">
        <v>1527.6607672206339</v>
      </c>
      <c r="E215" s="135">
        <v>22382.799055356449</v>
      </c>
      <c r="F215" s="135">
        <v>1977.8025786360849</v>
      </c>
      <c r="G215" s="135">
        <v>5262.8335951990402</v>
      </c>
      <c r="H215" s="135">
        <v>6291.3118143189968</v>
      </c>
      <c r="I215" s="135">
        <v>2570.2235184601932</v>
      </c>
      <c r="J215" s="135">
        <v>5793.2326376774517</v>
      </c>
      <c r="K215" s="135">
        <v>7915.9147479506946</v>
      </c>
      <c r="L215" s="135">
        <v>3176.9566671234029</v>
      </c>
      <c r="M215" s="135">
        <v>4310.3891097684136</v>
      </c>
      <c r="N215" s="135">
        <v>44.526515854948023</v>
      </c>
      <c r="O215" s="135">
        <v>7.1841621409837702</v>
      </c>
      <c r="P215" s="135">
        <v>15.689488960644351</v>
      </c>
      <c r="Q215" s="135">
        <v>406.53205434640319</v>
      </c>
      <c r="R215" s="135">
        <v>14.9456114254616</v>
      </c>
      <c r="S215" s="135">
        <v>52.569103159697789</v>
      </c>
      <c r="T215" s="135">
        <v>143.74063461769759</v>
      </c>
      <c r="U215" s="135">
        <v>10.28089407384077</v>
      </c>
      <c r="V215" s="135">
        <v>64.995130564818083</v>
      </c>
      <c r="W215" s="135">
        <v>244.25547257466161</v>
      </c>
      <c r="X215" s="135">
        <v>43.215187844792609</v>
      </c>
      <c r="Y215" s="135">
        <v>16.750216747804721</v>
      </c>
    </row>
    <row r="216" spans="1:25" x14ac:dyDescent="0.25">
      <c r="A216" s="111">
        <v>44105</v>
      </c>
      <c r="B216" s="135">
        <v>9917.1298588658374</v>
      </c>
      <c r="C216" s="135">
        <v>1572.1341485186149</v>
      </c>
      <c r="D216" s="135">
        <v>2104.0430458800952</v>
      </c>
      <c r="E216" s="135">
        <v>10076.64584181256</v>
      </c>
      <c r="F216" s="135">
        <v>3746.3665973157081</v>
      </c>
      <c r="G216" s="135">
        <v>5119.1940738894436</v>
      </c>
      <c r="H216" s="135">
        <v>6799.4182436652763</v>
      </c>
      <c r="I216" s="135">
        <v>3552.0489025119869</v>
      </c>
      <c r="J216" s="135">
        <v>11296.153692165381</v>
      </c>
      <c r="K216" s="135">
        <v>8565.9991482851965</v>
      </c>
      <c r="L216" s="135">
        <v>2981.6650011389338</v>
      </c>
      <c r="M216" s="135">
        <v>4874.3130736111734</v>
      </c>
      <c r="N216" s="135">
        <v>36.081831813492357</v>
      </c>
      <c r="O216" s="135">
        <v>8.3815224978143981</v>
      </c>
      <c r="P216" s="135">
        <v>19.81830184502444</v>
      </c>
      <c r="Q216" s="135">
        <v>194.70745760801421</v>
      </c>
      <c r="R216" s="135">
        <v>0</v>
      </c>
      <c r="S216" s="135">
        <v>43.684184315805197</v>
      </c>
      <c r="T216" s="135">
        <v>130.36941279279549</v>
      </c>
      <c r="U216" s="135">
        <v>20.56178814768155</v>
      </c>
      <c r="V216" s="135">
        <v>30.331060930248441</v>
      </c>
      <c r="W216" s="135">
        <v>172.47137151731681</v>
      </c>
      <c r="X216" s="135">
        <v>40.068273234587558</v>
      </c>
      <c r="Y216" s="135">
        <v>16.750216747804721</v>
      </c>
    </row>
    <row r="217" spans="1:25" x14ac:dyDescent="0.25">
      <c r="A217" s="111">
        <v>44106</v>
      </c>
      <c r="B217" s="135">
        <v>9324.4665788654947</v>
      </c>
      <c r="C217" s="135">
        <v>1697.258305807416</v>
      </c>
      <c r="D217" s="135">
        <v>2063.5806796131701</v>
      </c>
      <c r="E217" s="135">
        <v>12115.725040718469</v>
      </c>
      <c r="F217" s="135">
        <v>3327.8894774027831</v>
      </c>
      <c r="G217" s="135">
        <v>5159.1762086869603</v>
      </c>
      <c r="H217" s="135">
        <v>8281.9524635012967</v>
      </c>
      <c r="I217" s="135">
        <v>4107.2171824993893</v>
      </c>
      <c r="J217" s="135">
        <v>13757.302636219831</v>
      </c>
      <c r="K217" s="135">
        <v>0</v>
      </c>
      <c r="L217" s="135">
        <v>2908.188204193681</v>
      </c>
      <c r="M217" s="135">
        <v>3841.3830408298818</v>
      </c>
      <c r="N217" s="135">
        <v>104.4070026943609</v>
      </c>
      <c r="O217" s="135">
        <v>5.3881216057378278</v>
      </c>
      <c r="P217" s="135">
        <v>18.99253926814843</v>
      </c>
      <c r="Q217" s="135">
        <v>120.88979510827249</v>
      </c>
      <c r="R217" s="135">
        <v>9.9637409503077343</v>
      </c>
      <c r="S217" s="135">
        <v>48.867053641409207</v>
      </c>
      <c r="T217" s="135">
        <v>137.81475221802509</v>
      </c>
      <c r="U217" s="135">
        <v>100.2387172199475</v>
      </c>
      <c r="V217" s="135">
        <v>60.662121860496867</v>
      </c>
      <c r="W217" s="135">
        <v>0</v>
      </c>
      <c r="X217" s="135">
        <v>39.116880445455799</v>
      </c>
      <c r="Y217" s="135">
        <v>5.5834055826015723</v>
      </c>
    </row>
    <row r="218" spans="1:25" x14ac:dyDescent="0.25">
      <c r="A218" s="111">
        <v>44107</v>
      </c>
      <c r="B218" s="135">
        <v>0</v>
      </c>
      <c r="C218" s="135">
        <v>989.61833492051437</v>
      </c>
      <c r="D218" s="135">
        <v>2347.6430060585212</v>
      </c>
      <c r="E218" s="135">
        <v>0</v>
      </c>
      <c r="F218" s="135">
        <v>0</v>
      </c>
      <c r="G218" s="135">
        <v>9529.8158699784544</v>
      </c>
      <c r="H218" s="135">
        <v>7603.9707386977389</v>
      </c>
      <c r="I218" s="135">
        <v>4449.0569104545948</v>
      </c>
      <c r="J218" s="135">
        <v>14684.566498944559</v>
      </c>
      <c r="K218" s="135">
        <v>14153.3134695275</v>
      </c>
      <c r="L218" s="135">
        <v>2774.7370695027762</v>
      </c>
      <c r="M218" s="135">
        <v>5907.2431063924632</v>
      </c>
      <c r="N218" s="135">
        <v>0</v>
      </c>
      <c r="O218" s="135">
        <v>7.7828423193990854</v>
      </c>
      <c r="P218" s="135">
        <v>22.2955895756525</v>
      </c>
      <c r="Q218" s="135">
        <v>0</v>
      </c>
      <c r="R218" s="135">
        <v>0</v>
      </c>
      <c r="S218" s="135">
        <v>36.280085279228047</v>
      </c>
      <c r="T218" s="135">
        <v>104.38669765576989</v>
      </c>
      <c r="U218" s="135">
        <v>0</v>
      </c>
      <c r="V218" s="135">
        <v>30.331060930248441</v>
      </c>
      <c r="W218" s="135">
        <v>309.64297056749052</v>
      </c>
      <c r="X218" s="135">
        <v>34.396508530148218</v>
      </c>
      <c r="Y218" s="135">
        <v>33.500433495609443</v>
      </c>
    </row>
    <row r="219" spans="1:25" x14ac:dyDescent="0.25">
      <c r="A219" s="111">
        <v>44108</v>
      </c>
      <c r="B219" s="135">
        <v>0</v>
      </c>
      <c r="C219" s="135">
        <v>925.55955583007574</v>
      </c>
      <c r="D219" s="135">
        <v>2128.815923186376</v>
      </c>
      <c r="E219" s="135">
        <v>0</v>
      </c>
      <c r="F219" s="135">
        <v>0</v>
      </c>
      <c r="G219" s="135">
        <v>17000.5517978848</v>
      </c>
      <c r="H219" s="135">
        <v>5394.6802235377772</v>
      </c>
      <c r="I219" s="135">
        <v>3140.8131395583559</v>
      </c>
      <c r="J219" s="135">
        <v>11317.818735686989</v>
      </c>
      <c r="K219" s="135">
        <v>2003.3213153165259</v>
      </c>
      <c r="L219" s="135">
        <v>0</v>
      </c>
      <c r="M219" s="135">
        <v>3986.5515859775228</v>
      </c>
      <c r="N219" s="135">
        <v>0</v>
      </c>
      <c r="O219" s="135">
        <v>1.1973603568306279</v>
      </c>
      <c r="P219" s="135">
        <v>14.863726383768331</v>
      </c>
      <c r="Q219" s="135">
        <v>0</v>
      </c>
      <c r="R219" s="135">
        <v>0</v>
      </c>
      <c r="S219" s="135">
        <v>24.4335268207046</v>
      </c>
      <c r="T219" s="135">
        <v>51.205701761272827</v>
      </c>
      <c r="U219" s="135">
        <v>12.85111759230097</v>
      </c>
      <c r="V219" s="135">
        <v>86.660174086424107</v>
      </c>
      <c r="W219" s="135">
        <v>86.472596983270094</v>
      </c>
      <c r="X219" s="135">
        <v>0</v>
      </c>
      <c r="Y219" s="135">
        <v>22.333622330406289</v>
      </c>
    </row>
    <row r="220" spans="1:25" x14ac:dyDescent="0.25">
      <c r="A220" s="111">
        <v>44109</v>
      </c>
      <c r="B220" s="135">
        <v>26274.482847165451</v>
      </c>
      <c r="C220" s="135">
        <v>1855.908553087474</v>
      </c>
      <c r="D220" s="135">
        <v>1863.7461360091741</v>
      </c>
      <c r="E220" s="135">
        <v>25119.40167382513</v>
      </c>
      <c r="F220" s="135">
        <v>0</v>
      </c>
      <c r="G220" s="135">
        <v>9323.9819167616097</v>
      </c>
      <c r="H220" s="135">
        <v>6010.5161559960516</v>
      </c>
      <c r="I220" s="135">
        <v>2398.01854272336</v>
      </c>
      <c r="J220" s="135">
        <v>8527.3611301041328</v>
      </c>
      <c r="K220" s="135">
        <v>2830.1414892113548</v>
      </c>
      <c r="L220" s="135">
        <v>0</v>
      </c>
      <c r="M220" s="135">
        <v>4187.554186951179</v>
      </c>
      <c r="N220" s="135">
        <v>110.54859108814679</v>
      </c>
      <c r="O220" s="135">
        <v>12.572283746721601</v>
      </c>
      <c r="P220" s="135">
        <v>13.2122012300163</v>
      </c>
      <c r="Q220" s="135">
        <v>148.7051461951317</v>
      </c>
      <c r="R220" s="135">
        <v>0</v>
      </c>
      <c r="S220" s="135">
        <v>14.067788169496589</v>
      </c>
      <c r="T220" s="135">
        <v>69.895023175624644</v>
      </c>
      <c r="U220" s="135">
        <v>15.42134111076116</v>
      </c>
      <c r="V220" s="135">
        <v>60.662121860496867</v>
      </c>
      <c r="W220" s="135">
        <v>76.522325549578738</v>
      </c>
      <c r="X220" s="135">
        <v>0</v>
      </c>
      <c r="Y220" s="135">
        <v>27.91702791300786</v>
      </c>
    </row>
    <row r="221" spans="1:25" x14ac:dyDescent="0.25">
      <c r="A221" s="111">
        <v>44110</v>
      </c>
      <c r="B221" s="135">
        <v>7934.1645062222033</v>
      </c>
      <c r="C221" s="135">
        <v>1469.1611578311811</v>
      </c>
      <c r="D221" s="135">
        <v>2210.5664182971009</v>
      </c>
      <c r="E221" s="135">
        <v>12835.714705389861</v>
      </c>
      <c r="F221" s="135">
        <v>9276.2428247365006</v>
      </c>
      <c r="G221" s="135">
        <v>10767.040818990499</v>
      </c>
      <c r="H221" s="135">
        <v>6619.0586947316542</v>
      </c>
      <c r="I221" s="135">
        <v>3580.3213612150489</v>
      </c>
      <c r="J221" s="135">
        <v>9047.3221746226773</v>
      </c>
      <c r="K221" s="135">
        <v>9928.0017785778546</v>
      </c>
      <c r="L221" s="135">
        <v>2636.4191947751592</v>
      </c>
      <c r="M221" s="135">
        <v>5153.4833527412511</v>
      </c>
      <c r="N221" s="135">
        <v>33.778736165822643</v>
      </c>
      <c r="O221" s="135">
        <v>7.1841621409837702</v>
      </c>
      <c r="P221" s="135">
        <v>23.121352152528519</v>
      </c>
      <c r="Q221" s="135">
        <v>279.22333206424008</v>
      </c>
      <c r="R221" s="135">
        <v>-59.782445701846413</v>
      </c>
      <c r="S221" s="135">
        <v>56.271152677986358</v>
      </c>
      <c r="T221" s="135">
        <v>107.1217203017726</v>
      </c>
      <c r="U221" s="135">
        <v>12.85111759230097</v>
      </c>
      <c r="V221" s="135">
        <v>60.662121860496867</v>
      </c>
      <c r="W221" s="135">
        <v>194.03029295698141</v>
      </c>
      <c r="X221" s="135">
        <v>36.079741926304408</v>
      </c>
      <c r="Y221" s="135">
        <v>22.333622330406289</v>
      </c>
    </row>
    <row r="222" spans="1:25" x14ac:dyDescent="0.25">
      <c r="A222" s="111">
        <v>44111</v>
      </c>
      <c r="B222" s="135">
        <v>13547.576298142551</v>
      </c>
      <c r="C222" s="135">
        <v>2400.7075154454101</v>
      </c>
      <c r="D222" s="135">
        <v>3036.3289951731199</v>
      </c>
      <c r="E222" s="135">
        <v>11223.494163547681</v>
      </c>
      <c r="F222" s="135">
        <v>2650.3550927818569</v>
      </c>
      <c r="G222" s="135">
        <v>10485.685055600559</v>
      </c>
      <c r="H222" s="135">
        <v>7649.0986123567827</v>
      </c>
      <c r="I222" s="135">
        <v>3495.5039851058632</v>
      </c>
      <c r="J222" s="135">
        <v>15499.17213535695</v>
      </c>
      <c r="K222" s="135">
        <v>7475.2598701729348</v>
      </c>
      <c r="L222" s="135">
        <v>2873.3525912993182</v>
      </c>
      <c r="M222" s="135">
        <v>5745.3243444970176</v>
      </c>
      <c r="N222" s="135">
        <v>60.648185388636101</v>
      </c>
      <c r="O222" s="135">
        <v>9.5788828546450269</v>
      </c>
      <c r="P222" s="135">
        <v>25.598639883156569</v>
      </c>
      <c r="Q222" s="135">
        <v>81.306410869280654</v>
      </c>
      <c r="R222" s="135">
        <v>44.836834276384813</v>
      </c>
      <c r="S222" s="135">
        <v>51.828693256040069</v>
      </c>
      <c r="T222" s="135">
        <v>139.03031783847081</v>
      </c>
      <c r="U222" s="135">
        <v>33.412905739982513</v>
      </c>
      <c r="V222" s="135">
        <v>69.328139269139285</v>
      </c>
      <c r="W222" s="135">
        <v>173.892838864987</v>
      </c>
      <c r="X222" s="135">
        <v>35.53086147103609</v>
      </c>
      <c r="Y222" s="135">
        <v>44.667244660812578</v>
      </c>
    </row>
    <row r="223" spans="1:25" x14ac:dyDescent="0.25">
      <c r="A223" s="111">
        <v>44112</v>
      </c>
      <c r="B223" s="135">
        <v>13829.321665707481</v>
      </c>
      <c r="C223" s="135">
        <v>2876.0595771071689</v>
      </c>
      <c r="D223" s="135">
        <v>3681.2495677132911</v>
      </c>
      <c r="E223" s="135">
        <v>13290.38871354044</v>
      </c>
      <c r="F223" s="135">
        <v>4259.4992562565567</v>
      </c>
      <c r="G223" s="135">
        <v>12986.78971015633</v>
      </c>
      <c r="H223" s="135">
        <v>8537.9809723076614</v>
      </c>
      <c r="I223" s="135">
        <v>4718.930379892915</v>
      </c>
      <c r="J223" s="135">
        <v>24819.473858351859</v>
      </c>
      <c r="K223" s="135">
        <v>6574.2864829746441</v>
      </c>
      <c r="L223" s="135">
        <v>2579.5917716397121</v>
      </c>
      <c r="M223" s="135">
        <v>6750.3373493653007</v>
      </c>
      <c r="N223" s="135">
        <v>58.345089740966372</v>
      </c>
      <c r="O223" s="135">
        <v>-22.151166601366629</v>
      </c>
      <c r="P223" s="135">
        <v>18.16677669127241</v>
      </c>
      <c r="Q223" s="135">
        <v>134.7974706517021</v>
      </c>
      <c r="R223" s="135">
        <v>0</v>
      </c>
      <c r="S223" s="135">
        <v>57.011562581644078</v>
      </c>
      <c r="T223" s="135">
        <v>146.01982015603321</v>
      </c>
      <c r="U223" s="135">
        <v>7.7106705553805801</v>
      </c>
      <c r="V223" s="135">
        <v>77.994156677781689</v>
      </c>
      <c r="W223" s="135">
        <v>172.70828274192851</v>
      </c>
      <c r="X223" s="135">
        <v>35.274717258577539</v>
      </c>
      <c r="Y223" s="135">
        <v>44.667244660812578</v>
      </c>
    </row>
    <row r="224" spans="1:25" x14ac:dyDescent="0.25">
      <c r="A224" s="111">
        <v>44113</v>
      </c>
      <c r="B224" s="135">
        <v>15320.19224829901</v>
      </c>
      <c r="C224" s="135">
        <v>2726.3895325033409</v>
      </c>
      <c r="D224" s="135">
        <v>4435.9965629779717</v>
      </c>
      <c r="E224" s="135">
        <v>13680.87344995212</v>
      </c>
      <c r="F224" s="135">
        <v>4578.3389666664043</v>
      </c>
      <c r="G224" s="135">
        <v>10265.042904310571</v>
      </c>
      <c r="H224" s="135">
        <v>8724.7222407486242</v>
      </c>
      <c r="I224" s="135">
        <v>4091.7958413886281</v>
      </c>
      <c r="J224" s="135">
        <v>23333.251872769692</v>
      </c>
      <c r="K224" s="135">
        <v>6501.7916482434639</v>
      </c>
      <c r="L224" s="135">
        <v>2681.1712478947029</v>
      </c>
      <c r="M224" s="135">
        <v>6314.8317139223782</v>
      </c>
      <c r="N224" s="135">
        <v>46.829611502617738</v>
      </c>
      <c r="O224" s="135">
        <v>32.328729634426963</v>
      </c>
      <c r="P224" s="135">
        <v>23.121352152528519</v>
      </c>
      <c r="Q224" s="135">
        <v>257.82690815127148</v>
      </c>
      <c r="R224" s="135">
        <v>9.9637409503077343</v>
      </c>
      <c r="S224" s="135">
        <v>64.415661618221236</v>
      </c>
      <c r="T224" s="135">
        <v>150.42624553014869</v>
      </c>
      <c r="U224" s="135">
        <v>159.35385814453201</v>
      </c>
      <c r="V224" s="135">
        <v>108.3252176080301</v>
      </c>
      <c r="W224" s="135">
        <v>161.5734551851786</v>
      </c>
      <c r="X224" s="135">
        <v>33.884220105231122</v>
      </c>
      <c r="Y224" s="135">
        <v>22.333622330406289</v>
      </c>
    </row>
    <row r="225" spans="1:25" x14ac:dyDescent="0.25">
      <c r="A225" s="111">
        <v>44114</v>
      </c>
      <c r="B225" s="135">
        <v>0</v>
      </c>
      <c r="C225" s="135">
        <v>1776.8827695366519</v>
      </c>
      <c r="D225" s="135">
        <v>4726.66499003833</v>
      </c>
      <c r="E225" s="135">
        <v>0</v>
      </c>
      <c r="F225" s="135">
        <v>0</v>
      </c>
      <c r="G225" s="135">
        <v>11228.316188969249</v>
      </c>
      <c r="H225" s="135">
        <v>8302.1612419412068</v>
      </c>
      <c r="I225" s="135">
        <v>3719.1134312119002</v>
      </c>
      <c r="J225" s="135">
        <v>34447.419199353579</v>
      </c>
      <c r="K225" s="135">
        <v>6337.1383471383333</v>
      </c>
      <c r="L225" s="135">
        <v>2721.82499361491</v>
      </c>
      <c r="M225" s="135">
        <v>6895.5058945129422</v>
      </c>
      <c r="N225" s="135">
        <v>0</v>
      </c>
      <c r="O225" s="135">
        <v>12.572283746721601</v>
      </c>
      <c r="P225" s="135">
        <v>23.947114729404539</v>
      </c>
      <c r="Q225" s="135">
        <v>0</v>
      </c>
      <c r="R225" s="135">
        <v>0</v>
      </c>
      <c r="S225" s="135">
        <v>59.97320219627494</v>
      </c>
      <c r="T225" s="135">
        <v>93.902444179426155</v>
      </c>
      <c r="U225" s="135">
        <v>5.1404470369203867</v>
      </c>
      <c r="V225" s="135">
        <v>103.9922089037089</v>
      </c>
      <c r="W225" s="135">
        <v>132.43337455793969</v>
      </c>
      <c r="X225" s="135">
        <v>33.591483862421349</v>
      </c>
      <c r="Y225" s="135">
        <v>55.834055826015721</v>
      </c>
    </row>
    <row r="226" spans="1:25" x14ac:dyDescent="0.25">
      <c r="A226" s="111">
        <v>44115</v>
      </c>
      <c r="B226" s="135">
        <v>0</v>
      </c>
      <c r="C226" s="135">
        <v>1703.8437877699839</v>
      </c>
      <c r="D226" s="135">
        <v>4505.3606194355571</v>
      </c>
      <c r="E226" s="135">
        <v>0</v>
      </c>
      <c r="F226" s="135">
        <v>0</v>
      </c>
      <c r="G226" s="135">
        <v>9530.556279882112</v>
      </c>
      <c r="H226" s="135">
        <v>6778.905573820256</v>
      </c>
      <c r="I226" s="135">
        <v>2937.7654816000008</v>
      </c>
      <c r="J226" s="135">
        <v>23081.937367919061</v>
      </c>
      <c r="K226" s="135">
        <v>2923.9583341575881</v>
      </c>
      <c r="L226" s="135">
        <v>2441.8593693977141</v>
      </c>
      <c r="M226" s="135">
        <v>5002.7314020110089</v>
      </c>
      <c r="N226" s="135">
        <v>0</v>
      </c>
      <c r="O226" s="135">
        <v>3.5920810704918851</v>
      </c>
      <c r="P226" s="135">
        <v>21.46982699877648</v>
      </c>
      <c r="Q226" s="135">
        <v>0</v>
      </c>
      <c r="R226" s="135">
        <v>0</v>
      </c>
      <c r="S226" s="135">
        <v>48.126643737751493</v>
      </c>
      <c r="T226" s="135">
        <v>60.474389617170893</v>
      </c>
      <c r="U226" s="135">
        <v>10.28089407384077</v>
      </c>
      <c r="V226" s="135">
        <v>69.328139269139285</v>
      </c>
      <c r="W226" s="135">
        <v>68.704255137392678</v>
      </c>
      <c r="X226" s="135">
        <v>29.85909676659676</v>
      </c>
      <c r="Y226" s="135">
        <v>-5.5834055826015723</v>
      </c>
    </row>
    <row r="227" spans="1:25" x14ac:dyDescent="0.25">
      <c r="A227" s="111">
        <v>44116</v>
      </c>
      <c r="B227" s="135">
        <v>32977.258880433583</v>
      </c>
      <c r="C227" s="135">
        <v>3915.9670470145702</v>
      </c>
      <c r="D227" s="135">
        <v>3814.1973425903288</v>
      </c>
      <c r="E227" s="135">
        <v>29800.93922598266</v>
      </c>
      <c r="F227" s="135">
        <v>0</v>
      </c>
      <c r="G227" s="135">
        <v>10345.0071739056</v>
      </c>
      <c r="H227" s="135">
        <v>6328.9943485528111</v>
      </c>
      <c r="I227" s="135">
        <v>2644.7600004955389</v>
      </c>
      <c r="J227" s="135">
        <v>15694.157527051409</v>
      </c>
      <c r="K227" s="135">
        <v>1996.9247122520101</v>
      </c>
      <c r="L227" s="135">
        <v>2025.0761436973009</v>
      </c>
      <c r="M227" s="135">
        <v>5466.154065366939</v>
      </c>
      <c r="N227" s="135">
        <v>76.769854922324171</v>
      </c>
      <c r="O227" s="135">
        <v>8.3815224978143981</v>
      </c>
      <c r="P227" s="135">
        <v>32.204740498164718</v>
      </c>
      <c r="Q227" s="135">
        <v>208.61513315144381</v>
      </c>
      <c r="R227" s="135">
        <v>0</v>
      </c>
      <c r="S227" s="135">
        <v>37.020495182885767</v>
      </c>
      <c r="T227" s="135">
        <v>48.166787710158722</v>
      </c>
      <c r="U227" s="135">
        <v>10.28089407384077</v>
      </c>
      <c r="V227" s="135">
        <v>86.660174086424107</v>
      </c>
      <c r="W227" s="135">
        <v>47.619156146951482</v>
      </c>
      <c r="X227" s="135">
        <v>25.833973427962391</v>
      </c>
      <c r="Y227" s="135">
        <v>22.333622330406289</v>
      </c>
    </row>
    <row r="228" spans="1:25" x14ac:dyDescent="0.25">
      <c r="A228" s="111">
        <v>44117</v>
      </c>
      <c r="B228" s="135">
        <v>16365.029973791839</v>
      </c>
      <c r="C228" s="135">
        <v>2672.508316445962</v>
      </c>
      <c r="D228" s="135">
        <v>4870.347678414757</v>
      </c>
      <c r="E228" s="135">
        <v>7614.9872706255219</v>
      </c>
      <c r="F228" s="135">
        <v>10975.06065676397</v>
      </c>
      <c r="G228" s="135">
        <v>12758.74345982975</v>
      </c>
      <c r="H228" s="135">
        <v>7962.8664881343157</v>
      </c>
      <c r="I228" s="135">
        <v>3580.3213612150489</v>
      </c>
      <c r="J228" s="135">
        <v>31890.944063804069</v>
      </c>
      <c r="K228" s="135">
        <v>2421.232715531562</v>
      </c>
      <c r="L228" s="135">
        <v>2323.9232555757271</v>
      </c>
      <c r="M228" s="135">
        <v>5739.7409389144159</v>
      </c>
      <c r="N228" s="135">
        <v>198.0662256995964</v>
      </c>
      <c r="O228" s="135">
        <v>25.144567493443191</v>
      </c>
      <c r="P228" s="135">
        <v>33.856265651916758</v>
      </c>
      <c r="Q228" s="135">
        <v>85.585695651874374</v>
      </c>
      <c r="R228" s="135">
        <v>24.909352375769341</v>
      </c>
      <c r="S228" s="135">
        <v>105.8786162230533</v>
      </c>
      <c r="T228" s="135">
        <v>121.860453449676</v>
      </c>
      <c r="U228" s="135">
        <v>17.991564629221351</v>
      </c>
      <c r="V228" s="135">
        <v>142.9892872425998</v>
      </c>
      <c r="W228" s="135">
        <v>73.205568405014958</v>
      </c>
      <c r="X228" s="135">
        <v>26.712182156391709</v>
      </c>
      <c r="Y228" s="135">
        <v>33.500433495609443</v>
      </c>
    </row>
    <row r="229" spans="1:25" x14ac:dyDescent="0.25">
      <c r="A229" s="111">
        <v>44118</v>
      </c>
      <c r="B229" s="135">
        <v>16655.987723947452</v>
      </c>
      <c r="C229" s="135">
        <v>4294.3329197730482</v>
      </c>
      <c r="D229" s="135">
        <v>6054.4912136549674</v>
      </c>
      <c r="E229" s="135">
        <v>12805.7597119117</v>
      </c>
      <c r="F229" s="135">
        <v>3377.708182154322</v>
      </c>
      <c r="G229" s="135">
        <v>14603.84493974478</v>
      </c>
      <c r="H229" s="135">
        <v>9039.8576278491582</v>
      </c>
      <c r="I229" s="135">
        <v>3166.5153747429581</v>
      </c>
      <c r="J229" s="135">
        <v>35838.31499344069</v>
      </c>
      <c r="K229" s="135">
        <v>6452.2772022996196</v>
      </c>
      <c r="L229" s="135">
        <v>2477.5731910205059</v>
      </c>
      <c r="M229" s="135">
        <v>7515.2639141817162</v>
      </c>
      <c r="N229" s="135">
        <v>56.809692642519892</v>
      </c>
      <c r="O229" s="135">
        <v>20.355126066120679</v>
      </c>
      <c r="P229" s="135">
        <v>35.507790805668797</v>
      </c>
      <c r="Q229" s="135">
        <v>223.59262989052181</v>
      </c>
      <c r="R229" s="135">
        <v>39.854963801230937</v>
      </c>
      <c r="S229" s="135">
        <v>101.436156801107</v>
      </c>
      <c r="T229" s="135">
        <v>149.66651701737021</v>
      </c>
      <c r="U229" s="135">
        <v>17.991564629221351</v>
      </c>
      <c r="V229" s="135">
        <v>147.322295946921</v>
      </c>
      <c r="W229" s="135">
        <v>177.44650723416251</v>
      </c>
      <c r="X229" s="135">
        <v>24.882580638830628</v>
      </c>
      <c r="Y229" s="135">
        <v>61.417461408617292</v>
      </c>
    </row>
    <row r="230" spans="1:25" x14ac:dyDescent="0.25">
      <c r="A230" s="111">
        <v>44119</v>
      </c>
      <c r="B230" s="135">
        <v>23483.898620738961</v>
      </c>
      <c r="C230" s="135">
        <v>4561.9429595246938</v>
      </c>
      <c r="D230" s="135">
        <v>7269.1879642395907</v>
      </c>
      <c r="E230" s="135">
        <v>14247.878683645789</v>
      </c>
      <c r="F230" s="135">
        <v>5355.5107607904074</v>
      </c>
      <c r="G230" s="135">
        <v>14051.499151616121</v>
      </c>
      <c r="H230" s="135">
        <v>9665.2661395684427</v>
      </c>
      <c r="I230" s="135">
        <v>3752.526336951883</v>
      </c>
      <c r="J230" s="135">
        <v>45271.27494274795</v>
      </c>
      <c r="K230" s="135">
        <v>6757.4188595994874</v>
      </c>
      <c r="L230" s="135">
        <v>2318.873555387258</v>
      </c>
      <c r="M230" s="135">
        <v>8665.4454641976408</v>
      </c>
      <c r="N230" s="135">
        <v>67.557472331645272</v>
      </c>
      <c r="O230" s="135">
        <v>13.769644103552229</v>
      </c>
      <c r="P230" s="135">
        <v>68.538293880709531</v>
      </c>
      <c r="Q230" s="135">
        <v>149.77496739078009</v>
      </c>
      <c r="R230" s="135">
        <v>14.9456114254616</v>
      </c>
      <c r="S230" s="135">
        <v>102.1765667047647</v>
      </c>
      <c r="T230" s="135">
        <v>124.59547609567871</v>
      </c>
      <c r="U230" s="135">
        <v>56.544917406124263</v>
      </c>
      <c r="V230" s="135">
        <v>212.31742651173909</v>
      </c>
      <c r="W230" s="135">
        <v>168.9177031481413</v>
      </c>
      <c r="X230" s="135">
        <v>32.749867164343257</v>
      </c>
      <c r="Y230" s="135">
        <v>27.91702791300786</v>
      </c>
    </row>
    <row r="231" spans="1:25" x14ac:dyDescent="0.25">
      <c r="A231" s="111">
        <v>44120</v>
      </c>
      <c r="B231" s="135">
        <v>19014.35766716125</v>
      </c>
      <c r="C231" s="135">
        <v>4606.8439729058427</v>
      </c>
      <c r="D231" s="135">
        <v>8265.0576319520696</v>
      </c>
      <c r="E231" s="135">
        <v>16246.30467711705</v>
      </c>
      <c r="F231" s="135">
        <v>3950.623286797017</v>
      </c>
      <c r="G231" s="135">
        <v>11576.308843688381</v>
      </c>
      <c r="H231" s="135">
        <v>10507.95700594239</v>
      </c>
      <c r="I231" s="135">
        <v>4387.37154601155</v>
      </c>
      <c r="J231" s="135">
        <v>44162.024714441723</v>
      </c>
      <c r="K231" s="135">
        <v>7323.8735976460594</v>
      </c>
      <c r="L231" s="135">
        <v>2276.463392210193</v>
      </c>
      <c r="M231" s="135">
        <v>6493.5006925656289</v>
      </c>
      <c r="N231" s="135">
        <v>136.650341761737</v>
      </c>
      <c r="O231" s="135">
        <v>20.355126066120679</v>
      </c>
      <c r="P231" s="135">
        <v>45.416941728181023</v>
      </c>
      <c r="Q231" s="135">
        <v>237.50030543395141</v>
      </c>
      <c r="R231" s="135">
        <v>39.854963801230937</v>
      </c>
      <c r="S231" s="135">
        <v>100.6957468974493</v>
      </c>
      <c r="T231" s="135">
        <v>134.1680553566882</v>
      </c>
      <c r="U231" s="135">
        <v>7.7106705553805801</v>
      </c>
      <c r="V231" s="135">
        <v>138.6562785382786</v>
      </c>
      <c r="W231" s="135">
        <v>178.631063357221</v>
      </c>
      <c r="X231" s="135">
        <v>30.62752940397241</v>
      </c>
      <c r="Y231" s="135">
        <v>27.91702791300786</v>
      </c>
    </row>
    <row r="232" spans="1:25" x14ac:dyDescent="0.25">
      <c r="A232" s="111">
        <v>44121</v>
      </c>
      <c r="B232" s="135">
        <v>-3.0707941968929671</v>
      </c>
      <c r="C232" s="135">
        <v>2910.783027455258</v>
      </c>
      <c r="D232" s="135">
        <v>9021.4561523705015</v>
      </c>
      <c r="E232" s="135">
        <v>0</v>
      </c>
      <c r="F232" s="135">
        <v>0</v>
      </c>
      <c r="G232" s="135">
        <v>11973.16855204891</v>
      </c>
      <c r="H232" s="135">
        <v>8739.7648653016386</v>
      </c>
      <c r="I232" s="135">
        <v>4585.2787569329848</v>
      </c>
      <c r="J232" s="135">
        <v>47507.107434177698</v>
      </c>
      <c r="K232" s="135">
        <v>5700.557886606699</v>
      </c>
      <c r="L232" s="135">
        <v>2263.9855098604262</v>
      </c>
      <c r="M232" s="135">
        <v>9754.2095528049467</v>
      </c>
      <c r="N232" s="135">
        <v>0</v>
      </c>
      <c r="O232" s="135">
        <v>7.1841621409837702</v>
      </c>
      <c r="P232" s="135">
        <v>38.81084111317287</v>
      </c>
      <c r="Q232" s="135">
        <v>0</v>
      </c>
      <c r="R232" s="135">
        <v>0</v>
      </c>
      <c r="S232" s="135">
        <v>111.0614855486573</v>
      </c>
      <c r="T232" s="135">
        <v>108.0333945171068</v>
      </c>
      <c r="U232" s="135">
        <v>15.42134111076116</v>
      </c>
      <c r="V232" s="135">
        <v>142.9892872425998</v>
      </c>
      <c r="W232" s="135">
        <v>109.21607454599319</v>
      </c>
      <c r="X232" s="135">
        <v>37.799567352811827</v>
      </c>
      <c r="Y232" s="135">
        <v>39.083839078211007</v>
      </c>
    </row>
    <row r="233" spans="1:25" x14ac:dyDescent="0.25">
      <c r="A233" s="111">
        <v>44122</v>
      </c>
      <c r="B233" s="135">
        <v>0</v>
      </c>
      <c r="C233" s="135">
        <v>2398.9114749101641</v>
      </c>
      <c r="D233" s="135">
        <v>9665.5509623337966</v>
      </c>
      <c r="E233" s="135">
        <v>0</v>
      </c>
      <c r="F233" s="135">
        <v>0</v>
      </c>
      <c r="G233" s="135">
        <v>12572.900574011661</v>
      </c>
      <c r="H233" s="135">
        <v>7325.3023202105742</v>
      </c>
      <c r="I233" s="135">
        <v>3572.6106906596692</v>
      </c>
      <c r="J233" s="135">
        <v>39595.033540087177</v>
      </c>
      <c r="K233" s="135">
        <v>0</v>
      </c>
      <c r="L233" s="135">
        <v>2038.981115230765</v>
      </c>
      <c r="M233" s="135">
        <v>9335.4541341098284</v>
      </c>
      <c r="N233" s="135">
        <v>0</v>
      </c>
      <c r="O233" s="135">
        <v>7.7828423193990854</v>
      </c>
      <c r="P233" s="135">
        <v>56.977617804445273</v>
      </c>
      <c r="Q233" s="135">
        <v>0</v>
      </c>
      <c r="R233" s="135">
        <v>0</v>
      </c>
      <c r="S233" s="135">
        <v>49.607463545066928</v>
      </c>
      <c r="T233" s="135">
        <v>58.954932591613833</v>
      </c>
      <c r="U233" s="135">
        <v>30.84268222152232</v>
      </c>
      <c r="V233" s="135">
        <v>90.993182790745308</v>
      </c>
      <c r="W233" s="135">
        <v>0</v>
      </c>
      <c r="X233" s="135">
        <v>21.186785573357259</v>
      </c>
      <c r="Y233" s="135">
        <v>22.333622330406289</v>
      </c>
    </row>
    <row r="234" spans="1:25" x14ac:dyDescent="0.25">
      <c r="A234" s="111">
        <v>44123</v>
      </c>
      <c r="B234" s="135">
        <v>57737.072489981569</v>
      </c>
      <c r="C234" s="135">
        <v>5027.1174581533933</v>
      </c>
      <c r="D234" s="135">
        <v>7710.1451802913843</v>
      </c>
      <c r="E234" s="135">
        <v>40534.45528192335</v>
      </c>
      <c r="F234" s="135">
        <v>0</v>
      </c>
      <c r="G234" s="135">
        <v>13921.92741847602</v>
      </c>
      <c r="H234" s="135">
        <v>8871.6537351199913</v>
      </c>
      <c r="I234" s="135">
        <v>2565.0830714232729</v>
      </c>
      <c r="J234" s="135">
        <v>35647.662610450563</v>
      </c>
      <c r="K234" s="135">
        <v>6246.1644368874413</v>
      </c>
      <c r="L234" s="135">
        <v>1712.1411001336551</v>
      </c>
      <c r="M234" s="135">
        <v>6258.9976580963621</v>
      </c>
      <c r="N234" s="135">
        <v>245.66353575143739</v>
      </c>
      <c r="O234" s="135">
        <v>26.341927850273819</v>
      </c>
      <c r="P234" s="135">
        <v>60.280668111949353</v>
      </c>
      <c r="Q234" s="135">
        <v>232.15119945570919</v>
      </c>
      <c r="R234" s="135">
        <v>0</v>
      </c>
      <c r="S234" s="135">
        <v>59.232792292617233</v>
      </c>
      <c r="T234" s="135">
        <v>67.615837637289061</v>
      </c>
      <c r="U234" s="135">
        <v>17.991564629221351</v>
      </c>
      <c r="V234" s="135">
        <v>129.9902611296362</v>
      </c>
      <c r="W234" s="135">
        <v>118.6925235304611</v>
      </c>
      <c r="X234" s="135">
        <v>21.479521816167029</v>
      </c>
      <c r="Y234" s="135">
        <v>61.417461408617292</v>
      </c>
    </row>
    <row r="235" spans="1:25" x14ac:dyDescent="0.25">
      <c r="A235" s="111">
        <v>44124</v>
      </c>
      <c r="B235" s="135">
        <v>15713.253905501309</v>
      </c>
      <c r="C235" s="135">
        <v>5102.5511606337232</v>
      </c>
      <c r="D235" s="135">
        <v>8976.8649732191971</v>
      </c>
      <c r="E235" s="135">
        <v>14841.62944723066</v>
      </c>
      <c r="F235" s="135">
        <v>15842.3481109893</v>
      </c>
      <c r="G235" s="135">
        <v>15792.943245019071</v>
      </c>
      <c r="H235" s="135">
        <v>9164.6050496473927</v>
      </c>
      <c r="I235" s="135">
        <v>3086.8384456706922</v>
      </c>
      <c r="J235" s="135">
        <v>41939.191249124953</v>
      </c>
      <c r="K235" s="135">
        <v>5502.7370140559306</v>
      </c>
      <c r="L235" s="135">
        <v>1977.579688301415</v>
      </c>
      <c r="M235" s="135">
        <v>8509.1101078847969</v>
      </c>
      <c r="N235" s="135">
        <v>201.13701989648931</v>
      </c>
      <c r="O235" s="135">
        <v>23.947207136612569</v>
      </c>
      <c r="P235" s="135">
        <v>73.492869341965644</v>
      </c>
      <c r="Q235" s="135">
        <v>233.22102065135769</v>
      </c>
      <c r="R235" s="135">
        <v>19.927481900615469</v>
      </c>
      <c r="S235" s="135">
        <v>178.43878678150941</v>
      </c>
      <c r="T235" s="135">
        <v>141.76534048447351</v>
      </c>
      <c r="U235" s="135">
        <v>5.1404470369203867</v>
      </c>
      <c r="V235" s="135">
        <v>199.31840039877551</v>
      </c>
      <c r="W235" s="135">
        <v>156.59831946833299</v>
      </c>
      <c r="X235" s="135">
        <v>26.236485761825829</v>
      </c>
      <c r="Y235" s="135">
        <v>55.834055826015721</v>
      </c>
    </row>
    <row r="236" spans="1:25" x14ac:dyDescent="0.25">
      <c r="A236" s="111">
        <v>44125</v>
      </c>
      <c r="B236" s="135">
        <v>20193.542638768151</v>
      </c>
      <c r="C236" s="135">
        <v>7382.3252800392393</v>
      </c>
      <c r="D236" s="135">
        <v>12550.76540593861</v>
      </c>
      <c r="E236" s="135">
        <v>18158.0751537408</v>
      </c>
      <c r="F236" s="135">
        <v>4857.3237132750201</v>
      </c>
      <c r="G236" s="135">
        <v>19759.319098913449</v>
      </c>
      <c r="H236" s="135">
        <v>9532.3136498322001</v>
      </c>
      <c r="I236" s="135">
        <v>5207.2728484003519</v>
      </c>
      <c r="J236" s="135">
        <v>57312.706132056577</v>
      </c>
      <c r="K236" s="135">
        <v>5879.6627724131431</v>
      </c>
      <c r="L236" s="135">
        <v>2043.2623827818579</v>
      </c>
      <c r="M236" s="135">
        <v>10932.30813073388</v>
      </c>
      <c r="N236" s="135">
        <v>108.2454954404771</v>
      </c>
      <c r="O236" s="135">
        <v>17.361725174044111</v>
      </c>
      <c r="P236" s="135">
        <v>104.87184726325439</v>
      </c>
      <c r="Q236" s="135">
        <v>166.892106521155</v>
      </c>
      <c r="R236" s="135">
        <v>34.873093326077068</v>
      </c>
      <c r="S236" s="135">
        <v>141.4182915986236</v>
      </c>
      <c r="T236" s="135">
        <v>170.78696967261331</v>
      </c>
      <c r="U236" s="135">
        <v>5.1404470369203867</v>
      </c>
      <c r="V236" s="135">
        <v>216.65043521606029</v>
      </c>
      <c r="W236" s="135">
        <v>134.0917531302216</v>
      </c>
      <c r="X236" s="135">
        <v>25.687605306557501</v>
      </c>
      <c r="Y236" s="135">
        <v>61.417461408617292</v>
      </c>
    </row>
    <row r="237" spans="1:25" x14ac:dyDescent="0.25">
      <c r="A237" s="111">
        <v>44126</v>
      </c>
      <c r="B237" s="135">
        <v>31917.067183956271</v>
      </c>
      <c r="C237" s="135">
        <v>3563.34442192795</v>
      </c>
      <c r="D237" s="135">
        <v>13276.61071101262</v>
      </c>
      <c r="E237" s="135">
        <v>22451.267611877942</v>
      </c>
      <c r="F237" s="135">
        <v>8040.738946898342</v>
      </c>
      <c r="G237" s="135">
        <v>15724.82553388256</v>
      </c>
      <c r="H237" s="135">
        <v>10890.100447869991</v>
      </c>
      <c r="I237" s="135">
        <v>4184.3238880531944</v>
      </c>
      <c r="J237" s="135">
        <v>72560.563762562902</v>
      </c>
      <c r="K237" s="135">
        <v>5889.1392213976114</v>
      </c>
      <c r="L237" s="135">
        <v>1989.3623220745089</v>
      </c>
      <c r="M237" s="135">
        <v>13595.59259363483</v>
      </c>
      <c r="N237" s="135">
        <v>124.36716497416521</v>
      </c>
      <c r="O237" s="135">
        <v>29.335328742350399</v>
      </c>
      <c r="P237" s="135">
        <v>112.3037104551385</v>
      </c>
      <c r="Q237" s="135">
        <v>165.82228532550661</v>
      </c>
      <c r="R237" s="135">
        <v>4.9818704751538672</v>
      </c>
      <c r="S237" s="135">
        <v>139.93747179130821</v>
      </c>
      <c r="T237" s="135">
        <v>130.0655213876841</v>
      </c>
      <c r="U237" s="135">
        <v>64.25558796150483</v>
      </c>
      <c r="V237" s="135">
        <v>212.31742651173909</v>
      </c>
      <c r="W237" s="135">
        <v>117.74487863201431</v>
      </c>
      <c r="X237" s="135">
        <v>25.24850094234284</v>
      </c>
      <c r="Y237" s="135">
        <v>89.334489321625156</v>
      </c>
    </row>
    <row r="238" spans="1:25" x14ac:dyDescent="0.25">
      <c r="A238" s="111">
        <v>44127</v>
      </c>
      <c r="B238" s="135">
        <v>32102.082534319081</v>
      </c>
      <c r="C238" s="135">
        <v>13312.25244724293</v>
      </c>
      <c r="D238" s="135">
        <v>15807.573009137621</v>
      </c>
      <c r="E238" s="135">
        <v>21237.02055481698</v>
      </c>
      <c r="F238" s="135">
        <v>8095.5395221250337</v>
      </c>
      <c r="G238" s="135">
        <v>15201.355731996549</v>
      </c>
      <c r="H238" s="135">
        <v>12726.51620895825</v>
      </c>
      <c r="I238" s="135">
        <v>4207.4558997193362</v>
      </c>
      <c r="J238" s="135">
        <v>76122.296917514934</v>
      </c>
      <c r="K238" s="135">
        <v>7113.4964301908713</v>
      </c>
      <c r="L238" s="135">
        <v>1952.916659844692</v>
      </c>
      <c r="M238" s="135">
        <v>14354.93575286864</v>
      </c>
      <c r="N238" s="135">
        <v>228.00646911930281</v>
      </c>
      <c r="O238" s="135">
        <v>28.736648563935081</v>
      </c>
      <c r="P238" s="135">
        <v>75.144394495717691</v>
      </c>
      <c r="Q238" s="135">
        <v>247.12869619478721</v>
      </c>
      <c r="R238" s="135">
        <v>14.9456114254616</v>
      </c>
      <c r="S238" s="135">
        <v>165.8518184193282</v>
      </c>
      <c r="T238" s="135">
        <v>143.2847975100305</v>
      </c>
      <c r="U238" s="135">
        <v>61.685364443044641</v>
      </c>
      <c r="V238" s="135">
        <v>303.31060930248441</v>
      </c>
      <c r="W238" s="135">
        <v>135.27630925328009</v>
      </c>
      <c r="X238" s="135">
        <v>23.784819728293989</v>
      </c>
      <c r="Y238" s="135">
        <v>72.584272573820442</v>
      </c>
    </row>
    <row r="239" spans="1:25" x14ac:dyDescent="0.25">
      <c r="A239" s="111">
        <v>44128</v>
      </c>
      <c r="B239" s="135">
        <v>-19.192463730581039</v>
      </c>
      <c r="C239" s="135">
        <v>5201.33339007225</v>
      </c>
      <c r="D239" s="135">
        <v>16217.977009845001</v>
      </c>
      <c r="E239" s="135">
        <v>0</v>
      </c>
      <c r="F239" s="135">
        <v>0</v>
      </c>
      <c r="G239" s="135">
        <v>17038.31270297134</v>
      </c>
      <c r="H239" s="135">
        <v>12720.590326558569</v>
      </c>
      <c r="I239" s="135">
        <v>5297.2306715464583</v>
      </c>
      <c r="J239" s="135">
        <v>76733.251144824229</v>
      </c>
      <c r="K239" s="135">
        <v>6391.6279287990246</v>
      </c>
      <c r="L239" s="135">
        <v>1834.3218894763829</v>
      </c>
      <c r="M239" s="135">
        <v>20178.427775522079</v>
      </c>
      <c r="N239" s="135">
        <v>0</v>
      </c>
      <c r="O239" s="135">
        <v>16.164364817213482</v>
      </c>
      <c r="P239" s="135">
        <v>124.6901491082788</v>
      </c>
      <c r="Q239" s="135">
        <v>0</v>
      </c>
      <c r="R239" s="135">
        <v>0</v>
      </c>
      <c r="S239" s="135">
        <v>128.8313232364425</v>
      </c>
      <c r="T239" s="135">
        <v>138.87837213591499</v>
      </c>
      <c r="U239" s="135">
        <v>2.5702235184601929</v>
      </c>
      <c r="V239" s="135">
        <v>342.3076876413752</v>
      </c>
      <c r="W239" s="135">
        <v>102.3456490322539</v>
      </c>
      <c r="X239" s="135">
        <v>21.15019354300604</v>
      </c>
      <c r="Y239" s="135">
        <v>61.417461408617292</v>
      </c>
    </row>
    <row r="240" spans="1:25" x14ac:dyDescent="0.25">
      <c r="A240" s="111">
        <v>44129</v>
      </c>
      <c r="B240" s="135">
        <v>34870.403502818088</v>
      </c>
      <c r="C240" s="135">
        <v>1736.1725174044111</v>
      </c>
      <c r="D240" s="135">
        <v>17566.44729788354</v>
      </c>
      <c r="E240" s="135">
        <v>0</v>
      </c>
      <c r="F240" s="135">
        <v>0</v>
      </c>
      <c r="G240" s="135">
        <v>14652.71199338619</v>
      </c>
      <c r="H240" s="135">
        <v>9236.6273126587967</v>
      </c>
      <c r="I240" s="135">
        <v>4194.6047821270358</v>
      </c>
      <c r="J240" s="135">
        <v>67690.261978905866</v>
      </c>
      <c r="K240" s="135">
        <v>0</v>
      </c>
      <c r="L240" s="135">
        <v>1652.0569862969489</v>
      </c>
      <c r="M240" s="135">
        <v>15533.034330797571</v>
      </c>
      <c r="N240" s="135">
        <v>105.1747012435841</v>
      </c>
      <c r="O240" s="135">
        <v>16.164364817213482</v>
      </c>
      <c r="P240" s="135">
        <v>105.6976098401304</v>
      </c>
      <c r="Q240" s="135">
        <v>0</v>
      </c>
      <c r="R240" s="135">
        <v>0</v>
      </c>
      <c r="S240" s="135">
        <v>111.80189545231499</v>
      </c>
      <c r="T240" s="135">
        <v>51.661538868939957</v>
      </c>
      <c r="U240" s="135">
        <v>7.7106705553805801</v>
      </c>
      <c r="V240" s="135">
        <v>316.30963541544799</v>
      </c>
      <c r="W240" s="135">
        <v>0</v>
      </c>
      <c r="X240" s="135">
        <v>17.564174568586331</v>
      </c>
      <c r="Y240" s="135">
        <v>78.167678156422014</v>
      </c>
    </row>
    <row r="241" spans="1:25" x14ac:dyDescent="0.25">
      <c r="A241" s="111">
        <v>44130</v>
      </c>
      <c r="B241" s="135">
        <v>60275.851592262828</v>
      </c>
      <c r="C241" s="135">
        <v>7519.4230408963458</v>
      </c>
      <c r="D241" s="135">
        <v>14043.74414493045</v>
      </c>
      <c r="E241" s="135">
        <v>55831.828558500238</v>
      </c>
      <c r="F241" s="135">
        <v>0</v>
      </c>
      <c r="G241" s="135">
        <v>15467.16288740967</v>
      </c>
      <c r="H241" s="135">
        <v>10147.54179948025</v>
      </c>
      <c r="I241" s="135">
        <v>3061.13621048609</v>
      </c>
      <c r="J241" s="135">
        <v>0</v>
      </c>
      <c r="K241" s="135">
        <v>6922.3090719292304</v>
      </c>
      <c r="L241" s="135">
        <v>1334.5113469090491</v>
      </c>
      <c r="M241" s="135">
        <v>13712.844110869461</v>
      </c>
      <c r="N241" s="135">
        <v>286.35155886026922</v>
      </c>
      <c r="O241" s="135">
        <v>17.361725174044111</v>
      </c>
      <c r="P241" s="135">
        <v>116.4325233395186</v>
      </c>
      <c r="Q241" s="135">
        <v>298.48011358591191</v>
      </c>
      <c r="R241" s="135">
        <v>0</v>
      </c>
      <c r="S241" s="135">
        <v>75.521810173086962</v>
      </c>
      <c r="T241" s="135">
        <v>72.478100119071641</v>
      </c>
      <c r="U241" s="135">
        <v>10.28089407384077</v>
      </c>
      <c r="V241" s="135">
        <v>0</v>
      </c>
      <c r="W241" s="135">
        <v>117.0341449581793</v>
      </c>
      <c r="X241" s="135">
        <v>17.856910811396101</v>
      </c>
      <c r="Y241" s="135">
        <v>72.584272573820442</v>
      </c>
    </row>
    <row r="242" spans="1:25" x14ac:dyDescent="0.25">
      <c r="A242" s="111">
        <v>44131</v>
      </c>
      <c r="B242" s="135">
        <v>25533.653747165019</v>
      </c>
      <c r="C242" s="135">
        <v>7879.22982812395</v>
      </c>
      <c r="D242" s="135">
        <v>18157.693302926771</v>
      </c>
      <c r="E242" s="135">
        <v>19703.966781452771</v>
      </c>
      <c r="F242" s="135">
        <v>25860.88963652372</v>
      </c>
      <c r="G242" s="135">
        <v>16944.280645206811</v>
      </c>
      <c r="H242" s="135">
        <v>11128.50325517989</v>
      </c>
      <c r="I242" s="135">
        <v>5117.3150252542446</v>
      </c>
      <c r="J242" s="135">
        <v>54972.88143172313</v>
      </c>
      <c r="K242" s="135">
        <v>7056.8746475086746</v>
      </c>
      <c r="L242" s="135">
        <v>1606.1339882061659</v>
      </c>
      <c r="M242" s="135">
        <v>15828.954826675459</v>
      </c>
      <c r="N242" s="135">
        <v>400.73864269453219</v>
      </c>
      <c r="O242" s="135">
        <v>17.960405352459421</v>
      </c>
      <c r="P242" s="135">
        <v>182.49352948960009</v>
      </c>
      <c r="Q242" s="135">
        <v>285.64225923813069</v>
      </c>
      <c r="R242" s="135">
        <v>-74.728057127308006</v>
      </c>
      <c r="S242" s="135">
        <v>271.73043464238151</v>
      </c>
      <c r="T242" s="135">
        <v>149.66651701737021</v>
      </c>
      <c r="U242" s="135">
        <v>17.991564629221351</v>
      </c>
      <c r="V242" s="135">
        <v>385.63777468458733</v>
      </c>
      <c r="W242" s="135">
        <v>130.06426231182269</v>
      </c>
      <c r="X242" s="135">
        <v>18.588751418420529</v>
      </c>
      <c r="Y242" s="135">
        <v>72.584272573820442</v>
      </c>
    </row>
    <row r="243" spans="1:25" x14ac:dyDescent="0.25">
      <c r="A243" s="111">
        <v>44132</v>
      </c>
      <c r="B243" s="135">
        <v>26752.759043331531</v>
      </c>
      <c r="C243" s="135">
        <v>14100.71424221589</v>
      </c>
      <c r="D243" s="135">
        <v>20634.15527097795</v>
      </c>
      <c r="E243" s="135">
        <v>21145.015931991209</v>
      </c>
      <c r="F243" s="135">
        <v>10601.420371127429</v>
      </c>
      <c r="G243" s="135">
        <v>18288.12462034557</v>
      </c>
      <c r="H243" s="135">
        <v>12000.823533552189</v>
      </c>
      <c r="I243" s="135">
        <v>5220.1239659926523</v>
      </c>
      <c r="J243" s="135">
        <v>150004.42833489581</v>
      </c>
      <c r="K243" s="135">
        <v>6782.5314494083277</v>
      </c>
      <c r="L243" s="135">
        <v>1825.2470659492801</v>
      </c>
      <c r="M243" s="135">
        <v>18950.078547349742</v>
      </c>
      <c r="N243" s="135">
        <v>172.73217357522941</v>
      </c>
      <c r="O243" s="135">
        <v>82.617864621313359</v>
      </c>
      <c r="P243" s="135">
        <v>169.2813282595838</v>
      </c>
      <c r="Q243" s="135">
        <v>179.72996086893619</v>
      </c>
      <c r="R243" s="135">
        <v>44.836834276384813</v>
      </c>
      <c r="S243" s="135">
        <v>229.52707013389181</v>
      </c>
      <c r="T243" s="135">
        <v>151.03402834037149</v>
      </c>
      <c r="U243" s="135">
        <v>10.28089407384077</v>
      </c>
      <c r="V243" s="135">
        <v>1174.2453588710471</v>
      </c>
      <c r="W243" s="135">
        <v>120.8247245519664</v>
      </c>
      <c r="X243" s="135">
        <v>18.918079691581521</v>
      </c>
      <c r="Y243" s="135">
        <v>122.8349228172346</v>
      </c>
    </row>
    <row r="244" spans="1:25" x14ac:dyDescent="0.25">
      <c r="A244" s="111">
        <v>44133</v>
      </c>
      <c r="B244" s="135">
        <v>36554.734119813882</v>
      </c>
      <c r="C244" s="135">
        <v>6814.1777907231062</v>
      </c>
      <c r="D244" s="135">
        <v>22154.3841750067</v>
      </c>
      <c r="E244" s="135">
        <v>25226.38379338997</v>
      </c>
      <c r="F244" s="135">
        <v>16211.006526150681</v>
      </c>
      <c r="G244" s="135">
        <v>17077.554427865209</v>
      </c>
      <c r="H244" s="135">
        <v>13450.38553593363</v>
      </c>
      <c r="I244" s="135">
        <v>6422.9885726320244</v>
      </c>
      <c r="J244" s="135">
        <v>103649.9012160675</v>
      </c>
      <c r="K244" s="135">
        <v>6184.8044297130109</v>
      </c>
      <c r="L244" s="135">
        <v>1780.129092526224</v>
      </c>
      <c r="M244" s="135">
        <v>24862.905059324799</v>
      </c>
      <c r="N244" s="135">
        <v>180.40915906746179</v>
      </c>
      <c r="O244" s="135">
        <v>27.539288207104448</v>
      </c>
      <c r="P244" s="135">
        <v>179.190479182096</v>
      </c>
      <c r="Q244" s="135">
        <v>185.0790668471783</v>
      </c>
      <c r="R244" s="135">
        <v>34.873093326077068</v>
      </c>
      <c r="S244" s="135">
        <v>207.3147730241603</v>
      </c>
      <c r="T244" s="135">
        <v>147.53927718159031</v>
      </c>
      <c r="U244" s="135">
        <v>28.272458703062131</v>
      </c>
      <c r="V244" s="135">
        <v>597.95520119632636</v>
      </c>
      <c r="W244" s="135">
        <v>121.53545822580151</v>
      </c>
      <c r="X244" s="135">
        <v>20.601313087737712</v>
      </c>
      <c r="Y244" s="135">
        <v>161.91876189544561</v>
      </c>
    </row>
    <row r="245" spans="1:25" x14ac:dyDescent="0.25">
      <c r="A245" s="111">
        <v>44134</v>
      </c>
      <c r="B245" s="135">
        <v>37782.284100021847</v>
      </c>
      <c r="C245" s="135">
        <v>11603.61921804562</v>
      </c>
      <c r="D245" s="135">
        <v>25663.875126729781</v>
      </c>
      <c r="E245" s="135">
        <v>27382.073502621559</v>
      </c>
      <c r="F245" s="135">
        <v>15882.20307479053</v>
      </c>
      <c r="G245" s="135">
        <v>18069.703698766541</v>
      </c>
      <c r="H245" s="135">
        <v>15091.39912353525</v>
      </c>
      <c r="I245" s="135">
        <v>5795.8540341277358</v>
      </c>
      <c r="J245" s="135">
        <v>86902.822573866099</v>
      </c>
      <c r="K245" s="135">
        <v>5278.8559067978749</v>
      </c>
      <c r="L245" s="135">
        <v>1766.2241209927599</v>
      </c>
      <c r="M245" s="135">
        <v>31417.823213299049</v>
      </c>
      <c r="N245" s="135">
        <v>418.39570932666669</v>
      </c>
      <c r="O245" s="135">
        <v>51.486495343717017</v>
      </c>
      <c r="P245" s="135">
        <v>164.3267527983277</v>
      </c>
      <c r="Q245" s="135">
        <v>255.68726575997471</v>
      </c>
      <c r="R245" s="135">
        <v>19.927481900615469</v>
      </c>
      <c r="S245" s="135">
        <v>202.87231360221401</v>
      </c>
      <c r="T245" s="135">
        <v>156.5040736323769</v>
      </c>
      <c r="U245" s="135">
        <v>159.35385814453201</v>
      </c>
      <c r="V245" s="135">
        <v>623.95325342225351</v>
      </c>
      <c r="W245" s="135">
        <v>120.35090210274301</v>
      </c>
      <c r="X245" s="135">
        <v>20.162208723523051</v>
      </c>
      <c r="Y245" s="135">
        <v>145.16854514764091</v>
      </c>
    </row>
    <row r="246" spans="1:25" x14ac:dyDescent="0.25">
      <c r="A246" s="111">
        <v>44136</v>
      </c>
      <c r="B246" s="135">
        <v>35536.765843543857</v>
      </c>
      <c r="C246" s="135">
        <v>12135.247216478419</v>
      </c>
      <c r="D246" s="135">
        <v>24694.429861477329</v>
      </c>
      <c r="E246" s="135">
        <v>0</v>
      </c>
      <c r="F246" s="135">
        <v>0</v>
      </c>
      <c r="G246" s="135">
        <v>17217.49189965651</v>
      </c>
      <c r="H246" s="135">
        <v>12382.511138372131</v>
      </c>
      <c r="I246" s="135">
        <v>5633.929952464744</v>
      </c>
      <c r="J246" s="135">
        <v>51081.839615242687</v>
      </c>
      <c r="K246" s="135">
        <v>2392.8033685781588</v>
      </c>
      <c r="L246" s="135">
        <v>1655.0941248161</v>
      </c>
      <c r="M246" s="135">
        <v>27671.358067373389</v>
      </c>
      <c r="N246" s="135">
        <v>177.33836487056891</v>
      </c>
      <c r="O246" s="135">
        <v>34.723450348088221</v>
      </c>
      <c r="P246" s="135">
        <v>171.75861599021181</v>
      </c>
      <c r="Q246" s="135">
        <v>0</v>
      </c>
      <c r="R246" s="135">
        <v>0</v>
      </c>
      <c r="S246" s="135">
        <v>119.94640439254989</v>
      </c>
      <c r="T246" s="135">
        <v>67.919729042400462</v>
      </c>
      <c r="U246" s="135">
        <v>53.97469388766406</v>
      </c>
      <c r="V246" s="135">
        <v>485.296974883975</v>
      </c>
      <c r="W246" s="135">
        <v>45.013132676222789</v>
      </c>
      <c r="X246" s="135">
        <v>18.149647054205872</v>
      </c>
      <c r="Y246" s="135">
        <v>117.251517234633</v>
      </c>
    </row>
    <row r="247" spans="1:25" x14ac:dyDescent="0.25">
      <c r="A247" s="111">
        <v>44137</v>
      </c>
      <c r="B247" s="135">
        <v>-23.7986550259205</v>
      </c>
      <c r="C247" s="135">
        <v>10499.65296904778</v>
      </c>
      <c r="D247" s="135">
        <v>18375.69462322204</v>
      </c>
      <c r="E247" s="135">
        <v>58860.492363380938</v>
      </c>
      <c r="F247" s="135">
        <v>0</v>
      </c>
      <c r="G247" s="135">
        <v>14030.767674313711</v>
      </c>
      <c r="H247" s="135">
        <v>12776.96218220674</v>
      </c>
      <c r="I247" s="135">
        <v>4197.1750056454957</v>
      </c>
      <c r="J247" s="135">
        <v>27458.27615928348</v>
      </c>
      <c r="K247" s="135">
        <v>2013.982320424052</v>
      </c>
      <c r="L247" s="135">
        <v>1401.840682755296</v>
      </c>
      <c r="M247" s="135">
        <v>23087.382084057499</v>
      </c>
      <c r="N247" s="135">
        <v>319.36259647686859</v>
      </c>
      <c r="O247" s="135">
        <v>76.631062837160215</v>
      </c>
      <c r="P247" s="135">
        <v>192.40268041211229</v>
      </c>
      <c r="Q247" s="135">
        <v>405.4622331507548</v>
      </c>
      <c r="R247" s="135">
        <v>0</v>
      </c>
      <c r="S247" s="135">
        <v>100.6957468974493</v>
      </c>
      <c r="T247" s="135">
        <v>84.633756323528104</v>
      </c>
      <c r="U247" s="135">
        <v>12.85111759230097</v>
      </c>
      <c r="V247" s="135">
        <v>524.29405322286584</v>
      </c>
      <c r="W247" s="135">
        <v>42.407109205494102</v>
      </c>
      <c r="X247" s="135">
        <v>17.93009487209854</v>
      </c>
      <c r="Y247" s="135">
        <v>161.91876189544561</v>
      </c>
    </row>
    <row r="248" spans="1:25" x14ac:dyDescent="0.25">
      <c r="A248" s="111">
        <v>44138</v>
      </c>
      <c r="B248" s="135">
        <v>0</v>
      </c>
      <c r="C248" s="135">
        <v>4509.8577840025619</v>
      </c>
      <c r="D248" s="135">
        <v>23320.360933555639</v>
      </c>
      <c r="E248" s="135">
        <v>19972.49190156053</v>
      </c>
      <c r="F248" s="135">
        <v>50700.495825640908</v>
      </c>
      <c r="G248" s="135">
        <v>14821.525451420141</v>
      </c>
      <c r="H248" s="135">
        <v>13907.59015492375</v>
      </c>
      <c r="I248" s="135">
        <v>5965.488786346109</v>
      </c>
      <c r="J248" s="135">
        <v>22470.983140609769</v>
      </c>
      <c r="K248" s="135">
        <v>2805.7396330763499</v>
      </c>
      <c r="L248" s="135">
        <v>1692.491179835049</v>
      </c>
      <c r="M248" s="135">
        <v>23349.802146439779</v>
      </c>
      <c r="N248" s="135">
        <v>0</v>
      </c>
      <c r="O248" s="135">
        <v>28.736648563935081</v>
      </c>
      <c r="P248" s="135">
        <v>291.49418963723451</v>
      </c>
      <c r="Q248" s="135">
        <v>254.61744456432621</v>
      </c>
      <c r="R248" s="135">
        <v>154.43798472976991</v>
      </c>
      <c r="S248" s="135">
        <v>293.94273175211299</v>
      </c>
      <c r="T248" s="135">
        <v>171.6986438879475</v>
      </c>
      <c r="U248" s="135">
        <v>10.28089407384077</v>
      </c>
      <c r="V248" s="135">
        <v>1161.2463327580831</v>
      </c>
      <c r="W248" s="135">
        <v>57.569427580642831</v>
      </c>
      <c r="X248" s="135">
        <v>18.808303600527861</v>
      </c>
      <c r="Y248" s="135">
        <v>184.2523842258519</v>
      </c>
    </row>
    <row r="249" spans="1:25" x14ac:dyDescent="0.25">
      <c r="A249" s="111">
        <v>44139</v>
      </c>
      <c r="B249" s="135">
        <v>98676.900722958599</v>
      </c>
      <c r="C249" s="135">
        <v>18846.452016514089</v>
      </c>
      <c r="D249" s="135">
        <v>25225.395198408609</v>
      </c>
      <c r="E249" s="135">
        <v>26790.462381427969</v>
      </c>
      <c r="F249" s="135">
        <v>15932.02177954207</v>
      </c>
      <c r="G249" s="135">
        <v>18641.300144390301</v>
      </c>
      <c r="H249" s="135">
        <v>15624.728539505781</v>
      </c>
      <c r="I249" s="135">
        <v>5464.2952002463708</v>
      </c>
      <c r="J249" s="135">
        <v>67906.912414121936</v>
      </c>
      <c r="K249" s="135">
        <v>5680.1835212900924</v>
      </c>
      <c r="L249" s="135">
        <v>1837.285843934832</v>
      </c>
      <c r="M249" s="135">
        <v>38531.08192553345</v>
      </c>
      <c r="N249" s="135">
        <v>943.50151699536411</v>
      </c>
      <c r="O249" s="135">
        <v>138.89380139235291</v>
      </c>
      <c r="P249" s="135">
        <v>290.66842706035851</v>
      </c>
      <c r="Q249" s="135">
        <v>1736.3198005374011</v>
      </c>
      <c r="R249" s="135">
        <v>139.4923733043083</v>
      </c>
      <c r="S249" s="135">
        <v>364.28167259959588</v>
      </c>
      <c r="T249" s="135">
        <v>166.68443570360921</v>
      </c>
      <c r="U249" s="135">
        <v>28.272458703062131</v>
      </c>
      <c r="V249" s="135">
        <v>888.26678438584713</v>
      </c>
      <c r="W249" s="135">
        <v>144.51584701313629</v>
      </c>
      <c r="X249" s="135">
        <v>25.76078936725995</v>
      </c>
      <c r="Y249" s="135">
        <v>195.41919539105501</v>
      </c>
    </row>
    <row r="250" spans="1:25" x14ac:dyDescent="0.25">
      <c r="B250" s="135"/>
      <c r="C250" s="135"/>
      <c r="D250" s="135"/>
      <c r="E250" s="135"/>
      <c r="F250" s="135"/>
      <c r="G250" s="135"/>
      <c r="H250" s="135"/>
      <c r="I250" s="135"/>
      <c r="J250" s="135"/>
      <c r="K250" s="135"/>
      <c r="L250" s="135"/>
      <c r="M250" s="135"/>
      <c r="N250" s="135"/>
      <c r="O250" s="135"/>
      <c r="P250" s="135"/>
      <c r="Q250" s="135"/>
      <c r="R250" s="135"/>
      <c r="S250" s="135"/>
      <c r="T250" s="135"/>
      <c r="U250" s="135"/>
      <c r="V250" s="135"/>
      <c r="W250" s="135"/>
      <c r="X250" s="135"/>
      <c r="Y250" s="135"/>
    </row>
    <row r="251" spans="1:25" x14ac:dyDescent="0.25">
      <c r="B251" s="135"/>
      <c r="C251" s="135"/>
      <c r="D251" s="135"/>
      <c r="E251" s="135"/>
      <c r="F251" s="135"/>
      <c r="G251" s="135"/>
      <c r="H251" s="135"/>
      <c r="I251" s="135"/>
      <c r="J251" s="135"/>
      <c r="K251" s="135"/>
      <c r="L251" s="135"/>
      <c r="M251" s="135"/>
      <c r="N251" s="135"/>
      <c r="O251" s="135"/>
      <c r="P251" s="135"/>
      <c r="Q251" s="135"/>
      <c r="R251" s="135"/>
      <c r="S251" s="135"/>
      <c r="T251" s="135"/>
      <c r="U251" s="135"/>
      <c r="V251" s="135"/>
      <c r="W251" s="135"/>
      <c r="X251" s="135"/>
      <c r="Y251" s="135"/>
    </row>
    <row r="252" spans="1:25" x14ac:dyDescent="0.25">
      <c r="B252" s="135"/>
      <c r="C252" s="135"/>
      <c r="D252" s="135"/>
      <c r="E252" s="135"/>
      <c r="F252" s="135"/>
      <c r="G252" s="135"/>
      <c r="H252" s="135"/>
      <c r="I252" s="135"/>
      <c r="J252" s="135"/>
      <c r="K252" s="135"/>
      <c r="L252" s="135"/>
      <c r="M252" s="135"/>
      <c r="N252" s="135"/>
      <c r="O252" s="135"/>
      <c r="P252" s="135"/>
      <c r="Q252" s="135"/>
      <c r="R252" s="135"/>
      <c r="S252" s="135"/>
      <c r="T252" s="135"/>
      <c r="U252" s="135"/>
      <c r="V252" s="135"/>
      <c r="W252" s="135"/>
      <c r="X252" s="135"/>
      <c r="Y252" s="135"/>
    </row>
    <row r="253" spans="1:25" x14ac:dyDescent="0.25">
      <c r="B253" s="135"/>
      <c r="C253" s="135"/>
      <c r="D253" s="135"/>
      <c r="E253" s="135"/>
      <c r="F253" s="135"/>
      <c r="G253" s="135"/>
      <c r="H253" s="135"/>
      <c r="I253" s="135"/>
      <c r="J253" s="135"/>
      <c r="K253" s="135"/>
      <c r="L253" s="135"/>
      <c r="M253" s="135"/>
      <c r="N253" s="135"/>
      <c r="O253" s="135"/>
      <c r="P253" s="135"/>
      <c r="Q253" s="135"/>
      <c r="R253" s="135"/>
      <c r="S253" s="135"/>
      <c r="T253" s="135"/>
      <c r="U253" s="135"/>
      <c r="V253" s="135"/>
      <c r="W253" s="135"/>
      <c r="X253" s="135"/>
      <c r="Y253" s="135"/>
    </row>
    <row r="254" spans="1:25" x14ac:dyDescent="0.25">
      <c r="B254" s="135"/>
      <c r="C254" s="135"/>
      <c r="D254" s="135"/>
      <c r="E254" s="135"/>
      <c r="F254" s="135"/>
      <c r="G254" s="135"/>
      <c r="H254" s="135"/>
      <c r="I254" s="135"/>
      <c r="J254" s="135"/>
      <c r="K254" s="135"/>
      <c r="L254" s="135"/>
      <c r="M254" s="135"/>
      <c r="N254" s="135"/>
      <c r="O254" s="135"/>
      <c r="P254" s="135"/>
      <c r="Q254" s="135"/>
      <c r="R254" s="135"/>
      <c r="S254" s="135"/>
      <c r="T254" s="135"/>
      <c r="U254" s="135"/>
      <c r="V254" s="135"/>
      <c r="W254" s="135"/>
      <c r="X254" s="135"/>
      <c r="Y254" s="135"/>
    </row>
    <row r="255" spans="1:25" x14ac:dyDescent="0.25">
      <c r="B255" s="135"/>
      <c r="C255" s="135"/>
      <c r="D255" s="135"/>
      <c r="E255" s="135"/>
      <c r="F255" s="135"/>
      <c r="G255" s="135"/>
      <c r="H255" s="135"/>
      <c r="I255" s="135"/>
      <c r="J255" s="135"/>
      <c r="K255" s="135"/>
      <c r="L255" s="135"/>
      <c r="M255" s="135"/>
      <c r="N255" s="135"/>
      <c r="O255" s="135"/>
      <c r="P255" s="135"/>
      <c r="Q255" s="135"/>
      <c r="R255" s="135"/>
      <c r="S255" s="135"/>
      <c r="T255" s="135"/>
      <c r="U255" s="135"/>
      <c r="V255" s="135"/>
      <c r="W255" s="135"/>
      <c r="X255" s="135"/>
      <c r="Y255" s="135"/>
    </row>
    <row r="256" spans="1:25" x14ac:dyDescent="0.25">
      <c r="B256" s="135"/>
      <c r="C256" s="135"/>
      <c r="D256" s="135"/>
      <c r="E256" s="135"/>
      <c r="F256" s="135"/>
      <c r="G256" s="135"/>
      <c r="H256" s="135"/>
      <c r="I256" s="135"/>
      <c r="J256" s="135"/>
      <c r="K256" s="135"/>
      <c r="L256" s="135"/>
      <c r="M256" s="135"/>
      <c r="N256" s="135"/>
      <c r="O256" s="135"/>
      <c r="P256" s="135"/>
      <c r="Q256" s="135"/>
      <c r="R256" s="135"/>
      <c r="S256" s="135"/>
      <c r="T256" s="135"/>
      <c r="U256" s="135"/>
      <c r="V256" s="135"/>
      <c r="W256" s="135"/>
      <c r="X256" s="135"/>
      <c r="Y256" s="135"/>
    </row>
    <row r="257" spans="2:25" x14ac:dyDescent="0.25">
      <c r="B257" s="135"/>
      <c r="C257" s="135"/>
      <c r="D257" s="135"/>
      <c r="E257" s="135"/>
      <c r="F257" s="135"/>
      <c r="G257" s="135"/>
      <c r="H257" s="135"/>
      <c r="I257" s="135"/>
      <c r="J257" s="135"/>
      <c r="K257" s="135"/>
      <c r="L257" s="135"/>
      <c r="M257" s="135"/>
      <c r="N257" s="135"/>
      <c r="O257" s="135"/>
      <c r="P257" s="135"/>
      <c r="Q257" s="135"/>
      <c r="R257" s="135"/>
      <c r="S257" s="135"/>
      <c r="T257" s="135"/>
      <c r="U257" s="135"/>
      <c r="V257" s="135"/>
      <c r="W257" s="135"/>
      <c r="X257" s="135"/>
      <c r="Y257" s="135"/>
    </row>
    <row r="258" spans="2:25" x14ac:dyDescent="0.25">
      <c r="B258" s="135"/>
      <c r="C258" s="135"/>
      <c r="D258" s="135"/>
      <c r="E258" s="135"/>
      <c r="F258" s="135"/>
      <c r="G258" s="135"/>
      <c r="H258" s="135"/>
      <c r="I258" s="135"/>
      <c r="J258" s="135"/>
      <c r="K258" s="135"/>
      <c r="L258" s="135"/>
      <c r="M258" s="135"/>
      <c r="N258" s="135"/>
      <c r="O258" s="135"/>
      <c r="P258" s="135"/>
      <c r="Q258" s="135"/>
      <c r="R258" s="135"/>
      <c r="S258" s="135"/>
      <c r="T258" s="135"/>
      <c r="U258" s="135"/>
      <c r="V258" s="135"/>
      <c r="W258" s="135"/>
      <c r="X258" s="135"/>
      <c r="Y258" s="135"/>
    </row>
    <row r="259" spans="2:25" x14ac:dyDescent="0.25">
      <c r="B259" s="135"/>
      <c r="C259" s="135"/>
      <c r="D259" s="135"/>
      <c r="E259" s="135"/>
      <c r="F259" s="135"/>
      <c r="G259" s="135"/>
      <c r="H259" s="135"/>
      <c r="I259" s="135"/>
      <c r="J259" s="135"/>
      <c r="K259" s="135"/>
      <c r="L259" s="135"/>
      <c r="M259" s="135"/>
      <c r="N259" s="135"/>
      <c r="O259" s="135"/>
      <c r="P259" s="135"/>
      <c r="Q259" s="135"/>
      <c r="R259" s="135"/>
      <c r="S259" s="135"/>
      <c r="T259" s="135"/>
      <c r="U259" s="135"/>
      <c r="V259" s="135"/>
      <c r="W259" s="135"/>
      <c r="X259" s="135"/>
      <c r="Y259" s="135"/>
    </row>
    <row r="260" spans="2:25" x14ac:dyDescent="0.25">
      <c r="B260" s="135"/>
      <c r="C260" s="135"/>
      <c r="D260" s="135"/>
      <c r="E260" s="135"/>
      <c r="F260" s="135"/>
      <c r="G260" s="135"/>
      <c r="H260" s="135"/>
      <c r="I260" s="135"/>
      <c r="J260" s="135"/>
      <c r="K260" s="135"/>
      <c r="L260" s="135"/>
      <c r="M260" s="135"/>
      <c r="N260" s="135"/>
      <c r="O260" s="135"/>
      <c r="P260" s="135"/>
      <c r="Q260" s="135"/>
      <c r="R260" s="135"/>
      <c r="S260" s="135"/>
      <c r="T260" s="135"/>
      <c r="U260" s="135"/>
      <c r="V260" s="135"/>
      <c r="W260" s="135"/>
      <c r="X260" s="135"/>
      <c r="Y260" s="135"/>
    </row>
    <row r="261" spans="2:25" x14ac:dyDescent="0.25">
      <c r="B261" s="135"/>
      <c r="C261" s="135"/>
      <c r="D261" s="135"/>
      <c r="E261" s="135"/>
      <c r="F261" s="135"/>
      <c r="G261" s="135"/>
      <c r="H261" s="135"/>
      <c r="I261" s="135"/>
      <c r="J261" s="135"/>
      <c r="K261" s="135"/>
      <c r="L261" s="135"/>
      <c r="M261" s="135"/>
      <c r="N261" s="135"/>
      <c r="O261" s="135"/>
      <c r="P261" s="135"/>
      <c r="Q261" s="135"/>
      <c r="R261" s="135"/>
      <c r="S261" s="135"/>
      <c r="T261" s="135"/>
      <c r="U261" s="135"/>
      <c r="V261" s="135"/>
      <c r="W261" s="135"/>
      <c r="X261" s="135"/>
      <c r="Y261" s="135"/>
    </row>
    <row r="262" spans="2:25" x14ac:dyDescent="0.25">
      <c r="B262" s="135"/>
      <c r="C262" s="135"/>
      <c r="D262" s="135"/>
      <c r="E262" s="135"/>
      <c r="F262" s="135"/>
      <c r="G262" s="135"/>
      <c r="H262" s="135"/>
      <c r="I262" s="135"/>
      <c r="J262" s="135"/>
      <c r="K262" s="135"/>
      <c r="L262" s="135"/>
      <c r="M262" s="135"/>
      <c r="N262" s="135"/>
      <c r="O262" s="135"/>
      <c r="P262" s="135"/>
      <c r="Q262" s="135"/>
      <c r="R262" s="135"/>
      <c r="S262" s="135"/>
      <c r="T262" s="135"/>
      <c r="U262" s="135"/>
      <c r="V262" s="135"/>
      <c r="W262" s="135"/>
      <c r="X262" s="135"/>
      <c r="Y262" s="135"/>
    </row>
    <row r="263" spans="2:25" x14ac:dyDescent="0.25">
      <c r="B263" s="135"/>
      <c r="C263" s="135"/>
      <c r="D263" s="135"/>
      <c r="E263" s="135"/>
      <c r="F263" s="135"/>
      <c r="G263" s="135"/>
      <c r="H263" s="135"/>
      <c r="I263" s="135"/>
      <c r="J263" s="135"/>
      <c r="K263" s="135"/>
      <c r="L263" s="135"/>
      <c r="M263" s="135"/>
      <c r="N263" s="135"/>
      <c r="O263" s="135"/>
      <c r="P263" s="135"/>
      <c r="Q263" s="135"/>
      <c r="R263" s="135"/>
      <c r="S263" s="135"/>
      <c r="T263" s="135"/>
      <c r="U263" s="135"/>
      <c r="V263" s="135"/>
      <c r="W263" s="135"/>
      <c r="X263" s="135"/>
      <c r="Y263" s="135"/>
    </row>
    <row r="264" spans="2:25" x14ac:dyDescent="0.25">
      <c r="B264" s="135"/>
      <c r="C264" s="135"/>
      <c r="D264" s="135"/>
      <c r="E264" s="135"/>
      <c r="F264" s="135"/>
      <c r="G264" s="135"/>
      <c r="H264" s="135"/>
      <c r="I264" s="135"/>
      <c r="J264" s="135"/>
      <c r="K264" s="135"/>
      <c r="L264" s="135"/>
      <c r="M264" s="135"/>
      <c r="N264" s="135"/>
      <c r="O264" s="135"/>
      <c r="P264" s="135"/>
      <c r="Q264" s="135"/>
      <c r="R264" s="135"/>
      <c r="S264" s="135"/>
      <c r="T264" s="135"/>
      <c r="U264" s="135"/>
      <c r="V264" s="135"/>
      <c r="W264" s="135"/>
      <c r="X264" s="135"/>
      <c r="Y264" s="135"/>
    </row>
    <row r="265" spans="2:25" x14ac:dyDescent="0.25">
      <c r="B265" s="135"/>
      <c r="C265" s="135"/>
      <c r="D265" s="135"/>
      <c r="E265" s="135"/>
      <c r="F265" s="135"/>
      <c r="G265" s="135"/>
      <c r="H265" s="135"/>
      <c r="I265" s="135"/>
      <c r="J265" s="135"/>
      <c r="K265" s="135"/>
      <c r="L265" s="135"/>
      <c r="M265" s="135"/>
      <c r="N265" s="135"/>
      <c r="O265" s="135"/>
      <c r="P265" s="135"/>
      <c r="Q265" s="135"/>
      <c r="R265" s="135"/>
      <c r="S265" s="135"/>
      <c r="T265" s="135"/>
      <c r="U265" s="135"/>
      <c r="V265" s="135"/>
      <c r="W265" s="135"/>
      <c r="X265" s="135"/>
      <c r="Y265" s="135"/>
    </row>
    <row r="266" spans="2:25" x14ac:dyDescent="0.25">
      <c r="B266" s="135"/>
      <c r="C266" s="135"/>
      <c r="D266" s="135"/>
      <c r="E266" s="135"/>
      <c r="F266" s="135"/>
      <c r="G266" s="135"/>
      <c r="H266" s="135"/>
      <c r="I266" s="135"/>
      <c r="J266" s="135"/>
      <c r="K266" s="135"/>
      <c r="L266" s="135"/>
      <c r="M266" s="135"/>
      <c r="N266" s="135"/>
      <c r="O266" s="135"/>
      <c r="P266" s="135"/>
      <c r="Q266" s="135"/>
      <c r="R266" s="135"/>
      <c r="S266" s="135"/>
      <c r="T266" s="135"/>
      <c r="U266" s="135"/>
      <c r="V266" s="135"/>
      <c r="W266" s="135"/>
      <c r="X266" s="135"/>
      <c r="Y266" s="135"/>
    </row>
    <row r="267" spans="2:25" x14ac:dyDescent="0.25">
      <c r="B267" s="135"/>
      <c r="C267" s="135"/>
      <c r="D267" s="135"/>
      <c r="E267" s="135"/>
      <c r="F267" s="135"/>
      <c r="G267" s="135"/>
      <c r="H267" s="135"/>
      <c r="I267" s="135"/>
      <c r="J267" s="135"/>
      <c r="K267" s="135"/>
      <c r="L267" s="135"/>
      <c r="M267" s="135"/>
      <c r="N267" s="135"/>
      <c r="O267" s="135"/>
      <c r="P267" s="135"/>
      <c r="Q267" s="135"/>
      <c r="R267" s="135"/>
      <c r="S267" s="135"/>
      <c r="T267" s="135"/>
      <c r="U267" s="135"/>
      <c r="V267" s="135"/>
      <c r="W267" s="135"/>
      <c r="X267" s="135"/>
      <c r="Y267" s="135"/>
    </row>
    <row r="268" spans="2:25" x14ac:dyDescent="0.25">
      <c r="B268" s="135"/>
      <c r="C268" s="135"/>
      <c r="D268" s="135"/>
      <c r="E268" s="135"/>
      <c r="F268" s="135"/>
      <c r="G268" s="135"/>
      <c r="H268" s="135"/>
      <c r="I268" s="135"/>
      <c r="J268" s="135"/>
      <c r="K268" s="135"/>
      <c r="L268" s="135"/>
      <c r="M268" s="135"/>
      <c r="N268" s="135"/>
      <c r="O268" s="135"/>
      <c r="P268" s="135"/>
      <c r="Q268" s="135"/>
      <c r="R268" s="135"/>
      <c r="S268" s="135"/>
      <c r="T268" s="135"/>
      <c r="U268" s="135"/>
      <c r="V268" s="135"/>
      <c r="W268" s="135"/>
      <c r="X268" s="135"/>
      <c r="Y268" s="135"/>
    </row>
    <row r="269" spans="2:25" x14ac:dyDescent="0.25">
      <c r="B269" s="135"/>
      <c r="C269" s="135"/>
      <c r="D269" s="135"/>
      <c r="E269" s="135"/>
      <c r="F269" s="135"/>
      <c r="G269" s="135"/>
      <c r="H269" s="135"/>
      <c r="I269" s="135"/>
      <c r="J269" s="135"/>
      <c r="K269" s="135"/>
      <c r="L269" s="135"/>
      <c r="M269" s="135"/>
      <c r="N269" s="135"/>
      <c r="O269" s="135"/>
      <c r="P269" s="135"/>
      <c r="Q269" s="135"/>
      <c r="R269" s="135"/>
      <c r="S269" s="135"/>
      <c r="T269" s="135"/>
      <c r="U269" s="135"/>
      <c r="V269" s="135"/>
      <c r="W269" s="135"/>
      <c r="X269" s="135"/>
      <c r="Y269" s="135"/>
    </row>
    <row r="270" spans="2:25" x14ac:dyDescent="0.25">
      <c r="B270" s="135"/>
      <c r="C270" s="135"/>
      <c r="D270" s="135"/>
      <c r="E270" s="135"/>
      <c r="F270" s="135"/>
      <c r="G270" s="135"/>
      <c r="H270" s="135"/>
      <c r="I270" s="135"/>
      <c r="J270" s="135"/>
      <c r="K270" s="135"/>
      <c r="L270" s="135"/>
      <c r="M270" s="135"/>
      <c r="N270" s="135"/>
      <c r="O270" s="135"/>
      <c r="P270" s="135"/>
      <c r="Q270" s="135"/>
      <c r="R270" s="135"/>
      <c r="S270" s="135"/>
      <c r="T270" s="135"/>
      <c r="U270" s="135"/>
      <c r="V270" s="135"/>
      <c r="W270" s="135"/>
      <c r="X270" s="135"/>
      <c r="Y270" s="135"/>
    </row>
    <row r="271" spans="2:25" x14ac:dyDescent="0.25">
      <c r="B271" s="135"/>
      <c r="C271" s="135"/>
      <c r="D271" s="135"/>
      <c r="E271" s="135"/>
      <c r="F271" s="135"/>
      <c r="G271" s="135"/>
      <c r="H271" s="135"/>
      <c r="I271" s="135"/>
      <c r="J271" s="135"/>
      <c r="K271" s="135"/>
      <c r="L271" s="135"/>
      <c r="M271" s="135"/>
      <c r="N271" s="135"/>
      <c r="O271" s="135"/>
      <c r="P271" s="135"/>
      <c r="Q271" s="135"/>
      <c r="R271" s="135"/>
      <c r="S271" s="135"/>
      <c r="T271" s="135"/>
      <c r="U271" s="135"/>
      <c r="V271" s="135"/>
      <c r="W271" s="135"/>
      <c r="X271" s="135"/>
      <c r="Y271" s="135"/>
    </row>
    <row r="272" spans="2:25" x14ac:dyDescent="0.25">
      <c r="B272" s="135"/>
      <c r="C272" s="135"/>
      <c r="D272" s="135"/>
      <c r="E272" s="135"/>
      <c r="F272" s="135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5"/>
      <c r="U272" s="135"/>
      <c r="V272" s="135"/>
      <c r="W272" s="135"/>
      <c r="X272" s="135"/>
      <c r="Y272" s="135"/>
    </row>
    <row r="273" spans="2:25" x14ac:dyDescent="0.25">
      <c r="B273" s="135"/>
      <c r="C273" s="135"/>
      <c r="D273" s="135"/>
      <c r="E273" s="135"/>
      <c r="F273" s="135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5"/>
      <c r="U273" s="135"/>
      <c r="V273" s="135"/>
      <c r="W273" s="135"/>
      <c r="X273" s="135"/>
      <c r="Y273" s="135"/>
    </row>
    <row r="274" spans="2:25" x14ac:dyDescent="0.25">
      <c r="B274" s="135"/>
      <c r="C274" s="135"/>
      <c r="D274" s="135"/>
      <c r="E274" s="135"/>
      <c r="F274" s="135"/>
      <c r="G274" s="135"/>
      <c r="H274" s="135"/>
      <c r="I274" s="135"/>
      <c r="J274" s="135"/>
      <c r="K274" s="135"/>
      <c r="L274" s="135"/>
      <c r="M274" s="135"/>
      <c r="N274" s="135"/>
      <c r="O274" s="135"/>
      <c r="P274" s="135"/>
      <c r="Q274" s="135"/>
      <c r="R274" s="135"/>
      <c r="S274" s="135"/>
      <c r="T274" s="135"/>
      <c r="U274" s="135"/>
      <c r="V274" s="135"/>
      <c r="W274" s="135"/>
      <c r="X274" s="135"/>
      <c r="Y274" s="135"/>
    </row>
    <row r="275" spans="2:25" x14ac:dyDescent="0.25">
      <c r="B275" s="135"/>
      <c r="C275" s="135"/>
      <c r="D275" s="135"/>
      <c r="E275" s="135"/>
      <c r="F275" s="135"/>
      <c r="G275" s="135"/>
      <c r="H275" s="135"/>
      <c r="I275" s="135"/>
      <c r="J275" s="135"/>
      <c r="K275" s="135"/>
      <c r="L275" s="135"/>
      <c r="M275" s="135"/>
      <c r="N275" s="135"/>
      <c r="O275" s="135"/>
      <c r="P275" s="135"/>
      <c r="Q275" s="135"/>
      <c r="R275" s="135"/>
      <c r="S275" s="135"/>
      <c r="T275" s="135"/>
      <c r="U275" s="135"/>
      <c r="V275" s="135"/>
      <c r="W275" s="135"/>
      <c r="X275" s="135"/>
      <c r="Y275" s="135"/>
    </row>
    <row r="276" spans="2:25" x14ac:dyDescent="0.25">
      <c r="B276" s="135"/>
      <c r="C276" s="135"/>
      <c r="D276" s="135"/>
      <c r="E276" s="135"/>
      <c r="F276" s="135"/>
      <c r="G276" s="135"/>
      <c r="H276" s="135"/>
      <c r="I276" s="135"/>
      <c r="J276" s="135"/>
      <c r="K276" s="135"/>
      <c r="L276" s="135"/>
      <c r="M276" s="135"/>
      <c r="N276" s="135"/>
      <c r="O276" s="135"/>
      <c r="P276" s="135"/>
      <c r="Q276" s="135"/>
      <c r="R276" s="135"/>
      <c r="S276" s="135"/>
      <c r="T276" s="135"/>
      <c r="U276" s="135"/>
      <c r="V276" s="135"/>
      <c r="W276" s="135"/>
      <c r="X276" s="135"/>
      <c r="Y276" s="135"/>
    </row>
    <row r="277" spans="2:25" x14ac:dyDescent="0.25">
      <c r="B277" s="135"/>
      <c r="C277" s="135"/>
      <c r="D277" s="135"/>
      <c r="E277" s="135"/>
      <c r="F277" s="135"/>
      <c r="G277" s="135"/>
      <c r="H277" s="135"/>
      <c r="I277" s="135"/>
      <c r="J277" s="135"/>
      <c r="K277" s="135"/>
      <c r="L277" s="135"/>
      <c r="M277" s="135"/>
      <c r="N277" s="135"/>
      <c r="O277" s="135"/>
      <c r="P277" s="135"/>
      <c r="Q277" s="135"/>
      <c r="R277" s="135"/>
      <c r="S277" s="135"/>
      <c r="T277" s="135"/>
      <c r="U277" s="135"/>
      <c r="V277" s="135"/>
      <c r="W277" s="135"/>
      <c r="X277" s="135"/>
      <c r="Y277" s="135"/>
    </row>
    <row r="278" spans="2:25" x14ac:dyDescent="0.25">
      <c r="B278" s="135"/>
      <c r="C278" s="135"/>
      <c r="D278" s="135"/>
      <c r="E278" s="135"/>
      <c r="F278" s="135"/>
      <c r="G278" s="135"/>
      <c r="H278" s="135"/>
      <c r="I278" s="135"/>
      <c r="J278" s="135"/>
      <c r="K278" s="135"/>
      <c r="L278" s="135"/>
      <c r="M278" s="135"/>
      <c r="N278" s="135"/>
      <c r="O278" s="135"/>
      <c r="P278" s="135"/>
      <c r="Q278" s="135"/>
      <c r="R278" s="135"/>
      <c r="S278" s="135"/>
      <c r="T278" s="135"/>
      <c r="U278" s="135"/>
      <c r="V278" s="135"/>
      <c r="W278" s="135"/>
      <c r="X278" s="135"/>
      <c r="Y278" s="135"/>
    </row>
    <row r="279" spans="2:25" x14ac:dyDescent="0.25">
      <c r="B279" s="135"/>
      <c r="C279" s="135"/>
      <c r="D279" s="135"/>
      <c r="E279" s="135"/>
      <c r="F279" s="135"/>
      <c r="G279" s="135"/>
      <c r="H279" s="135"/>
      <c r="I279" s="135"/>
      <c r="J279" s="135"/>
      <c r="K279" s="135"/>
      <c r="L279" s="135"/>
      <c r="M279" s="135"/>
      <c r="N279" s="135"/>
      <c r="O279" s="135"/>
      <c r="P279" s="135"/>
      <c r="Q279" s="135"/>
      <c r="R279" s="135"/>
      <c r="S279" s="135"/>
      <c r="T279" s="135"/>
      <c r="U279" s="135"/>
      <c r="V279" s="135"/>
      <c r="W279" s="135"/>
      <c r="X279" s="135"/>
      <c r="Y279" s="135"/>
    </row>
    <row r="280" spans="2:25" x14ac:dyDescent="0.25">
      <c r="B280" s="135"/>
      <c r="C280" s="135"/>
      <c r="D280" s="135"/>
      <c r="E280" s="135"/>
      <c r="F280" s="135"/>
      <c r="G280" s="135"/>
      <c r="H280" s="135"/>
      <c r="I280" s="135"/>
      <c r="J280" s="135"/>
      <c r="K280" s="135"/>
      <c r="L280" s="135"/>
      <c r="M280" s="135"/>
      <c r="N280" s="135"/>
      <c r="O280" s="135"/>
      <c r="P280" s="135"/>
      <c r="Q280" s="135"/>
      <c r="R280" s="135"/>
      <c r="S280" s="135"/>
      <c r="T280" s="135"/>
      <c r="U280" s="135"/>
      <c r="V280" s="135"/>
      <c r="W280" s="135"/>
      <c r="X280" s="135"/>
      <c r="Y280" s="135"/>
    </row>
    <row r="281" spans="2:25" x14ac:dyDescent="0.25">
      <c r="B281" s="135"/>
      <c r="C281" s="135"/>
      <c r="D281" s="135"/>
      <c r="E281" s="135"/>
      <c r="F281" s="135"/>
      <c r="G281" s="135"/>
      <c r="H281" s="135"/>
      <c r="I281" s="135"/>
      <c r="J281" s="135"/>
      <c r="K281" s="135"/>
      <c r="L281" s="135"/>
      <c r="M281" s="135"/>
      <c r="N281" s="135"/>
      <c r="O281" s="135"/>
      <c r="P281" s="135"/>
      <c r="Q281" s="135"/>
      <c r="R281" s="135"/>
      <c r="S281" s="135"/>
      <c r="T281" s="135"/>
      <c r="U281" s="135"/>
      <c r="V281" s="135"/>
      <c r="W281" s="135"/>
      <c r="X281" s="135"/>
      <c r="Y281" s="135"/>
    </row>
    <row r="282" spans="2:25" x14ac:dyDescent="0.25">
      <c r="B282" s="135"/>
      <c r="C282" s="135"/>
      <c r="D282" s="135"/>
      <c r="E282" s="135"/>
      <c r="F282" s="135"/>
      <c r="G282" s="135"/>
      <c r="H282" s="135"/>
      <c r="I282" s="135"/>
      <c r="J282" s="135"/>
      <c r="K282" s="135"/>
      <c r="L282" s="135"/>
      <c r="M282" s="135"/>
      <c r="N282" s="135"/>
      <c r="O282" s="135"/>
      <c r="P282" s="135"/>
      <c r="Q282" s="135"/>
      <c r="R282" s="135"/>
      <c r="S282" s="135"/>
      <c r="T282" s="135"/>
      <c r="U282" s="135"/>
      <c r="V282" s="135"/>
      <c r="W282" s="135"/>
      <c r="X282" s="135"/>
      <c r="Y282" s="135"/>
    </row>
    <row r="283" spans="2:25" x14ac:dyDescent="0.25">
      <c r="B283" s="135"/>
      <c r="C283" s="135"/>
      <c r="D283" s="135"/>
      <c r="E283" s="135"/>
      <c r="F283" s="135"/>
      <c r="G283" s="135"/>
      <c r="H283" s="135"/>
      <c r="I283" s="135"/>
      <c r="J283" s="135"/>
      <c r="K283" s="135"/>
      <c r="L283" s="135"/>
      <c r="M283" s="135"/>
      <c r="N283" s="135"/>
      <c r="O283" s="135"/>
      <c r="P283" s="135"/>
      <c r="Q283" s="135"/>
      <c r="R283" s="135"/>
      <c r="S283" s="135"/>
      <c r="T283" s="135"/>
      <c r="U283" s="135"/>
      <c r="V283" s="135"/>
      <c r="W283" s="135"/>
      <c r="X283" s="135"/>
      <c r="Y283" s="135"/>
    </row>
    <row r="284" spans="2:25" x14ac:dyDescent="0.25">
      <c r="B284" s="135"/>
      <c r="C284" s="135"/>
      <c r="D284" s="135"/>
      <c r="E284" s="135"/>
      <c r="F284" s="135"/>
      <c r="G284" s="135"/>
      <c r="H284" s="135"/>
      <c r="I284" s="135"/>
      <c r="J284" s="135"/>
      <c r="K284" s="135"/>
      <c r="L284" s="135"/>
      <c r="M284" s="135"/>
      <c r="N284" s="135"/>
      <c r="O284" s="135"/>
      <c r="P284" s="135"/>
      <c r="Q284" s="135"/>
      <c r="R284" s="135"/>
      <c r="S284" s="135"/>
      <c r="T284" s="135"/>
      <c r="U284" s="135"/>
      <c r="V284" s="135"/>
      <c r="W284" s="135"/>
      <c r="X284" s="135"/>
      <c r="Y284" s="135"/>
    </row>
    <row r="285" spans="2:25" x14ac:dyDescent="0.25">
      <c r="B285" s="135"/>
      <c r="C285" s="135"/>
      <c r="D285" s="135"/>
      <c r="E285" s="135"/>
      <c r="F285" s="135"/>
      <c r="G285" s="135"/>
      <c r="H285" s="135"/>
      <c r="I285" s="135"/>
      <c r="J285" s="135"/>
      <c r="K285" s="135"/>
      <c r="L285" s="135"/>
      <c r="M285" s="135"/>
      <c r="N285" s="135"/>
      <c r="O285" s="135"/>
      <c r="P285" s="135"/>
      <c r="Q285" s="135"/>
      <c r="R285" s="135"/>
      <c r="S285" s="135"/>
      <c r="T285" s="135"/>
      <c r="U285" s="135"/>
      <c r="V285" s="135"/>
      <c r="W285" s="135"/>
      <c r="X285" s="135"/>
      <c r="Y285" s="135"/>
    </row>
    <row r="286" spans="2:25" x14ac:dyDescent="0.25">
      <c r="B286" s="135"/>
      <c r="C286" s="135"/>
      <c r="D286" s="135"/>
      <c r="E286" s="135"/>
      <c r="F286" s="135"/>
      <c r="G286" s="135"/>
      <c r="H286" s="135"/>
      <c r="I286" s="135"/>
      <c r="J286" s="135"/>
      <c r="K286" s="135"/>
      <c r="L286" s="135"/>
      <c r="M286" s="135"/>
      <c r="N286" s="135"/>
      <c r="O286" s="135"/>
      <c r="P286" s="135"/>
      <c r="Q286" s="135"/>
      <c r="R286" s="135"/>
      <c r="S286" s="135"/>
      <c r="T286" s="135"/>
      <c r="U286" s="135"/>
      <c r="V286" s="135"/>
      <c r="W286" s="135"/>
      <c r="X286" s="135"/>
      <c r="Y286" s="135"/>
    </row>
    <row r="287" spans="2:25" x14ac:dyDescent="0.25">
      <c r="B287" s="135"/>
      <c r="C287" s="135"/>
      <c r="D287" s="135"/>
      <c r="E287" s="135"/>
      <c r="F287" s="135"/>
      <c r="G287" s="135"/>
      <c r="H287" s="135"/>
      <c r="I287" s="135"/>
      <c r="J287" s="135"/>
      <c r="K287" s="135"/>
      <c r="L287" s="135"/>
      <c r="M287" s="135"/>
      <c r="N287" s="135"/>
      <c r="O287" s="135"/>
      <c r="P287" s="135"/>
      <c r="Q287" s="135"/>
      <c r="R287" s="135"/>
      <c r="S287" s="135"/>
      <c r="T287" s="135"/>
      <c r="U287" s="135"/>
      <c r="V287" s="135"/>
      <c r="W287" s="135"/>
      <c r="X287" s="135"/>
      <c r="Y287" s="135"/>
    </row>
    <row r="288" spans="2:25" x14ac:dyDescent="0.25">
      <c r="B288" s="135"/>
      <c r="C288" s="135"/>
      <c r="D288" s="135"/>
      <c r="E288" s="135"/>
      <c r="F288" s="135"/>
      <c r="G288" s="135"/>
      <c r="H288" s="135"/>
      <c r="I288" s="135"/>
      <c r="J288" s="135"/>
      <c r="K288" s="135"/>
      <c r="L288" s="135"/>
      <c r="M288" s="135"/>
      <c r="N288" s="135"/>
      <c r="O288" s="135"/>
      <c r="P288" s="135"/>
      <c r="Q288" s="135"/>
      <c r="R288" s="135"/>
      <c r="S288" s="135"/>
      <c r="T288" s="135"/>
      <c r="U288" s="135"/>
      <c r="V288" s="135"/>
      <c r="W288" s="135"/>
      <c r="X288" s="135"/>
      <c r="Y288" s="135"/>
    </row>
    <row r="289" spans="2:25" x14ac:dyDescent="0.25">
      <c r="B289" s="135"/>
      <c r="C289" s="135"/>
      <c r="D289" s="135"/>
      <c r="E289" s="135"/>
      <c r="F289" s="135"/>
      <c r="G289" s="135"/>
      <c r="H289" s="135"/>
      <c r="I289" s="135"/>
      <c r="J289" s="135"/>
      <c r="K289" s="135"/>
      <c r="L289" s="135"/>
      <c r="M289" s="135"/>
      <c r="N289" s="135"/>
      <c r="O289" s="135"/>
      <c r="P289" s="135"/>
      <c r="Q289" s="135"/>
      <c r="R289" s="135"/>
      <c r="S289" s="135"/>
      <c r="T289" s="135"/>
      <c r="U289" s="135"/>
      <c r="V289" s="135"/>
      <c r="W289" s="135"/>
      <c r="X289" s="135"/>
      <c r="Y289" s="135"/>
    </row>
    <row r="290" spans="2:25" x14ac:dyDescent="0.25">
      <c r="B290" s="135"/>
      <c r="C290" s="135"/>
      <c r="D290" s="135"/>
      <c r="E290" s="135"/>
      <c r="F290" s="135"/>
      <c r="G290" s="135"/>
      <c r="H290" s="135"/>
      <c r="I290" s="135"/>
      <c r="J290" s="135"/>
      <c r="K290" s="135"/>
      <c r="L290" s="135"/>
      <c r="M290" s="135"/>
      <c r="N290" s="135"/>
      <c r="O290" s="135"/>
      <c r="P290" s="135"/>
      <c r="Q290" s="135"/>
      <c r="R290" s="135"/>
      <c r="S290" s="135"/>
      <c r="T290" s="135"/>
      <c r="U290" s="135"/>
      <c r="V290" s="135"/>
      <c r="W290" s="135"/>
      <c r="X290" s="135"/>
      <c r="Y290" s="135"/>
    </row>
    <row r="291" spans="2:25" x14ac:dyDescent="0.25">
      <c r="B291" s="135"/>
      <c r="C291" s="135"/>
      <c r="D291" s="135"/>
      <c r="E291" s="135"/>
      <c r="F291" s="135"/>
      <c r="G291" s="135"/>
      <c r="H291" s="135"/>
      <c r="I291" s="135"/>
      <c r="J291" s="135"/>
      <c r="K291" s="135"/>
      <c r="L291" s="135"/>
      <c r="M291" s="135"/>
      <c r="N291" s="135"/>
      <c r="O291" s="135"/>
      <c r="P291" s="135"/>
      <c r="Q291" s="135"/>
      <c r="R291" s="135"/>
      <c r="S291" s="135"/>
      <c r="T291" s="135"/>
      <c r="U291" s="135"/>
      <c r="V291" s="135"/>
      <c r="W291" s="135"/>
      <c r="X291" s="135"/>
      <c r="Y291" s="135"/>
    </row>
    <row r="292" spans="2:25" x14ac:dyDescent="0.25">
      <c r="B292" s="135"/>
      <c r="C292" s="135"/>
      <c r="D292" s="135"/>
      <c r="E292" s="135"/>
      <c r="F292" s="135"/>
      <c r="G292" s="135"/>
      <c r="H292" s="135"/>
      <c r="I292" s="135"/>
      <c r="J292" s="135"/>
      <c r="K292" s="135"/>
      <c r="L292" s="135"/>
      <c r="M292" s="135"/>
      <c r="N292" s="135"/>
      <c r="O292" s="135"/>
      <c r="P292" s="135"/>
      <c r="Q292" s="135"/>
      <c r="R292" s="135"/>
      <c r="S292" s="135"/>
      <c r="T292" s="135"/>
      <c r="U292" s="135"/>
      <c r="V292" s="135"/>
      <c r="W292" s="135"/>
      <c r="X292" s="135"/>
      <c r="Y292" s="135"/>
    </row>
    <row r="293" spans="2:25" x14ac:dyDescent="0.25">
      <c r="B293" s="135"/>
      <c r="C293" s="135"/>
      <c r="D293" s="135"/>
      <c r="E293" s="135"/>
      <c r="F293" s="135"/>
      <c r="G293" s="135"/>
      <c r="H293" s="135"/>
      <c r="I293" s="135"/>
      <c r="J293" s="135"/>
      <c r="K293" s="135"/>
      <c r="L293" s="135"/>
      <c r="M293" s="135"/>
      <c r="N293" s="135"/>
      <c r="O293" s="135"/>
      <c r="P293" s="135"/>
      <c r="Q293" s="135"/>
      <c r="R293" s="135"/>
      <c r="S293" s="135"/>
      <c r="T293" s="135"/>
      <c r="U293" s="135"/>
      <c r="V293" s="135"/>
      <c r="W293" s="135"/>
      <c r="X293" s="135"/>
      <c r="Y293" s="135"/>
    </row>
    <row r="294" spans="2:25" x14ac:dyDescent="0.25">
      <c r="B294" s="135"/>
      <c r="C294" s="135"/>
      <c r="D294" s="135"/>
      <c r="E294" s="135"/>
      <c r="F294" s="135"/>
      <c r="G294" s="135"/>
      <c r="H294" s="135"/>
      <c r="I294" s="135"/>
      <c r="J294" s="135"/>
      <c r="K294" s="135"/>
      <c r="L294" s="135"/>
      <c r="M294" s="135"/>
      <c r="N294" s="135"/>
      <c r="O294" s="135"/>
      <c r="P294" s="135"/>
      <c r="Q294" s="135"/>
      <c r="R294" s="135"/>
      <c r="S294" s="135"/>
      <c r="T294" s="135"/>
      <c r="U294" s="135"/>
      <c r="V294" s="135"/>
      <c r="W294" s="135"/>
      <c r="X294" s="135"/>
      <c r="Y294" s="135"/>
    </row>
    <row r="295" spans="2:25" x14ac:dyDescent="0.25">
      <c r="B295" s="135"/>
      <c r="C295" s="135"/>
      <c r="D295" s="135"/>
      <c r="E295" s="135"/>
      <c r="F295" s="135"/>
      <c r="G295" s="135"/>
      <c r="H295" s="135"/>
      <c r="I295" s="135"/>
      <c r="J295" s="135"/>
      <c r="K295" s="135"/>
      <c r="L295" s="135"/>
      <c r="M295" s="135"/>
      <c r="N295" s="135"/>
      <c r="O295" s="135"/>
      <c r="P295" s="135"/>
      <c r="Q295" s="135"/>
      <c r="R295" s="135"/>
      <c r="S295" s="135"/>
      <c r="T295" s="135"/>
      <c r="U295" s="135"/>
      <c r="V295" s="135"/>
      <c r="W295" s="135"/>
      <c r="X295" s="135"/>
      <c r="Y295" s="135"/>
    </row>
    <row r="296" spans="2:25" x14ac:dyDescent="0.25">
      <c r="B296" s="135"/>
      <c r="C296" s="135"/>
      <c r="D296" s="135"/>
      <c r="E296" s="135"/>
      <c r="F296" s="135"/>
      <c r="G296" s="135"/>
      <c r="H296" s="135"/>
      <c r="I296" s="135"/>
      <c r="J296" s="135"/>
      <c r="K296" s="135"/>
      <c r="L296" s="135"/>
      <c r="M296" s="135"/>
      <c r="N296" s="135"/>
      <c r="O296" s="135"/>
      <c r="P296" s="135"/>
      <c r="Q296" s="135"/>
      <c r="R296" s="135"/>
      <c r="S296" s="135"/>
      <c r="T296" s="135"/>
      <c r="U296" s="135"/>
      <c r="V296" s="135"/>
      <c r="W296" s="135"/>
      <c r="X296" s="135"/>
      <c r="Y296" s="135"/>
    </row>
    <row r="297" spans="2:25" x14ac:dyDescent="0.25">
      <c r="B297" s="135"/>
      <c r="C297" s="135"/>
      <c r="D297" s="135"/>
      <c r="E297" s="135"/>
      <c r="F297" s="135"/>
      <c r="G297" s="135"/>
      <c r="H297" s="135"/>
      <c r="I297" s="135"/>
      <c r="J297" s="135"/>
      <c r="K297" s="135"/>
      <c r="L297" s="135"/>
      <c r="M297" s="135"/>
      <c r="N297" s="135"/>
      <c r="O297" s="135"/>
      <c r="P297" s="135"/>
      <c r="Q297" s="135"/>
      <c r="R297" s="135"/>
      <c r="S297" s="135"/>
      <c r="T297" s="135"/>
      <c r="U297" s="135"/>
      <c r="V297" s="135"/>
      <c r="W297" s="135"/>
      <c r="X297" s="135"/>
      <c r="Y297" s="135"/>
    </row>
    <row r="298" spans="2:25" x14ac:dyDescent="0.25">
      <c r="B298" s="135"/>
      <c r="C298" s="135"/>
      <c r="D298" s="135"/>
      <c r="E298" s="135"/>
      <c r="F298" s="135"/>
      <c r="G298" s="135"/>
      <c r="H298" s="135"/>
      <c r="I298" s="135"/>
      <c r="J298" s="135"/>
      <c r="K298" s="135"/>
      <c r="L298" s="135"/>
      <c r="M298" s="135"/>
      <c r="N298" s="135"/>
      <c r="O298" s="135"/>
      <c r="P298" s="135"/>
      <c r="Q298" s="135"/>
      <c r="R298" s="135"/>
      <c r="S298" s="135"/>
      <c r="T298" s="135"/>
      <c r="U298" s="135"/>
      <c r="V298" s="135"/>
      <c r="W298" s="135"/>
      <c r="X298" s="135"/>
      <c r="Y298" s="135"/>
    </row>
    <row r="299" spans="2:25" x14ac:dyDescent="0.25">
      <c r="B299" s="135"/>
      <c r="C299" s="135"/>
      <c r="D299" s="135"/>
      <c r="E299" s="135"/>
      <c r="F299" s="135"/>
      <c r="G299" s="135"/>
      <c r="H299" s="135"/>
      <c r="I299" s="135"/>
      <c r="J299" s="135"/>
      <c r="K299" s="135"/>
      <c r="L299" s="135"/>
      <c r="M299" s="135"/>
      <c r="N299" s="135"/>
      <c r="O299" s="135"/>
      <c r="P299" s="135"/>
      <c r="Q299" s="135"/>
      <c r="R299" s="135"/>
      <c r="S299" s="135"/>
      <c r="T299" s="135"/>
      <c r="U299" s="135"/>
      <c r="V299" s="135"/>
      <c r="W299" s="135"/>
      <c r="X299" s="135"/>
      <c r="Y299" s="135"/>
    </row>
    <row r="300" spans="2:25" x14ac:dyDescent="0.25">
      <c r="B300" s="135"/>
      <c r="C300" s="135"/>
      <c r="D300" s="135"/>
      <c r="E300" s="135"/>
      <c r="F300" s="135"/>
      <c r="G300" s="135"/>
      <c r="H300" s="135"/>
      <c r="I300" s="135"/>
      <c r="J300" s="135"/>
      <c r="K300" s="135"/>
      <c r="L300" s="135"/>
      <c r="M300" s="135"/>
      <c r="N300" s="135"/>
      <c r="O300" s="135"/>
      <c r="P300" s="135"/>
      <c r="Q300" s="135"/>
      <c r="R300" s="135"/>
      <c r="S300" s="135"/>
      <c r="T300" s="135"/>
      <c r="U300" s="135"/>
      <c r="V300" s="135"/>
      <c r="W300" s="135"/>
      <c r="X300" s="135"/>
      <c r="Y300" s="135"/>
    </row>
    <row r="301" spans="2:25" x14ac:dyDescent="0.25">
      <c r="B301" s="135"/>
      <c r="C301" s="135"/>
      <c r="D301" s="135"/>
      <c r="E301" s="135"/>
      <c r="F301" s="135"/>
      <c r="G301" s="135"/>
      <c r="H301" s="135"/>
      <c r="I301" s="135"/>
      <c r="J301" s="135"/>
      <c r="K301" s="135"/>
      <c r="L301" s="135"/>
      <c r="M301" s="135"/>
      <c r="N301" s="135"/>
      <c r="O301" s="135"/>
      <c r="P301" s="135"/>
      <c r="Q301" s="135"/>
      <c r="R301" s="135"/>
      <c r="S301" s="135"/>
      <c r="T301" s="135"/>
      <c r="U301" s="135"/>
      <c r="V301" s="135"/>
      <c r="W301" s="135"/>
      <c r="X301" s="135"/>
      <c r="Y301" s="135"/>
    </row>
    <row r="302" spans="2:25" x14ac:dyDescent="0.25">
      <c r="B302" s="135"/>
      <c r="C302" s="135"/>
      <c r="D302" s="135"/>
      <c r="E302" s="135"/>
      <c r="F302" s="135"/>
      <c r="G302" s="135"/>
      <c r="H302" s="135"/>
      <c r="I302" s="135"/>
      <c r="J302" s="135"/>
      <c r="K302" s="135"/>
      <c r="L302" s="135"/>
      <c r="M302" s="135"/>
      <c r="N302" s="135"/>
      <c r="O302" s="135"/>
      <c r="P302" s="135"/>
      <c r="Q302" s="135"/>
      <c r="R302" s="135"/>
      <c r="S302" s="135"/>
      <c r="T302" s="135"/>
      <c r="U302" s="135"/>
      <c r="V302" s="135"/>
      <c r="W302" s="135"/>
      <c r="X302" s="135"/>
      <c r="Y302" s="135"/>
    </row>
    <row r="303" spans="2:25" x14ac:dyDescent="0.25">
      <c r="B303" s="135"/>
      <c r="C303" s="135"/>
      <c r="D303" s="135"/>
      <c r="E303" s="135"/>
      <c r="F303" s="135"/>
      <c r="G303" s="135"/>
      <c r="H303" s="135"/>
      <c r="I303" s="135"/>
      <c r="J303" s="135"/>
      <c r="K303" s="135"/>
      <c r="L303" s="135"/>
      <c r="M303" s="135"/>
      <c r="N303" s="135"/>
      <c r="O303" s="135"/>
      <c r="P303" s="135"/>
      <c r="Q303" s="135"/>
      <c r="R303" s="135"/>
      <c r="S303" s="135"/>
      <c r="T303" s="135"/>
      <c r="U303" s="135"/>
      <c r="V303" s="135"/>
      <c r="W303" s="135"/>
      <c r="X303" s="135"/>
      <c r="Y303" s="135"/>
    </row>
    <row r="304" spans="2:25" x14ac:dyDescent="0.25">
      <c r="B304" s="135"/>
      <c r="C304" s="135"/>
      <c r="D304" s="135"/>
      <c r="E304" s="135"/>
      <c r="F304" s="135"/>
      <c r="G304" s="135"/>
      <c r="H304" s="135"/>
      <c r="I304" s="135"/>
      <c r="J304" s="135"/>
      <c r="K304" s="135"/>
      <c r="L304" s="135"/>
      <c r="M304" s="135"/>
      <c r="N304" s="135"/>
      <c r="O304" s="135"/>
      <c r="P304" s="135"/>
      <c r="Q304" s="135"/>
      <c r="R304" s="135"/>
      <c r="S304" s="135"/>
      <c r="T304" s="135"/>
      <c r="U304" s="135"/>
      <c r="V304" s="135"/>
      <c r="W304" s="135"/>
      <c r="X304" s="135"/>
      <c r="Y304" s="135"/>
    </row>
    <row r="305" spans="2:25" x14ac:dyDescent="0.25">
      <c r="B305" s="135"/>
      <c r="C305" s="135"/>
      <c r="D305" s="135"/>
      <c r="E305" s="135"/>
      <c r="F305" s="135"/>
      <c r="G305" s="135"/>
      <c r="H305" s="135"/>
      <c r="I305" s="135"/>
      <c r="J305" s="135"/>
      <c r="K305" s="135"/>
      <c r="L305" s="135"/>
      <c r="M305" s="135"/>
      <c r="N305" s="135"/>
      <c r="O305" s="135"/>
      <c r="P305" s="135"/>
      <c r="Q305" s="135"/>
      <c r="R305" s="135"/>
      <c r="S305" s="135"/>
      <c r="T305" s="135"/>
      <c r="U305" s="135"/>
      <c r="V305" s="135"/>
      <c r="W305" s="135"/>
      <c r="X305" s="135"/>
      <c r="Y305" s="135"/>
    </row>
    <row r="306" spans="2:25" x14ac:dyDescent="0.25">
      <c r="B306" s="135"/>
      <c r="C306" s="135"/>
      <c r="D306" s="135"/>
      <c r="E306" s="135"/>
      <c r="F306" s="135"/>
      <c r="G306" s="135"/>
      <c r="H306" s="135"/>
      <c r="I306" s="135"/>
      <c r="J306" s="135"/>
      <c r="K306" s="135"/>
      <c r="L306" s="135"/>
      <c r="M306" s="135"/>
      <c r="N306" s="135"/>
      <c r="O306" s="135"/>
      <c r="P306" s="135"/>
      <c r="Q306" s="135"/>
      <c r="R306" s="135"/>
      <c r="S306" s="135"/>
      <c r="T306" s="135"/>
      <c r="U306" s="135"/>
      <c r="V306" s="135"/>
      <c r="W306" s="135"/>
      <c r="X306" s="135"/>
      <c r="Y306" s="135"/>
    </row>
    <row r="307" spans="2:25" x14ac:dyDescent="0.25">
      <c r="B307" s="135"/>
      <c r="C307" s="135"/>
      <c r="D307" s="135"/>
      <c r="E307" s="135"/>
      <c r="F307" s="135"/>
      <c r="G307" s="135"/>
      <c r="H307" s="135"/>
      <c r="I307" s="135"/>
      <c r="J307" s="135"/>
      <c r="K307" s="135"/>
      <c r="L307" s="135"/>
      <c r="M307" s="135"/>
      <c r="N307" s="135"/>
      <c r="O307" s="135"/>
      <c r="P307" s="135"/>
      <c r="Q307" s="135"/>
      <c r="R307" s="135"/>
      <c r="S307" s="135"/>
      <c r="T307" s="135"/>
      <c r="U307" s="135"/>
      <c r="V307" s="135"/>
      <c r="W307" s="135"/>
      <c r="X307" s="135"/>
      <c r="Y307" s="135"/>
    </row>
    <row r="308" spans="2:25" x14ac:dyDescent="0.25">
      <c r="B308" s="135"/>
      <c r="C308" s="135"/>
      <c r="D308" s="135"/>
      <c r="E308" s="135"/>
      <c r="F308" s="135"/>
      <c r="G308" s="135"/>
      <c r="H308" s="135"/>
      <c r="I308" s="135"/>
      <c r="J308" s="135"/>
      <c r="K308" s="135"/>
      <c r="L308" s="135"/>
      <c r="M308" s="135"/>
      <c r="N308" s="135"/>
      <c r="O308" s="135"/>
      <c r="P308" s="135"/>
      <c r="Q308" s="135"/>
      <c r="R308" s="135"/>
      <c r="S308" s="135"/>
      <c r="T308" s="135"/>
      <c r="U308" s="135"/>
      <c r="V308" s="135"/>
      <c r="W308" s="135"/>
      <c r="X308" s="135"/>
      <c r="Y308" s="135"/>
    </row>
    <row r="309" spans="2:25" x14ac:dyDescent="0.25">
      <c r="B309" s="135"/>
      <c r="C309" s="135"/>
      <c r="D309" s="135"/>
      <c r="E309" s="135"/>
      <c r="F309" s="135"/>
      <c r="G309" s="135"/>
      <c r="H309" s="135"/>
      <c r="I309" s="135"/>
      <c r="J309" s="135"/>
      <c r="K309" s="135"/>
      <c r="L309" s="135"/>
      <c r="M309" s="135"/>
      <c r="N309" s="135"/>
      <c r="O309" s="135"/>
      <c r="P309" s="135"/>
      <c r="Q309" s="135"/>
      <c r="R309" s="135"/>
      <c r="S309" s="135"/>
      <c r="T309" s="135"/>
      <c r="U309" s="135"/>
      <c r="V309" s="135"/>
      <c r="W309" s="135"/>
      <c r="X309" s="135"/>
      <c r="Y309" s="135"/>
    </row>
    <row r="310" spans="2:25" x14ac:dyDescent="0.25">
      <c r="B310" s="135"/>
      <c r="C310" s="135"/>
      <c r="D310" s="135"/>
      <c r="E310" s="135"/>
      <c r="F310" s="135"/>
      <c r="G310" s="135"/>
      <c r="H310" s="135"/>
      <c r="I310" s="135"/>
      <c r="J310" s="135"/>
      <c r="K310" s="135"/>
      <c r="L310" s="135"/>
      <c r="M310" s="135"/>
      <c r="N310" s="135"/>
      <c r="O310" s="135"/>
      <c r="P310" s="135"/>
      <c r="Q310" s="135"/>
      <c r="R310" s="135"/>
      <c r="S310" s="135"/>
      <c r="T310" s="135"/>
      <c r="U310" s="135"/>
      <c r="V310" s="135"/>
      <c r="W310" s="135"/>
      <c r="X310" s="135"/>
      <c r="Y310" s="135"/>
    </row>
    <row r="311" spans="2:25" x14ac:dyDescent="0.25">
      <c r="B311" s="135"/>
      <c r="C311" s="135"/>
      <c r="D311" s="135"/>
      <c r="E311" s="135"/>
      <c r="F311" s="135"/>
      <c r="G311" s="135"/>
      <c r="H311" s="135"/>
      <c r="I311" s="135"/>
      <c r="J311" s="135"/>
      <c r="K311" s="135"/>
      <c r="L311" s="135"/>
      <c r="M311" s="135"/>
      <c r="N311" s="135"/>
      <c r="O311" s="135"/>
      <c r="P311" s="135"/>
      <c r="Q311" s="135"/>
      <c r="R311" s="135"/>
      <c r="S311" s="135"/>
      <c r="T311" s="135"/>
      <c r="U311" s="135"/>
      <c r="V311" s="135"/>
      <c r="W311" s="135"/>
      <c r="X311" s="135"/>
      <c r="Y311" s="135"/>
    </row>
    <row r="312" spans="2:25" x14ac:dyDescent="0.25">
      <c r="B312" s="135"/>
      <c r="C312" s="135"/>
      <c r="D312" s="135"/>
      <c r="E312" s="135"/>
      <c r="F312" s="135"/>
      <c r="G312" s="135"/>
      <c r="H312" s="135"/>
      <c r="I312" s="135"/>
      <c r="J312" s="135"/>
      <c r="K312" s="135"/>
      <c r="L312" s="135"/>
      <c r="M312" s="135"/>
      <c r="N312" s="135"/>
      <c r="O312" s="135"/>
      <c r="P312" s="135"/>
      <c r="Q312" s="135"/>
      <c r="R312" s="135"/>
      <c r="S312" s="135"/>
      <c r="T312" s="135"/>
      <c r="U312" s="135"/>
      <c r="V312" s="135"/>
      <c r="W312" s="135"/>
      <c r="X312" s="135"/>
      <c r="Y312" s="135"/>
    </row>
    <row r="313" spans="2:25" x14ac:dyDescent="0.25">
      <c r="B313" s="135"/>
      <c r="C313" s="135"/>
      <c r="D313" s="135"/>
      <c r="E313" s="135"/>
      <c r="F313" s="135"/>
      <c r="G313" s="135"/>
      <c r="H313" s="135"/>
      <c r="I313" s="135"/>
      <c r="J313" s="135"/>
      <c r="K313" s="135"/>
      <c r="L313" s="135"/>
      <c r="M313" s="135"/>
      <c r="N313" s="135"/>
      <c r="O313" s="135"/>
      <c r="P313" s="135"/>
      <c r="Q313" s="135"/>
      <c r="R313" s="135"/>
      <c r="S313" s="135"/>
      <c r="T313" s="135"/>
      <c r="U313" s="135"/>
      <c r="V313" s="135"/>
      <c r="W313" s="135"/>
      <c r="X313" s="135"/>
      <c r="Y313" s="135"/>
    </row>
    <row r="314" spans="2:25" x14ac:dyDescent="0.25">
      <c r="B314" s="135"/>
      <c r="C314" s="135"/>
      <c r="D314" s="135"/>
      <c r="E314" s="135"/>
      <c r="F314" s="135"/>
      <c r="G314" s="135"/>
      <c r="H314" s="135"/>
      <c r="I314" s="135"/>
      <c r="J314" s="135"/>
      <c r="K314" s="135"/>
      <c r="L314" s="135"/>
      <c r="M314" s="135"/>
      <c r="N314" s="135"/>
      <c r="O314" s="135"/>
      <c r="P314" s="135"/>
      <c r="Q314" s="135"/>
      <c r="R314" s="135"/>
      <c r="S314" s="135"/>
      <c r="T314" s="135"/>
      <c r="U314" s="135"/>
      <c r="V314" s="135"/>
      <c r="W314" s="135"/>
      <c r="X314" s="135"/>
      <c r="Y314" s="135"/>
    </row>
    <row r="315" spans="2:25" x14ac:dyDescent="0.25">
      <c r="B315" s="135"/>
      <c r="C315" s="135"/>
      <c r="D315" s="135"/>
      <c r="E315" s="135"/>
      <c r="F315" s="135"/>
      <c r="G315" s="135"/>
      <c r="H315" s="135"/>
      <c r="I315" s="135"/>
      <c r="J315" s="135"/>
      <c r="K315" s="135"/>
      <c r="L315" s="135"/>
      <c r="M315" s="135"/>
      <c r="N315" s="135"/>
      <c r="O315" s="135"/>
      <c r="P315" s="135"/>
      <c r="Q315" s="135"/>
      <c r="R315" s="135"/>
      <c r="S315" s="135"/>
      <c r="T315" s="135"/>
      <c r="U315" s="135"/>
      <c r="V315" s="135"/>
      <c r="W315" s="135"/>
      <c r="X315" s="135"/>
      <c r="Y315" s="135"/>
    </row>
    <row r="316" spans="2:25" x14ac:dyDescent="0.25">
      <c r="B316" s="135"/>
      <c r="C316" s="135"/>
      <c r="D316" s="135"/>
      <c r="E316" s="135"/>
      <c r="F316" s="135"/>
      <c r="G316" s="135"/>
      <c r="H316" s="135"/>
      <c r="I316" s="135"/>
      <c r="J316" s="135"/>
      <c r="K316" s="135"/>
      <c r="L316" s="135"/>
      <c r="M316" s="135"/>
      <c r="N316" s="135"/>
      <c r="O316" s="135"/>
      <c r="P316" s="135"/>
      <c r="Q316" s="135"/>
      <c r="R316" s="135"/>
      <c r="S316" s="135"/>
      <c r="T316" s="135"/>
      <c r="U316" s="135"/>
      <c r="V316" s="135"/>
      <c r="W316" s="135"/>
      <c r="X316" s="135"/>
      <c r="Y316" s="135"/>
    </row>
    <row r="317" spans="2:25" x14ac:dyDescent="0.25">
      <c r="B317" s="135"/>
      <c r="C317" s="135"/>
      <c r="D317" s="135"/>
      <c r="E317" s="135"/>
      <c r="F317" s="135"/>
      <c r="G317" s="135"/>
      <c r="H317" s="135"/>
      <c r="I317" s="135"/>
      <c r="J317" s="135"/>
      <c r="K317" s="135"/>
      <c r="L317" s="135"/>
      <c r="M317" s="135"/>
      <c r="N317" s="135"/>
      <c r="O317" s="135"/>
      <c r="P317" s="135"/>
      <c r="Q317" s="135"/>
      <c r="R317" s="135"/>
      <c r="S317" s="135"/>
      <c r="T317" s="135"/>
      <c r="U317" s="135"/>
      <c r="V317" s="135"/>
      <c r="W317" s="135"/>
      <c r="X317" s="135"/>
      <c r="Y317" s="135"/>
    </row>
    <row r="318" spans="2:25" x14ac:dyDescent="0.25">
      <c r="B318" s="135"/>
      <c r="C318" s="135"/>
      <c r="D318" s="135"/>
      <c r="E318" s="135"/>
      <c r="F318" s="135"/>
      <c r="G318" s="135"/>
      <c r="H318" s="135"/>
      <c r="I318" s="135"/>
      <c r="J318" s="135"/>
      <c r="K318" s="135"/>
      <c r="L318" s="135"/>
      <c r="M318" s="135"/>
      <c r="N318" s="135"/>
      <c r="O318" s="135"/>
      <c r="P318" s="135"/>
      <c r="Q318" s="135"/>
      <c r="R318" s="135"/>
      <c r="S318" s="135"/>
      <c r="T318" s="135"/>
      <c r="U318" s="135"/>
      <c r="V318" s="135"/>
      <c r="W318" s="135"/>
      <c r="X318" s="135"/>
      <c r="Y318" s="135"/>
    </row>
    <row r="319" spans="2:25" x14ac:dyDescent="0.25">
      <c r="B319" s="135"/>
      <c r="C319" s="135"/>
      <c r="D319" s="135"/>
      <c r="E319" s="135"/>
      <c r="F319" s="135"/>
      <c r="G319" s="135"/>
      <c r="H319" s="135"/>
      <c r="I319" s="135"/>
      <c r="J319" s="135"/>
      <c r="K319" s="135"/>
      <c r="L319" s="135"/>
      <c r="M319" s="135"/>
      <c r="N319" s="135"/>
      <c r="O319" s="135"/>
      <c r="P319" s="135"/>
      <c r="Q319" s="135"/>
      <c r="R319" s="135"/>
      <c r="S319" s="135"/>
      <c r="T319" s="135"/>
      <c r="U319" s="135"/>
      <c r="V319" s="135"/>
      <c r="W319" s="135"/>
      <c r="X319" s="135"/>
      <c r="Y319" s="135"/>
    </row>
    <row r="320" spans="2:25" x14ac:dyDescent="0.25">
      <c r="B320" s="135"/>
      <c r="C320" s="135"/>
      <c r="D320" s="135"/>
      <c r="E320" s="135"/>
      <c r="F320" s="135"/>
      <c r="G320" s="135"/>
      <c r="H320" s="135"/>
      <c r="I320" s="135"/>
      <c r="J320" s="135"/>
      <c r="K320" s="135"/>
      <c r="L320" s="135"/>
      <c r="M320" s="135"/>
      <c r="N320" s="135"/>
      <c r="O320" s="135"/>
      <c r="P320" s="135"/>
      <c r="Q320" s="135"/>
      <c r="R320" s="135"/>
      <c r="S320" s="135"/>
      <c r="T320" s="135"/>
      <c r="U320" s="135"/>
      <c r="V320" s="135"/>
      <c r="W320" s="135"/>
      <c r="X320" s="135"/>
      <c r="Y320" s="135"/>
    </row>
    <row r="321" spans="2:25" x14ac:dyDescent="0.25">
      <c r="B321" s="135"/>
      <c r="C321" s="135"/>
      <c r="D321" s="135"/>
      <c r="E321" s="135"/>
      <c r="F321" s="135"/>
      <c r="G321" s="135"/>
      <c r="H321" s="135"/>
      <c r="I321" s="135"/>
      <c r="J321" s="135"/>
      <c r="K321" s="135"/>
      <c r="L321" s="135"/>
      <c r="M321" s="135"/>
      <c r="N321" s="135"/>
      <c r="O321" s="135"/>
      <c r="P321" s="135"/>
      <c r="Q321" s="135"/>
      <c r="R321" s="135"/>
      <c r="S321" s="135"/>
      <c r="T321" s="135"/>
      <c r="U321" s="135"/>
      <c r="V321" s="135"/>
      <c r="W321" s="135"/>
      <c r="X321" s="135"/>
      <c r="Y321" s="135"/>
    </row>
    <row r="322" spans="2:25" x14ac:dyDescent="0.25">
      <c r="B322" s="135"/>
      <c r="C322" s="135"/>
      <c r="D322" s="135"/>
      <c r="E322" s="135"/>
      <c r="F322" s="135"/>
      <c r="G322" s="135"/>
      <c r="H322" s="135"/>
      <c r="I322" s="135"/>
      <c r="J322" s="135"/>
      <c r="K322" s="135"/>
      <c r="L322" s="135"/>
      <c r="M322" s="135"/>
      <c r="N322" s="135"/>
      <c r="O322" s="135"/>
      <c r="P322" s="135"/>
      <c r="Q322" s="135"/>
      <c r="R322" s="135"/>
      <c r="S322" s="135"/>
      <c r="T322" s="135"/>
      <c r="U322" s="135"/>
      <c r="V322" s="135"/>
      <c r="W322" s="135"/>
      <c r="X322" s="135"/>
      <c r="Y322" s="135"/>
    </row>
    <row r="323" spans="2:25" x14ac:dyDescent="0.25">
      <c r="B323" s="135"/>
      <c r="C323" s="135"/>
      <c r="D323" s="135"/>
      <c r="E323" s="135"/>
      <c r="F323" s="135"/>
      <c r="G323" s="135"/>
      <c r="H323" s="135"/>
      <c r="I323" s="135"/>
      <c r="J323" s="135"/>
      <c r="K323" s="135"/>
      <c r="L323" s="135"/>
      <c r="M323" s="135"/>
      <c r="N323" s="135"/>
      <c r="O323" s="135"/>
      <c r="P323" s="135"/>
      <c r="Q323" s="135"/>
      <c r="R323" s="135"/>
      <c r="S323" s="135"/>
      <c r="T323" s="135"/>
      <c r="U323" s="135"/>
      <c r="V323" s="135"/>
      <c r="W323" s="135"/>
      <c r="X323" s="135"/>
      <c r="Y323" s="135"/>
    </row>
    <row r="324" spans="2:25" x14ac:dyDescent="0.25">
      <c r="B324" s="135"/>
      <c r="C324" s="135"/>
      <c r="D324" s="135"/>
      <c r="E324" s="135"/>
      <c r="F324" s="135"/>
      <c r="G324" s="135"/>
      <c r="H324" s="135"/>
      <c r="I324" s="135"/>
      <c r="J324" s="135"/>
      <c r="K324" s="135"/>
      <c r="L324" s="135"/>
      <c r="M324" s="135"/>
      <c r="N324" s="135"/>
      <c r="O324" s="135"/>
      <c r="P324" s="135"/>
      <c r="Q324" s="135"/>
      <c r="R324" s="135"/>
      <c r="S324" s="135"/>
      <c r="T324" s="135"/>
      <c r="U324" s="135"/>
      <c r="V324" s="135"/>
      <c r="W324" s="135"/>
      <c r="X324" s="135"/>
      <c r="Y324" s="135"/>
    </row>
    <row r="325" spans="2:25" x14ac:dyDescent="0.25">
      <c r="B325" s="135"/>
      <c r="C325" s="135"/>
      <c r="D325" s="135"/>
      <c r="E325" s="135"/>
      <c r="F325" s="135"/>
      <c r="G325" s="135"/>
      <c r="H325" s="135"/>
      <c r="I325" s="135"/>
      <c r="J325" s="135"/>
      <c r="K325" s="135"/>
      <c r="L325" s="135"/>
      <c r="M325" s="135"/>
      <c r="N325" s="135"/>
      <c r="O325" s="135"/>
      <c r="P325" s="135"/>
      <c r="Q325" s="135"/>
      <c r="R325" s="135"/>
      <c r="S325" s="135"/>
      <c r="T325" s="135"/>
      <c r="U325" s="135"/>
      <c r="V325" s="135"/>
      <c r="W325" s="135"/>
      <c r="X325" s="135"/>
      <c r="Y325" s="135"/>
    </row>
    <row r="326" spans="2:25" x14ac:dyDescent="0.25">
      <c r="B326" s="135"/>
      <c r="C326" s="135"/>
      <c r="D326" s="135"/>
      <c r="E326" s="135"/>
      <c r="F326" s="135"/>
      <c r="G326" s="135"/>
      <c r="H326" s="135"/>
      <c r="I326" s="135"/>
      <c r="J326" s="135"/>
      <c r="K326" s="135"/>
      <c r="L326" s="135"/>
      <c r="M326" s="135"/>
      <c r="N326" s="135"/>
      <c r="O326" s="135"/>
      <c r="P326" s="135"/>
      <c r="Q326" s="135"/>
      <c r="R326" s="135"/>
      <c r="S326" s="135"/>
      <c r="T326" s="135"/>
      <c r="U326" s="135"/>
      <c r="V326" s="135"/>
      <c r="W326" s="135"/>
      <c r="X326" s="135"/>
      <c r="Y326" s="135"/>
    </row>
    <row r="327" spans="2:25" x14ac:dyDescent="0.25">
      <c r="B327" s="135"/>
      <c r="C327" s="135"/>
      <c r="D327" s="135"/>
      <c r="E327" s="135"/>
      <c r="F327" s="135"/>
      <c r="G327" s="135"/>
      <c r="H327" s="135"/>
      <c r="I327" s="135"/>
      <c r="J327" s="135"/>
      <c r="K327" s="135"/>
      <c r="L327" s="135"/>
      <c r="M327" s="135"/>
      <c r="N327" s="135"/>
      <c r="O327" s="135"/>
      <c r="P327" s="135"/>
      <c r="Q327" s="135"/>
      <c r="R327" s="135"/>
      <c r="S327" s="135"/>
      <c r="T327" s="135"/>
      <c r="U327" s="135"/>
      <c r="V327" s="135"/>
      <c r="W327" s="135"/>
      <c r="X327" s="135"/>
      <c r="Y327" s="135"/>
    </row>
    <row r="328" spans="2:25" x14ac:dyDescent="0.25">
      <c r="B328" s="135"/>
      <c r="C328" s="135"/>
      <c r="D328" s="135"/>
      <c r="E328" s="135"/>
      <c r="F328" s="135"/>
      <c r="G328" s="135"/>
      <c r="H328" s="135"/>
      <c r="I328" s="135"/>
      <c r="J328" s="135"/>
      <c r="K328" s="135"/>
      <c r="L328" s="135"/>
      <c r="M328" s="135"/>
      <c r="N328" s="135"/>
      <c r="O328" s="135"/>
      <c r="P328" s="135"/>
      <c r="Q328" s="135"/>
      <c r="R328" s="135"/>
      <c r="S328" s="135"/>
      <c r="T328" s="135"/>
      <c r="U328" s="135"/>
      <c r="V328" s="135"/>
      <c r="W328" s="135"/>
      <c r="X328" s="135"/>
      <c r="Y328" s="135"/>
    </row>
    <row r="329" spans="2:25" x14ac:dyDescent="0.25">
      <c r="B329" s="135"/>
      <c r="C329" s="135"/>
      <c r="D329" s="135"/>
      <c r="E329" s="135"/>
      <c r="F329" s="135"/>
      <c r="G329" s="135"/>
      <c r="H329" s="135"/>
      <c r="I329" s="135"/>
      <c r="J329" s="135"/>
      <c r="K329" s="135"/>
      <c r="L329" s="135"/>
      <c r="M329" s="135"/>
      <c r="N329" s="135"/>
      <c r="O329" s="135"/>
      <c r="P329" s="135"/>
      <c r="Q329" s="135"/>
      <c r="R329" s="135"/>
      <c r="S329" s="135"/>
      <c r="T329" s="135"/>
      <c r="U329" s="135"/>
      <c r="V329" s="135"/>
      <c r="W329" s="135"/>
      <c r="X329" s="135"/>
      <c r="Y329" s="135"/>
    </row>
    <row r="330" spans="2:25" x14ac:dyDescent="0.25">
      <c r="B330" s="135"/>
      <c r="C330" s="135"/>
      <c r="D330" s="135"/>
      <c r="E330" s="135"/>
      <c r="F330" s="135"/>
      <c r="G330" s="135"/>
      <c r="H330" s="135"/>
      <c r="I330" s="135"/>
      <c r="J330" s="135"/>
      <c r="K330" s="135"/>
      <c r="L330" s="135"/>
      <c r="M330" s="135"/>
      <c r="N330" s="135"/>
      <c r="O330" s="135"/>
      <c r="P330" s="135"/>
      <c r="Q330" s="135"/>
      <c r="R330" s="135"/>
      <c r="S330" s="135"/>
      <c r="T330" s="135"/>
      <c r="U330" s="135"/>
      <c r="V330" s="135"/>
      <c r="W330" s="135"/>
      <c r="X330" s="135"/>
      <c r="Y330" s="135"/>
    </row>
    <row r="331" spans="2:25" x14ac:dyDescent="0.25">
      <c r="B331" s="135"/>
      <c r="C331" s="135"/>
      <c r="D331" s="135"/>
      <c r="E331" s="135"/>
      <c r="F331" s="135"/>
      <c r="G331" s="135"/>
      <c r="H331" s="135"/>
      <c r="I331" s="135"/>
      <c r="J331" s="135"/>
      <c r="K331" s="135"/>
      <c r="L331" s="135"/>
      <c r="M331" s="135"/>
      <c r="N331" s="135"/>
      <c r="O331" s="135"/>
      <c r="P331" s="135"/>
      <c r="Q331" s="135"/>
      <c r="R331" s="135"/>
      <c r="S331" s="135"/>
      <c r="T331" s="135"/>
      <c r="U331" s="135"/>
      <c r="V331" s="135"/>
      <c r="W331" s="135"/>
      <c r="X331" s="135"/>
      <c r="Y331" s="135"/>
    </row>
    <row r="332" spans="2:25" x14ac:dyDescent="0.25">
      <c r="B332" s="135"/>
      <c r="C332" s="135"/>
      <c r="D332" s="135"/>
      <c r="E332" s="135"/>
      <c r="F332" s="135"/>
      <c r="G332" s="135"/>
      <c r="H332" s="135"/>
      <c r="I332" s="135"/>
      <c r="J332" s="135"/>
      <c r="K332" s="135"/>
      <c r="L332" s="135"/>
      <c r="M332" s="135"/>
      <c r="N332" s="135"/>
      <c r="O332" s="135"/>
      <c r="P332" s="135"/>
      <c r="Q332" s="135"/>
      <c r="R332" s="135"/>
      <c r="S332" s="135"/>
      <c r="T332" s="135"/>
      <c r="U332" s="135"/>
      <c r="V332" s="135"/>
      <c r="W332" s="135"/>
      <c r="X332" s="135"/>
      <c r="Y332" s="135"/>
    </row>
    <row r="333" spans="2:25" x14ac:dyDescent="0.25">
      <c r="B333" s="135"/>
      <c r="C333" s="135"/>
      <c r="D333" s="135"/>
      <c r="E333" s="135"/>
      <c r="F333" s="135"/>
      <c r="G333" s="135"/>
      <c r="H333" s="135"/>
      <c r="I333" s="135"/>
      <c r="J333" s="135"/>
      <c r="K333" s="135"/>
      <c r="L333" s="135"/>
      <c r="M333" s="135"/>
      <c r="N333" s="135"/>
      <c r="O333" s="135"/>
      <c r="P333" s="135"/>
      <c r="Q333" s="135"/>
      <c r="R333" s="135"/>
      <c r="S333" s="135"/>
      <c r="T333" s="135"/>
      <c r="U333" s="135"/>
      <c r="V333" s="135"/>
      <c r="W333" s="135"/>
      <c r="X333" s="135"/>
      <c r="Y333" s="135"/>
    </row>
    <row r="334" spans="2:25" x14ac:dyDescent="0.25">
      <c r="B334" s="135"/>
      <c r="C334" s="135"/>
      <c r="D334" s="135"/>
      <c r="E334" s="135"/>
      <c r="F334" s="135"/>
      <c r="G334" s="135"/>
      <c r="H334" s="135"/>
      <c r="I334" s="135"/>
      <c r="J334" s="135"/>
      <c r="K334" s="135"/>
      <c r="L334" s="135"/>
      <c r="M334" s="135"/>
      <c r="N334" s="135"/>
      <c r="O334" s="135"/>
      <c r="P334" s="135"/>
      <c r="Q334" s="135"/>
      <c r="R334" s="135"/>
      <c r="S334" s="135"/>
      <c r="T334" s="135"/>
      <c r="U334" s="135"/>
      <c r="V334" s="135"/>
      <c r="W334" s="135"/>
      <c r="X334" s="135"/>
      <c r="Y334" s="135"/>
    </row>
    <row r="335" spans="2:25" x14ac:dyDescent="0.25">
      <c r="B335" s="135"/>
      <c r="C335" s="135"/>
      <c r="D335" s="135"/>
      <c r="E335" s="135"/>
      <c r="F335" s="135"/>
      <c r="G335" s="135"/>
      <c r="H335" s="135"/>
      <c r="I335" s="135"/>
      <c r="J335" s="135"/>
      <c r="K335" s="135"/>
      <c r="L335" s="135"/>
      <c r="M335" s="135"/>
      <c r="N335" s="135"/>
      <c r="O335" s="135"/>
      <c r="P335" s="135"/>
      <c r="Q335" s="135"/>
      <c r="R335" s="135"/>
      <c r="S335" s="135"/>
      <c r="T335" s="135"/>
      <c r="U335" s="135"/>
      <c r="V335" s="135"/>
      <c r="W335" s="135"/>
      <c r="X335" s="135"/>
      <c r="Y335" s="135"/>
    </row>
    <row r="336" spans="2:25" x14ac:dyDescent="0.25">
      <c r="B336" s="135"/>
      <c r="C336" s="135"/>
      <c r="D336" s="135"/>
      <c r="E336" s="135"/>
      <c r="F336" s="135"/>
      <c r="G336" s="135"/>
      <c r="H336" s="135"/>
      <c r="I336" s="135"/>
      <c r="J336" s="135"/>
      <c r="K336" s="135"/>
      <c r="L336" s="135"/>
      <c r="M336" s="135"/>
      <c r="N336" s="135"/>
      <c r="O336" s="135"/>
      <c r="P336" s="135"/>
      <c r="Q336" s="135"/>
      <c r="R336" s="135"/>
      <c r="S336" s="135"/>
      <c r="T336" s="135"/>
      <c r="U336" s="135"/>
      <c r="V336" s="135"/>
      <c r="W336" s="135"/>
      <c r="X336" s="135"/>
      <c r="Y336" s="135"/>
    </row>
    <row r="337" spans="2:25" x14ac:dyDescent="0.25">
      <c r="B337" s="135"/>
      <c r="C337" s="135"/>
      <c r="D337" s="135"/>
      <c r="E337" s="135"/>
      <c r="F337" s="135"/>
      <c r="G337" s="135"/>
      <c r="H337" s="135"/>
      <c r="I337" s="135"/>
      <c r="J337" s="135"/>
      <c r="K337" s="135"/>
      <c r="L337" s="135"/>
      <c r="M337" s="135"/>
      <c r="N337" s="135"/>
      <c r="O337" s="135"/>
      <c r="P337" s="135"/>
      <c r="Q337" s="135"/>
      <c r="R337" s="135"/>
      <c r="S337" s="135"/>
      <c r="T337" s="135"/>
      <c r="U337" s="135"/>
      <c r="V337" s="135"/>
      <c r="W337" s="135"/>
      <c r="X337" s="135"/>
      <c r="Y337" s="135"/>
    </row>
    <row r="338" spans="2:25" x14ac:dyDescent="0.25">
      <c r="B338" s="135"/>
      <c r="C338" s="135"/>
      <c r="D338" s="135"/>
      <c r="E338" s="135"/>
      <c r="F338" s="135"/>
      <c r="G338" s="135"/>
      <c r="H338" s="135"/>
      <c r="I338" s="135"/>
      <c r="J338" s="135"/>
      <c r="K338" s="135"/>
      <c r="L338" s="135"/>
      <c r="M338" s="135"/>
      <c r="N338" s="135"/>
      <c r="O338" s="135"/>
      <c r="P338" s="135"/>
      <c r="Q338" s="135"/>
      <c r="R338" s="135"/>
      <c r="S338" s="135"/>
      <c r="T338" s="135"/>
      <c r="U338" s="135"/>
      <c r="V338" s="135"/>
      <c r="W338" s="135"/>
      <c r="X338" s="135"/>
      <c r="Y338" s="135"/>
    </row>
    <row r="339" spans="2:25" x14ac:dyDescent="0.25">
      <c r="B339" s="135"/>
      <c r="C339" s="135"/>
      <c r="D339" s="135"/>
      <c r="E339" s="135"/>
      <c r="F339" s="135"/>
      <c r="G339" s="135"/>
      <c r="H339" s="135"/>
      <c r="I339" s="135"/>
      <c r="J339" s="135"/>
      <c r="K339" s="135"/>
      <c r="L339" s="135"/>
      <c r="M339" s="135"/>
      <c r="N339" s="135"/>
      <c r="O339" s="135"/>
      <c r="P339" s="135"/>
      <c r="Q339" s="135"/>
      <c r="R339" s="135"/>
      <c r="S339" s="135"/>
      <c r="T339" s="135"/>
      <c r="U339" s="135"/>
      <c r="V339" s="135"/>
      <c r="W339" s="135"/>
      <c r="X339" s="135"/>
      <c r="Y339" s="135"/>
    </row>
    <row r="340" spans="2:25" x14ac:dyDescent="0.25">
      <c r="B340" s="135"/>
      <c r="C340" s="135"/>
      <c r="D340" s="135"/>
      <c r="E340" s="135"/>
      <c r="F340" s="135"/>
      <c r="G340" s="135"/>
      <c r="H340" s="135"/>
      <c r="I340" s="135"/>
      <c r="J340" s="135"/>
      <c r="K340" s="135"/>
      <c r="L340" s="135"/>
      <c r="M340" s="135"/>
      <c r="N340" s="135"/>
      <c r="O340" s="135"/>
      <c r="P340" s="135"/>
      <c r="Q340" s="135"/>
      <c r="R340" s="135"/>
      <c r="S340" s="135"/>
      <c r="T340" s="135"/>
      <c r="U340" s="135"/>
      <c r="V340" s="135"/>
      <c r="W340" s="135"/>
      <c r="X340" s="135"/>
      <c r="Y340" s="135"/>
    </row>
    <row r="341" spans="2:25" x14ac:dyDescent="0.25">
      <c r="B341" s="135"/>
      <c r="C341" s="135"/>
      <c r="D341" s="135"/>
      <c r="E341" s="135"/>
      <c r="F341" s="135"/>
      <c r="G341" s="135"/>
      <c r="H341" s="135"/>
      <c r="I341" s="135"/>
      <c r="J341" s="135"/>
      <c r="K341" s="135"/>
      <c r="L341" s="135"/>
      <c r="M341" s="135"/>
      <c r="N341" s="135"/>
      <c r="O341" s="135"/>
      <c r="P341" s="135"/>
      <c r="Q341" s="135"/>
      <c r="R341" s="135"/>
      <c r="S341" s="135"/>
      <c r="T341" s="135"/>
      <c r="U341" s="135"/>
      <c r="V341" s="135"/>
      <c r="W341" s="135"/>
      <c r="X341" s="135"/>
      <c r="Y341" s="135"/>
    </row>
    <row r="342" spans="2:25" x14ac:dyDescent="0.25">
      <c r="B342" s="135"/>
      <c r="C342" s="135"/>
      <c r="D342" s="135"/>
      <c r="E342" s="135"/>
      <c r="F342" s="135"/>
      <c r="G342" s="135"/>
      <c r="H342" s="135"/>
      <c r="I342" s="135"/>
      <c r="J342" s="135"/>
      <c r="K342" s="135"/>
      <c r="L342" s="135"/>
      <c r="M342" s="135"/>
      <c r="N342" s="135"/>
      <c r="O342" s="135"/>
      <c r="P342" s="135"/>
      <c r="Q342" s="135"/>
      <c r="R342" s="135"/>
      <c r="S342" s="135"/>
      <c r="T342" s="135"/>
      <c r="U342" s="135"/>
      <c r="V342" s="135"/>
      <c r="W342" s="135"/>
      <c r="X342" s="135"/>
      <c r="Y342" s="135"/>
    </row>
    <row r="343" spans="2:25" x14ac:dyDescent="0.25">
      <c r="B343" s="135"/>
      <c r="C343" s="135"/>
      <c r="D343" s="135"/>
      <c r="E343" s="135"/>
      <c r="F343" s="135"/>
      <c r="G343" s="135"/>
      <c r="H343" s="135"/>
      <c r="I343" s="135"/>
      <c r="J343" s="135"/>
      <c r="K343" s="135"/>
      <c r="L343" s="135"/>
      <c r="M343" s="135"/>
      <c r="N343" s="135"/>
      <c r="O343" s="135"/>
      <c r="P343" s="135"/>
      <c r="Q343" s="135"/>
      <c r="R343" s="135"/>
      <c r="S343" s="135"/>
      <c r="T343" s="135"/>
      <c r="U343" s="135"/>
      <c r="V343" s="135"/>
      <c r="W343" s="135"/>
      <c r="X343" s="135"/>
      <c r="Y343" s="135"/>
    </row>
    <row r="344" spans="2:25" x14ac:dyDescent="0.25">
      <c r="B344" s="135"/>
      <c r="C344" s="135"/>
      <c r="D344" s="135"/>
      <c r="E344" s="135"/>
      <c r="F344" s="135"/>
      <c r="G344" s="135"/>
      <c r="H344" s="135"/>
      <c r="I344" s="135"/>
      <c r="J344" s="135"/>
      <c r="K344" s="135"/>
      <c r="L344" s="135"/>
      <c r="M344" s="135"/>
      <c r="N344" s="135"/>
      <c r="O344" s="135"/>
      <c r="P344" s="135"/>
      <c r="Q344" s="135"/>
      <c r="R344" s="135"/>
      <c r="S344" s="135"/>
      <c r="T344" s="135"/>
      <c r="U344" s="135"/>
      <c r="V344" s="135"/>
      <c r="W344" s="135"/>
      <c r="X344" s="135"/>
      <c r="Y344" s="135"/>
    </row>
    <row r="345" spans="2:25" x14ac:dyDescent="0.25">
      <c r="B345" s="135"/>
      <c r="C345" s="135"/>
      <c r="D345" s="135"/>
      <c r="E345" s="135"/>
      <c r="F345" s="135"/>
      <c r="G345" s="135"/>
      <c r="H345" s="135"/>
      <c r="I345" s="135"/>
      <c r="J345" s="135"/>
      <c r="K345" s="135"/>
      <c r="L345" s="135"/>
      <c r="M345" s="135"/>
      <c r="N345" s="135"/>
      <c r="O345" s="135"/>
      <c r="P345" s="135"/>
      <c r="Q345" s="135"/>
      <c r="R345" s="135"/>
      <c r="S345" s="135"/>
      <c r="T345" s="135"/>
      <c r="U345" s="135"/>
      <c r="V345" s="135"/>
      <c r="W345" s="135"/>
      <c r="X345" s="135"/>
      <c r="Y345" s="135"/>
    </row>
    <row r="346" spans="2:25" x14ac:dyDescent="0.25">
      <c r="B346" s="135"/>
      <c r="C346" s="135"/>
      <c r="D346" s="135"/>
      <c r="E346" s="135"/>
      <c r="F346" s="135"/>
      <c r="G346" s="135"/>
      <c r="H346" s="135"/>
      <c r="I346" s="135"/>
      <c r="J346" s="135"/>
      <c r="K346" s="135"/>
      <c r="L346" s="135"/>
      <c r="M346" s="135"/>
      <c r="N346" s="135"/>
      <c r="O346" s="135"/>
      <c r="P346" s="135"/>
      <c r="Q346" s="135"/>
      <c r="R346" s="135"/>
      <c r="S346" s="135"/>
      <c r="T346" s="135"/>
      <c r="U346" s="135"/>
      <c r="V346" s="135"/>
      <c r="W346" s="135"/>
      <c r="X346" s="135"/>
      <c r="Y346" s="135"/>
    </row>
    <row r="347" spans="2:25" x14ac:dyDescent="0.25">
      <c r="B347" s="135"/>
      <c r="C347" s="135"/>
      <c r="D347" s="135"/>
      <c r="E347" s="135"/>
      <c r="F347" s="135"/>
      <c r="G347" s="135"/>
      <c r="H347" s="135"/>
      <c r="I347" s="135"/>
      <c r="J347" s="135"/>
      <c r="K347" s="135"/>
      <c r="L347" s="135"/>
      <c r="M347" s="135"/>
      <c r="N347" s="135"/>
      <c r="O347" s="135"/>
      <c r="P347" s="135"/>
      <c r="Q347" s="135"/>
      <c r="R347" s="135"/>
      <c r="S347" s="135"/>
      <c r="T347" s="135"/>
      <c r="U347" s="135"/>
      <c r="V347" s="135"/>
      <c r="W347" s="135"/>
      <c r="X347" s="135"/>
      <c r="Y347" s="135"/>
    </row>
    <row r="348" spans="2:25" x14ac:dyDescent="0.25">
      <c r="B348" s="135"/>
      <c r="C348" s="135"/>
      <c r="D348" s="135"/>
      <c r="E348" s="135"/>
      <c r="F348" s="135"/>
      <c r="G348" s="135"/>
      <c r="H348" s="135"/>
      <c r="I348" s="135"/>
      <c r="J348" s="135"/>
      <c r="K348" s="135"/>
      <c r="L348" s="135"/>
      <c r="M348" s="135"/>
      <c r="N348" s="135"/>
      <c r="O348" s="135"/>
      <c r="P348" s="135"/>
      <c r="Q348" s="135"/>
      <c r="R348" s="135"/>
      <c r="S348" s="135"/>
      <c r="T348" s="135"/>
      <c r="U348" s="135"/>
      <c r="V348" s="135"/>
      <c r="W348" s="135"/>
      <c r="X348" s="135"/>
      <c r="Y348" s="135"/>
    </row>
    <row r="349" spans="2:25" x14ac:dyDescent="0.25">
      <c r="B349" s="135"/>
      <c r="C349" s="135"/>
      <c r="D349" s="135"/>
      <c r="E349" s="135"/>
      <c r="F349" s="135"/>
      <c r="G349" s="135"/>
      <c r="H349" s="135"/>
      <c r="I349" s="135"/>
      <c r="J349" s="135"/>
      <c r="K349" s="135"/>
      <c r="L349" s="135"/>
      <c r="M349" s="135"/>
      <c r="N349" s="135"/>
      <c r="O349" s="135"/>
      <c r="P349" s="135"/>
      <c r="Q349" s="135"/>
      <c r="R349" s="135"/>
      <c r="S349" s="135"/>
      <c r="T349" s="135"/>
      <c r="U349" s="135"/>
      <c r="V349" s="135"/>
      <c r="W349" s="135"/>
      <c r="X349" s="135"/>
      <c r="Y349" s="135"/>
    </row>
    <row r="350" spans="2:25" x14ac:dyDescent="0.25">
      <c r="B350" s="135"/>
      <c r="C350" s="135"/>
      <c r="D350" s="135"/>
      <c r="E350" s="135"/>
      <c r="F350" s="135"/>
      <c r="G350" s="135"/>
      <c r="H350" s="135"/>
      <c r="I350" s="135"/>
      <c r="J350" s="135"/>
      <c r="K350" s="135"/>
      <c r="L350" s="135"/>
      <c r="M350" s="135"/>
      <c r="N350" s="135"/>
      <c r="O350" s="135"/>
      <c r="P350" s="135"/>
      <c r="Q350" s="135"/>
      <c r="R350" s="135"/>
      <c r="S350" s="135"/>
      <c r="T350" s="135"/>
      <c r="U350" s="135"/>
      <c r="V350" s="135"/>
      <c r="W350" s="135"/>
      <c r="X350" s="135"/>
      <c r="Y350" s="135"/>
    </row>
    <row r="351" spans="2:25" x14ac:dyDescent="0.25">
      <c r="B351" s="135"/>
      <c r="C351" s="135"/>
      <c r="D351" s="135"/>
      <c r="E351" s="135"/>
      <c r="F351" s="135"/>
      <c r="G351" s="135"/>
      <c r="H351" s="135"/>
      <c r="I351" s="135"/>
      <c r="J351" s="135"/>
      <c r="K351" s="135"/>
      <c r="L351" s="135"/>
      <c r="M351" s="135"/>
      <c r="N351" s="135"/>
      <c r="O351" s="135"/>
      <c r="P351" s="135"/>
      <c r="Q351" s="135"/>
      <c r="R351" s="135"/>
      <c r="S351" s="135"/>
      <c r="T351" s="135"/>
      <c r="U351" s="135"/>
      <c r="V351" s="135"/>
      <c r="W351" s="135"/>
      <c r="X351" s="135"/>
      <c r="Y351" s="135"/>
    </row>
    <row r="352" spans="2:25" x14ac:dyDescent="0.25">
      <c r="B352" s="135"/>
      <c r="C352" s="135"/>
      <c r="D352" s="135"/>
      <c r="E352" s="135"/>
      <c r="F352" s="135"/>
      <c r="G352" s="135"/>
      <c r="H352" s="135"/>
      <c r="I352" s="135"/>
      <c r="J352" s="135"/>
      <c r="K352" s="135"/>
      <c r="L352" s="135"/>
      <c r="M352" s="135"/>
      <c r="N352" s="135"/>
      <c r="O352" s="135"/>
      <c r="P352" s="135"/>
      <c r="Q352" s="135"/>
      <c r="R352" s="135"/>
      <c r="S352" s="135"/>
      <c r="T352" s="135"/>
      <c r="U352" s="135"/>
      <c r="V352" s="135"/>
      <c r="W352" s="135"/>
      <c r="X352" s="135"/>
      <c r="Y352" s="135"/>
    </row>
    <row r="353" spans="2:25" x14ac:dyDescent="0.25">
      <c r="B353" s="135"/>
      <c r="C353" s="135"/>
      <c r="D353" s="135"/>
      <c r="E353" s="135"/>
      <c r="F353" s="135"/>
      <c r="G353" s="135"/>
      <c r="H353" s="135"/>
      <c r="I353" s="135"/>
      <c r="J353" s="135"/>
      <c r="K353" s="135"/>
      <c r="L353" s="135"/>
      <c r="M353" s="135"/>
      <c r="N353" s="135"/>
      <c r="O353" s="135"/>
      <c r="P353" s="135"/>
      <c r="Q353" s="135"/>
      <c r="R353" s="135"/>
      <c r="S353" s="135"/>
      <c r="T353" s="135"/>
      <c r="U353" s="135"/>
      <c r="V353" s="135"/>
      <c r="W353" s="135"/>
      <c r="X353" s="135"/>
      <c r="Y353" s="135"/>
    </row>
    <row r="354" spans="2:25" x14ac:dyDescent="0.25">
      <c r="B354" s="135"/>
      <c r="C354" s="135"/>
      <c r="D354" s="135"/>
      <c r="E354" s="135"/>
      <c r="F354" s="135"/>
      <c r="G354" s="135"/>
      <c r="H354" s="135"/>
      <c r="I354" s="135"/>
      <c r="J354" s="135"/>
      <c r="K354" s="135"/>
      <c r="L354" s="135"/>
      <c r="M354" s="135"/>
      <c r="N354" s="135"/>
      <c r="O354" s="135"/>
      <c r="P354" s="135"/>
      <c r="Q354" s="135"/>
      <c r="R354" s="135"/>
      <c r="S354" s="135"/>
      <c r="T354" s="135"/>
      <c r="U354" s="135"/>
      <c r="V354" s="135"/>
      <c r="W354" s="135"/>
      <c r="X354" s="135"/>
      <c r="Y354" s="135"/>
    </row>
    <row r="355" spans="2:25" x14ac:dyDescent="0.25">
      <c r="B355" s="135"/>
      <c r="C355" s="135"/>
      <c r="D355" s="135"/>
      <c r="E355" s="135"/>
      <c r="F355" s="135"/>
      <c r="G355" s="135"/>
      <c r="H355" s="135"/>
      <c r="I355" s="135"/>
      <c r="J355" s="135"/>
      <c r="K355" s="135"/>
      <c r="L355" s="135"/>
      <c r="M355" s="135"/>
      <c r="N355" s="135"/>
      <c r="O355" s="135"/>
      <c r="P355" s="135"/>
      <c r="Q355" s="135"/>
      <c r="R355" s="135"/>
      <c r="S355" s="135"/>
      <c r="T355" s="135"/>
      <c r="U355" s="135"/>
      <c r="V355" s="135"/>
      <c r="W355" s="135"/>
      <c r="X355" s="135"/>
      <c r="Y355" s="135"/>
    </row>
    <row r="356" spans="2:25" x14ac:dyDescent="0.25">
      <c r="B356" s="135"/>
      <c r="C356" s="135"/>
      <c r="D356" s="135"/>
      <c r="E356" s="135"/>
      <c r="F356" s="135"/>
      <c r="G356" s="135"/>
      <c r="H356" s="135"/>
      <c r="I356" s="135"/>
      <c r="J356" s="135"/>
      <c r="K356" s="135"/>
      <c r="L356" s="135"/>
      <c r="M356" s="135"/>
      <c r="N356" s="135"/>
      <c r="O356" s="135"/>
      <c r="P356" s="135"/>
      <c r="Q356" s="135"/>
      <c r="R356" s="135"/>
      <c r="S356" s="135"/>
      <c r="T356" s="135"/>
      <c r="U356" s="135"/>
      <c r="V356" s="135"/>
      <c r="W356" s="135"/>
      <c r="X356" s="135"/>
      <c r="Y356" s="135"/>
    </row>
    <row r="357" spans="2:25" x14ac:dyDescent="0.25">
      <c r="B357" s="135"/>
      <c r="C357" s="135"/>
      <c r="D357" s="135"/>
      <c r="E357" s="135"/>
      <c r="F357" s="135"/>
      <c r="G357" s="135"/>
      <c r="H357" s="135"/>
      <c r="I357" s="135"/>
      <c r="J357" s="135"/>
      <c r="K357" s="135"/>
      <c r="L357" s="135"/>
      <c r="M357" s="135"/>
      <c r="N357" s="135"/>
      <c r="O357" s="135"/>
      <c r="P357" s="135"/>
      <c r="Q357" s="135"/>
      <c r="R357" s="135"/>
      <c r="S357" s="135"/>
      <c r="T357" s="135"/>
      <c r="U357" s="135"/>
      <c r="V357" s="135"/>
      <c r="W357" s="135"/>
      <c r="X357" s="135"/>
      <c r="Y357" s="135"/>
    </row>
    <row r="358" spans="2:25" x14ac:dyDescent="0.25">
      <c r="B358" s="135"/>
      <c r="C358" s="135"/>
      <c r="D358" s="135"/>
      <c r="E358" s="135"/>
      <c r="F358" s="135"/>
      <c r="G358" s="135"/>
      <c r="H358" s="135"/>
      <c r="I358" s="135"/>
      <c r="J358" s="135"/>
      <c r="K358" s="135"/>
      <c r="L358" s="135"/>
      <c r="M358" s="135"/>
      <c r="N358" s="135"/>
      <c r="O358" s="135"/>
      <c r="P358" s="135"/>
      <c r="Q358" s="135"/>
      <c r="R358" s="135"/>
      <c r="S358" s="135"/>
      <c r="T358" s="135"/>
      <c r="U358" s="135"/>
      <c r="V358" s="135"/>
      <c r="W358" s="135"/>
      <c r="X358" s="135"/>
      <c r="Y358" s="135"/>
    </row>
    <row r="359" spans="2:25" x14ac:dyDescent="0.25">
      <c r="B359" s="135"/>
      <c r="C359" s="135"/>
      <c r="D359" s="135"/>
      <c r="E359" s="135"/>
      <c r="F359" s="135"/>
      <c r="G359" s="135"/>
      <c r="H359" s="135"/>
      <c r="I359" s="135"/>
      <c r="J359" s="135"/>
      <c r="K359" s="135"/>
      <c r="L359" s="135"/>
      <c r="M359" s="135"/>
      <c r="N359" s="135"/>
      <c r="O359" s="135"/>
      <c r="P359" s="135"/>
      <c r="Q359" s="135"/>
      <c r="R359" s="135"/>
      <c r="S359" s="135"/>
      <c r="T359" s="135"/>
      <c r="U359" s="135"/>
      <c r="V359" s="135"/>
      <c r="W359" s="135"/>
      <c r="X359" s="135"/>
      <c r="Y359" s="135"/>
    </row>
    <row r="360" spans="2:25" x14ac:dyDescent="0.25">
      <c r="B360" s="135"/>
      <c r="C360" s="135"/>
      <c r="D360" s="135"/>
      <c r="E360" s="135"/>
      <c r="F360" s="135"/>
      <c r="G360" s="135"/>
      <c r="H360" s="135"/>
      <c r="I360" s="135"/>
      <c r="J360" s="135"/>
      <c r="K360" s="135"/>
      <c r="L360" s="135"/>
      <c r="M360" s="135"/>
      <c r="N360" s="135"/>
      <c r="O360" s="135"/>
      <c r="P360" s="135"/>
      <c r="Q360" s="135"/>
      <c r="R360" s="135"/>
      <c r="S360" s="135"/>
      <c r="T360" s="135"/>
      <c r="U360" s="135"/>
      <c r="V360" s="135"/>
      <c r="W360" s="135"/>
      <c r="X360" s="135"/>
      <c r="Y360" s="135"/>
    </row>
    <row r="361" spans="2:25" x14ac:dyDescent="0.25">
      <c r="B361" s="135"/>
      <c r="C361" s="135"/>
      <c r="D361" s="135"/>
      <c r="E361" s="135"/>
      <c r="F361" s="135"/>
      <c r="G361" s="135"/>
      <c r="H361" s="135"/>
      <c r="I361" s="135"/>
      <c r="J361" s="135"/>
      <c r="K361" s="135"/>
      <c r="L361" s="135"/>
      <c r="M361" s="135"/>
      <c r="N361" s="135"/>
      <c r="O361" s="135"/>
      <c r="P361" s="135"/>
      <c r="Q361" s="135"/>
      <c r="R361" s="135"/>
      <c r="S361" s="135"/>
      <c r="T361" s="135"/>
      <c r="U361" s="135"/>
      <c r="V361" s="135"/>
      <c r="W361" s="135"/>
      <c r="X361" s="135"/>
      <c r="Y361" s="135"/>
    </row>
    <row r="362" spans="2:25" x14ac:dyDescent="0.25">
      <c r="B362" s="135"/>
      <c r="C362" s="135"/>
      <c r="D362" s="135"/>
      <c r="E362" s="135"/>
      <c r="F362" s="135"/>
      <c r="G362" s="135"/>
      <c r="H362" s="135"/>
      <c r="I362" s="135"/>
      <c r="J362" s="135"/>
      <c r="K362" s="135"/>
      <c r="L362" s="135"/>
      <c r="M362" s="135"/>
      <c r="N362" s="135"/>
      <c r="O362" s="135"/>
      <c r="P362" s="135"/>
      <c r="Q362" s="135"/>
      <c r="R362" s="135"/>
      <c r="S362" s="135"/>
      <c r="T362" s="135"/>
      <c r="U362" s="135"/>
      <c r="V362" s="135"/>
      <c r="W362" s="135"/>
      <c r="X362" s="135"/>
      <c r="Y362" s="135"/>
    </row>
    <row r="363" spans="2:25" x14ac:dyDescent="0.25">
      <c r="B363" s="135"/>
      <c r="C363" s="135"/>
      <c r="D363" s="135"/>
      <c r="E363" s="135"/>
      <c r="F363" s="135"/>
      <c r="G363" s="135"/>
      <c r="H363" s="135"/>
      <c r="I363" s="135"/>
      <c r="J363" s="135"/>
      <c r="K363" s="135"/>
      <c r="L363" s="135"/>
      <c r="M363" s="135"/>
      <c r="N363" s="135"/>
      <c r="O363" s="135"/>
      <c r="P363" s="135"/>
      <c r="Q363" s="135"/>
      <c r="R363" s="135"/>
      <c r="S363" s="135"/>
      <c r="T363" s="135"/>
      <c r="U363" s="135"/>
      <c r="V363" s="135"/>
      <c r="W363" s="135"/>
      <c r="X363" s="135"/>
      <c r="Y363" s="135"/>
    </row>
    <row r="364" spans="2:25" x14ac:dyDescent="0.25">
      <c r="B364" s="135"/>
      <c r="C364" s="135"/>
      <c r="D364" s="135"/>
      <c r="E364" s="135"/>
      <c r="F364" s="135"/>
      <c r="G364" s="135"/>
      <c r="H364" s="135"/>
      <c r="I364" s="135"/>
      <c r="J364" s="135"/>
      <c r="K364" s="135"/>
      <c r="L364" s="135"/>
      <c r="M364" s="135"/>
      <c r="N364" s="135"/>
      <c r="O364" s="135"/>
      <c r="P364" s="135"/>
      <c r="Q364" s="135"/>
      <c r="R364" s="135"/>
      <c r="S364" s="135"/>
      <c r="T364" s="135"/>
      <c r="U364" s="135"/>
      <c r="V364" s="135"/>
      <c r="W364" s="135"/>
      <c r="X364" s="135"/>
      <c r="Y364" s="135"/>
    </row>
    <row r="365" spans="2:25" x14ac:dyDescent="0.25">
      <c r="B365" s="135"/>
      <c r="C365" s="135"/>
      <c r="D365" s="135"/>
      <c r="E365" s="135"/>
      <c r="F365" s="135"/>
      <c r="G365" s="135"/>
      <c r="H365" s="135"/>
      <c r="I365" s="135"/>
      <c r="J365" s="135"/>
      <c r="K365" s="135"/>
      <c r="L365" s="135"/>
      <c r="M365" s="135"/>
      <c r="N365" s="135"/>
      <c r="O365" s="135"/>
      <c r="P365" s="135"/>
      <c r="Q365" s="135"/>
      <c r="R365" s="135"/>
      <c r="S365" s="135"/>
      <c r="T365" s="135"/>
      <c r="U365" s="135"/>
      <c r="V365" s="135"/>
      <c r="W365" s="135"/>
      <c r="X365" s="135"/>
      <c r="Y365" s="135"/>
    </row>
    <row r="366" spans="2:25" x14ac:dyDescent="0.25">
      <c r="B366" s="135"/>
      <c r="C366" s="135"/>
      <c r="D366" s="135"/>
      <c r="E366" s="135"/>
      <c r="F366" s="135"/>
      <c r="G366" s="135"/>
      <c r="H366" s="135"/>
      <c r="I366" s="135"/>
      <c r="J366" s="135"/>
      <c r="K366" s="135"/>
      <c r="L366" s="135"/>
      <c r="M366" s="135"/>
      <c r="N366" s="135"/>
      <c r="O366" s="135"/>
      <c r="P366" s="135"/>
      <c r="Q366" s="135"/>
      <c r="R366" s="135"/>
      <c r="S366" s="135"/>
      <c r="T366" s="135"/>
      <c r="U366" s="135"/>
      <c r="V366" s="135"/>
      <c r="W366" s="135"/>
      <c r="X366" s="135"/>
      <c r="Y366" s="135"/>
    </row>
    <row r="367" spans="2:25" x14ac:dyDescent="0.25">
      <c r="B367" s="135"/>
      <c r="C367" s="135"/>
      <c r="D367" s="135"/>
      <c r="E367" s="135"/>
      <c r="F367" s="135"/>
      <c r="G367" s="135"/>
      <c r="H367" s="135"/>
      <c r="I367" s="135"/>
      <c r="J367" s="135"/>
      <c r="K367" s="135"/>
      <c r="L367" s="135"/>
      <c r="M367" s="135"/>
      <c r="N367" s="135"/>
      <c r="O367" s="135"/>
      <c r="P367" s="135"/>
      <c r="Q367" s="135"/>
      <c r="R367" s="135"/>
      <c r="S367" s="135"/>
      <c r="T367" s="135"/>
      <c r="U367" s="135"/>
      <c r="V367" s="135"/>
      <c r="W367" s="135"/>
      <c r="X367" s="135"/>
      <c r="Y367" s="135"/>
    </row>
    <row r="368" spans="2:25" x14ac:dyDescent="0.25">
      <c r="B368" s="135"/>
      <c r="C368" s="135"/>
      <c r="D368" s="135"/>
      <c r="E368" s="135"/>
      <c r="F368" s="135"/>
      <c r="G368" s="135"/>
      <c r="H368" s="135"/>
      <c r="I368" s="135"/>
      <c r="J368" s="135"/>
      <c r="K368" s="135"/>
      <c r="L368" s="135"/>
      <c r="M368" s="135"/>
      <c r="N368" s="135"/>
      <c r="O368" s="135"/>
      <c r="P368" s="135"/>
      <c r="Q368" s="135"/>
      <c r="R368" s="135"/>
      <c r="S368" s="135"/>
      <c r="T368" s="135"/>
      <c r="U368" s="135"/>
      <c r="V368" s="135"/>
      <c r="W368" s="135"/>
      <c r="X368" s="135"/>
      <c r="Y368" s="135"/>
    </row>
    <row r="369" spans="2:25" x14ac:dyDescent="0.25">
      <c r="B369" s="135"/>
      <c r="C369" s="135"/>
      <c r="D369" s="135"/>
      <c r="E369" s="135"/>
      <c r="F369" s="135"/>
      <c r="G369" s="135"/>
      <c r="H369" s="135"/>
      <c r="I369" s="135"/>
      <c r="J369" s="135"/>
      <c r="K369" s="135"/>
      <c r="L369" s="135"/>
      <c r="M369" s="135"/>
      <c r="N369" s="135"/>
      <c r="O369" s="135"/>
      <c r="P369" s="135"/>
      <c r="Q369" s="135"/>
      <c r="R369" s="135"/>
      <c r="S369" s="135"/>
      <c r="T369" s="135"/>
      <c r="U369" s="135"/>
      <c r="V369" s="135"/>
      <c r="W369" s="135"/>
      <c r="X369" s="135"/>
      <c r="Y369" s="135"/>
    </row>
    <row r="370" spans="2:25" x14ac:dyDescent="0.25">
      <c r="B370" s="135"/>
      <c r="C370" s="135"/>
      <c r="D370" s="135"/>
      <c r="E370" s="135"/>
      <c r="F370" s="135"/>
      <c r="G370" s="135"/>
      <c r="H370" s="135"/>
      <c r="I370" s="135"/>
      <c r="J370" s="135"/>
      <c r="K370" s="135"/>
      <c r="L370" s="135"/>
      <c r="M370" s="135"/>
      <c r="N370" s="135"/>
      <c r="O370" s="135"/>
      <c r="P370" s="135"/>
      <c r="Q370" s="135"/>
      <c r="R370" s="135"/>
      <c r="S370" s="135"/>
      <c r="T370" s="135"/>
      <c r="U370" s="135"/>
      <c r="V370" s="135"/>
      <c r="W370" s="135"/>
      <c r="X370" s="135"/>
      <c r="Y370" s="135"/>
    </row>
    <row r="371" spans="2:25" x14ac:dyDescent="0.25">
      <c r="B371" s="135"/>
      <c r="C371" s="135"/>
      <c r="D371" s="135"/>
      <c r="E371" s="135"/>
      <c r="F371" s="135"/>
      <c r="G371" s="135"/>
      <c r="H371" s="135"/>
      <c r="I371" s="135"/>
      <c r="J371" s="135"/>
      <c r="K371" s="135"/>
      <c r="L371" s="135"/>
      <c r="M371" s="135"/>
      <c r="N371" s="135"/>
      <c r="O371" s="135"/>
      <c r="P371" s="135"/>
      <c r="Q371" s="135"/>
      <c r="R371" s="135"/>
      <c r="S371" s="135"/>
      <c r="T371" s="135"/>
      <c r="U371" s="135"/>
      <c r="V371" s="135"/>
      <c r="W371" s="135"/>
      <c r="X371" s="135"/>
      <c r="Y371" s="135"/>
    </row>
    <row r="372" spans="2:25" x14ac:dyDescent="0.25">
      <c r="B372" s="135"/>
      <c r="C372" s="135"/>
      <c r="D372" s="135"/>
      <c r="E372" s="135"/>
      <c r="F372" s="135"/>
      <c r="G372" s="135"/>
      <c r="H372" s="135"/>
      <c r="I372" s="135"/>
      <c r="J372" s="135"/>
      <c r="K372" s="135"/>
      <c r="L372" s="135"/>
      <c r="M372" s="135"/>
      <c r="N372" s="135"/>
      <c r="O372" s="135"/>
      <c r="P372" s="135"/>
      <c r="Q372" s="135"/>
      <c r="R372" s="135"/>
      <c r="S372" s="135"/>
      <c r="T372" s="135"/>
      <c r="U372" s="135"/>
      <c r="V372" s="135"/>
      <c r="W372" s="135"/>
      <c r="X372" s="135"/>
      <c r="Y372" s="135"/>
    </row>
    <row r="373" spans="2:25" x14ac:dyDescent="0.25">
      <c r="B373" s="135"/>
      <c r="C373" s="135"/>
      <c r="D373" s="135"/>
      <c r="E373" s="135"/>
      <c r="F373" s="135"/>
      <c r="G373" s="135"/>
      <c r="H373" s="135"/>
      <c r="I373" s="135"/>
      <c r="J373" s="135"/>
      <c r="K373" s="135"/>
      <c r="L373" s="135"/>
      <c r="M373" s="135"/>
      <c r="N373" s="135"/>
      <c r="O373" s="135"/>
      <c r="P373" s="135"/>
      <c r="Q373" s="135"/>
      <c r="R373" s="135"/>
      <c r="S373" s="135"/>
      <c r="T373" s="135"/>
      <c r="U373" s="135"/>
      <c r="V373" s="135"/>
      <c r="W373" s="135"/>
      <c r="X373" s="135"/>
      <c r="Y373" s="135"/>
    </row>
    <row r="374" spans="2:25" x14ac:dyDescent="0.25">
      <c r="B374" s="135"/>
      <c r="C374" s="135"/>
      <c r="D374" s="135"/>
      <c r="E374" s="135"/>
      <c r="F374" s="135"/>
      <c r="G374" s="135"/>
      <c r="H374" s="135"/>
      <c r="I374" s="135"/>
      <c r="J374" s="135"/>
      <c r="K374" s="135"/>
      <c r="L374" s="135"/>
      <c r="M374" s="135"/>
      <c r="N374" s="135"/>
      <c r="O374" s="135"/>
      <c r="P374" s="135"/>
      <c r="Q374" s="135"/>
      <c r="R374" s="135"/>
      <c r="S374" s="135"/>
      <c r="T374" s="135"/>
      <c r="U374" s="135"/>
      <c r="V374" s="135"/>
      <c r="W374" s="135"/>
      <c r="X374" s="135"/>
      <c r="Y374" s="135"/>
    </row>
    <row r="375" spans="2:25" x14ac:dyDescent="0.25">
      <c r="B375" s="135"/>
      <c r="C375" s="135"/>
      <c r="D375" s="135"/>
      <c r="E375" s="135"/>
      <c r="F375" s="135"/>
      <c r="G375" s="135"/>
      <c r="H375" s="135"/>
      <c r="I375" s="135"/>
      <c r="J375" s="135"/>
      <c r="K375" s="135"/>
      <c r="L375" s="135"/>
      <c r="M375" s="135"/>
      <c r="N375" s="135"/>
      <c r="O375" s="135"/>
      <c r="P375" s="135"/>
      <c r="Q375" s="135"/>
      <c r="R375" s="135"/>
      <c r="S375" s="135"/>
      <c r="T375" s="135"/>
      <c r="U375" s="135"/>
      <c r="V375" s="135"/>
      <c r="W375" s="135"/>
      <c r="X375" s="135"/>
      <c r="Y375" s="135"/>
    </row>
    <row r="376" spans="2:25" x14ac:dyDescent="0.25">
      <c r="B376" s="135"/>
      <c r="C376" s="135"/>
      <c r="D376" s="135"/>
      <c r="E376" s="135"/>
      <c r="F376" s="135"/>
      <c r="G376" s="135"/>
      <c r="H376" s="135"/>
      <c r="I376" s="135"/>
      <c r="J376" s="135"/>
      <c r="K376" s="135"/>
      <c r="L376" s="135"/>
      <c r="M376" s="135"/>
      <c r="N376" s="135"/>
      <c r="O376" s="135"/>
      <c r="P376" s="135"/>
      <c r="Q376" s="135"/>
      <c r="R376" s="135"/>
      <c r="S376" s="135"/>
      <c r="T376" s="135"/>
      <c r="U376" s="135"/>
      <c r="V376" s="135"/>
      <c r="W376" s="135"/>
      <c r="X376" s="135"/>
      <c r="Y376" s="135"/>
    </row>
    <row r="377" spans="2:25" x14ac:dyDescent="0.25">
      <c r="B377" s="135"/>
      <c r="C377" s="135"/>
      <c r="D377" s="135"/>
      <c r="E377" s="135"/>
      <c r="F377" s="135"/>
      <c r="G377" s="135"/>
      <c r="H377" s="135"/>
      <c r="I377" s="135"/>
      <c r="J377" s="135"/>
      <c r="K377" s="135"/>
      <c r="L377" s="135"/>
      <c r="M377" s="135"/>
      <c r="N377" s="135"/>
      <c r="O377" s="135"/>
      <c r="P377" s="135"/>
      <c r="Q377" s="135"/>
      <c r="R377" s="135"/>
      <c r="S377" s="135"/>
      <c r="T377" s="135"/>
      <c r="U377" s="135"/>
      <c r="V377" s="135"/>
      <c r="W377" s="135"/>
      <c r="X377" s="135"/>
      <c r="Y377" s="135"/>
    </row>
    <row r="378" spans="2:25" x14ac:dyDescent="0.25">
      <c r="B378" s="135"/>
      <c r="C378" s="135"/>
      <c r="D378" s="135"/>
      <c r="E378" s="135"/>
      <c r="F378" s="135"/>
      <c r="G378" s="135"/>
      <c r="H378" s="135"/>
      <c r="I378" s="135"/>
      <c r="J378" s="135"/>
      <c r="K378" s="135"/>
      <c r="L378" s="135"/>
      <c r="M378" s="135"/>
      <c r="N378" s="135"/>
      <c r="O378" s="135"/>
      <c r="P378" s="135"/>
      <c r="Q378" s="135"/>
      <c r="R378" s="135"/>
      <c r="S378" s="135"/>
      <c r="T378" s="135"/>
      <c r="U378" s="135"/>
      <c r="V378" s="135"/>
      <c r="W378" s="135"/>
      <c r="X378" s="135"/>
      <c r="Y378" s="135"/>
    </row>
    <row r="379" spans="2:25" x14ac:dyDescent="0.25">
      <c r="B379" s="135"/>
      <c r="C379" s="135"/>
      <c r="D379" s="135"/>
      <c r="E379" s="135"/>
      <c r="F379" s="135"/>
      <c r="G379" s="135"/>
      <c r="H379" s="135"/>
      <c r="I379" s="135"/>
      <c r="J379" s="135"/>
      <c r="K379" s="135"/>
      <c r="L379" s="135"/>
      <c r="M379" s="135"/>
      <c r="N379" s="135"/>
      <c r="O379" s="135"/>
      <c r="P379" s="135"/>
      <c r="Q379" s="135"/>
      <c r="R379" s="135"/>
      <c r="S379" s="135"/>
      <c r="T379" s="135"/>
      <c r="U379" s="135"/>
      <c r="V379" s="135"/>
      <c r="W379" s="135"/>
      <c r="X379" s="135"/>
      <c r="Y379" s="135"/>
    </row>
    <row r="380" spans="2:25" x14ac:dyDescent="0.25">
      <c r="B380" s="135"/>
      <c r="C380" s="135"/>
      <c r="D380" s="135"/>
      <c r="E380" s="135"/>
      <c r="F380" s="135"/>
      <c r="G380" s="135"/>
      <c r="H380" s="135"/>
      <c r="I380" s="135"/>
      <c r="J380" s="135"/>
      <c r="K380" s="135"/>
      <c r="L380" s="135"/>
      <c r="M380" s="135"/>
      <c r="N380" s="135"/>
      <c r="O380" s="135"/>
      <c r="P380" s="135"/>
      <c r="Q380" s="135"/>
      <c r="R380" s="135"/>
      <c r="S380" s="135"/>
      <c r="T380" s="135"/>
      <c r="U380" s="135"/>
      <c r="V380" s="135"/>
      <c r="W380" s="135"/>
      <c r="X380" s="135"/>
      <c r="Y380" s="135"/>
    </row>
    <row r="381" spans="2:25" x14ac:dyDescent="0.25">
      <c r="B381" s="135"/>
      <c r="C381" s="135"/>
      <c r="D381" s="135"/>
      <c r="E381" s="135"/>
      <c r="F381" s="135"/>
      <c r="G381" s="135"/>
      <c r="H381" s="135"/>
      <c r="I381" s="135"/>
      <c r="J381" s="135"/>
      <c r="K381" s="135"/>
      <c r="L381" s="135"/>
      <c r="M381" s="135"/>
      <c r="N381" s="135"/>
      <c r="O381" s="135"/>
      <c r="P381" s="135"/>
      <c r="Q381" s="135"/>
      <c r="R381" s="135"/>
      <c r="S381" s="135"/>
      <c r="T381" s="135"/>
      <c r="U381" s="135"/>
      <c r="V381" s="135"/>
      <c r="W381" s="135"/>
      <c r="X381" s="135"/>
      <c r="Y381" s="135"/>
    </row>
    <row r="382" spans="2:25" x14ac:dyDescent="0.25">
      <c r="B382" s="135"/>
      <c r="C382" s="135"/>
      <c r="D382" s="135"/>
      <c r="E382" s="135"/>
      <c r="F382" s="135"/>
      <c r="G382" s="135"/>
      <c r="H382" s="135"/>
      <c r="I382" s="135"/>
      <c r="J382" s="135"/>
      <c r="K382" s="135"/>
      <c r="L382" s="135"/>
      <c r="M382" s="135"/>
      <c r="N382" s="135"/>
      <c r="O382" s="135"/>
      <c r="P382" s="135"/>
      <c r="Q382" s="135"/>
      <c r="R382" s="135"/>
      <c r="S382" s="135"/>
      <c r="T382" s="135"/>
      <c r="U382" s="135"/>
      <c r="V382" s="135"/>
      <c r="W382" s="135"/>
      <c r="X382" s="135"/>
      <c r="Y382" s="135"/>
    </row>
    <row r="383" spans="2:25" x14ac:dyDescent="0.25">
      <c r="B383" s="135"/>
      <c r="C383" s="135"/>
      <c r="D383" s="135"/>
      <c r="E383" s="135"/>
      <c r="F383" s="135"/>
      <c r="G383" s="135"/>
      <c r="H383" s="135"/>
      <c r="I383" s="135"/>
      <c r="J383" s="135"/>
      <c r="K383" s="135"/>
      <c r="L383" s="135"/>
      <c r="M383" s="135"/>
      <c r="N383" s="135"/>
      <c r="O383" s="135"/>
      <c r="P383" s="135"/>
      <c r="Q383" s="135"/>
      <c r="R383" s="135"/>
      <c r="S383" s="135"/>
      <c r="T383" s="135"/>
      <c r="U383" s="135"/>
      <c r="V383" s="135"/>
      <c r="W383" s="135"/>
      <c r="X383" s="135"/>
      <c r="Y383" s="135"/>
    </row>
    <row r="384" spans="2:25" x14ac:dyDescent="0.25">
      <c r="B384" s="135"/>
      <c r="C384" s="135"/>
      <c r="D384" s="135"/>
      <c r="E384" s="135"/>
      <c r="F384" s="135"/>
      <c r="G384" s="135"/>
      <c r="H384" s="135"/>
      <c r="I384" s="135"/>
      <c r="J384" s="135"/>
      <c r="K384" s="135"/>
      <c r="L384" s="135"/>
      <c r="M384" s="135"/>
      <c r="N384" s="135"/>
      <c r="O384" s="135"/>
      <c r="P384" s="135"/>
      <c r="Q384" s="135"/>
      <c r="R384" s="135"/>
      <c r="S384" s="135"/>
      <c r="T384" s="135"/>
      <c r="U384" s="135"/>
      <c r="V384" s="135"/>
      <c r="W384" s="135"/>
      <c r="X384" s="135"/>
      <c r="Y384" s="135"/>
    </row>
    <row r="385" spans="2:25" x14ac:dyDescent="0.25">
      <c r="B385" s="135"/>
      <c r="C385" s="135"/>
      <c r="D385" s="135"/>
      <c r="E385" s="135"/>
      <c r="F385" s="135"/>
      <c r="G385" s="135"/>
      <c r="H385" s="135"/>
      <c r="I385" s="135"/>
      <c r="J385" s="135"/>
      <c r="K385" s="135"/>
      <c r="L385" s="135"/>
      <c r="M385" s="135"/>
      <c r="N385" s="135"/>
      <c r="O385" s="135"/>
      <c r="P385" s="135"/>
      <c r="Q385" s="135"/>
      <c r="R385" s="135"/>
      <c r="S385" s="135"/>
      <c r="T385" s="135"/>
      <c r="U385" s="135"/>
      <c r="V385" s="135"/>
      <c r="W385" s="135"/>
      <c r="X385" s="135"/>
      <c r="Y385" s="135"/>
    </row>
    <row r="386" spans="2:25" x14ac:dyDescent="0.25">
      <c r="B386" s="135"/>
      <c r="C386" s="135"/>
      <c r="D386" s="135"/>
      <c r="E386" s="135"/>
      <c r="F386" s="135"/>
      <c r="G386" s="135"/>
      <c r="H386" s="135"/>
      <c r="I386" s="135"/>
      <c r="J386" s="135"/>
      <c r="K386" s="135"/>
      <c r="L386" s="135"/>
      <c r="M386" s="135"/>
      <c r="N386" s="135"/>
      <c r="O386" s="135"/>
      <c r="P386" s="135"/>
      <c r="Q386" s="135"/>
      <c r="R386" s="135"/>
      <c r="S386" s="135"/>
      <c r="T386" s="135"/>
      <c r="U386" s="135"/>
      <c r="V386" s="135"/>
      <c r="W386" s="135"/>
      <c r="X386" s="135"/>
      <c r="Y386" s="135"/>
    </row>
    <row r="387" spans="2:25" x14ac:dyDescent="0.25">
      <c r="B387" s="135"/>
      <c r="C387" s="135"/>
      <c r="D387" s="135"/>
      <c r="E387" s="135"/>
      <c r="F387" s="135"/>
      <c r="G387" s="135"/>
      <c r="H387" s="135"/>
      <c r="I387" s="135"/>
      <c r="J387" s="135"/>
      <c r="K387" s="135"/>
      <c r="L387" s="135"/>
      <c r="M387" s="135"/>
      <c r="N387" s="135"/>
      <c r="O387" s="135"/>
      <c r="P387" s="135"/>
      <c r="Q387" s="135"/>
      <c r="R387" s="135"/>
      <c r="S387" s="135"/>
      <c r="T387" s="135"/>
      <c r="U387" s="135"/>
      <c r="V387" s="135"/>
      <c r="W387" s="135"/>
      <c r="X387" s="135"/>
      <c r="Y387" s="135"/>
    </row>
    <row r="388" spans="2:25" x14ac:dyDescent="0.25">
      <c r="B388" s="135"/>
      <c r="C388" s="135"/>
      <c r="D388" s="135"/>
      <c r="E388" s="135"/>
      <c r="F388" s="135"/>
      <c r="G388" s="135"/>
      <c r="H388" s="135"/>
      <c r="I388" s="135"/>
      <c r="J388" s="135"/>
      <c r="K388" s="135"/>
      <c r="L388" s="135"/>
      <c r="M388" s="135"/>
      <c r="N388" s="135"/>
      <c r="O388" s="135"/>
      <c r="P388" s="135"/>
      <c r="Q388" s="135"/>
      <c r="R388" s="135"/>
      <c r="S388" s="135"/>
      <c r="T388" s="135"/>
      <c r="U388" s="135"/>
      <c r="V388" s="135"/>
      <c r="W388" s="135"/>
      <c r="X388" s="135"/>
      <c r="Y388" s="135"/>
    </row>
    <row r="389" spans="2:25" x14ac:dyDescent="0.25">
      <c r="B389" s="135"/>
      <c r="C389" s="135"/>
      <c r="D389" s="135"/>
      <c r="E389" s="135"/>
      <c r="F389" s="135"/>
      <c r="G389" s="135"/>
      <c r="H389" s="135"/>
      <c r="I389" s="135"/>
      <c r="J389" s="135"/>
      <c r="K389" s="135"/>
      <c r="L389" s="135"/>
      <c r="M389" s="135"/>
      <c r="N389" s="135"/>
      <c r="O389" s="135"/>
      <c r="P389" s="135"/>
      <c r="Q389" s="135"/>
      <c r="R389" s="135"/>
      <c r="S389" s="135"/>
      <c r="T389" s="135"/>
      <c r="U389" s="135"/>
      <c r="V389" s="135"/>
      <c r="W389" s="135"/>
      <c r="X389" s="135"/>
      <c r="Y389" s="135"/>
    </row>
    <row r="390" spans="2:25" x14ac:dyDescent="0.25">
      <c r="B390" s="135"/>
      <c r="C390" s="135"/>
      <c r="D390" s="135"/>
      <c r="E390" s="135"/>
      <c r="F390" s="135"/>
      <c r="G390" s="135"/>
      <c r="H390" s="135"/>
      <c r="I390" s="135"/>
      <c r="J390" s="135"/>
      <c r="K390" s="135"/>
      <c r="L390" s="135"/>
      <c r="M390" s="135"/>
      <c r="N390" s="135"/>
      <c r="O390" s="135"/>
      <c r="P390" s="135"/>
      <c r="Q390" s="135"/>
      <c r="R390" s="135"/>
      <c r="S390" s="135"/>
      <c r="T390" s="135"/>
      <c r="U390" s="135"/>
      <c r="V390" s="135"/>
      <c r="W390" s="135"/>
      <c r="X390" s="135"/>
      <c r="Y390" s="135"/>
    </row>
    <row r="391" spans="2:25" x14ac:dyDescent="0.25">
      <c r="B391" s="135"/>
      <c r="C391" s="135"/>
      <c r="D391" s="135"/>
      <c r="E391" s="135"/>
      <c r="F391" s="135"/>
      <c r="G391" s="135"/>
      <c r="H391" s="135"/>
      <c r="I391" s="135"/>
      <c r="J391" s="135"/>
      <c r="K391" s="135"/>
      <c r="L391" s="135"/>
      <c r="M391" s="135"/>
      <c r="N391" s="135"/>
      <c r="O391" s="135"/>
      <c r="P391" s="135"/>
      <c r="Q391" s="135"/>
      <c r="R391" s="135"/>
      <c r="S391" s="135"/>
      <c r="T391" s="135"/>
      <c r="U391" s="135"/>
      <c r="V391" s="135"/>
      <c r="W391" s="135"/>
      <c r="X391" s="135"/>
      <c r="Y391" s="135"/>
    </row>
    <row r="392" spans="2:25" x14ac:dyDescent="0.25">
      <c r="B392" s="135"/>
      <c r="C392" s="135"/>
      <c r="D392" s="135"/>
      <c r="E392" s="135"/>
      <c r="F392" s="135"/>
      <c r="G392" s="135"/>
      <c r="H392" s="135"/>
      <c r="I392" s="135"/>
      <c r="J392" s="135"/>
      <c r="K392" s="135"/>
      <c r="L392" s="135"/>
      <c r="M392" s="135"/>
      <c r="N392" s="135"/>
      <c r="O392" s="135"/>
      <c r="P392" s="135"/>
      <c r="Q392" s="135"/>
      <c r="R392" s="135"/>
      <c r="S392" s="135"/>
      <c r="T392" s="135"/>
      <c r="U392" s="135"/>
      <c r="V392" s="135"/>
      <c r="W392" s="135"/>
      <c r="X392" s="135"/>
      <c r="Y392" s="135"/>
    </row>
    <row r="393" spans="2:25" x14ac:dyDescent="0.25">
      <c r="B393" s="135"/>
      <c r="C393" s="135"/>
      <c r="D393" s="135"/>
      <c r="E393" s="135"/>
      <c r="F393" s="135"/>
      <c r="G393" s="135"/>
      <c r="H393" s="135"/>
      <c r="I393" s="135"/>
      <c r="J393" s="135"/>
      <c r="K393" s="135"/>
      <c r="L393" s="135"/>
      <c r="M393" s="135"/>
      <c r="N393" s="135"/>
      <c r="O393" s="135"/>
      <c r="P393" s="135"/>
      <c r="Q393" s="135"/>
      <c r="R393" s="135"/>
      <c r="S393" s="135"/>
      <c r="T393" s="135"/>
      <c r="U393" s="135"/>
      <c r="V393" s="135"/>
      <c r="W393" s="135"/>
      <c r="X393" s="135"/>
      <c r="Y393" s="135"/>
    </row>
    <row r="394" spans="2:25" x14ac:dyDescent="0.25"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5"/>
      <c r="M394" s="135"/>
      <c r="N394" s="135"/>
      <c r="O394" s="135"/>
      <c r="P394" s="135"/>
      <c r="Q394" s="135"/>
      <c r="R394" s="135"/>
      <c r="S394" s="135"/>
      <c r="T394" s="135"/>
      <c r="U394" s="135"/>
      <c r="V394" s="135"/>
      <c r="W394" s="135"/>
      <c r="X394" s="135"/>
      <c r="Y394" s="135"/>
    </row>
    <row r="395" spans="2:25" x14ac:dyDescent="0.25"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5"/>
      <c r="M395" s="135"/>
      <c r="N395" s="135"/>
      <c r="O395" s="135"/>
      <c r="P395" s="135"/>
      <c r="Q395" s="135"/>
      <c r="R395" s="135"/>
      <c r="S395" s="135"/>
      <c r="T395" s="135"/>
      <c r="U395" s="135"/>
      <c r="V395" s="135"/>
      <c r="W395" s="135"/>
      <c r="X395" s="135"/>
      <c r="Y395" s="135"/>
    </row>
    <row r="396" spans="2:25" x14ac:dyDescent="0.25"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5"/>
      <c r="M396" s="135"/>
      <c r="N396" s="135"/>
      <c r="O396" s="135"/>
      <c r="P396" s="135"/>
      <c r="Q396" s="135"/>
      <c r="R396" s="135"/>
      <c r="S396" s="135"/>
      <c r="T396" s="135"/>
      <c r="U396" s="135"/>
      <c r="V396" s="135"/>
      <c r="W396" s="135"/>
      <c r="X396" s="135"/>
      <c r="Y396" s="135"/>
    </row>
    <row r="397" spans="2:25" x14ac:dyDescent="0.25"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5"/>
      <c r="M397" s="135"/>
      <c r="N397" s="135"/>
      <c r="O397" s="135"/>
      <c r="P397" s="135"/>
      <c r="Q397" s="135"/>
      <c r="R397" s="135"/>
      <c r="S397" s="135"/>
      <c r="T397" s="135"/>
      <c r="U397" s="135"/>
      <c r="V397" s="135"/>
      <c r="W397" s="135"/>
      <c r="X397" s="135"/>
      <c r="Y397" s="135"/>
    </row>
    <row r="398" spans="2:25" x14ac:dyDescent="0.25"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5"/>
      <c r="M398" s="135"/>
      <c r="N398" s="135"/>
      <c r="O398" s="135"/>
      <c r="P398" s="135"/>
      <c r="Q398" s="135"/>
      <c r="R398" s="135"/>
      <c r="S398" s="135"/>
      <c r="T398" s="135"/>
      <c r="U398" s="135"/>
      <c r="V398" s="135"/>
      <c r="W398" s="135"/>
      <c r="X398" s="135"/>
      <c r="Y398" s="135"/>
    </row>
    <row r="399" spans="2:25" x14ac:dyDescent="0.25"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5"/>
      <c r="M399" s="135"/>
      <c r="N399" s="135"/>
      <c r="O399" s="135"/>
      <c r="P399" s="135"/>
      <c r="Q399" s="135"/>
      <c r="R399" s="135"/>
      <c r="S399" s="135"/>
      <c r="T399" s="135"/>
      <c r="U399" s="135"/>
      <c r="V399" s="135"/>
      <c r="W399" s="135"/>
      <c r="X399" s="135"/>
      <c r="Y399" s="135"/>
    </row>
    <row r="400" spans="2:25" x14ac:dyDescent="0.25">
      <c r="B400" s="135"/>
      <c r="C400" s="135"/>
      <c r="D400" s="135"/>
      <c r="E400" s="135"/>
      <c r="F400" s="135"/>
      <c r="G400" s="135"/>
      <c r="H400" s="135"/>
      <c r="I400" s="135"/>
      <c r="J400" s="135"/>
      <c r="K400" s="135"/>
      <c r="L400" s="135"/>
      <c r="M400" s="135"/>
      <c r="N400" s="135"/>
      <c r="O400" s="135"/>
      <c r="P400" s="135"/>
      <c r="Q400" s="135"/>
      <c r="R400" s="135"/>
      <c r="S400" s="135"/>
      <c r="T400" s="135"/>
      <c r="U400" s="135"/>
      <c r="V400" s="135"/>
      <c r="W400" s="135"/>
      <c r="X400" s="135"/>
      <c r="Y400" s="135"/>
    </row>
    <row r="401" spans="2:25" x14ac:dyDescent="0.25">
      <c r="B401" s="135"/>
      <c r="C401" s="135"/>
      <c r="D401" s="135"/>
      <c r="E401" s="135"/>
      <c r="F401" s="135"/>
      <c r="G401" s="135"/>
      <c r="H401" s="135"/>
      <c r="I401" s="135"/>
      <c r="J401" s="135"/>
      <c r="K401" s="135"/>
      <c r="L401" s="135"/>
      <c r="M401" s="135"/>
      <c r="N401" s="135"/>
      <c r="O401" s="135"/>
      <c r="P401" s="135"/>
      <c r="Q401" s="135"/>
      <c r="R401" s="135"/>
      <c r="S401" s="135"/>
      <c r="T401" s="135"/>
      <c r="U401" s="135"/>
      <c r="V401" s="135"/>
      <c r="W401" s="135"/>
      <c r="X401" s="135"/>
      <c r="Y401" s="135"/>
    </row>
    <row r="402" spans="2:25" x14ac:dyDescent="0.25">
      <c r="B402" s="135"/>
      <c r="C402" s="135"/>
      <c r="D402" s="135"/>
      <c r="E402" s="135"/>
      <c r="F402" s="135"/>
      <c r="G402" s="135"/>
      <c r="H402" s="135"/>
      <c r="I402" s="135"/>
      <c r="J402" s="135"/>
      <c r="K402" s="135"/>
      <c r="L402" s="135"/>
      <c r="M402" s="135"/>
      <c r="N402" s="135"/>
      <c r="O402" s="135"/>
      <c r="P402" s="135"/>
      <c r="Q402" s="135"/>
      <c r="R402" s="135"/>
      <c r="S402" s="135"/>
      <c r="T402" s="135"/>
      <c r="U402" s="135"/>
      <c r="V402" s="135"/>
      <c r="W402" s="135"/>
      <c r="X402" s="135"/>
      <c r="Y402" s="135"/>
    </row>
    <row r="403" spans="2:25" x14ac:dyDescent="0.25">
      <c r="B403" s="135"/>
      <c r="C403" s="135"/>
      <c r="D403" s="135"/>
      <c r="E403" s="135"/>
      <c r="F403" s="135"/>
      <c r="G403" s="135"/>
      <c r="H403" s="135"/>
      <c r="I403" s="135"/>
      <c r="J403" s="135"/>
      <c r="K403" s="135"/>
      <c r="L403" s="135"/>
      <c r="M403" s="135"/>
      <c r="N403" s="135"/>
      <c r="O403" s="135"/>
      <c r="P403" s="135"/>
      <c r="Q403" s="135"/>
      <c r="R403" s="135"/>
      <c r="S403" s="135"/>
      <c r="T403" s="135"/>
      <c r="U403" s="135"/>
      <c r="V403" s="135"/>
      <c r="W403" s="135"/>
      <c r="X403" s="135"/>
      <c r="Y403" s="135"/>
    </row>
    <row r="404" spans="2:25" x14ac:dyDescent="0.25">
      <c r="B404" s="135"/>
      <c r="C404" s="135"/>
      <c r="D404" s="135"/>
      <c r="E404" s="135"/>
      <c r="F404" s="135"/>
      <c r="G404" s="135"/>
      <c r="H404" s="135"/>
      <c r="I404" s="135"/>
      <c r="J404" s="135"/>
      <c r="K404" s="135"/>
      <c r="L404" s="135"/>
      <c r="M404" s="135"/>
      <c r="N404" s="135"/>
      <c r="O404" s="135"/>
      <c r="P404" s="135"/>
      <c r="Q404" s="135"/>
      <c r="R404" s="135"/>
      <c r="S404" s="135"/>
      <c r="T404" s="135"/>
      <c r="U404" s="135"/>
      <c r="V404" s="135"/>
      <c r="W404" s="135"/>
      <c r="X404" s="135"/>
      <c r="Y404" s="135"/>
    </row>
    <row r="405" spans="2:25" x14ac:dyDescent="0.25">
      <c r="B405" s="135"/>
      <c r="C405" s="135"/>
      <c r="D405" s="135"/>
      <c r="E405" s="135"/>
      <c r="F405" s="135"/>
      <c r="G405" s="135"/>
      <c r="H405" s="135"/>
      <c r="I405" s="135"/>
      <c r="J405" s="135"/>
      <c r="K405" s="135"/>
      <c r="L405" s="135"/>
      <c r="M405" s="135"/>
      <c r="N405" s="135"/>
      <c r="O405" s="135"/>
      <c r="P405" s="135"/>
      <c r="Q405" s="135"/>
      <c r="R405" s="135"/>
      <c r="S405" s="135"/>
      <c r="T405" s="135"/>
      <c r="U405" s="135"/>
      <c r="V405" s="135"/>
      <c r="W405" s="135"/>
      <c r="X405" s="135"/>
      <c r="Y405" s="135"/>
    </row>
    <row r="406" spans="2:25" x14ac:dyDescent="0.25">
      <c r="B406" s="135"/>
      <c r="C406" s="135"/>
      <c r="D406" s="135"/>
      <c r="E406" s="135"/>
      <c r="F406" s="135"/>
      <c r="G406" s="135"/>
      <c r="H406" s="135"/>
      <c r="I406" s="135"/>
      <c r="J406" s="135"/>
      <c r="K406" s="135"/>
      <c r="L406" s="135"/>
      <c r="M406" s="135"/>
      <c r="N406" s="135"/>
      <c r="O406" s="135"/>
      <c r="P406" s="135"/>
      <c r="Q406" s="135"/>
      <c r="R406" s="135"/>
      <c r="S406" s="135"/>
      <c r="T406" s="135"/>
      <c r="U406" s="135"/>
      <c r="V406" s="135"/>
      <c r="W406" s="135"/>
      <c r="X406" s="135"/>
      <c r="Y406" s="135"/>
    </row>
    <row r="407" spans="2:25" x14ac:dyDescent="0.25">
      <c r="B407" s="135"/>
      <c r="C407" s="135"/>
      <c r="D407" s="135"/>
      <c r="E407" s="135"/>
      <c r="F407" s="135"/>
      <c r="G407" s="135"/>
      <c r="H407" s="135"/>
      <c r="I407" s="135"/>
      <c r="J407" s="135"/>
      <c r="K407" s="135"/>
      <c r="L407" s="135"/>
      <c r="M407" s="135"/>
      <c r="N407" s="135"/>
      <c r="O407" s="135"/>
      <c r="P407" s="135"/>
      <c r="Q407" s="135"/>
      <c r="R407" s="135"/>
      <c r="S407" s="135"/>
      <c r="T407" s="135"/>
      <c r="U407" s="135"/>
      <c r="V407" s="135"/>
      <c r="W407" s="135"/>
      <c r="X407" s="135"/>
      <c r="Y407" s="135"/>
    </row>
    <row r="408" spans="2:25" x14ac:dyDescent="0.25">
      <c r="B408" s="135"/>
      <c r="C408" s="135"/>
      <c r="D408" s="135"/>
      <c r="E408" s="135"/>
      <c r="F408" s="135"/>
      <c r="G408" s="135"/>
      <c r="H408" s="135"/>
      <c r="I408" s="135"/>
      <c r="J408" s="135"/>
      <c r="K408" s="135"/>
      <c r="L408" s="135"/>
      <c r="M408" s="135"/>
      <c r="N408" s="135"/>
      <c r="O408" s="135"/>
      <c r="P408" s="135"/>
      <c r="Q408" s="135"/>
      <c r="R408" s="135"/>
      <c r="S408" s="135"/>
      <c r="T408" s="135"/>
      <c r="U408" s="135"/>
      <c r="V408" s="135"/>
      <c r="W408" s="135"/>
      <c r="X408" s="135"/>
      <c r="Y408" s="135"/>
    </row>
    <row r="409" spans="2:25" x14ac:dyDescent="0.25">
      <c r="B409" s="135"/>
      <c r="C409" s="135"/>
      <c r="D409" s="135"/>
      <c r="E409" s="135"/>
      <c r="F409" s="135"/>
      <c r="G409" s="135"/>
      <c r="H409" s="135"/>
      <c r="I409" s="135"/>
      <c r="J409" s="135"/>
      <c r="K409" s="135"/>
      <c r="L409" s="135"/>
      <c r="M409" s="135"/>
      <c r="N409" s="135"/>
      <c r="O409" s="135"/>
      <c r="P409" s="135"/>
      <c r="Q409" s="135"/>
      <c r="R409" s="135"/>
      <c r="S409" s="135"/>
      <c r="T409" s="135"/>
      <c r="U409" s="135"/>
      <c r="V409" s="135"/>
      <c r="W409" s="135"/>
      <c r="X409" s="135"/>
      <c r="Y409" s="135"/>
    </row>
    <row r="410" spans="2:25" x14ac:dyDescent="0.25">
      <c r="B410" s="135"/>
      <c r="C410" s="135"/>
      <c r="D410" s="135"/>
      <c r="E410" s="135"/>
      <c r="F410" s="135"/>
      <c r="G410" s="135"/>
      <c r="H410" s="135"/>
      <c r="I410" s="135"/>
      <c r="J410" s="135"/>
      <c r="K410" s="135"/>
      <c r="L410" s="135"/>
      <c r="M410" s="135"/>
      <c r="N410" s="135"/>
      <c r="O410" s="135"/>
      <c r="P410" s="135"/>
      <c r="Q410" s="135"/>
      <c r="R410" s="135"/>
      <c r="S410" s="135"/>
      <c r="T410" s="135"/>
      <c r="U410" s="135"/>
      <c r="V410" s="135"/>
      <c r="W410" s="135"/>
      <c r="X410" s="135"/>
      <c r="Y410" s="135"/>
    </row>
    <row r="411" spans="2:25" x14ac:dyDescent="0.25">
      <c r="B411" s="135"/>
      <c r="C411" s="135"/>
      <c r="D411" s="135"/>
      <c r="E411" s="135"/>
      <c r="F411" s="135"/>
      <c r="G411" s="135"/>
      <c r="H411" s="135"/>
      <c r="I411" s="135"/>
      <c r="J411" s="135"/>
      <c r="K411" s="135"/>
      <c r="L411" s="135"/>
      <c r="M411" s="135"/>
      <c r="N411" s="135"/>
      <c r="O411" s="135"/>
      <c r="P411" s="135"/>
      <c r="Q411" s="135"/>
      <c r="R411" s="135"/>
      <c r="S411" s="135"/>
      <c r="T411" s="135"/>
      <c r="U411" s="135"/>
      <c r="V411" s="135"/>
      <c r="W411" s="135"/>
      <c r="X411" s="135"/>
      <c r="Y411" s="135"/>
    </row>
    <row r="412" spans="2:25" x14ac:dyDescent="0.25">
      <c r="B412" s="135"/>
      <c r="C412" s="135"/>
      <c r="D412" s="135"/>
      <c r="E412" s="135"/>
      <c r="F412" s="135"/>
      <c r="G412" s="135"/>
      <c r="H412" s="135"/>
      <c r="I412" s="135"/>
      <c r="J412" s="135"/>
      <c r="K412" s="135"/>
      <c r="L412" s="135"/>
      <c r="M412" s="135"/>
      <c r="N412" s="135"/>
      <c r="O412" s="135"/>
      <c r="P412" s="135"/>
      <c r="Q412" s="135"/>
      <c r="R412" s="135"/>
      <c r="S412" s="135"/>
      <c r="T412" s="135"/>
      <c r="U412" s="135"/>
      <c r="V412" s="135"/>
      <c r="W412" s="135"/>
      <c r="X412" s="135"/>
      <c r="Y412" s="135"/>
    </row>
    <row r="413" spans="2:25" x14ac:dyDescent="0.25">
      <c r="B413" s="135"/>
      <c r="C413" s="135"/>
      <c r="D413" s="135"/>
      <c r="E413" s="135"/>
      <c r="F413" s="135"/>
      <c r="G413" s="135"/>
      <c r="H413" s="135"/>
      <c r="I413" s="135"/>
      <c r="J413" s="135"/>
      <c r="K413" s="135"/>
      <c r="L413" s="135"/>
      <c r="M413" s="135"/>
      <c r="N413" s="135"/>
      <c r="O413" s="135"/>
      <c r="P413" s="135"/>
      <c r="Q413" s="135"/>
      <c r="R413" s="135"/>
      <c r="S413" s="135"/>
      <c r="T413" s="135"/>
      <c r="U413" s="135"/>
      <c r="V413" s="135"/>
      <c r="W413" s="135"/>
      <c r="X413" s="135"/>
      <c r="Y413" s="135"/>
    </row>
    <row r="414" spans="2:25" x14ac:dyDescent="0.25">
      <c r="B414" s="135"/>
      <c r="C414" s="135"/>
      <c r="D414" s="135"/>
      <c r="E414" s="135"/>
      <c r="F414" s="135"/>
      <c r="G414" s="135"/>
      <c r="H414" s="135"/>
      <c r="I414" s="135"/>
      <c r="J414" s="135"/>
      <c r="K414" s="135"/>
      <c r="L414" s="135"/>
      <c r="M414" s="135"/>
      <c r="N414" s="135"/>
      <c r="O414" s="135"/>
      <c r="P414" s="135"/>
      <c r="Q414" s="135"/>
      <c r="R414" s="135"/>
      <c r="S414" s="135"/>
      <c r="T414" s="135"/>
      <c r="U414" s="135"/>
      <c r="V414" s="135"/>
      <c r="W414" s="135"/>
      <c r="X414" s="135"/>
      <c r="Y414" s="135"/>
    </row>
    <row r="415" spans="2:25" x14ac:dyDescent="0.25">
      <c r="B415" s="135"/>
      <c r="C415" s="135"/>
      <c r="D415" s="135"/>
      <c r="E415" s="135"/>
      <c r="F415" s="135"/>
      <c r="G415" s="135"/>
      <c r="H415" s="135"/>
      <c r="I415" s="135"/>
      <c r="J415" s="135"/>
      <c r="K415" s="135"/>
      <c r="L415" s="135"/>
      <c r="M415" s="135"/>
      <c r="N415" s="135"/>
      <c r="O415" s="135"/>
      <c r="P415" s="135"/>
      <c r="Q415" s="135"/>
      <c r="R415" s="135"/>
      <c r="S415" s="135"/>
      <c r="T415" s="135"/>
      <c r="U415" s="135"/>
      <c r="V415" s="135"/>
      <c r="W415" s="135"/>
      <c r="X415" s="135"/>
      <c r="Y415" s="135"/>
    </row>
    <row r="416" spans="2:25" x14ac:dyDescent="0.25">
      <c r="B416" s="135"/>
      <c r="C416" s="135"/>
      <c r="D416" s="135"/>
      <c r="E416" s="135"/>
      <c r="F416" s="135"/>
      <c r="G416" s="135"/>
      <c r="H416" s="135"/>
      <c r="I416" s="135"/>
      <c r="J416" s="135"/>
      <c r="K416" s="135"/>
      <c r="L416" s="135"/>
      <c r="M416" s="135"/>
      <c r="N416" s="135"/>
      <c r="O416" s="135"/>
      <c r="P416" s="135"/>
      <c r="Q416" s="135"/>
      <c r="R416" s="135"/>
      <c r="S416" s="135"/>
      <c r="T416" s="135"/>
      <c r="U416" s="135"/>
      <c r="V416" s="135"/>
      <c r="W416" s="135"/>
      <c r="X416" s="135"/>
      <c r="Y416" s="135"/>
    </row>
    <row r="417" spans="2:25" x14ac:dyDescent="0.25">
      <c r="B417" s="135"/>
      <c r="C417" s="135"/>
      <c r="D417" s="135"/>
      <c r="E417" s="135"/>
      <c r="F417" s="135"/>
      <c r="G417" s="135"/>
      <c r="H417" s="135"/>
      <c r="I417" s="135"/>
      <c r="J417" s="135"/>
      <c r="K417" s="135"/>
      <c r="L417" s="135"/>
      <c r="M417" s="135"/>
      <c r="N417" s="135"/>
      <c r="O417" s="135"/>
      <c r="P417" s="135"/>
      <c r="Q417" s="135"/>
      <c r="R417" s="135"/>
      <c r="S417" s="135"/>
      <c r="T417" s="135"/>
      <c r="U417" s="135"/>
      <c r="V417" s="135"/>
      <c r="W417" s="135"/>
      <c r="X417" s="135"/>
      <c r="Y417" s="135"/>
    </row>
    <row r="418" spans="2:25" x14ac:dyDescent="0.25">
      <c r="B418" s="135"/>
      <c r="C418" s="135"/>
      <c r="D418" s="135"/>
      <c r="E418" s="135"/>
      <c r="F418" s="135"/>
      <c r="G418" s="135"/>
      <c r="H418" s="135"/>
      <c r="I418" s="135"/>
      <c r="J418" s="135"/>
      <c r="K418" s="135"/>
      <c r="L418" s="135"/>
      <c r="M418" s="135"/>
      <c r="N418" s="135"/>
      <c r="O418" s="135"/>
      <c r="P418" s="135"/>
      <c r="Q418" s="135"/>
      <c r="R418" s="135"/>
      <c r="S418" s="135"/>
      <c r="T418" s="135"/>
      <c r="U418" s="135"/>
      <c r="V418" s="135"/>
      <c r="W418" s="135"/>
      <c r="X418" s="135"/>
      <c r="Y418" s="135"/>
    </row>
    <row r="419" spans="2:25" x14ac:dyDescent="0.25">
      <c r="B419" s="135"/>
      <c r="C419" s="135"/>
      <c r="D419" s="135"/>
      <c r="E419" s="135"/>
      <c r="F419" s="135"/>
      <c r="G419" s="135"/>
      <c r="H419" s="135"/>
      <c r="I419" s="135"/>
      <c r="J419" s="135"/>
      <c r="K419" s="135"/>
      <c r="L419" s="135"/>
      <c r="M419" s="135"/>
      <c r="N419" s="135"/>
      <c r="O419" s="135"/>
      <c r="P419" s="135"/>
      <c r="Q419" s="135"/>
      <c r="R419" s="135"/>
      <c r="S419" s="135"/>
      <c r="T419" s="135"/>
      <c r="U419" s="135"/>
      <c r="V419" s="135"/>
      <c r="W419" s="135"/>
      <c r="X419" s="135"/>
      <c r="Y419" s="135"/>
    </row>
    <row r="420" spans="2:25" x14ac:dyDescent="0.25">
      <c r="B420" s="135"/>
      <c r="C420" s="135"/>
      <c r="D420" s="135"/>
      <c r="E420" s="135"/>
      <c r="F420" s="135"/>
      <c r="G420" s="135"/>
      <c r="H420" s="135"/>
      <c r="I420" s="135"/>
      <c r="J420" s="135"/>
      <c r="K420" s="135"/>
      <c r="L420" s="135"/>
      <c r="M420" s="135"/>
      <c r="N420" s="135"/>
      <c r="O420" s="135"/>
      <c r="P420" s="135"/>
      <c r="Q420" s="135"/>
      <c r="R420" s="135"/>
      <c r="S420" s="135"/>
      <c r="T420" s="135"/>
      <c r="U420" s="135"/>
      <c r="V420" s="135"/>
      <c r="W420" s="135"/>
      <c r="X420" s="135"/>
      <c r="Y420" s="135"/>
    </row>
    <row r="421" spans="2:25" x14ac:dyDescent="0.25">
      <c r="B421" s="135"/>
      <c r="C421" s="135"/>
      <c r="D421" s="135"/>
      <c r="E421" s="135"/>
      <c r="F421" s="135"/>
      <c r="G421" s="135"/>
      <c r="H421" s="135"/>
      <c r="I421" s="135"/>
      <c r="J421" s="135"/>
      <c r="K421" s="135"/>
      <c r="L421" s="135"/>
      <c r="M421" s="135"/>
      <c r="N421" s="135"/>
      <c r="O421" s="135"/>
      <c r="P421" s="135"/>
      <c r="Q421" s="135"/>
      <c r="R421" s="135"/>
      <c r="S421" s="135"/>
      <c r="T421" s="135"/>
      <c r="U421" s="135"/>
      <c r="V421" s="135"/>
      <c r="W421" s="135"/>
      <c r="X421" s="135"/>
      <c r="Y421" s="135"/>
    </row>
    <row r="422" spans="2:25" x14ac:dyDescent="0.25">
      <c r="B422" s="135"/>
      <c r="C422" s="135"/>
      <c r="D422" s="135"/>
      <c r="E422" s="135"/>
      <c r="F422" s="135"/>
      <c r="G422" s="135"/>
      <c r="H422" s="135"/>
      <c r="I422" s="135"/>
      <c r="J422" s="135"/>
      <c r="K422" s="135"/>
      <c r="L422" s="135"/>
      <c r="M422" s="135"/>
      <c r="N422" s="135"/>
      <c r="O422" s="135"/>
      <c r="P422" s="135"/>
      <c r="Q422" s="135"/>
      <c r="R422" s="135"/>
      <c r="S422" s="135"/>
      <c r="T422" s="135"/>
      <c r="U422" s="135"/>
      <c r="V422" s="135"/>
      <c r="W422" s="135"/>
      <c r="X422" s="135"/>
      <c r="Y422" s="135"/>
    </row>
    <row r="423" spans="2:25" x14ac:dyDescent="0.25">
      <c r="B423" s="135"/>
      <c r="C423" s="135"/>
      <c r="D423" s="135"/>
      <c r="E423" s="135"/>
      <c r="F423" s="135"/>
      <c r="G423" s="135"/>
      <c r="H423" s="135"/>
      <c r="I423" s="135"/>
      <c r="J423" s="135"/>
      <c r="K423" s="135"/>
      <c r="L423" s="135"/>
      <c r="M423" s="135"/>
      <c r="N423" s="135"/>
      <c r="O423" s="135"/>
      <c r="P423" s="135"/>
      <c r="Q423" s="135"/>
      <c r="R423" s="135"/>
      <c r="S423" s="135"/>
      <c r="T423" s="135"/>
      <c r="U423" s="135"/>
      <c r="V423" s="135"/>
      <c r="W423" s="135"/>
      <c r="X423" s="135"/>
      <c r="Y423" s="135"/>
    </row>
    <row r="424" spans="2:25" x14ac:dyDescent="0.25">
      <c r="B424" s="135"/>
      <c r="C424" s="135"/>
      <c r="D424" s="135"/>
      <c r="E424" s="135"/>
      <c r="F424" s="135"/>
      <c r="G424" s="135"/>
      <c r="H424" s="135"/>
      <c r="I424" s="135"/>
      <c r="J424" s="135"/>
      <c r="K424" s="135"/>
      <c r="L424" s="135"/>
      <c r="M424" s="135"/>
      <c r="N424" s="135"/>
      <c r="O424" s="135"/>
      <c r="P424" s="135"/>
      <c r="Q424" s="135"/>
      <c r="R424" s="135"/>
      <c r="S424" s="135"/>
      <c r="T424" s="135"/>
      <c r="U424" s="135"/>
      <c r="V424" s="135"/>
      <c r="W424" s="135"/>
      <c r="X424" s="135"/>
      <c r="Y424" s="135"/>
    </row>
    <row r="425" spans="2:25" x14ac:dyDescent="0.25">
      <c r="B425" s="135"/>
      <c r="C425" s="135"/>
      <c r="D425" s="135"/>
      <c r="E425" s="135"/>
      <c r="F425" s="135"/>
      <c r="G425" s="135"/>
      <c r="H425" s="135"/>
      <c r="I425" s="135"/>
      <c r="J425" s="135"/>
      <c r="K425" s="135"/>
      <c r="L425" s="135"/>
      <c r="M425" s="135"/>
      <c r="N425" s="135"/>
      <c r="O425" s="135"/>
      <c r="P425" s="135"/>
      <c r="Q425" s="135"/>
      <c r="R425" s="135"/>
      <c r="S425" s="135"/>
      <c r="T425" s="135"/>
      <c r="U425" s="135"/>
      <c r="V425" s="135"/>
      <c r="W425" s="135"/>
      <c r="X425" s="135"/>
      <c r="Y425" s="135"/>
    </row>
    <row r="426" spans="2:25" x14ac:dyDescent="0.25">
      <c r="B426" s="135"/>
      <c r="C426" s="135"/>
      <c r="D426" s="135"/>
      <c r="E426" s="135"/>
      <c r="F426" s="135"/>
      <c r="G426" s="135"/>
      <c r="H426" s="135"/>
      <c r="I426" s="135"/>
      <c r="J426" s="135"/>
      <c r="K426" s="135"/>
      <c r="L426" s="135"/>
      <c r="M426" s="135"/>
      <c r="N426" s="135"/>
      <c r="O426" s="135"/>
      <c r="P426" s="135"/>
      <c r="Q426" s="135"/>
      <c r="R426" s="135"/>
      <c r="S426" s="135"/>
      <c r="T426" s="135"/>
      <c r="U426" s="135"/>
      <c r="V426" s="135"/>
      <c r="W426" s="135"/>
      <c r="X426" s="135"/>
      <c r="Y426" s="135"/>
    </row>
    <row r="427" spans="2:25" x14ac:dyDescent="0.25">
      <c r="B427" s="135"/>
      <c r="C427" s="135"/>
      <c r="D427" s="135"/>
      <c r="E427" s="135"/>
      <c r="F427" s="135"/>
      <c r="G427" s="135"/>
      <c r="H427" s="135"/>
      <c r="I427" s="135"/>
      <c r="J427" s="135"/>
      <c r="K427" s="135"/>
      <c r="L427" s="135"/>
      <c r="M427" s="135"/>
      <c r="N427" s="135"/>
      <c r="O427" s="135"/>
      <c r="P427" s="135"/>
      <c r="Q427" s="135"/>
      <c r="R427" s="135"/>
      <c r="S427" s="135"/>
      <c r="T427" s="135"/>
      <c r="U427" s="135"/>
      <c r="V427" s="135"/>
      <c r="W427" s="135"/>
      <c r="X427" s="135"/>
      <c r="Y427" s="135"/>
    </row>
    <row r="428" spans="2:25" x14ac:dyDescent="0.25">
      <c r="B428" s="135"/>
      <c r="C428" s="135"/>
      <c r="D428" s="135"/>
      <c r="E428" s="135"/>
      <c r="F428" s="135"/>
      <c r="G428" s="135"/>
      <c r="H428" s="135"/>
      <c r="I428" s="135"/>
      <c r="J428" s="135"/>
      <c r="K428" s="135"/>
      <c r="L428" s="135"/>
      <c r="M428" s="135"/>
      <c r="N428" s="135"/>
      <c r="O428" s="135"/>
      <c r="P428" s="135"/>
      <c r="Q428" s="135"/>
      <c r="R428" s="135"/>
      <c r="S428" s="135"/>
      <c r="T428" s="135"/>
      <c r="U428" s="135"/>
      <c r="V428" s="135"/>
      <c r="W428" s="135"/>
      <c r="X428" s="135"/>
      <c r="Y428" s="135"/>
    </row>
    <row r="429" spans="2:25" x14ac:dyDescent="0.25">
      <c r="B429" s="135"/>
      <c r="C429" s="135"/>
      <c r="D429" s="135"/>
      <c r="E429" s="135"/>
      <c r="F429" s="135"/>
      <c r="G429" s="135"/>
      <c r="H429" s="135"/>
      <c r="I429" s="135"/>
      <c r="J429" s="135"/>
      <c r="K429" s="135"/>
      <c r="L429" s="135"/>
      <c r="M429" s="135"/>
      <c r="N429" s="135"/>
      <c r="O429" s="135"/>
      <c r="P429" s="135"/>
      <c r="Q429" s="135"/>
      <c r="R429" s="135"/>
      <c r="S429" s="135"/>
      <c r="T429" s="135"/>
      <c r="U429" s="135"/>
      <c r="V429" s="135"/>
      <c r="W429" s="135"/>
      <c r="X429" s="135"/>
      <c r="Y429" s="135"/>
    </row>
    <row r="430" spans="2:25" x14ac:dyDescent="0.25">
      <c r="B430" s="135"/>
      <c r="C430" s="135"/>
      <c r="D430" s="135"/>
      <c r="E430" s="135"/>
      <c r="F430" s="135"/>
      <c r="G430" s="135"/>
      <c r="H430" s="135"/>
      <c r="I430" s="135"/>
      <c r="J430" s="135"/>
      <c r="K430" s="135"/>
      <c r="L430" s="135"/>
      <c r="M430" s="135"/>
      <c r="N430" s="135"/>
      <c r="O430" s="135"/>
      <c r="P430" s="135"/>
      <c r="Q430" s="135"/>
      <c r="R430" s="135"/>
      <c r="S430" s="135"/>
      <c r="T430" s="135"/>
      <c r="U430" s="135"/>
      <c r="V430" s="135"/>
      <c r="W430" s="135"/>
      <c r="X430" s="135"/>
      <c r="Y430" s="135"/>
    </row>
    <row r="431" spans="2:25" x14ac:dyDescent="0.25">
      <c r="B431" s="135"/>
      <c r="C431" s="135"/>
      <c r="D431" s="135"/>
      <c r="E431" s="135"/>
      <c r="F431" s="135"/>
      <c r="G431" s="135"/>
      <c r="H431" s="135"/>
      <c r="I431" s="135"/>
      <c r="J431" s="135"/>
      <c r="K431" s="135"/>
      <c r="L431" s="135"/>
      <c r="M431" s="135"/>
      <c r="N431" s="135"/>
      <c r="O431" s="135"/>
      <c r="P431" s="135"/>
      <c r="Q431" s="135"/>
      <c r="R431" s="135"/>
      <c r="S431" s="135"/>
      <c r="T431" s="135"/>
      <c r="U431" s="135"/>
      <c r="V431" s="135"/>
      <c r="W431" s="135"/>
      <c r="X431" s="135"/>
      <c r="Y431" s="135"/>
    </row>
    <row r="432" spans="2:25" x14ac:dyDescent="0.25">
      <c r="B432" s="135"/>
      <c r="C432" s="135"/>
      <c r="D432" s="135"/>
      <c r="E432" s="135"/>
      <c r="F432" s="135"/>
      <c r="G432" s="135"/>
      <c r="H432" s="135"/>
      <c r="I432" s="135"/>
      <c r="J432" s="135"/>
      <c r="K432" s="135"/>
      <c r="L432" s="135"/>
      <c r="M432" s="135"/>
      <c r="N432" s="135"/>
      <c r="O432" s="135"/>
      <c r="P432" s="135"/>
      <c r="Q432" s="135"/>
      <c r="R432" s="135"/>
      <c r="S432" s="135"/>
      <c r="T432" s="135"/>
      <c r="U432" s="135"/>
      <c r="V432" s="135"/>
      <c r="W432" s="135"/>
      <c r="X432" s="135"/>
      <c r="Y432" s="135"/>
    </row>
    <row r="433" spans="2:25" x14ac:dyDescent="0.25">
      <c r="B433" s="135"/>
      <c r="C433" s="135"/>
      <c r="D433" s="135"/>
      <c r="E433" s="135"/>
      <c r="F433" s="135"/>
      <c r="G433" s="135"/>
      <c r="H433" s="135"/>
      <c r="I433" s="135"/>
      <c r="J433" s="135"/>
      <c r="K433" s="135"/>
      <c r="L433" s="135"/>
      <c r="M433" s="135"/>
      <c r="N433" s="135"/>
      <c r="O433" s="135"/>
      <c r="P433" s="135"/>
      <c r="Q433" s="135"/>
      <c r="R433" s="135"/>
      <c r="S433" s="135"/>
      <c r="T433" s="135"/>
      <c r="U433" s="135"/>
      <c r="V433" s="135"/>
      <c r="W433" s="135"/>
      <c r="X433" s="135"/>
      <c r="Y433" s="135"/>
    </row>
    <row r="434" spans="2:25" x14ac:dyDescent="0.25">
      <c r="B434" s="135"/>
      <c r="C434" s="135"/>
      <c r="D434" s="135"/>
      <c r="E434" s="135"/>
      <c r="F434" s="135"/>
      <c r="G434" s="135"/>
      <c r="H434" s="135"/>
      <c r="I434" s="135"/>
      <c r="J434" s="135"/>
      <c r="K434" s="135"/>
      <c r="L434" s="135"/>
      <c r="M434" s="135"/>
      <c r="N434" s="135"/>
      <c r="O434" s="135"/>
      <c r="P434" s="135"/>
      <c r="Q434" s="135"/>
      <c r="R434" s="135"/>
      <c r="S434" s="135"/>
      <c r="T434" s="135"/>
      <c r="U434" s="135"/>
      <c r="V434" s="135"/>
      <c r="W434" s="135"/>
      <c r="X434" s="135"/>
      <c r="Y434" s="135"/>
    </row>
    <row r="435" spans="2:25" x14ac:dyDescent="0.25">
      <c r="B435" s="135"/>
      <c r="C435" s="135"/>
      <c r="D435" s="135"/>
      <c r="E435" s="135"/>
      <c r="F435" s="135"/>
      <c r="G435" s="135"/>
      <c r="H435" s="135"/>
      <c r="I435" s="135"/>
      <c r="J435" s="135"/>
      <c r="K435" s="135"/>
      <c r="L435" s="135"/>
      <c r="M435" s="135"/>
      <c r="N435" s="135"/>
      <c r="O435" s="135"/>
      <c r="P435" s="135"/>
      <c r="Q435" s="135"/>
      <c r="R435" s="135"/>
      <c r="S435" s="135"/>
      <c r="T435" s="135"/>
      <c r="U435" s="135"/>
      <c r="V435" s="135"/>
      <c r="W435" s="135"/>
      <c r="X435" s="135"/>
      <c r="Y435" s="135"/>
    </row>
    <row r="436" spans="2:25" x14ac:dyDescent="0.25">
      <c r="B436" s="135"/>
      <c r="C436" s="135"/>
      <c r="D436" s="135"/>
      <c r="E436" s="135"/>
      <c r="F436" s="135"/>
      <c r="G436" s="135"/>
      <c r="H436" s="135"/>
      <c r="I436" s="135"/>
      <c r="J436" s="135"/>
      <c r="K436" s="135"/>
      <c r="L436" s="135"/>
      <c r="M436" s="135"/>
      <c r="N436" s="135"/>
      <c r="O436" s="135"/>
      <c r="P436" s="135"/>
      <c r="Q436" s="135"/>
      <c r="R436" s="135"/>
      <c r="S436" s="135"/>
      <c r="T436" s="135"/>
      <c r="U436" s="135"/>
      <c r="V436" s="135"/>
      <c r="W436" s="135"/>
      <c r="X436" s="135"/>
      <c r="Y436" s="135"/>
    </row>
    <row r="437" spans="2:25" x14ac:dyDescent="0.25">
      <c r="B437" s="135"/>
      <c r="C437" s="135"/>
      <c r="D437" s="135"/>
      <c r="E437" s="135"/>
      <c r="F437" s="135"/>
      <c r="G437" s="135"/>
      <c r="H437" s="135"/>
      <c r="I437" s="135"/>
      <c r="J437" s="135"/>
      <c r="K437" s="135"/>
      <c r="L437" s="135"/>
      <c r="M437" s="135"/>
      <c r="N437" s="135"/>
      <c r="O437" s="135"/>
      <c r="P437" s="135"/>
      <c r="Q437" s="135"/>
      <c r="R437" s="135"/>
      <c r="S437" s="135"/>
      <c r="T437" s="135"/>
      <c r="U437" s="135"/>
      <c r="V437" s="135"/>
      <c r="W437" s="135"/>
      <c r="X437" s="135"/>
      <c r="Y437" s="135"/>
    </row>
    <row r="438" spans="2:25" x14ac:dyDescent="0.25">
      <c r="B438" s="135"/>
      <c r="C438" s="135"/>
      <c r="D438" s="135"/>
      <c r="E438" s="135"/>
      <c r="F438" s="135"/>
      <c r="G438" s="135"/>
      <c r="H438" s="135"/>
      <c r="I438" s="135"/>
      <c r="J438" s="135"/>
      <c r="K438" s="135"/>
      <c r="L438" s="135"/>
      <c r="M438" s="135"/>
      <c r="N438" s="135"/>
      <c r="O438" s="135"/>
      <c r="P438" s="135"/>
      <c r="Q438" s="135"/>
      <c r="R438" s="135"/>
      <c r="S438" s="135"/>
      <c r="T438" s="135"/>
      <c r="U438" s="135"/>
      <c r="V438" s="135"/>
      <c r="W438" s="135"/>
      <c r="X438" s="135"/>
      <c r="Y438" s="135"/>
    </row>
    <row r="439" spans="2:25" x14ac:dyDescent="0.25">
      <c r="B439" s="135"/>
      <c r="C439" s="135"/>
      <c r="D439" s="135"/>
      <c r="E439" s="135"/>
      <c r="F439" s="135"/>
      <c r="G439" s="135"/>
      <c r="H439" s="135"/>
      <c r="I439" s="135"/>
      <c r="J439" s="135"/>
      <c r="K439" s="135"/>
      <c r="L439" s="135"/>
      <c r="M439" s="135"/>
      <c r="N439" s="135"/>
      <c r="O439" s="135"/>
      <c r="P439" s="135"/>
      <c r="Q439" s="135"/>
      <c r="R439" s="135"/>
      <c r="S439" s="135"/>
      <c r="T439" s="135"/>
      <c r="U439" s="135"/>
      <c r="V439" s="135"/>
      <c r="W439" s="135"/>
      <c r="X439" s="135"/>
      <c r="Y439" s="135"/>
    </row>
    <row r="440" spans="2:25" x14ac:dyDescent="0.25">
      <c r="B440" s="135"/>
      <c r="C440" s="135"/>
      <c r="D440" s="135"/>
      <c r="E440" s="135"/>
      <c r="F440" s="135"/>
      <c r="G440" s="135"/>
      <c r="H440" s="135"/>
      <c r="I440" s="135"/>
      <c r="J440" s="135"/>
      <c r="K440" s="135"/>
      <c r="L440" s="135"/>
      <c r="M440" s="135"/>
      <c r="N440" s="135"/>
      <c r="O440" s="135"/>
      <c r="P440" s="135"/>
      <c r="Q440" s="135"/>
      <c r="R440" s="135"/>
      <c r="S440" s="135"/>
      <c r="T440" s="135"/>
      <c r="U440" s="135"/>
      <c r="V440" s="135"/>
      <c r="W440" s="135"/>
      <c r="X440" s="135"/>
      <c r="Y440" s="135"/>
    </row>
    <row r="441" spans="2:25" x14ac:dyDescent="0.25">
      <c r="B441" s="135"/>
      <c r="C441" s="135"/>
      <c r="D441" s="135"/>
      <c r="E441" s="135"/>
      <c r="F441" s="135"/>
      <c r="G441" s="135"/>
      <c r="H441" s="135"/>
      <c r="I441" s="135"/>
      <c r="J441" s="135"/>
      <c r="K441" s="135"/>
      <c r="L441" s="135"/>
      <c r="M441" s="135"/>
      <c r="N441" s="135"/>
      <c r="O441" s="135"/>
      <c r="P441" s="135"/>
      <c r="Q441" s="135"/>
      <c r="R441" s="135"/>
      <c r="S441" s="135"/>
      <c r="T441" s="135"/>
      <c r="U441" s="135"/>
      <c r="V441" s="135"/>
      <c r="W441" s="135"/>
      <c r="X441" s="135"/>
      <c r="Y441" s="135"/>
    </row>
    <row r="442" spans="2:25" x14ac:dyDescent="0.25">
      <c r="B442" s="135"/>
      <c r="C442" s="135"/>
      <c r="D442" s="135"/>
      <c r="E442" s="135"/>
      <c r="F442" s="135"/>
      <c r="G442" s="135"/>
      <c r="H442" s="135"/>
      <c r="I442" s="135"/>
      <c r="J442" s="135"/>
      <c r="K442" s="135"/>
      <c r="L442" s="135"/>
      <c r="M442" s="135"/>
      <c r="N442" s="135"/>
      <c r="O442" s="135"/>
      <c r="P442" s="135"/>
      <c r="Q442" s="135"/>
      <c r="R442" s="135"/>
      <c r="S442" s="135"/>
      <c r="T442" s="135"/>
      <c r="U442" s="135"/>
      <c r="V442" s="135"/>
      <c r="W442" s="135"/>
      <c r="X442" s="135"/>
      <c r="Y442" s="135"/>
    </row>
    <row r="443" spans="2:25" x14ac:dyDescent="0.25">
      <c r="B443" s="135"/>
      <c r="C443" s="135"/>
      <c r="D443" s="135"/>
      <c r="E443" s="135"/>
      <c r="F443" s="135"/>
      <c r="G443" s="135"/>
      <c r="H443" s="135"/>
      <c r="I443" s="135"/>
      <c r="J443" s="135"/>
      <c r="K443" s="135"/>
      <c r="L443" s="135"/>
      <c r="M443" s="135"/>
      <c r="N443" s="135"/>
      <c r="O443" s="135"/>
      <c r="P443" s="135"/>
      <c r="Q443" s="135"/>
      <c r="R443" s="135"/>
      <c r="S443" s="135"/>
      <c r="T443" s="135"/>
      <c r="U443" s="135"/>
      <c r="V443" s="135"/>
      <c r="W443" s="135"/>
      <c r="X443" s="135"/>
      <c r="Y443" s="135"/>
    </row>
    <row r="444" spans="2:25" x14ac:dyDescent="0.25">
      <c r="B444" s="135"/>
      <c r="C444" s="135"/>
      <c r="D444" s="135"/>
      <c r="E444" s="135"/>
      <c r="F444" s="135"/>
      <c r="G444" s="135"/>
      <c r="H444" s="135"/>
      <c r="I444" s="135"/>
      <c r="J444" s="135"/>
      <c r="K444" s="135"/>
      <c r="L444" s="135"/>
      <c r="M444" s="135"/>
      <c r="N444" s="135"/>
      <c r="O444" s="135"/>
      <c r="P444" s="135"/>
      <c r="Q444" s="135"/>
      <c r="R444" s="135"/>
      <c r="S444" s="135"/>
      <c r="T444" s="135"/>
      <c r="U444" s="135"/>
      <c r="V444" s="135"/>
      <c r="W444" s="135"/>
      <c r="X444" s="135"/>
      <c r="Y444" s="135"/>
    </row>
    <row r="445" spans="2:25" x14ac:dyDescent="0.25">
      <c r="B445" s="135"/>
      <c r="C445" s="135"/>
      <c r="D445" s="135"/>
      <c r="E445" s="135"/>
      <c r="F445" s="135"/>
      <c r="G445" s="135"/>
      <c r="H445" s="135"/>
      <c r="I445" s="135"/>
      <c r="J445" s="135"/>
      <c r="K445" s="135"/>
      <c r="L445" s="135"/>
      <c r="M445" s="135"/>
      <c r="N445" s="135"/>
      <c r="O445" s="135"/>
      <c r="P445" s="135"/>
      <c r="Q445" s="135"/>
      <c r="R445" s="135"/>
      <c r="S445" s="135"/>
      <c r="T445" s="135"/>
      <c r="U445" s="135"/>
      <c r="V445" s="135"/>
      <c r="W445" s="135"/>
      <c r="X445" s="135"/>
      <c r="Y445" s="135"/>
    </row>
    <row r="446" spans="2:25" x14ac:dyDescent="0.25">
      <c r="B446" s="135"/>
      <c r="C446" s="135"/>
      <c r="D446" s="135"/>
      <c r="E446" s="135"/>
      <c r="F446" s="135"/>
      <c r="G446" s="135"/>
      <c r="H446" s="135"/>
      <c r="I446" s="135"/>
      <c r="J446" s="135"/>
      <c r="K446" s="135"/>
      <c r="L446" s="135"/>
      <c r="M446" s="135"/>
      <c r="N446" s="135"/>
      <c r="O446" s="135"/>
      <c r="P446" s="135"/>
      <c r="Q446" s="135"/>
      <c r="R446" s="135"/>
      <c r="S446" s="135"/>
      <c r="T446" s="135"/>
      <c r="U446" s="135"/>
      <c r="V446" s="135"/>
      <c r="W446" s="135"/>
      <c r="X446" s="135"/>
      <c r="Y446" s="135"/>
    </row>
    <row r="447" spans="2:25" x14ac:dyDescent="0.25">
      <c r="B447" s="135"/>
      <c r="C447" s="135"/>
      <c r="D447" s="135"/>
      <c r="E447" s="135"/>
      <c r="F447" s="135"/>
      <c r="G447" s="135"/>
      <c r="H447" s="135"/>
      <c r="I447" s="135"/>
      <c r="J447" s="135"/>
      <c r="K447" s="135"/>
      <c r="L447" s="135"/>
      <c r="M447" s="135"/>
      <c r="N447" s="135"/>
      <c r="O447" s="135"/>
      <c r="P447" s="135"/>
      <c r="Q447" s="135"/>
      <c r="R447" s="135"/>
      <c r="S447" s="135"/>
      <c r="T447" s="135"/>
      <c r="U447" s="135"/>
      <c r="V447" s="135"/>
      <c r="W447" s="135"/>
      <c r="X447" s="135"/>
      <c r="Y447" s="135"/>
    </row>
    <row r="448" spans="2:25" x14ac:dyDescent="0.25">
      <c r="B448" s="135"/>
      <c r="C448" s="135"/>
      <c r="D448" s="135"/>
      <c r="E448" s="135"/>
      <c r="F448" s="135"/>
      <c r="G448" s="135"/>
      <c r="H448" s="135"/>
      <c r="I448" s="135"/>
      <c r="J448" s="135"/>
      <c r="K448" s="135"/>
      <c r="L448" s="135"/>
      <c r="M448" s="135"/>
      <c r="N448" s="135"/>
      <c r="O448" s="135"/>
      <c r="P448" s="135"/>
      <c r="Q448" s="135"/>
      <c r="R448" s="135"/>
      <c r="S448" s="135"/>
      <c r="T448" s="135"/>
      <c r="U448" s="135"/>
      <c r="V448" s="135"/>
      <c r="W448" s="135"/>
      <c r="X448" s="135"/>
      <c r="Y448" s="135"/>
    </row>
    <row r="449" spans="2:25" x14ac:dyDescent="0.25">
      <c r="B449" s="135"/>
      <c r="C449" s="135"/>
      <c r="D449" s="135"/>
      <c r="E449" s="135"/>
      <c r="F449" s="135"/>
      <c r="G449" s="135"/>
      <c r="H449" s="135"/>
      <c r="I449" s="135"/>
      <c r="J449" s="135"/>
      <c r="K449" s="135"/>
      <c r="L449" s="135"/>
      <c r="M449" s="135"/>
      <c r="N449" s="135"/>
      <c r="O449" s="135"/>
      <c r="P449" s="135"/>
      <c r="Q449" s="135"/>
      <c r="R449" s="135"/>
      <c r="S449" s="135"/>
      <c r="T449" s="135"/>
      <c r="U449" s="135"/>
      <c r="V449" s="135"/>
      <c r="W449" s="135"/>
      <c r="X449" s="135"/>
      <c r="Y449" s="135"/>
    </row>
    <row r="450" spans="2:25" x14ac:dyDescent="0.25">
      <c r="B450" s="135"/>
      <c r="C450" s="135"/>
      <c r="D450" s="135"/>
      <c r="E450" s="135"/>
      <c r="F450" s="135"/>
      <c r="G450" s="135"/>
      <c r="H450" s="135"/>
      <c r="I450" s="135"/>
      <c r="J450" s="135"/>
      <c r="K450" s="135"/>
      <c r="L450" s="135"/>
      <c r="M450" s="135"/>
      <c r="N450" s="135"/>
      <c r="O450" s="135"/>
      <c r="P450" s="135"/>
      <c r="Q450" s="135"/>
      <c r="R450" s="135"/>
      <c r="S450" s="135"/>
      <c r="T450" s="135"/>
      <c r="U450" s="135"/>
      <c r="V450" s="135"/>
      <c r="W450" s="135"/>
      <c r="X450" s="135"/>
      <c r="Y450" s="135"/>
    </row>
    <row r="451" spans="2:25" x14ac:dyDescent="0.25">
      <c r="B451" s="135"/>
      <c r="C451" s="135"/>
      <c r="D451" s="135"/>
      <c r="E451" s="135"/>
      <c r="F451" s="135"/>
      <c r="G451" s="135"/>
      <c r="H451" s="135"/>
      <c r="I451" s="135"/>
      <c r="J451" s="135"/>
      <c r="K451" s="135"/>
      <c r="L451" s="135"/>
      <c r="M451" s="135"/>
      <c r="N451" s="135"/>
      <c r="O451" s="135"/>
      <c r="P451" s="135"/>
      <c r="Q451" s="135"/>
      <c r="R451" s="135"/>
      <c r="S451" s="135"/>
      <c r="T451" s="135"/>
      <c r="U451" s="135"/>
      <c r="V451" s="135"/>
      <c r="W451" s="135"/>
      <c r="X451" s="135"/>
      <c r="Y451" s="135"/>
    </row>
    <row r="452" spans="2:25" x14ac:dyDescent="0.25">
      <c r="B452" s="135"/>
      <c r="C452" s="135"/>
      <c r="D452" s="135"/>
      <c r="E452" s="135"/>
      <c r="F452" s="135"/>
      <c r="G452" s="135"/>
      <c r="H452" s="135"/>
      <c r="I452" s="135"/>
      <c r="J452" s="135"/>
      <c r="K452" s="135"/>
      <c r="L452" s="135"/>
      <c r="M452" s="135"/>
      <c r="N452" s="135"/>
      <c r="O452" s="135"/>
      <c r="P452" s="135"/>
      <c r="Q452" s="135"/>
      <c r="R452" s="135"/>
      <c r="S452" s="135"/>
      <c r="T452" s="135"/>
      <c r="U452" s="135"/>
      <c r="V452" s="135"/>
      <c r="W452" s="135"/>
      <c r="X452" s="135"/>
      <c r="Y452" s="135"/>
    </row>
    <row r="453" spans="2:25" x14ac:dyDescent="0.25">
      <c r="B453" s="135"/>
      <c r="C453" s="135"/>
      <c r="D453" s="135"/>
      <c r="E453" s="135"/>
      <c r="F453" s="135"/>
      <c r="G453" s="135"/>
      <c r="H453" s="135"/>
      <c r="I453" s="135"/>
      <c r="J453" s="135"/>
      <c r="K453" s="135"/>
      <c r="L453" s="135"/>
      <c r="M453" s="135"/>
      <c r="N453" s="135"/>
      <c r="O453" s="135"/>
      <c r="P453" s="135"/>
      <c r="Q453" s="135"/>
      <c r="R453" s="135"/>
      <c r="S453" s="135"/>
      <c r="T453" s="135"/>
      <c r="U453" s="135"/>
      <c r="V453" s="135"/>
      <c r="W453" s="135"/>
      <c r="X453" s="135"/>
      <c r="Y453" s="135"/>
    </row>
    <row r="454" spans="2:25" x14ac:dyDescent="0.25">
      <c r="B454" s="135"/>
      <c r="C454" s="135"/>
      <c r="D454" s="135"/>
      <c r="E454" s="135"/>
      <c r="F454" s="135"/>
      <c r="G454" s="135"/>
      <c r="H454" s="135"/>
      <c r="I454" s="135"/>
      <c r="J454" s="135"/>
      <c r="K454" s="135"/>
      <c r="L454" s="135"/>
      <c r="M454" s="135"/>
      <c r="N454" s="135"/>
      <c r="O454" s="135"/>
      <c r="P454" s="135"/>
      <c r="Q454" s="135"/>
      <c r="R454" s="135"/>
      <c r="S454" s="135"/>
      <c r="T454" s="135"/>
      <c r="U454" s="135"/>
      <c r="V454" s="135"/>
      <c r="W454" s="135"/>
      <c r="X454" s="135"/>
      <c r="Y454" s="135"/>
    </row>
    <row r="455" spans="2:25" x14ac:dyDescent="0.25">
      <c r="B455" s="135"/>
      <c r="C455" s="135"/>
      <c r="D455" s="135"/>
      <c r="E455" s="135"/>
      <c r="F455" s="135"/>
      <c r="G455" s="135"/>
      <c r="H455" s="135"/>
      <c r="I455" s="135"/>
      <c r="J455" s="135"/>
      <c r="K455" s="135"/>
      <c r="L455" s="135"/>
      <c r="M455" s="135"/>
      <c r="N455" s="135"/>
      <c r="O455" s="135"/>
      <c r="P455" s="135"/>
      <c r="Q455" s="135"/>
      <c r="R455" s="135"/>
      <c r="S455" s="135"/>
      <c r="T455" s="135"/>
      <c r="U455" s="135"/>
      <c r="V455" s="135"/>
      <c r="W455" s="135"/>
      <c r="X455" s="135"/>
      <c r="Y455" s="135"/>
    </row>
    <row r="456" spans="2:25" x14ac:dyDescent="0.25">
      <c r="B456" s="135"/>
      <c r="C456" s="135"/>
      <c r="D456" s="135"/>
      <c r="E456" s="135"/>
      <c r="F456" s="135"/>
      <c r="G456" s="135"/>
      <c r="H456" s="135"/>
      <c r="I456" s="135"/>
      <c r="J456" s="135"/>
      <c r="K456" s="135"/>
      <c r="L456" s="135"/>
      <c r="M456" s="135"/>
      <c r="N456" s="135"/>
      <c r="O456" s="135"/>
      <c r="P456" s="135"/>
      <c r="Q456" s="135"/>
      <c r="R456" s="135"/>
      <c r="S456" s="135"/>
      <c r="T456" s="135"/>
      <c r="U456" s="135"/>
      <c r="V456" s="135"/>
      <c r="W456" s="135"/>
      <c r="X456" s="135"/>
      <c r="Y456" s="135"/>
    </row>
    <row r="457" spans="2:25" x14ac:dyDescent="0.25">
      <c r="B457" s="135"/>
      <c r="C457" s="135"/>
      <c r="D457" s="135"/>
      <c r="E457" s="135"/>
      <c r="F457" s="135"/>
      <c r="G457" s="135"/>
      <c r="H457" s="135"/>
      <c r="I457" s="135"/>
      <c r="J457" s="135"/>
      <c r="K457" s="135"/>
      <c r="L457" s="135"/>
      <c r="M457" s="135"/>
      <c r="N457" s="135"/>
      <c r="O457" s="135"/>
      <c r="P457" s="135"/>
      <c r="Q457" s="135"/>
      <c r="R457" s="135"/>
      <c r="S457" s="135"/>
      <c r="T457" s="135"/>
      <c r="U457" s="135"/>
      <c r="V457" s="135"/>
      <c r="W457" s="135"/>
      <c r="X457" s="135"/>
      <c r="Y457" s="135"/>
    </row>
    <row r="458" spans="2:25" x14ac:dyDescent="0.25">
      <c r="B458" s="135"/>
      <c r="C458" s="135"/>
      <c r="D458" s="135"/>
      <c r="E458" s="135"/>
      <c r="F458" s="135"/>
      <c r="G458" s="135"/>
      <c r="H458" s="135"/>
      <c r="I458" s="135"/>
      <c r="J458" s="135"/>
      <c r="K458" s="135"/>
      <c r="L458" s="135"/>
      <c r="M458" s="135"/>
      <c r="N458" s="135"/>
      <c r="O458" s="135"/>
      <c r="P458" s="135"/>
      <c r="Q458" s="135"/>
      <c r="R458" s="135"/>
      <c r="S458" s="135"/>
      <c r="T458" s="135"/>
      <c r="U458" s="135"/>
      <c r="V458" s="135"/>
      <c r="W458" s="135"/>
      <c r="X458" s="135"/>
      <c r="Y458" s="135"/>
    </row>
    <row r="459" spans="2:25" x14ac:dyDescent="0.25">
      <c r="B459" s="135"/>
      <c r="C459" s="135"/>
      <c r="D459" s="135"/>
      <c r="E459" s="135"/>
      <c r="F459" s="135"/>
      <c r="G459" s="135"/>
      <c r="H459" s="135"/>
      <c r="I459" s="135"/>
      <c r="J459" s="135"/>
      <c r="K459" s="135"/>
      <c r="L459" s="135"/>
      <c r="M459" s="135"/>
      <c r="N459" s="135"/>
      <c r="O459" s="135"/>
      <c r="P459" s="135"/>
      <c r="Q459" s="135"/>
      <c r="R459" s="135"/>
      <c r="S459" s="135"/>
      <c r="T459" s="135"/>
      <c r="U459" s="135"/>
      <c r="V459" s="135"/>
      <c r="W459" s="135"/>
      <c r="X459" s="135"/>
      <c r="Y459" s="135"/>
    </row>
    <row r="460" spans="2:25" x14ac:dyDescent="0.25">
      <c r="B460" s="135"/>
      <c r="C460" s="135"/>
      <c r="D460" s="135"/>
      <c r="E460" s="135"/>
      <c r="F460" s="135"/>
      <c r="G460" s="135"/>
      <c r="H460" s="135"/>
      <c r="I460" s="135"/>
      <c r="J460" s="135"/>
      <c r="K460" s="135"/>
      <c r="L460" s="135"/>
      <c r="M460" s="135"/>
      <c r="N460" s="135"/>
      <c r="O460" s="135"/>
      <c r="P460" s="135"/>
      <c r="Q460" s="135"/>
      <c r="R460" s="135"/>
      <c r="S460" s="135"/>
      <c r="T460" s="135"/>
      <c r="U460" s="135"/>
      <c r="V460" s="135"/>
      <c r="W460" s="135"/>
      <c r="X460" s="135"/>
      <c r="Y460" s="135"/>
    </row>
    <row r="461" spans="2:25" x14ac:dyDescent="0.25">
      <c r="B461" s="135"/>
      <c r="C461" s="135"/>
      <c r="D461" s="135"/>
      <c r="E461" s="135"/>
      <c r="F461" s="135"/>
      <c r="G461" s="135"/>
      <c r="H461" s="135"/>
      <c r="I461" s="135"/>
      <c r="J461" s="135"/>
      <c r="K461" s="135"/>
      <c r="L461" s="135"/>
      <c r="M461" s="135"/>
      <c r="N461" s="135"/>
      <c r="O461" s="135"/>
      <c r="P461" s="135"/>
      <c r="Q461" s="135"/>
      <c r="R461" s="135"/>
      <c r="S461" s="135"/>
      <c r="T461" s="135"/>
      <c r="U461" s="135"/>
      <c r="V461" s="135"/>
      <c r="W461" s="135"/>
      <c r="X461" s="135"/>
      <c r="Y461" s="135"/>
    </row>
    <row r="462" spans="2:25" x14ac:dyDescent="0.25">
      <c r="B462" s="135"/>
      <c r="C462" s="135"/>
      <c r="D462" s="135"/>
      <c r="E462" s="135"/>
      <c r="F462" s="135"/>
      <c r="G462" s="135"/>
      <c r="H462" s="135"/>
      <c r="I462" s="135"/>
      <c r="J462" s="135"/>
      <c r="K462" s="135"/>
      <c r="L462" s="135"/>
      <c r="M462" s="135"/>
      <c r="N462" s="135"/>
      <c r="O462" s="135"/>
      <c r="P462" s="135"/>
      <c r="Q462" s="135"/>
      <c r="R462" s="135"/>
      <c r="S462" s="135"/>
      <c r="T462" s="135"/>
      <c r="U462" s="135"/>
      <c r="V462" s="135"/>
      <c r="W462" s="135"/>
      <c r="X462" s="135"/>
      <c r="Y462" s="135"/>
    </row>
    <row r="463" spans="2:25" x14ac:dyDescent="0.25">
      <c r="B463" s="135"/>
      <c r="C463" s="135"/>
      <c r="D463" s="135"/>
      <c r="E463" s="135"/>
      <c r="F463" s="135"/>
      <c r="G463" s="135"/>
      <c r="H463" s="135"/>
      <c r="I463" s="135"/>
      <c r="J463" s="135"/>
      <c r="K463" s="135"/>
      <c r="L463" s="135"/>
      <c r="M463" s="135"/>
      <c r="N463" s="135"/>
      <c r="O463" s="135"/>
      <c r="P463" s="135"/>
      <c r="Q463" s="135"/>
      <c r="R463" s="135"/>
      <c r="S463" s="135"/>
      <c r="T463" s="135"/>
      <c r="U463" s="135"/>
      <c r="V463" s="135"/>
      <c r="W463" s="135"/>
      <c r="X463" s="135"/>
      <c r="Y463" s="135"/>
    </row>
    <row r="464" spans="2:25" x14ac:dyDescent="0.25">
      <c r="B464" s="135"/>
      <c r="C464" s="135"/>
      <c r="D464" s="135"/>
      <c r="E464" s="135"/>
      <c r="F464" s="135"/>
      <c r="G464" s="135"/>
      <c r="H464" s="135"/>
      <c r="I464" s="135"/>
      <c r="J464" s="135"/>
      <c r="K464" s="135"/>
      <c r="L464" s="135"/>
      <c r="M464" s="135"/>
      <c r="N464" s="135"/>
      <c r="O464" s="135"/>
      <c r="P464" s="135"/>
      <c r="Q464" s="135"/>
      <c r="R464" s="135"/>
      <c r="S464" s="135"/>
      <c r="T464" s="135"/>
      <c r="U464" s="135"/>
      <c r="V464" s="135"/>
      <c r="W464" s="135"/>
      <c r="X464" s="135"/>
      <c r="Y464" s="135"/>
    </row>
    <row r="465" spans="2:25" x14ac:dyDescent="0.25">
      <c r="B465" s="135"/>
      <c r="C465" s="135"/>
      <c r="D465" s="135"/>
      <c r="E465" s="135"/>
      <c r="F465" s="135"/>
      <c r="G465" s="135"/>
      <c r="H465" s="135"/>
      <c r="I465" s="135"/>
      <c r="J465" s="135"/>
      <c r="K465" s="135"/>
      <c r="L465" s="135"/>
      <c r="M465" s="135"/>
      <c r="N465" s="135"/>
      <c r="O465" s="135"/>
      <c r="P465" s="135"/>
      <c r="Q465" s="135"/>
      <c r="R465" s="135"/>
      <c r="S465" s="135"/>
      <c r="T465" s="135"/>
      <c r="U465" s="135"/>
      <c r="V465" s="135"/>
      <c r="W465" s="135"/>
      <c r="X465" s="135"/>
      <c r="Y465" s="135"/>
    </row>
    <row r="466" spans="2:25" x14ac:dyDescent="0.25">
      <c r="B466" s="135"/>
      <c r="C466" s="135"/>
      <c r="D466" s="135"/>
      <c r="E466" s="135"/>
      <c r="F466" s="135"/>
      <c r="G466" s="135"/>
      <c r="H466" s="135"/>
      <c r="I466" s="135"/>
      <c r="J466" s="135"/>
      <c r="K466" s="135"/>
      <c r="L466" s="135"/>
      <c r="M466" s="135"/>
      <c r="N466" s="135"/>
      <c r="O466" s="135"/>
      <c r="P466" s="135"/>
      <c r="Q466" s="135"/>
      <c r="R466" s="135"/>
      <c r="S466" s="135"/>
      <c r="T466" s="135"/>
      <c r="U466" s="135"/>
      <c r="V466" s="135"/>
      <c r="W466" s="135"/>
      <c r="X466" s="135"/>
      <c r="Y466" s="135"/>
    </row>
    <row r="467" spans="2:25" x14ac:dyDescent="0.25">
      <c r="B467" s="135"/>
      <c r="C467" s="135"/>
      <c r="D467" s="135"/>
      <c r="E467" s="135"/>
      <c r="F467" s="135"/>
      <c r="G467" s="135"/>
      <c r="H467" s="135"/>
      <c r="I467" s="135"/>
      <c r="J467" s="135"/>
      <c r="K467" s="135"/>
      <c r="L467" s="135"/>
      <c r="M467" s="135"/>
      <c r="N467" s="135"/>
      <c r="O467" s="135"/>
      <c r="P467" s="135"/>
      <c r="Q467" s="135"/>
      <c r="R467" s="135"/>
      <c r="S467" s="135"/>
      <c r="T467" s="135"/>
      <c r="U467" s="135"/>
      <c r="V467" s="135"/>
      <c r="W467" s="135"/>
      <c r="X467" s="135"/>
      <c r="Y467" s="135"/>
    </row>
    <row r="468" spans="2:25" x14ac:dyDescent="0.25">
      <c r="B468" s="135"/>
      <c r="C468" s="135"/>
      <c r="D468" s="135"/>
      <c r="E468" s="135"/>
      <c r="F468" s="135"/>
      <c r="G468" s="135"/>
      <c r="H468" s="135"/>
      <c r="I468" s="135"/>
      <c r="J468" s="135"/>
      <c r="K468" s="135"/>
      <c r="L468" s="135"/>
      <c r="M468" s="135"/>
      <c r="N468" s="135"/>
      <c r="O468" s="135"/>
      <c r="P468" s="135"/>
      <c r="Q468" s="135"/>
      <c r="R468" s="135"/>
      <c r="S468" s="135"/>
      <c r="T468" s="135"/>
      <c r="U468" s="135"/>
      <c r="V468" s="135"/>
      <c r="W468" s="135"/>
      <c r="X468" s="135"/>
      <c r="Y468" s="135"/>
    </row>
    <row r="469" spans="2:25" x14ac:dyDescent="0.25">
      <c r="B469" s="135"/>
      <c r="C469" s="135"/>
      <c r="D469" s="135"/>
      <c r="E469" s="135"/>
      <c r="F469" s="135"/>
      <c r="G469" s="135"/>
      <c r="H469" s="135"/>
      <c r="I469" s="135"/>
      <c r="J469" s="135"/>
      <c r="K469" s="135"/>
      <c r="L469" s="135"/>
      <c r="M469" s="135"/>
      <c r="N469" s="135"/>
      <c r="O469" s="135"/>
      <c r="P469" s="135"/>
      <c r="Q469" s="135"/>
      <c r="R469" s="135"/>
      <c r="S469" s="135"/>
      <c r="T469" s="135"/>
      <c r="U469" s="135"/>
      <c r="V469" s="135"/>
      <c r="W469" s="135"/>
      <c r="X469" s="135"/>
      <c r="Y469" s="135"/>
    </row>
    <row r="470" spans="2:25" x14ac:dyDescent="0.25">
      <c r="B470" s="135"/>
      <c r="C470" s="135"/>
      <c r="D470" s="135"/>
      <c r="E470" s="135"/>
      <c r="F470" s="135"/>
      <c r="G470" s="135"/>
      <c r="H470" s="135"/>
      <c r="I470" s="135"/>
      <c r="J470" s="135"/>
      <c r="K470" s="135"/>
      <c r="L470" s="135"/>
      <c r="M470" s="135"/>
      <c r="N470" s="135"/>
      <c r="O470" s="135"/>
      <c r="P470" s="135"/>
      <c r="Q470" s="135"/>
      <c r="R470" s="135"/>
      <c r="S470" s="135"/>
      <c r="T470" s="135"/>
      <c r="U470" s="135"/>
      <c r="V470" s="135"/>
      <c r="W470" s="135"/>
      <c r="X470" s="135"/>
      <c r="Y470" s="13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E1DB5-E909-4572-882D-F121AC704698}">
  <sheetPr codeName="Sheet10"/>
  <dimension ref="A1:E98"/>
  <sheetViews>
    <sheetView topLeftCell="A64" workbookViewId="0">
      <selection activeCell="D87" sqref="D87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17.28515625" bestFit="1" customWidth="1"/>
    <col min="4" max="4" width="20.7109375" bestFit="1" customWidth="1"/>
    <col min="5" max="5" width="22" bestFit="1" customWidth="1"/>
    <col min="6" max="6" width="19.5703125" bestFit="1" customWidth="1"/>
    <col min="7" max="7" width="18.42578125" bestFit="1" customWidth="1"/>
    <col min="8" max="8" width="20.85546875" bestFit="1" customWidth="1"/>
    <col min="9" max="26" width="12" bestFit="1" customWidth="1"/>
    <col min="27" max="27" width="11" bestFit="1" customWidth="1"/>
    <col min="28" max="28" width="12" bestFit="1" customWidth="1"/>
    <col min="29" max="29" width="11" bestFit="1" customWidth="1"/>
    <col min="30" max="30" width="12" bestFit="1" customWidth="1"/>
    <col min="31" max="31" width="11" bestFit="1" customWidth="1"/>
    <col min="32" max="34" width="12" bestFit="1" customWidth="1"/>
    <col min="35" max="35" width="11" bestFit="1" customWidth="1"/>
    <col min="36" max="41" width="12" bestFit="1" customWidth="1"/>
    <col min="42" max="42" width="11" bestFit="1" customWidth="1"/>
    <col min="43" max="49" width="12" bestFit="1" customWidth="1"/>
    <col min="50" max="50" width="11" bestFit="1" customWidth="1"/>
    <col min="51" max="52" width="12" bestFit="1" customWidth="1"/>
    <col min="53" max="53" width="11" bestFit="1" customWidth="1"/>
    <col min="54" max="60" width="12" bestFit="1" customWidth="1"/>
    <col min="61" max="61" width="11" bestFit="1" customWidth="1"/>
    <col min="62" max="65" width="12" bestFit="1" customWidth="1"/>
    <col min="66" max="66" width="11" bestFit="1" customWidth="1"/>
    <col min="67" max="82" width="12" bestFit="1" customWidth="1"/>
    <col min="83" max="83" width="11" bestFit="1" customWidth="1"/>
    <col min="84" max="86" width="12" bestFit="1" customWidth="1"/>
    <col min="87" max="87" width="11" bestFit="1" customWidth="1"/>
    <col min="88" max="145" width="12" bestFit="1" customWidth="1"/>
    <col min="146" max="146" width="10" bestFit="1" customWidth="1"/>
    <col min="147" max="182" width="12" bestFit="1" customWidth="1"/>
    <col min="183" max="183" width="11" bestFit="1" customWidth="1"/>
    <col min="184" max="186" width="12" bestFit="1" customWidth="1"/>
    <col min="187" max="187" width="7.28515625" bestFit="1" customWidth="1"/>
    <col min="188" max="188" width="11.28515625" bestFit="1" customWidth="1"/>
  </cols>
  <sheetData>
    <row r="1" spans="1:5" x14ac:dyDescent="0.25">
      <c r="A1" s="122" t="s">
        <v>225</v>
      </c>
      <c r="B1" t="s">
        <v>226</v>
      </c>
    </row>
    <row r="3" spans="1:5" x14ac:dyDescent="0.25">
      <c r="A3" s="122" t="s">
        <v>102</v>
      </c>
      <c r="B3" t="s">
        <v>330</v>
      </c>
      <c r="C3" t="s">
        <v>331</v>
      </c>
      <c r="D3" t="s">
        <v>347</v>
      </c>
      <c r="E3" t="s">
        <v>348</v>
      </c>
    </row>
    <row r="4" spans="1:5" x14ac:dyDescent="0.25">
      <c r="A4" s="133" t="s">
        <v>205</v>
      </c>
      <c r="B4" s="121">
        <v>563.45193668352135</v>
      </c>
      <c r="C4" s="121">
        <v>9.6253287475502987</v>
      </c>
      <c r="D4" s="121">
        <v>1509.5067539716219</v>
      </c>
      <c r="E4" s="121">
        <v>4.9818704751538672</v>
      </c>
    </row>
    <row r="5" spans="1:5" x14ac:dyDescent="0.25">
      <c r="A5" s="133" t="s">
        <v>219</v>
      </c>
      <c r="B5" s="121">
        <v>550.12455841768247</v>
      </c>
      <c r="C5" s="121">
        <v>3.7020495182885771</v>
      </c>
      <c r="D5" s="121">
        <v>189.31107805584699</v>
      </c>
      <c r="E5" s="121">
        <v>24.909352375769341</v>
      </c>
    </row>
    <row r="6" spans="1:5" x14ac:dyDescent="0.25">
      <c r="A6" s="133" t="s">
        <v>134</v>
      </c>
      <c r="B6" s="121">
        <v>694.50448963093697</v>
      </c>
      <c r="C6" s="121">
        <v>0.74040990365771531</v>
      </c>
      <c r="D6" s="121">
        <v>822.00862840038803</v>
      </c>
      <c r="E6" s="121">
        <v>9.9637409503077343</v>
      </c>
    </row>
    <row r="7" spans="1:5" x14ac:dyDescent="0.25">
      <c r="A7" s="133" t="s">
        <v>149</v>
      </c>
      <c r="B7" s="121">
        <v>496.07463545066918</v>
      </c>
      <c r="C7" s="121">
        <v>13.327378265838879</v>
      </c>
      <c r="D7" s="121">
        <v>1663.944738701392</v>
      </c>
      <c r="E7" s="121">
        <v>4.9818704751538672</v>
      </c>
    </row>
    <row r="8" spans="1:5" x14ac:dyDescent="0.25">
      <c r="A8" s="133" t="s">
        <v>164</v>
      </c>
      <c r="B8" s="121">
        <v>659.70522415902428</v>
      </c>
      <c r="C8" s="121">
        <v>10.365738651208011</v>
      </c>
      <c r="D8" s="121">
        <v>2117.2949519403942</v>
      </c>
      <c r="E8" s="121">
        <v>24.909352375769341</v>
      </c>
    </row>
    <row r="9" spans="1:5" x14ac:dyDescent="0.25">
      <c r="A9" s="133" t="s">
        <v>178</v>
      </c>
      <c r="B9" s="121">
        <v>703.38940847482957</v>
      </c>
      <c r="C9" s="121">
        <v>13.327378265838879</v>
      </c>
      <c r="D9" s="121">
        <v>1883.147039608162</v>
      </c>
      <c r="E9" s="121">
        <v>14.9456114254616</v>
      </c>
    </row>
    <row r="10" spans="1:5" x14ac:dyDescent="0.25">
      <c r="A10" s="133" t="s">
        <v>192</v>
      </c>
      <c r="B10" s="121">
        <v>644.89702608587004</v>
      </c>
      <c r="C10" s="121">
        <v>8.8849188438925832</v>
      </c>
      <c r="D10" s="121">
        <v>1893.11078055847</v>
      </c>
      <c r="E10" s="121">
        <v>9.9637409503077343</v>
      </c>
    </row>
    <row r="11" spans="1:5" x14ac:dyDescent="0.25">
      <c r="A11" s="133" t="s">
        <v>206</v>
      </c>
      <c r="B11" s="121">
        <v>561.23070697254821</v>
      </c>
      <c r="C11" s="121">
        <v>2.2212297109731458</v>
      </c>
      <c r="D11" s="121">
        <v>1295.286323540005</v>
      </c>
      <c r="E11" s="121">
        <v>19.927481900615469</v>
      </c>
    </row>
    <row r="12" spans="1:5" x14ac:dyDescent="0.25">
      <c r="A12" s="133" t="s">
        <v>220</v>
      </c>
      <c r="B12" s="121">
        <v>786.31531768449361</v>
      </c>
      <c r="C12" s="121">
        <v>3.7020495182885771</v>
      </c>
      <c r="D12" s="121">
        <v>363.67654468623232</v>
      </c>
      <c r="E12" s="121">
        <v>9.9637409503077343</v>
      </c>
    </row>
    <row r="13" spans="1:5" x14ac:dyDescent="0.25">
      <c r="A13" s="133" t="s">
        <v>135</v>
      </c>
      <c r="B13" s="121">
        <v>604.1744813846957</v>
      </c>
      <c r="C13" s="121">
        <v>13.327378265838879</v>
      </c>
      <c r="D13" s="121">
        <v>976.44661313015797</v>
      </c>
      <c r="E13" s="121">
        <v>19.927481900615469</v>
      </c>
    </row>
    <row r="14" spans="1:5" x14ac:dyDescent="0.25">
      <c r="A14" s="133" t="s">
        <v>150</v>
      </c>
      <c r="B14" s="121">
        <v>849.99056939905722</v>
      </c>
      <c r="C14" s="121">
        <v>9.6253287475502987</v>
      </c>
      <c r="D14" s="121">
        <v>2077.4399881391628</v>
      </c>
      <c r="E14" s="121">
        <v>14.9456114254616</v>
      </c>
    </row>
    <row r="15" spans="1:5" x14ac:dyDescent="0.25">
      <c r="A15" s="133" t="s">
        <v>165</v>
      </c>
      <c r="B15" s="121">
        <v>747.07359279063473</v>
      </c>
      <c r="C15" s="121">
        <v>14.80819807315431</v>
      </c>
      <c r="D15" s="121">
        <v>2211.9504909683169</v>
      </c>
      <c r="E15" s="121">
        <v>24.909352375769341</v>
      </c>
    </row>
    <row r="16" spans="1:5" x14ac:dyDescent="0.25">
      <c r="A16" s="133" t="s">
        <v>179</v>
      </c>
      <c r="B16" s="121">
        <v>835.92278122956054</v>
      </c>
      <c r="C16" s="121">
        <v>13.327378265838879</v>
      </c>
      <c r="D16" s="121">
        <v>1803.4371120057001</v>
      </c>
      <c r="E16" s="121">
        <v>0</v>
      </c>
    </row>
    <row r="17" spans="1:5" x14ac:dyDescent="0.25">
      <c r="A17" s="133" t="s">
        <v>193</v>
      </c>
      <c r="B17" s="121">
        <v>1066.1902612671099</v>
      </c>
      <c r="C17" s="121">
        <v>8.1445089402348678</v>
      </c>
      <c r="D17" s="121">
        <v>1713.76344345293</v>
      </c>
      <c r="E17" s="121">
        <v>4.9818704751538672</v>
      </c>
    </row>
    <row r="18" spans="1:5" x14ac:dyDescent="0.25">
      <c r="A18" s="133" t="s">
        <v>207</v>
      </c>
      <c r="B18" s="121">
        <v>749.29482250160788</v>
      </c>
      <c r="C18" s="121">
        <v>2.2212297109731458</v>
      </c>
      <c r="D18" s="121">
        <v>1125.9027273847739</v>
      </c>
      <c r="E18" s="121">
        <v>0</v>
      </c>
    </row>
    <row r="19" spans="1:5" x14ac:dyDescent="0.25">
      <c r="A19" s="133" t="s">
        <v>221</v>
      </c>
      <c r="B19" s="121">
        <v>818.15294354177536</v>
      </c>
      <c r="C19" s="121">
        <v>3.7020495182885771</v>
      </c>
      <c r="D19" s="121">
        <v>313.85783993469357</v>
      </c>
      <c r="E19" s="121">
        <v>9.9637409503077343</v>
      </c>
    </row>
    <row r="20" spans="1:5" x14ac:dyDescent="0.25">
      <c r="A20" s="133" t="s">
        <v>136</v>
      </c>
      <c r="B20" s="121">
        <v>527.91226130795098</v>
      </c>
      <c r="C20" s="121">
        <v>2.2212297109731458</v>
      </c>
      <c r="D20" s="121">
        <v>866.84546267677285</v>
      </c>
      <c r="E20" s="121">
        <v>29.891222850923199</v>
      </c>
    </row>
    <row r="21" spans="1:5" x14ac:dyDescent="0.25">
      <c r="A21" s="133" t="s">
        <v>151</v>
      </c>
      <c r="B21" s="121">
        <v>806.30638508325194</v>
      </c>
      <c r="C21" s="121">
        <v>8.8849188438925832</v>
      </c>
      <c r="D21" s="121">
        <v>1564.3073291983139</v>
      </c>
      <c r="E21" s="121">
        <v>4.9818704751538672</v>
      </c>
    </row>
    <row r="22" spans="1:5" x14ac:dyDescent="0.25">
      <c r="A22" s="133" t="s">
        <v>166</v>
      </c>
      <c r="B22" s="121">
        <v>601.21284177006487</v>
      </c>
      <c r="C22" s="121">
        <v>11.84655845852344</v>
      </c>
      <c r="D22" s="121">
        <v>1748.636536779007</v>
      </c>
      <c r="E22" s="121">
        <v>4.9818704751538672</v>
      </c>
    </row>
    <row r="23" spans="1:5" x14ac:dyDescent="0.25">
      <c r="A23" s="133" t="s">
        <v>180</v>
      </c>
      <c r="B23" s="121">
        <v>875.16450612341953</v>
      </c>
      <c r="C23" s="121">
        <v>4.4424594219462916</v>
      </c>
      <c r="D23" s="121">
        <v>1658.962868226238</v>
      </c>
      <c r="E23" s="121">
        <v>4.9818704751538672</v>
      </c>
    </row>
    <row r="24" spans="1:5" x14ac:dyDescent="0.25">
      <c r="A24" s="133" t="s">
        <v>194</v>
      </c>
      <c r="B24" s="121">
        <v>764.84343047841992</v>
      </c>
      <c r="C24" s="121">
        <v>1.4808198073154311</v>
      </c>
      <c r="D24" s="121">
        <v>1484.597401595852</v>
      </c>
      <c r="E24" s="121">
        <v>4.9818704751538672</v>
      </c>
    </row>
    <row r="25" spans="1:5" x14ac:dyDescent="0.25">
      <c r="A25" s="133" t="s">
        <v>208</v>
      </c>
      <c r="B25" s="121">
        <v>953.64795591113727</v>
      </c>
      <c r="C25" s="121">
        <v>13.327378265838879</v>
      </c>
      <c r="D25" s="121">
        <v>797.0992760246188</v>
      </c>
      <c r="E25" s="121">
        <v>0</v>
      </c>
    </row>
    <row r="26" spans="1:5" x14ac:dyDescent="0.25">
      <c r="A26" s="133" t="s">
        <v>222</v>
      </c>
      <c r="B26" s="121">
        <v>770.76670970768168</v>
      </c>
      <c r="C26" s="121">
        <v>4.4424594219462916</v>
      </c>
      <c r="D26" s="121">
        <v>283.96661708377042</v>
      </c>
      <c r="E26" s="121">
        <v>0</v>
      </c>
    </row>
    <row r="27" spans="1:5" x14ac:dyDescent="0.25">
      <c r="A27" s="133" t="s">
        <v>137</v>
      </c>
      <c r="B27" s="121">
        <v>719.67842635529928</v>
      </c>
      <c r="C27" s="121">
        <v>2.9616396146308608</v>
      </c>
      <c r="D27" s="121">
        <v>906.70042647800381</v>
      </c>
      <c r="E27" s="121">
        <v>0</v>
      </c>
    </row>
    <row r="28" spans="1:5" x14ac:dyDescent="0.25">
      <c r="A28" s="133" t="s">
        <v>152</v>
      </c>
      <c r="B28" s="121">
        <v>876.64532593073488</v>
      </c>
      <c r="C28" s="121">
        <v>11.84655845852344</v>
      </c>
      <c r="D28" s="121">
        <v>1120.9208569096199</v>
      </c>
      <c r="E28" s="121">
        <v>0</v>
      </c>
    </row>
    <row r="29" spans="1:5" x14ac:dyDescent="0.25">
      <c r="A29" s="133" t="s">
        <v>167</v>
      </c>
      <c r="B29" s="121">
        <v>775.94957903328566</v>
      </c>
      <c r="C29" s="121">
        <v>11.84655845852344</v>
      </c>
      <c r="D29" s="121">
        <v>1225.5401368878511</v>
      </c>
      <c r="E29" s="121">
        <v>0</v>
      </c>
    </row>
    <row r="30" spans="1:5" x14ac:dyDescent="0.25">
      <c r="A30" s="133" t="s">
        <v>181</v>
      </c>
      <c r="B30" s="121">
        <v>1126.9038733670429</v>
      </c>
      <c r="C30" s="121">
        <v>8.8849188438925832</v>
      </c>
      <c r="D30" s="121">
        <v>667.57064367061821</v>
      </c>
      <c r="E30" s="121">
        <v>19.927481900615469</v>
      </c>
    </row>
    <row r="31" spans="1:5" x14ac:dyDescent="0.25">
      <c r="A31" s="133" t="s">
        <v>195</v>
      </c>
      <c r="B31" s="121">
        <v>944.76303706724468</v>
      </c>
      <c r="C31" s="121">
        <v>6.6636891329194379</v>
      </c>
      <c r="D31" s="121">
        <v>0</v>
      </c>
      <c r="E31" s="121">
        <v>4.9818704751538672</v>
      </c>
    </row>
    <row r="32" spans="1:5" x14ac:dyDescent="0.25">
      <c r="A32" s="133" t="s">
        <v>209</v>
      </c>
      <c r="B32" s="121">
        <v>820.37417325274851</v>
      </c>
      <c r="C32" s="121">
        <v>8.8849188438925832</v>
      </c>
      <c r="D32" s="121">
        <v>0</v>
      </c>
      <c r="E32" s="121">
        <v>0</v>
      </c>
    </row>
    <row r="33" spans="1:5" x14ac:dyDescent="0.25">
      <c r="A33" s="133" t="s">
        <v>223</v>
      </c>
      <c r="B33" s="121">
        <v>1269.802984772982</v>
      </c>
      <c r="C33" s="121">
        <v>0.74040990365771531</v>
      </c>
      <c r="D33" s="121">
        <v>0</v>
      </c>
      <c r="E33" s="121">
        <v>0</v>
      </c>
    </row>
    <row r="34" spans="1:5" x14ac:dyDescent="0.25">
      <c r="A34" s="133" t="s">
        <v>138</v>
      </c>
      <c r="B34" s="121">
        <v>1041.016324542748</v>
      </c>
      <c r="C34" s="121">
        <v>1.4808198073154311</v>
      </c>
      <c r="D34" s="121">
        <v>2097.3674700397778</v>
      </c>
      <c r="E34" s="121">
        <v>-64.764316177000268</v>
      </c>
    </row>
    <row r="35" spans="1:5" x14ac:dyDescent="0.25">
      <c r="A35" s="133" t="s">
        <v>153</v>
      </c>
      <c r="B35" s="121">
        <v>958.83082523674136</v>
      </c>
      <c r="C35" s="121">
        <v>2.2212297109731458</v>
      </c>
      <c r="D35" s="121">
        <v>707.42560747184916</v>
      </c>
      <c r="E35" s="121">
        <v>24.909352375769341</v>
      </c>
    </row>
    <row r="36" spans="1:5" x14ac:dyDescent="0.25">
      <c r="A36" s="133" t="s">
        <v>168</v>
      </c>
      <c r="B36" s="121">
        <v>1116.538134715835</v>
      </c>
      <c r="C36" s="121">
        <v>7.4040990365771533</v>
      </c>
      <c r="D36" s="121">
        <v>54.800575226692537</v>
      </c>
      <c r="E36" s="121">
        <v>34.873093326077068</v>
      </c>
    </row>
    <row r="37" spans="1:5" x14ac:dyDescent="0.25">
      <c r="A37" s="133" t="s">
        <v>182</v>
      </c>
      <c r="B37" s="121">
        <v>1284.611182846136</v>
      </c>
      <c r="C37" s="121">
        <v>9.6253287475502987</v>
      </c>
      <c r="D37" s="121">
        <v>981.42848360531184</v>
      </c>
      <c r="E37" s="121">
        <v>59.782445701846413</v>
      </c>
    </row>
    <row r="38" spans="1:5" x14ac:dyDescent="0.25">
      <c r="A38" s="133" t="s">
        <v>196</v>
      </c>
      <c r="B38" s="121">
        <v>1436.3952130959681</v>
      </c>
      <c r="C38" s="121">
        <v>7.4040990365771533</v>
      </c>
      <c r="D38" s="121">
        <v>1275.35884163939</v>
      </c>
      <c r="E38" s="121">
        <v>14.9456114254616</v>
      </c>
    </row>
    <row r="39" spans="1:5" x14ac:dyDescent="0.25">
      <c r="A39" s="133" t="s">
        <v>210</v>
      </c>
      <c r="B39" s="121">
        <v>1342.3631553314381</v>
      </c>
      <c r="C39" s="121">
        <v>8.8849188438925832</v>
      </c>
      <c r="D39" s="121">
        <v>0</v>
      </c>
      <c r="E39" s="121">
        <v>0</v>
      </c>
    </row>
    <row r="40" spans="1:5" x14ac:dyDescent="0.25">
      <c r="A40" s="133" t="s">
        <v>224</v>
      </c>
      <c r="B40" s="121">
        <v>2212.3447921292532</v>
      </c>
      <c r="C40" s="121">
        <v>1.4808198073154311</v>
      </c>
      <c r="D40" s="121">
        <v>0</v>
      </c>
      <c r="E40" s="121">
        <v>0</v>
      </c>
    </row>
    <row r="41" spans="1:5" x14ac:dyDescent="0.25">
      <c r="A41" s="133" t="s">
        <v>139</v>
      </c>
      <c r="B41" s="121">
        <v>2182.7283959829451</v>
      </c>
      <c r="C41" s="121">
        <v>2.2212297109731458</v>
      </c>
      <c r="D41" s="121">
        <v>2854.6117822631659</v>
      </c>
      <c r="E41" s="121">
        <v>9.9637409503077343</v>
      </c>
    </row>
    <row r="42" spans="1:5" x14ac:dyDescent="0.25">
      <c r="A42" s="133" t="s">
        <v>154</v>
      </c>
      <c r="B42" s="121">
        <v>1821.40836299798</v>
      </c>
      <c r="C42" s="121">
        <v>23.69311691704689</v>
      </c>
      <c r="D42" s="121">
        <v>742.29870079792624</v>
      </c>
      <c r="E42" s="121">
        <v>4.9818704751538672</v>
      </c>
    </row>
    <row r="43" spans="1:5" x14ac:dyDescent="0.25">
      <c r="A43" s="133" t="s">
        <v>229</v>
      </c>
      <c r="B43" s="121">
        <v>1968.7499338258649</v>
      </c>
      <c r="C43" s="121">
        <v>5.9232792292617216</v>
      </c>
      <c r="D43" s="121">
        <v>861.86359220161899</v>
      </c>
      <c r="E43" s="121">
        <v>19.927481900615469</v>
      </c>
    </row>
    <row r="44" spans="1:5" x14ac:dyDescent="0.25">
      <c r="A44" s="133" t="s">
        <v>323</v>
      </c>
      <c r="B44" s="121">
        <v>2161.2565087768712</v>
      </c>
      <c r="C44" s="121">
        <v>10.365738651208011</v>
      </c>
      <c r="D44" s="121">
        <v>1564.3073291983139</v>
      </c>
      <c r="E44" s="121">
        <v>4.9818704751538672</v>
      </c>
    </row>
    <row r="45" spans="1:5" x14ac:dyDescent="0.25">
      <c r="A45" s="133" t="s">
        <v>324</v>
      </c>
      <c r="B45" s="121">
        <v>2620.3106490446539</v>
      </c>
      <c r="C45" s="121">
        <v>4.4424594219462916</v>
      </c>
      <c r="D45" s="121">
        <v>1549.3617177728529</v>
      </c>
      <c r="E45" s="121">
        <v>14.9456114254616</v>
      </c>
    </row>
    <row r="46" spans="1:5" x14ac:dyDescent="0.25">
      <c r="A46" s="133" t="s">
        <v>325</v>
      </c>
      <c r="B46" s="121">
        <v>2589.2134330910299</v>
      </c>
      <c r="C46" s="121">
        <v>6.6636891329194379</v>
      </c>
      <c r="D46" s="121">
        <v>0</v>
      </c>
      <c r="E46" s="121">
        <v>0</v>
      </c>
    </row>
    <row r="47" spans="1:5" x14ac:dyDescent="0.25">
      <c r="A47" s="133" t="s">
        <v>326</v>
      </c>
      <c r="B47" s="121">
        <v>2465.564979180192</v>
      </c>
      <c r="C47" s="121">
        <v>3.7020495182885771</v>
      </c>
      <c r="D47" s="121">
        <v>0</v>
      </c>
      <c r="E47" s="121">
        <v>0</v>
      </c>
    </row>
    <row r="48" spans="1:5" x14ac:dyDescent="0.25">
      <c r="A48" s="133" t="s">
        <v>329</v>
      </c>
      <c r="B48" s="121">
        <v>1940.614357486872</v>
      </c>
      <c r="C48" s="121">
        <v>6.6636891329194379</v>
      </c>
      <c r="D48" s="121">
        <v>0</v>
      </c>
      <c r="E48" s="121">
        <v>0</v>
      </c>
    </row>
    <row r="49" spans="1:5" x14ac:dyDescent="0.25">
      <c r="A49" s="133" t="s">
        <v>332</v>
      </c>
      <c r="B49" s="121">
        <v>2297.4919310498908</v>
      </c>
      <c r="C49" s="121">
        <v>19.991067398758311</v>
      </c>
      <c r="D49" s="121">
        <v>4184.7711991292481</v>
      </c>
      <c r="E49" s="121">
        <v>24.909352375769341</v>
      </c>
    </row>
    <row r="50" spans="1:5" x14ac:dyDescent="0.25">
      <c r="A50" s="133" t="s">
        <v>333</v>
      </c>
      <c r="B50" s="121">
        <v>2954.9759254979422</v>
      </c>
      <c r="C50" s="121">
        <v>14.80819807315431</v>
      </c>
      <c r="D50" s="121">
        <v>1145.8302092853889</v>
      </c>
      <c r="E50" s="121">
        <v>44.836834276384813</v>
      </c>
    </row>
    <row r="51" spans="1:5" x14ac:dyDescent="0.25">
      <c r="A51" s="133" t="s">
        <v>334</v>
      </c>
      <c r="B51" s="121">
        <v>2513.6916229179428</v>
      </c>
      <c r="C51" s="121">
        <v>15.54860797681202</v>
      </c>
      <c r="D51" s="121">
        <v>1544.3798472976989</v>
      </c>
      <c r="E51" s="121">
        <v>19.927481900615469</v>
      </c>
    </row>
    <row r="52" spans="1:5" x14ac:dyDescent="0.25">
      <c r="A52" s="133" t="s">
        <v>335</v>
      </c>
      <c r="B52" s="121">
        <v>3200.051603608646</v>
      </c>
      <c r="C52" s="121">
        <v>19.991067398758311</v>
      </c>
      <c r="D52" s="121">
        <v>1753.618407254161</v>
      </c>
      <c r="E52" s="121">
        <v>4.9818704751538672</v>
      </c>
    </row>
    <row r="53" spans="1:5" x14ac:dyDescent="0.25">
      <c r="A53" s="133" t="s">
        <v>336</v>
      </c>
      <c r="B53" s="121">
        <v>3274.092593974417</v>
      </c>
      <c r="C53" s="121">
        <v>19.991067398758311</v>
      </c>
      <c r="D53" s="121">
        <v>0</v>
      </c>
      <c r="E53" s="121">
        <v>0</v>
      </c>
    </row>
    <row r="54" spans="1:5" x14ac:dyDescent="0.25">
      <c r="A54" s="133" t="s">
        <v>337</v>
      </c>
      <c r="B54" s="121">
        <v>2886.8582143614321</v>
      </c>
      <c r="C54" s="121">
        <v>13.327378265838879</v>
      </c>
      <c r="D54" s="121">
        <v>0</v>
      </c>
      <c r="E54" s="121">
        <v>0</v>
      </c>
    </row>
    <row r="55" spans="1:5" x14ac:dyDescent="0.25">
      <c r="A55" s="133" t="s">
        <v>338</v>
      </c>
      <c r="B55" s="121">
        <v>3234.1104591768999</v>
      </c>
      <c r="C55" s="121">
        <v>8.1445089402348678</v>
      </c>
      <c r="D55" s="121">
        <v>0</v>
      </c>
      <c r="E55" s="121">
        <v>0</v>
      </c>
    </row>
    <row r="56" spans="1:5" x14ac:dyDescent="0.25">
      <c r="A56" s="133" t="s">
        <v>339</v>
      </c>
      <c r="B56" s="121">
        <v>3647.259185417905</v>
      </c>
      <c r="C56" s="121">
        <v>27.395166435335469</v>
      </c>
      <c r="D56" s="121">
        <v>5973.2626997094867</v>
      </c>
      <c r="E56" s="121">
        <v>24.909352375769341</v>
      </c>
    </row>
    <row r="57" spans="1:5" x14ac:dyDescent="0.25">
      <c r="A57" s="133" t="s">
        <v>340</v>
      </c>
      <c r="B57" s="121">
        <v>4574.2523847973653</v>
      </c>
      <c r="C57" s="121">
        <v>27.395166435335469</v>
      </c>
      <c r="D57" s="121">
        <v>1594.1985520492381</v>
      </c>
      <c r="E57" s="121">
        <v>29.891222850923199</v>
      </c>
    </row>
    <row r="58" spans="1:5" x14ac:dyDescent="0.25">
      <c r="A58" s="133" t="s">
        <v>344</v>
      </c>
      <c r="B58" s="121">
        <v>4911.8793008652838</v>
      </c>
      <c r="C58" s="121">
        <v>29.61639614630861</v>
      </c>
      <c r="D58" s="121">
        <v>2655.3369632570111</v>
      </c>
      <c r="E58" s="121">
        <v>9.9637409503077343</v>
      </c>
    </row>
    <row r="59" spans="1:5" x14ac:dyDescent="0.25">
      <c r="A59" s="133" t="s">
        <v>345</v>
      </c>
      <c r="B59" s="121">
        <v>5088.8372678394771</v>
      </c>
      <c r="C59" s="121">
        <v>25.173936724362321</v>
      </c>
      <c r="D59" s="121">
        <v>3158.5058812475522</v>
      </c>
      <c r="E59" s="121">
        <v>9.9637409503077343</v>
      </c>
    </row>
    <row r="60" spans="1:5" x14ac:dyDescent="0.25">
      <c r="A60" s="133" t="s">
        <v>346</v>
      </c>
      <c r="B60" s="121">
        <v>4472.816227996258</v>
      </c>
      <c r="C60" s="121">
        <v>25.914346628020031</v>
      </c>
      <c r="D60" s="121">
        <v>0</v>
      </c>
      <c r="E60" s="121">
        <v>0</v>
      </c>
    </row>
    <row r="61" spans="1:5" x14ac:dyDescent="0.25">
      <c r="A61" s="133" t="s">
        <v>349</v>
      </c>
      <c r="B61" s="121">
        <v>4214.4131716197153</v>
      </c>
      <c r="C61" s="121">
        <v>12.58696836218116</v>
      </c>
      <c r="D61" s="121">
        <v>0</v>
      </c>
      <c r="E61" s="121">
        <v>0</v>
      </c>
    </row>
    <row r="62" spans="1:5" x14ac:dyDescent="0.25">
      <c r="A62" s="133" t="s">
        <v>350</v>
      </c>
      <c r="B62" s="121">
        <v>2994.2176503918008</v>
      </c>
      <c r="C62" s="121">
        <v>9.6253287475502987</v>
      </c>
      <c r="D62" s="121">
        <v>0</v>
      </c>
      <c r="E62" s="121">
        <v>0</v>
      </c>
    </row>
    <row r="63" spans="1:5" x14ac:dyDescent="0.25">
      <c r="A63" s="133" t="s">
        <v>351</v>
      </c>
      <c r="B63" s="121">
        <v>5288.7479418270595</v>
      </c>
      <c r="C63" s="121">
        <v>52.569103159697789</v>
      </c>
      <c r="D63" s="121">
        <v>7687.0261431624167</v>
      </c>
      <c r="E63" s="121">
        <v>49.818704751538682</v>
      </c>
    </row>
    <row r="64" spans="1:5" x14ac:dyDescent="0.25">
      <c r="A64" s="133" t="s">
        <v>352</v>
      </c>
      <c r="B64" s="121">
        <v>5262.8335951990402</v>
      </c>
      <c r="C64" s="121">
        <v>52.569103159697789</v>
      </c>
      <c r="D64" s="121">
        <v>1977.8025786360849</v>
      </c>
      <c r="E64" s="121">
        <v>14.9456114254616</v>
      </c>
    </row>
    <row r="65" spans="1:5" x14ac:dyDescent="0.25">
      <c r="A65" s="133" t="s">
        <v>353</v>
      </c>
      <c r="B65" s="121">
        <v>5119.1940738894436</v>
      </c>
      <c r="C65" s="121">
        <v>43.684184315805197</v>
      </c>
      <c r="D65" s="121">
        <v>3746.3665973157081</v>
      </c>
      <c r="E65" s="121">
        <v>0</v>
      </c>
    </row>
    <row r="66" spans="1:5" x14ac:dyDescent="0.25">
      <c r="A66" s="133" t="s">
        <v>354</v>
      </c>
      <c r="B66" s="121">
        <v>5159.1762086869603</v>
      </c>
      <c r="C66" s="121">
        <v>48.867053641409207</v>
      </c>
      <c r="D66" s="121">
        <v>3327.8894774027831</v>
      </c>
      <c r="E66" s="121">
        <v>9.9637409503077343</v>
      </c>
    </row>
    <row r="67" spans="1:5" x14ac:dyDescent="0.25">
      <c r="A67" s="133" t="s">
        <v>355</v>
      </c>
      <c r="B67" s="121">
        <v>9529.8158699784544</v>
      </c>
      <c r="C67" s="121">
        <v>36.280085279228047</v>
      </c>
      <c r="D67" s="121">
        <v>0</v>
      </c>
      <c r="E67" s="121">
        <v>0</v>
      </c>
    </row>
    <row r="68" spans="1:5" x14ac:dyDescent="0.25">
      <c r="A68" s="133" t="s">
        <v>356</v>
      </c>
      <c r="B68" s="121">
        <v>17000.5517978848</v>
      </c>
      <c r="C68" s="121">
        <v>24.4335268207046</v>
      </c>
      <c r="D68" s="121">
        <v>0</v>
      </c>
      <c r="E68" s="121">
        <v>0</v>
      </c>
    </row>
    <row r="69" spans="1:5" x14ac:dyDescent="0.25">
      <c r="A69" s="133" t="s">
        <v>357</v>
      </c>
      <c r="B69" s="121">
        <v>9323.9819167616097</v>
      </c>
      <c r="C69" s="121">
        <v>14.067788169496589</v>
      </c>
      <c r="D69" s="121">
        <v>0</v>
      </c>
      <c r="E69" s="121">
        <v>0</v>
      </c>
    </row>
    <row r="70" spans="1:5" x14ac:dyDescent="0.25">
      <c r="A70" s="133" t="s">
        <v>362</v>
      </c>
      <c r="B70" s="121">
        <v>10767.040818990499</v>
      </c>
      <c r="C70" s="121">
        <v>56.271152677986358</v>
      </c>
      <c r="D70" s="121">
        <v>9276.2428247365006</v>
      </c>
      <c r="E70" s="121">
        <v>-59.782445701846413</v>
      </c>
    </row>
    <row r="71" spans="1:5" x14ac:dyDescent="0.25">
      <c r="A71" s="133" t="s">
        <v>603</v>
      </c>
      <c r="B71" s="121">
        <v>10485.685055600559</v>
      </c>
      <c r="C71" s="121">
        <v>51.828693256040069</v>
      </c>
      <c r="D71" s="121">
        <v>2650.3550927818569</v>
      </c>
      <c r="E71" s="121">
        <v>44.836834276384813</v>
      </c>
    </row>
    <row r="72" spans="1:5" x14ac:dyDescent="0.25">
      <c r="A72" s="133" t="s">
        <v>605</v>
      </c>
      <c r="B72" s="121">
        <v>12986.78971015633</v>
      </c>
      <c r="C72" s="121">
        <v>57.011562581644078</v>
      </c>
      <c r="D72" s="121">
        <v>4259.4992562565567</v>
      </c>
      <c r="E72" s="121">
        <v>0</v>
      </c>
    </row>
    <row r="73" spans="1:5" x14ac:dyDescent="0.25">
      <c r="A73" s="133" t="s">
        <v>669</v>
      </c>
      <c r="B73" s="121">
        <v>10265.042904310571</v>
      </c>
      <c r="C73" s="121">
        <v>64.415661618221236</v>
      </c>
      <c r="D73" s="121">
        <v>4578.3389666664043</v>
      </c>
      <c r="E73" s="121">
        <v>9.9637409503077343</v>
      </c>
    </row>
    <row r="74" spans="1:5" x14ac:dyDescent="0.25">
      <c r="A74" s="133" t="s">
        <v>670</v>
      </c>
      <c r="B74" s="121">
        <v>11228.316188969249</v>
      </c>
      <c r="C74" s="121">
        <v>59.97320219627494</v>
      </c>
      <c r="D74" s="121">
        <v>0</v>
      </c>
      <c r="E74" s="121">
        <v>0</v>
      </c>
    </row>
    <row r="75" spans="1:5" x14ac:dyDescent="0.25">
      <c r="A75" s="133" t="s">
        <v>671</v>
      </c>
      <c r="B75" s="121">
        <v>9530.556279882112</v>
      </c>
      <c r="C75" s="121">
        <v>48.126643737751493</v>
      </c>
      <c r="D75" s="121">
        <v>0</v>
      </c>
      <c r="E75" s="121">
        <v>0</v>
      </c>
    </row>
    <row r="76" spans="1:5" x14ac:dyDescent="0.25">
      <c r="A76" s="133" t="s">
        <v>672</v>
      </c>
      <c r="B76" s="121">
        <v>10345.0071739056</v>
      </c>
      <c r="C76" s="121">
        <v>37.020495182885767</v>
      </c>
      <c r="D76" s="121">
        <v>0</v>
      </c>
      <c r="E76" s="121">
        <v>0</v>
      </c>
    </row>
    <row r="77" spans="1:5" x14ac:dyDescent="0.25">
      <c r="A77" s="133" t="s">
        <v>673</v>
      </c>
      <c r="B77" s="121">
        <v>12758.74345982975</v>
      </c>
      <c r="C77" s="121">
        <v>105.8786162230533</v>
      </c>
      <c r="D77" s="121">
        <v>10975.06065676397</v>
      </c>
      <c r="E77" s="121">
        <v>24.909352375769341</v>
      </c>
    </row>
    <row r="78" spans="1:5" x14ac:dyDescent="0.25">
      <c r="A78" s="133" t="s">
        <v>676</v>
      </c>
      <c r="B78" s="121">
        <v>14603.84493974478</v>
      </c>
      <c r="C78" s="121">
        <v>101.436156801107</v>
      </c>
      <c r="D78" s="121">
        <v>3377.708182154322</v>
      </c>
      <c r="E78" s="121">
        <v>39.854963801230937</v>
      </c>
    </row>
    <row r="79" spans="1:5" x14ac:dyDescent="0.25">
      <c r="A79" s="133" t="s">
        <v>683</v>
      </c>
      <c r="B79" s="121">
        <v>14051.499151616121</v>
      </c>
      <c r="C79" s="121">
        <v>102.1765667047647</v>
      </c>
      <c r="D79" s="121">
        <v>5355.5107607904074</v>
      </c>
      <c r="E79" s="121">
        <v>14.9456114254616</v>
      </c>
    </row>
    <row r="80" spans="1:5" x14ac:dyDescent="0.25">
      <c r="A80" s="133" t="s">
        <v>684</v>
      </c>
      <c r="B80" s="121">
        <v>11576.308843688381</v>
      </c>
      <c r="C80" s="121">
        <v>100.6957468974493</v>
      </c>
      <c r="D80" s="121">
        <v>3950.623286797017</v>
      </c>
      <c r="E80" s="121">
        <v>39.854963801230937</v>
      </c>
    </row>
    <row r="81" spans="1:5" x14ac:dyDescent="0.25">
      <c r="A81" s="133" t="s">
        <v>685</v>
      </c>
      <c r="B81" s="121">
        <v>11973.16855204891</v>
      </c>
      <c r="C81" s="121">
        <v>111.0614855486573</v>
      </c>
      <c r="D81" s="121">
        <v>0</v>
      </c>
      <c r="E81" s="121">
        <v>0</v>
      </c>
    </row>
    <row r="82" spans="1:5" x14ac:dyDescent="0.25">
      <c r="A82" s="133" t="s">
        <v>686</v>
      </c>
      <c r="B82" s="121">
        <v>12572.900574011661</v>
      </c>
      <c r="C82" s="121">
        <v>49.607463545066928</v>
      </c>
      <c r="D82" s="121">
        <v>0</v>
      </c>
      <c r="E82" s="121">
        <v>0</v>
      </c>
    </row>
    <row r="83" spans="1:5" x14ac:dyDescent="0.25">
      <c r="A83" s="133" t="s">
        <v>687</v>
      </c>
      <c r="B83" s="121">
        <v>13921.92741847602</v>
      </c>
      <c r="C83" s="121">
        <v>59.232792292617233</v>
      </c>
      <c r="D83" s="121">
        <v>0</v>
      </c>
      <c r="E83" s="121">
        <v>0</v>
      </c>
    </row>
    <row r="84" spans="1:5" x14ac:dyDescent="0.25">
      <c r="A84" s="133" t="s">
        <v>688</v>
      </c>
      <c r="B84" s="121">
        <v>15792.943245019071</v>
      </c>
      <c r="C84" s="121">
        <v>178.43878678150941</v>
      </c>
      <c r="D84" s="121">
        <v>15842.3481109893</v>
      </c>
      <c r="E84" s="121">
        <v>19.927481900615469</v>
      </c>
    </row>
    <row r="85" spans="1:5" x14ac:dyDescent="0.25">
      <c r="A85" s="133" t="s">
        <v>689</v>
      </c>
      <c r="B85" s="121">
        <v>19759.319098913449</v>
      </c>
      <c r="C85" s="121">
        <v>141.4182915986236</v>
      </c>
      <c r="D85" s="121">
        <v>4857.3237132750201</v>
      </c>
      <c r="E85" s="121">
        <v>34.873093326077068</v>
      </c>
    </row>
    <row r="86" spans="1:5" x14ac:dyDescent="0.25">
      <c r="A86" s="133" t="s">
        <v>690</v>
      </c>
      <c r="B86" s="121">
        <v>15724.82553388256</v>
      </c>
      <c r="C86" s="121">
        <v>139.93747179130821</v>
      </c>
      <c r="D86" s="121">
        <v>8040.738946898342</v>
      </c>
      <c r="E86" s="121">
        <v>4.9818704751538672</v>
      </c>
    </row>
    <row r="87" spans="1:5" x14ac:dyDescent="0.25">
      <c r="A87" s="133" t="s">
        <v>691</v>
      </c>
      <c r="B87" s="121">
        <v>15201.355731996549</v>
      </c>
      <c r="C87" s="121">
        <v>165.8518184193282</v>
      </c>
      <c r="D87" s="121">
        <v>8095.5395221250337</v>
      </c>
      <c r="E87" s="121">
        <v>14.9456114254616</v>
      </c>
    </row>
    <row r="88" spans="1:5" x14ac:dyDescent="0.25">
      <c r="A88" s="133" t="s">
        <v>692</v>
      </c>
      <c r="B88" s="121">
        <v>17038.31270297134</v>
      </c>
      <c r="C88" s="121">
        <v>128.8313232364425</v>
      </c>
      <c r="D88" s="121">
        <v>0</v>
      </c>
      <c r="E88" s="121">
        <v>0</v>
      </c>
    </row>
    <row r="89" spans="1:5" x14ac:dyDescent="0.25">
      <c r="A89" s="133" t="s">
        <v>693</v>
      </c>
      <c r="B89" s="121">
        <v>14652.71199338619</v>
      </c>
      <c r="C89" s="121">
        <v>111.80189545231499</v>
      </c>
      <c r="D89" s="121">
        <v>0</v>
      </c>
      <c r="E89" s="121">
        <v>0</v>
      </c>
    </row>
    <row r="90" spans="1:5" x14ac:dyDescent="0.25">
      <c r="A90" s="133" t="s">
        <v>705</v>
      </c>
      <c r="B90" s="121">
        <v>15467.16288740967</v>
      </c>
      <c r="C90" s="121">
        <v>75.521810173086962</v>
      </c>
      <c r="D90" s="121">
        <v>0</v>
      </c>
      <c r="E90" s="121">
        <v>0</v>
      </c>
    </row>
    <row r="91" spans="1:5" x14ac:dyDescent="0.25">
      <c r="A91" s="133" t="s">
        <v>707</v>
      </c>
      <c r="B91" s="121">
        <v>16944.280645206811</v>
      </c>
      <c r="C91" s="121">
        <v>271.73043464238151</v>
      </c>
      <c r="D91" s="121">
        <v>25860.88963652372</v>
      </c>
      <c r="E91" s="121">
        <v>-74.728057127308006</v>
      </c>
    </row>
    <row r="92" spans="1:5" x14ac:dyDescent="0.25">
      <c r="A92" s="133" t="s">
        <v>709</v>
      </c>
      <c r="B92" s="121">
        <v>18288.12462034557</v>
      </c>
      <c r="C92" s="121">
        <v>229.52707013389181</v>
      </c>
      <c r="D92" s="121">
        <v>10601.420371127429</v>
      </c>
      <c r="E92" s="121">
        <v>44.836834276384813</v>
      </c>
    </row>
    <row r="93" spans="1:5" x14ac:dyDescent="0.25">
      <c r="A93" s="133" t="s">
        <v>711</v>
      </c>
      <c r="B93" s="121">
        <v>17077.554427865209</v>
      </c>
      <c r="C93" s="121">
        <v>207.3147730241603</v>
      </c>
      <c r="D93" s="121">
        <v>16211.006526150681</v>
      </c>
      <c r="E93" s="121">
        <v>34.873093326077068</v>
      </c>
    </row>
    <row r="94" spans="1:5" x14ac:dyDescent="0.25">
      <c r="A94" s="133" t="s">
        <v>713</v>
      </c>
      <c r="B94" s="121">
        <v>18069.703698766541</v>
      </c>
      <c r="C94" s="121">
        <v>202.87231360221401</v>
      </c>
      <c r="D94" s="121">
        <v>15882.20307479053</v>
      </c>
      <c r="E94" s="121">
        <v>19.927481900615469</v>
      </c>
    </row>
    <row r="95" spans="1:5" x14ac:dyDescent="0.25">
      <c r="A95" s="133" t="s">
        <v>714</v>
      </c>
      <c r="B95" s="121">
        <v>17217.49189965651</v>
      </c>
      <c r="C95" s="121">
        <v>119.94640439254989</v>
      </c>
      <c r="D95" s="121">
        <v>0</v>
      </c>
      <c r="E95" s="121">
        <v>0</v>
      </c>
    </row>
    <row r="96" spans="1:5" x14ac:dyDescent="0.25">
      <c r="A96" s="133" t="s">
        <v>717</v>
      </c>
      <c r="B96" s="121">
        <v>14030.767674313711</v>
      </c>
      <c r="C96" s="121">
        <v>100.6957468974493</v>
      </c>
      <c r="D96" s="121">
        <v>0</v>
      </c>
      <c r="E96" s="121">
        <v>0</v>
      </c>
    </row>
    <row r="97" spans="1:5" x14ac:dyDescent="0.25">
      <c r="A97" s="133" t="s">
        <v>734</v>
      </c>
      <c r="B97" s="121">
        <v>14821.525451420141</v>
      </c>
      <c r="C97" s="121">
        <v>293.94273175211299</v>
      </c>
      <c r="D97" s="121">
        <v>50700.495825640908</v>
      </c>
      <c r="E97" s="121">
        <v>154.43798472976991</v>
      </c>
    </row>
    <row r="98" spans="1:5" x14ac:dyDescent="0.25">
      <c r="A98" s="133" t="s">
        <v>738</v>
      </c>
      <c r="B98" s="121">
        <v>18641.300144390301</v>
      </c>
      <c r="C98" s="121">
        <v>364.28167259959588</v>
      </c>
      <c r="D98" s="121">
        <v>15932.02177954207</v>
      </c>
      <c r="E98" s="121">
        <v>139.4923733043083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63A9A-FE6F-405C-8E97-6CCD8E9CBA11}">
  <sheetPr codeName="Sheet7"/>
  <dimension ref="A1:Y470"/>
  <sheetViews>
    <sheetView workbookViewId="0">
      <pane xSplit="1" ySplit="2" topLeftCell="K215" activePane="bottomRight" state="frozen"/>
      <selection pane="topRight" activeCell="B1" sqref="B1"/>
      <selection pane="bottomLeft" activeCell="A3" sqref="A3"/>
      <selection pane="bottomRight" activeCell="N240" sqref="N240"/>
    </sheetView>
  </sheetViews>
  <sheetFormatPr defaultRowHeight="15" x14ac:dyDescent="0.25"/>
  <cols>
    <col min="1" max="1" width="11.42578125" style="111" customWidth="1"/>
    <col min="2" max="2" width="12.5703125" bestFit="1" customWidth="1"/>
    <col min="3" max="3" width="15" bestFit="1" customWidth="1"/>
    <col min="4" max="5" width="12" bestFit="1" customWidth="1"/>
    <col min="6" max="6" width="14" bestFit="1" customWidth="1"/>
    <col min="7" max="8" width="12" bestFit="1" customWidth="1"/>
    <col min="9" max="9" width="15.42578125" bestFit="1" customWidth="1"/>
    <col min="10" max="10" width="14.140625" bestFit="1" customWidth="1"/>
    <col min="11" max="12" width="12" bestFit="1" customWidth="1"/>
    <col min="13" max="13" width="13.140625" bestFit="1" customWidth="1"/>
    <col min="14" max="14" width="13.85546875" bestFit="1" customWidth="1"/>
    <col min="15" max="15" width="16.140625" bestFit="1" customWidth="1"/>
    <col min="16" max="16" width="12" bestFit="1" customWidth="1"/>
    <col min="17" max="17" width="12.7109375" bestFit="1" customWidth="1"/>
    <col min="18" max="18" width="15.140625" bestFit="1" customWidth="1"/>
    <col min="19" max="20" width="12" bestFit="1" customWidth="1"/>
    <col min="21" max="21" width="16.5703125" bestFit="1" customWidth="1"/>
    <col min="22" max="22" width="15.28515625" bestFit="1" customWidth="1"/>
    <col min="23" max="23" width="12.7109375" bestFit="1" customWidth="1"/>
    <col min="24" max="24" width="12.28515625" bestFit="1" customWidth="1"/>
    <col min="25" max="25" width="14.28515625" bestFit="1" customWidth="1"/>
  </cols>
  <sheetData>
    <row r="1" spans="1:25" x14ac:dyDescent="0.25">
      <c r="B1" t="s">
        <v>341</v>
      </c>
      <c r="D1">
        <v>21</v>
      </c>
      <c r="E1" t="s">
        <v>342</v>
      </c>
    </row>
    <row r="2" spans="1:25" x14ac:dyDescent="0.25">
      <c r="A2" s="132" t="s">
        <v>6</v>
      </c>
      <c r="B2" s="131" t="s">
        <v>82</v>
      </c>
      <c r="C2" s="131" t="s">
        <v>83</v>
      </c>
      <c r="D2" s="131" t="s">
        <v>84</v>
      </c>
      <c r="E2" s="131" t="s">
        <v>85</v>
      </c>
      <c r="F2" s="131" t="s">
        <v>86</v>
      </c>
      <c r="G2" s="131" t="s">
        <v>87</v>
      </c>
      <c r="H2" s="131" t="s">
        <v>88</v>
      </c>
      <c r="I2" s="131" t="s">
        <v>89</v>
      </c>
      <c r="J2" s="131" t="s">
        <v>90</v>
      </c>
      <c r="K2" s="131" t="s">
        <v>91</v>
      </c>
      <c r="L2" s="131" t="s">
        <v>103</v>
      </c>
      <c r="M2" s="131" t="s">
        <v>227</v>
      </c>
      <c r="N2" s="131" t="s">
        <v>92</v>
      </c>
      <c r="O2" s="131" t="s">
        <v>93</v>
      </c>
      <c r="P2" s="131" t="s">
        <v>94</v>
      </c>
      <c r="Q2" s="131" t="s">
        <v>95</v>
      </c>
      <c r="R2" s="131" t="s">
        <v>96</v>
      </c>
      <c r="S2" s="131" t="s">
        <v>97</v>
      </c>
      <c r="T2" s="131" t="s">
        <v>98</v>
      </c>
      <c r="U2" s="131" t="s">
        <v>99</v>
      </c>
      <c r="V2" s="131" t="s">
        <v>100</v>
      </c>
      <c r="W2" s="131" t="s">
        <v>101</v>
      </c>
      <c r="X2" s="131" t="s">
        <v>104</v>
      </c>
      <c r="Y2" s="131" t="s">
        <v>228</v>
      </c>
    </row>
    <row r="3" spans="1:25" x14ac:dyDescent="0.25">
      <c r="A3" s="111">
        <f>'DeathsCases(m7)'!A3</f>
        <v>43891</v>
      </c>
      <c r="B3" s="135">
        <f>'DeathsCases(m7)'!B3</f>
        <v>0</v>
      </c>
      <c r="C3" s="135">
        <f>'DeathsCases(m7)'!C3</f>
        <v>0</v>
      </c>
      <c r="D3" s="135">
        <f>'DeathsCases(m7)'!D3</f>
        <v>0</v>
      </c>
      <c r="E3" s="135">
        <f>'DeathsCases(m7)'!E3</f>
        <v>0</v>
      </c>
      <c r="F3" s="135">
        <f>'DeathsCases(m7)'!F3</f>
        <v>0</v>
      </c>
      <c r="G3" s="135">
        <f>'DeathsCases(m7)'!G3</f>
        <v>0</v>
      </c>
      <c r="H3" s="135">
        <f>'DeathsCases(m7)'!H3</f>
        <v>0</v>
      </c>
      <c r="I3" s="135">
        <f>'DeathsCases(m7)'!I3</f>
        <v>0</v>
      </c>
      <c r="J3" s="135">
        <f>'DeathsCases(m7)'!J3</f>
        <v>0</v>
      </c>
      <c r="K3" s="135">
        <f>'DeathsCases(m7)'!K3</f>
        <v>0</v>
      </c>
      <c r="L3" s="135">
        <f>'DeathsCases(m7)'!L3</f>
        <v>0</v>
      </c>
      <c r="M3" s="135">
        <f>'DeathsCases(m7)'!M3</f>
        <v>0</v>
      </c>
      <c r="N3" s="135">
        <f ca="1">OFFSET('DeathsCases(m7)'!N3, DeathsDelay, 0)</f>
        <v>63.938322028164279</v>
      </c>
      <c r="O3" s="135">
        <f ca="1">OFFSET('DeathsCases(m7)'!O3, DeathsDelay, 0)</f>
        <v>7.098636401210153</v>
      </c>
      <c r="P3" s="135">
        <f ca="1">OFFSET('DeathsCases(m7)'!P3, DeathsDelay, 0)</f>
        <v>432.58162420062291</v>
      </c>
      <c r="Q3" s="135">
        <f ca="1">OFFSET('DeathsCases(m7)'!Q3, DeathsDelay, 0)</f>
        <v>226.64926187808871</v>
      </c>
      <c r="R3" s="135">
        <f ca="1">OFFSET('DeathsCases(m7)'!R3, DeathsDelay, 0)</f>
        <v>37.719876454736422</v>
      </c>
      <c r="S3" s="135">
        <f ca="1">OFFSET('DeathsCases(m7)'!S3, DeathsDelay, 0)</f>
        <v>25.914346628020041</v>
      </c>
      <c r="T3" s="135">
        <f ca="1">OFFSET('DeathsCases(m7)'!T3, DeathsDelay, 0)</f>
        <v>10.918384055074281</v>
      </c>
      <c r="U3" s="135">
        <f ca="1">OFFSET('DeathsCases(m7)'!U3, DeathsDelay, 0)</f>
        <v>79.676929072265992</v>
      </c>
      <c r="V3" s="135">
        <f ca="1">OFFSET('DeathsCases(m7)'!V3, DeathsDelay, 0)</f>
        <v>43.949088286686511</v>
      </c>
      <c r="W3" s="135">
        <f ca="1">OFFSET('DeathsCases(m7)'!W3, DeathsDelay, 0)</f>
        <v>0.84611151647035321</v>
      </c>
      <c r="X3" s="135">
        <f ca="1">OFFSET('DeathsCases(m7)'!X3, DeathsDelay, 0)</f>
        <v>2.613716453658679E-2</v>
      </c>
      <c r="Y3" s="135">
        <f ca="1">OFFSET('DeathsCases(m7)'!Y3, DeathsDelay, 0)</f>
        <v>11.964440534146229</v>
      </c>
    </row>
    <row r="4" spans="1:25" x14ac:dyDescent="0.25">
      <c r="A4" s="111">
        <f>'DeathsCases(m7)'!A4</f>
        <v>43892</v>
      </c>
      <c r="B4" s="135">
        <f>'DeathsCases(m7)'!B4</f>
        <v>0</v>
      </c>
      <c r="C4" s="135">
        <f>'DeathsCases(m7)'!C4</f>
        <v>0</v>
      </c>
      <c r="D4" s="135">
        <f>'DeathsCases(m7)'!D4</f>
        <v>0</v>
      </c>
      <c r="E4" s="135">
        <f>'DeathsCases(m7)'!E4</f>
        <v>0</v>
      </c>
      <c r="F4" s="135">
        <f>'DeathsCases(m7)'!F4</f>
        <v>0</v>
      </c>
      <c r="G4" s="135">
        <f>'DeathsCases(m7)'!G4</f>
        <v>0</v>
      </c>
      <c r="H4" s="135">
        <f>'DeathsCases(m7)'!H4</f>
        <v>0</v>
      </c>
      <c r="I4" s="135">
        <f>'DeathsCases(m7)'!I4</f>
        <v>0</v>
      </c>
      <c r="J4" s="135">
        <f>'DeathsCases(m7)'!J4</f>
        <v>0</v>
      </c>
      <c r="K4" s="135">
        <f>'DeathsCases(m7)'!K4</f>
        <v>0</v>
      </c>
      <c r="L4" s="135">
        <f>'DeathsCases(m7)'!L4</f>
        <v>0</v>
      </c>
      <c r="M4" s="135">
        <f>'DeathsCases(m7)'!M4</f>
        <v>0</v>
      </c>
      <c r="N4" s="135">
        <f ca="1">OFFSET('DeathsCases(m7)'!N4, DeathsDelay, 0)</f>
        <v>78.085909578135457</v>
      </c>
      <c r="O4" s="135">
        <f ca="1">OFFSET('DeathsCases(m7)'!O4, DeathsDelay, 0)</f>
        <v>9.0657284160033278</v>
      </c>
      <c r="P4" s="135">
        <f ca="1">OFFSET('DeathsCases(m7)'!P4, DeathsDelay, 0)</f>
        <v>462.3090769681595</v>
      </c>
      <c r="Q4" s="135">
        <f ca="1">OFFSET('DeathsCases(m7)'!Q4, DeathsDelay, 0)</f>
        <v>300.92541917596537</v>
      </c>
      <c r="R4" s="135">
        <f ca="1">OFFSET('DeathsCases(m7)'!R4, DeathsDelay, 0)</f>
        <v>51.953792098033183</v>
      </c>
      <c r="S4" s="135">
        <f ca="1">OFFSET('DeathsCases(m7)'!S4, DeathsDelay, 0)</f>
        <v>31.62608017052241</v>
      </c>
      <c r="T4" s="135">
        <f ca="1">OFFSET('DeathsCases(m7)'!T4, DeathsDelay, 0)</f>
        <v>14.43484174279204</v>
      </c>
      <c r="U4" s="135">
        <f ca="1">OFFSET('DeathsCases(m7)'!U4, DeathsDelay, 0)</f>
        <v>108.683737352031</v>
      </c>
      <c r="V4" s="135">
        <f ca="1">OFFSET('DeathsCases(m7)'!V4, DeathsDelay, 0)</f>
        <v>51.377103208379999</v>
      </c>
      <c r="W4" s="135">
        <f ca="1">OFFSET('DeathsCases(m7)'!W4, DeathsDelay, 0)</f>
        <v>1.15071166239968</v>
      </c>
      <c r="X4" s="135">
        <f ca="1">OFFSET('DeathsCases(m7)'!X4, DeathsDelay, 0)</f>
        <v>4.1819463258538872E-2</v>
      </c>
      <c r="Y4" s="135">
        <f ca="1">OFFSET('DeathsCases(m7)'!Y4, DeathsDelay, 0)</f>
        <v>14.357328640975471</v>
      </c>
    </row>
    <row r="5" spans="1:25" x14ac:dyDescent="0.25">
      <c r="A5" s="111">
        <f>'DeathsCases(m7)'!A5</f>
        <v>43893</v>
      </c>
      <c r="B5" s="135">
        <f>'DeathsCases(m7)'!B5</f>
        <v>0</v>
      </c>
      <c r="C5" s="135">
        <f>'DeathsCases(m7)'!C5</f>
        <v>0</v>
      </c>
      <c r="D5" s="135">
        <f>'DeathsCases(m7)'!D5</f>
        <v>0</v>
      </c>
      <c r="E5" s="135">
        <f>'DeathsCases(m7)'!E5</f>
        <v>0</v>
      </c>
      <c r="F5" s="135">
        <f>'DeathsCases(m7)'!F5</f>
        <v>0</v>
      </c>
      <c r="G5" s="135">
        <f>'DeathsCases(m7)'!G5</f>
        <v>0</v>
      </c>
      <c r="H5" s="135">
        <f>'DeathsCases(m7)'!H5</f>
        <v>0</v>
      </c>
      <c r="I5" s="135">
        <f>'DeathsCases(m7)'!I5</f>
        <v>0</v>
      </c>
      <c r="J5" s="135">
        <f>'DeathsCases(m7)'!J5</f>
        <v>0</v>
      </c>
      <c r="K5" s="135">
        <f>'DeathsCases(m7)'!K5</f>
        <v>0</v>
      </c>
      <c r="L5" s="135">
        <f>'DeathsCases(m7)'!L5</f>
        <v>0</v>
      </c>
      <c r="M5" s="135">
        <f>'DeathsCases(m7)'!M5</f>
        <v>0</v>
      </c>
      <c r="N5" s="135">
        <f ca="1">OFFSET('DeathsCases(m7)'!N5, DeathsDelay, 0)</f>
        <v>104.4070026943609</v>
      </c>
      <c r="O5" s="135">
        <f ca="1">OFFSET('DeathsCases(m7)'!O5, DeathsDelay, 0)</f>
        <v>11.37492338989097</v>
      </c>
      <c r="P5" s="135">
        <f ca="1">OFFSET('DeathsCases(m7)'!P5, DeathsDelay, 0)</f>
        <v>509.25957776768172</v>
      </c>
      <c r="Q5" s="135">
        <f ca="1">OFFSET('DeathsCases(m7)'!Q5, DeathsDelay, 0)</f>
        <v>347.69188858573949</v>
      </c>
      <c r="R5" s="135">
        <f ca="1">OFFSET('DeathsCases(m7)'!R5, DeathsDelay, 0)</f>
        <v>63.340924612670577</v>
      </c>
      <c r="S5" s="135">
        <f ca="1">OFFSET('DeathsCases(m7)'!S5, DeathsDelay, 0)</f>
        <v>45.482322653259651</v>
      </c>
      <c r="T5" s="135">
        <f ca="1">OFFSET('DeathsCases(m7)'!T5, DeathsDelay, 0)</f>
        <v>18.86297364584404</v>
      </c>
      <c r="U5" s="135">
        <f ca="1">OFFSET('DeathsCases(m7)'!U5, DeathsDelay, 0)</f>
        <v>145.76839097552809</v>
      </c>
      <c r="V5" s="135">
        <f ca="1">OFFSET('DeathsCases(m7)'!V5, DeathsDelay, 0)</f>
        <v>69.328139269139271</v>
      </c>
      <c r="W5" s="135">
        <f ca="1">OFFSET('DeathsCases(m7)'!W5, DeathsDelay, 0)</f>
        <v>1.5230007296466359</v>
      </c>
      <c r="X5" s="135">
        <f ca="1">OFFSET('DeathsCases(m7)'!X5, DeathsDelay, 0)</f>
        <v>3.6592030351221508E-2</v>
      </c>
      <c r="Y5" s="135">
        <f ca="1">OFFSET('DeathsCases(m7)'!Y5, DeathsDelay, 0)</f>
        <v>19.940734223577039</v>
      </c>
    </row>
    <row r="6" spans="1:25" x14ac:dyDescent="0.25">
      <c r="A6" s="111">
        <f>'DeathsCases(m7)'!A6</f>
        <v>43894</v>
      </c>
      <c r="B6" s="135">
        <f>'DeathsCases(m7)'!B6</f>
        <v>0</v>
      </c>
      <c r="C6" s="135">
        <f>'DeathsCases(m7)'!C6</f>
        <v>0</v>
      </c>
      <c r="D6" s="135">
        <f>'DeathsCases(m7)'!D6</f>
        <v>0</v>
      </c>
      <c r="E6" s="135">
        <f>'DeathsCases(m7)'!E6</f>
        <v>0</v>
      </c>
      <c r="F6" s="135">
        <f>'DeathsCases(m7)'!F6</f>
        <v>0</v>
      </c>
      <c r="G6" s="135">
        <f>'DeathsCases(m7)'!G6</f>
        <v>0</v>
      </c>
      <c r="H6" s="135">
        <f>'DeathsCases(m7)'!H6</f>
        <v>0</v>
      </c>
      <c r="I6" s="135">
        <f>'DeathsCases(m7)'!I6</f>
        <v>0</v>
      </c>
      <c r="J6" s="135">
        <f>'DeathsCases(m7)'!J6</f>
        <v>0</v>
      </c>
      <c r="K6" s="135">
        <f>'DeathsCases(m7)'!K6</f>
        <v>0</v>
      </c>
      <c r="L6" s="135">
        <f>'DeathsCases(m7)'!L6</f>
        <v>0</v>
      </c>
      <c r="M6" s="135">
        <f>'DeathsCases(m7)'!M6</f>
        <v>0</v>
      </c>
      <c r="N6" s="135">
        <f ca="1">OFFSET('DeathsCases(m7)'!N6, DeathsDelay, 0)</f>
        <v>129.74105481872789</v>
      </c>
      <c r="O6" s="135">
        <f ca="1">OFFSET('DeathsCases(m7)'!O6, DeathsDelay, 0)</f>
        <v>15.223581679703701</v>
      </c>
      <c r="P6" s="135">
        <f ca="1">OFFSET('DeathsCases(m7)'!P6, DeathsDelay, 0)</f>
        <v>533.79652290914066</v>
      </c>
      <c r="Q6" s="135">
        <f ca="1">OFFSET('DeathsCases(m7)'!Q6, DeathsDelay, 0)</f>
        <v>462.16275652012149</v>
      </c>
      <c r="R6" s="135">
        <f ca="1">OFFSET('DeathsCases(m7)'!R6, DeathsDelay, 0)</f>
        <v>80.421623384626713</v>
      </c>
      <c r="S6" s="135">
        <f ca="1">OFFSET('DeathsCases(m7)'!S6, DeathsDelay, 0)</f>
        <v>62.088659063868413</v>
      </c>
      <c r="T6" s="135">
        <f ca="1">OFFSET('DeathsCases(m7)'!T6, DeathsDelay, 0)</f>
        <v>24.615203814024319</v>
      </c>
      <c r="U6" s="135">
        <f ca="1">OFFSET('DeathsCases(m7)'!U6, DeathsDelay, 0)</f>
        <v>188.72784121264851</v>
      </c>
      <c r="V6" s="135">
        <f ca="1">OFFSET('DeathsCases(m7)'!V6, DeathsDelay, 0)</f>
        <v>101.5162039298111</v>
      </c>
      <c r="W6" s="135">
        <f ca="1">OFFSET('DeathsCases(m7)'!W6, DeathsDelay, 0)</f>
        <v>1.8952897968935909</v>
      </c>
      <c r="X6" s="135">
        <f ca="1">OFFSET('DeathsCases(m7)'!X6, DeathsDelay, 0)</f>
        <v>4.7046896165856229E-2</v>
      </c>
      <c r="Y6" s="135">
        <f ca="1">OFFSET('DeathsCases(m7)'!Y6, DeathsDelay, 0)</f>
        <v>20.73836359252012</v>
      </c>
    </row>
    <row r="7" spans="1:25" x14ac:dyDescent="0.25">
      <c r="A7" s="111">
        <f>'DeathsCases(m7)'!A7</f>
        <v>43895</v>
      </c>
      <c r="B7" s="135">
        <f>'DeathsCases(m7)'!B7</f>
        <v>0</v>
      </c>
      <c r="C7" s="135">
        <f>'DeathsCases(m7)'!C7</f>
        <v>0</v>
      </c>
      <c r="D7" s="135">
        <f>'DeathsCases(m7)'!D7</f>
        <v>0</v>
      </c>
      <c r="E7" s="135">
        <f>'DeathsCases(m7)'!E7</f>
        <v>0</v>
      </c>
      <c r="F7" s="135">
        <f>'DeathsCases(m7)'!F7</f>
        <v>0</v>
      </c>
      <c r="G7" s="135">
        <f>'DeathsCases(m7)'!G7</f>
        <v>0</v>
      </c>
      <c r="H7" s="135">
        <f>'DeathsCases(m7)'!H7</f>
        <v>0</v>
      </c>
      <c r="I7" s="135">
        <f>'DeathsCases(m7)'!I7</f>
        <v>0</v>
      </c>
      <c r="J7" s="135">
        <f>'DeathsCases(m7)'!J7</f>
        <v>0</v>
      </c>
      <c r="K7" s="135">
        <f>'DeathsCases(m7)'!K7</f>
        <v>0</v>
      </c>
      <c r="L7" s="135">
        <f>'DeathsCases(m7)'!L7</f>
        <v>0</v>
      </c>
      <c r="M7" s="135">
        <f>'DeathsCases(m7)'!M7</f>
        <v>0</v>
      </c>
      <c r="N7" s="135">
        <f ca="1">OFFSET('DeathsCases(m7)'!N7, DeathsDelay, 0)</f>
        <v>159.3522845744815</v>
      </c>
      <c r="O7" s="135">
        <f ca="1">OFFSET('DeathsCases(m7)'!O7, DeathsDelay, 0)</f>
        <v>19.072239969516438</v>
      </c>
      <c r="P7" s="135">
        <f ca="1">OFFSET('DeathsCases(m7)'!P7, DeathsDelay, 0)</f>
        <v>567.41685639623563</v>
      </c>
      <c r="Q7" s="135">
        <f ca="1">OFFSET('DeathsCases(m7)'!Q7, DeathsDelay, 0)</f>
        <v>540.25970380245678</v>
      </c>
      <c r="R7" s="135">
        <f ca="1">OFFSET('DeathsCases(m7)'!R7, DeathsDelay, 0)</f>
        <v>96.790626374417982</v>
      </c>
      <c r="S7" s="135">
        <f ca="1">OFFSET('DeathsCases(m7)'!S7, DeathsDelay, 0)</f>
        <v>76.367992920124351</v>
      </c>
      <c r="T7" s="135">
        <f ca="1">OFFSET('DeathsCases(m7)'!T7, DeathsDelay, 0)</f>
        <v>31.865184478825139</v>
      </c>
      <c r="U7" s="135">
        <f ca="1">OFFSET('DeathsCases(m7)'!U7, DeathsDelay, 0)</f>
        <v>250.4132056556931</v>
      </c>
      <c r="V7" s="135">
        <f ca="1">OFFSET('DeathsCases(m7)'!V7, DeathsDelay, 0)</f>
        <v>123.18124745141709</v>
      </c>
      <c r="W7" s="135">
        <f ca="1">OFFSET('DeathsCases(m7)'!W7, DeathsDelay, 0)</f>
        <v>2.4029567067758029</v>
      </c>
      <c r="X7" s="135">
        <f ca="1">OFFSET('DeathsCases(m7)'!X7, DeathsDelay, 0)</f>
        <v>8.3638926517077744E-2</v>
      </c>
      <c r="Y7" s="135">
        <f ca="1">OFFSET('DeathsCases(m7)'!Y7, DeathsDelay, 0)</f>
        <v>34.298062864552513</v>
      </c>
    </row>
    <row r="8" spans="1:25" x14ac:dyDescent="0.25">
      <c r="A8" s="111">
        <f>'DeathsCases(m7)'!A8</f>
        <v>43896</v>
      </c>
      <c r="B8" s="135">
        <f>'DeathsCases(m7)'!B8</f>
        <v>0</v>
      </c>
      <c r="C8" s="135">
        <f>'DeathsCases(m7)'!C8</f>
        <v>0</v>
      </c>
      <c r="D8" s="135">
        <f>'DeathsCases(m7)'!D8</f>
        <v>0</v>
      </c>
      <c r="E8" s="135">
        <f>'DeathsCases(m7)'!E8</f>
        <v>0</v>
      </c>
      <c r="F8" s="135">
        <f>'DeathsCases(m7)'!F8</f>
        <v>0</v>
      </c>
      <c r="G8" s="135">
        <f>'DeathsCases(m7)'!G8</f>
        <v>0</v>
      </c>
      <c r="H8" s="135">
        <f>'DeathsCases(m7)'!H8</f>
        <v>0</v>
      </c>
      <c r="I8" s="135">
        <f>'DeathsCases(m7)'!I8</f>
        <v>0</v>
      </c>
      <c r="J8" s="135">
        <f>'DeathsCases(m7)'!J8</f>
        <v>0</v>
      </c>
      <c r="K8" s="135">
        <f>'DeathsCases(m7)'!K8</f>
        <v>0</v>
      </c>
      <c r="L8" s="135">
        <f>'DeathsCases(m7)'!L8</f>
        <v>0</v>
      </c>
      <c r="M8" s="135">
        <f>'DeathsCases(m7)'!M8</f>
        <v>0</v>
      </c>
      <c r="N8" s="135">
        <f ca="1">OFFSET('DeathsCases(m7)'!N8, DeathsDelay, 0)</f>
        <v>169.4420369357012</v>
      </c>
      <c r="O8" s="135">
        <f ca="1">OFFSET('DeathsCases(m7)'!O8, DeathsDelay, 0)</f>
        <v>23.519578437744489</v>
      </c>
      <c r="P8" s="135">
        <f ca="1">OFFSET('DeathsCases(m7)'!P8, DeathsDelay, 0)</f>
        <v>601.86295246020666</v>
      </c>
      <c r="Q8" s="135">
        <f ca="1">OFFSET('DeathsCases(m7)'!Q8, DeathsDelay, 0)</f>
        <v>625.8453994543313</v>
      </c>
      <c r="R8" s="135">
        <f ca="1">OFFSET('DeathsCases(m7)'!R8, DeathsDelay, 0)</f>
        <v>116.00641249286861</v>
      </c>
      <c r="S8" s="135">
        <f ca="1">OFFSET('DeathsCases(m7)'!S8, DeathsDelay, 0)</f>
        <v>103.4458408253208</v>
      </c>
      <c r="T8" s="135">
        <f ca="1">OFFSET('DeathsCases(m7)'!T8, DeathsDelay, 0)</f>
        <v>41.003633161104013</v>
      </c>
      <c r="U8" s="135">
        <f ca="1">OFFSET('DeathsCases(m7)'!U8, DeathsDelay, 0)</f>
        <v>316.50466755895519</v>
      </c>
      <c r="V8" s="135">
        <f ca="1">OFFSET('DeathsCases(m7)'!V8, DeathsDelay, 0)</f>
        <v>155.98831335556341</v>
      </c>
      <c r="W8" s="135">
        <f ca="1">OFFSET('DeathsCases(m7)'!W8, DeathsDelay, 0)</f>
        <v>2.7414013133639439</v>
      </c>
      <c r="X8" s="135">
        <f ca="1">OFFSET('DeathsCases(m7)'!X8, DeathsDelay, 0)</f>
        <v>7.8411493609760394E-2</v>
      </c>
      <c r="Y8" s="135">
        <f ca="1">OFFSET('DeathsCases(m7)'!Y8, DeathsDelay, 0)</f>
        <v>41.476727185040247</v>
      </c>
    </row>
    <row r="9" spans="1:25" x14ac:dyDescent="0.25">
      <c r="A9" s="111">
        <f>'DeathsCases(m7)'!A9</f>
        <v>43897</v>
      </c>
      <c r="B9" s="135">
        <f>'DeathsCases(m7)'!B9</f>
        <v>0</v>
      </c>
      <c r="C9" s="135">
        <f>'DeathsCases(m7)'!C9</f>
        <v>0</v>
      </c>
      <c r="D9" s="135">
        <f>'DeathsCases(m7)'!D9</f>
        <v>0</v>
      </c>
      <c r="E9" s="135">
        <f>'DeathsCases(m7)'!E9</f>
        <v>0</v>
      </c>
      <c r="F9" s="135">
        <f>'DeathsCases(m7)'!F9</f>
        <v>0</v>
      </c>
      <c r="G9" s="135">
        <f>'DeathsCases(m7)'!G9</f>
        <v>0</v>
      </c>
      <c r="H9" s="135">
        <f>'DeathsCases(m7)'!H9</f>
        <v>0</v>
      </c>
      <c r="I9" s="135">
        <f>'DeathsCases(m7)'!I9</f>
        <v>0</v>
      </c>
      <c r="J9" s="135">
        <f>'DeathsCases(m7)'!J9</f>
        <v>0</v>
      </c>
      <c r="K9" s="135">
        <f>'DeathsCases(m7)'!K9</f>
        <v>0</v>
      </c>
      <c r="L9" s="135">
        <f>'DeathsCases(m7)'!L9</f>
        <v>0</v>
      </c>
      <c r="M9" s="135">
        <f>'DeathsCases(m7)'!M9</f>
        <v>0</v>
      </c>
      <c r="N9" s="135">
        <f ca="1">OFFSET('DeathsCases(m7)'!N9, DeathsDelay, 0)</f>
        <v>192.14397974844559</v>
      </c>
      <c r="O9" s="135">
        <f ca="1">OFFSET('DeathsCases(m7)'!O9, DeathsDelay, 0)</f>
        <v>29.848483180992091</v>
      </c>
      <c r="P9" s="135">
        <f ca="1">OFFSET('DeathsCases(m7)'!P9, DeathsDelay, 0)</f>
        <v>613.18769637164928</v>
      </c>
      <c r="Q9" s="135">
        <f ca="1">OFFSET('DeathsCases(m7)'!Q9, DeathsDelay, 0)</f>
        <v>704.09517833604502</v>
      </c>
      <c r="R9" s="135">
        <f ca="1">OFFSET('DeathsCases(m7)'!R9, DeathsDelay, 0)</f>
        <v>135.22219861131919</v>
      </c>
      <c r="S9" s="135">
        <f ca="1">OFFSET('DeathsCases(m7)'!S9, DeathsDelay, 0)</f>
        <v>128.19668617616441</v>
      </c>
      <c r="T9" s="135">
        <f ca="1">OFFSET('DeathsCases(m7)'!T9, DeathsDelay, 0)</f>
        <v>52.594919613210713</v>
      </c>
      <c r="U9" s="135">
        <f ca="1">OFFSET('DeathsCases(m7)'!U9, DeathsDelay, 0)</f>
        <v>410.50141337692793</v>
      </c>
      <c r="V9" s="135">
        <f ca="1">OFFSET('DeathsCases(m7)'!V9, DeathsDelay, 0)</f>
        <v>177.03435563369499</v>
      </c>
      <c r="W9" s="135">
        <f ca="1">OFFSET('DeathsCases(m7)'!W9, DeathsDelay, 0)</f>
        <v>3.2490682232461561</v>
      </c>
      <c r="X9" s="135">
        <f ca="1">OFFSET('DeathsCases(m7)'!X9, DeathsDelay, 0)</f>
        <v>0.1045486581463472</v>
      </c>
      <c r="Y9" s="135">
        <f ca="1">OFFSET('DeathsCases(m7)'!Y9, DeathsDelay, 0)</f>
        <v>47.857762136584903</v>
      </c>
    </row>
    <row r="10" spans="1:25" x14ac:dyDescent="0.25">
      <c r="A10" s="111">
        <f>'DeathsCases(m7)'!A10</f>
        <v>43898</v>
      </c>
      <c r="B10" s="135">
        <f>'DeathsCases(m7)'!B10</f>
        <v>109.23253643233549</v>
      </c>
      <c r="C10" s="135">
        <f>'DeathsCases(m7)'!C10</f>
        <v>77.828423193990844</v>
      </c>
      <c r="D10" s="135">
        <f>'DeathsCases(m7)'!D10</f>
        <v>670.1653141760944</v>
      </c>
      <c r="E10" s="135">
        <f>'DeathsCases(m7)'!E10</f>
        <v>90.017812033846425</v>
      </c>
      <c r="F10" s="135">
        <f>'DeathsCases(m7)'!F10</f>
        <v>150.16781003678079</v>
      </c>
      <c r="G10" s="135">
        <f>'DeathsCases(m7)'!G10</f>
        <v>41.039863231313362</v>
      </c>
      <c r="H10" s="135">
        <f>'DeathsCases(m7)'!H10</f>
        <v>9.1167421533423454</v>
      </c>
      <c r="I10" s="135">
        <f>'DeathsCases(m7)'!I10</f>
        <v>38.553352776902898</v>
      </c>
      <c r="J10" s="135">
        <f>'DeathsCases(m7)'!J10</f>
        <v>122.56224620794271</v>
      </c>
      <c r="K10" s="135">
        <f>'DeathsCases(m7)'!K10</f>
        <v>0.60920029185865432</v>
      </c>
      <c r="L10" s="135">
        <f>'DeathsCases(m7)'!L10</f>
        <v>0.18818758466342489</v>
      </c>
      <c r="M10" s="135">
        <f>'DeathsCases(m7)'!M10</f>
        <v>71.786643204877365</v>
      </c>
      <c r="N10" s="135">
        <f ca="1">OFFSET('DeathsCases(m7)'!N10, DeathsDelay, 0)</f>
        <v>211.8847995856147</v>
      </c>
      <c r="O10" s="135">
        <f ca="1">OFFSET('DeathsCases(m7)'!O10, DeathsDelay, 0)</f>
        <v>37.545799760617562</v>
      </c>
      <c r="P10" s="135">
        <f ca="1">OFFSET('DeathsCases(m7)'!P10, DeathsDelay, 0)</f>
        <v>625.57413502478937</v>
      </c>
      <c r="Q10" s="135">
        <f ca="1">OFFSET('DeathsCases(m7)'!Q10, DeathsDelay, 0)</f>
        <v>768.89577647246404</v>
      </c>
      <c r="R10" s="135">
        <f ca="1">OFFSET('DeathsCases(m7)'!R10, DeathsDelay, 0)</f>
        <v>159.41985520492381</v>
      </c>
      <c r="S10" s="135">
        <f ca="1">OFFSET('DeathsCases(m7)'!S10, DeathsDelay, 0)</f>
        <v>146.81270661098699</v>
      </c>
      <c r="T10" s="135">
        <f ca="1">OFFSET('DeathsCases(m7)'!T10, DeathsDelay, 0)</f>
        <v>62.927227386998688</v>
      </c>
      <c r="U10" s="135">
        <f ca="1">OFFSET('DeathsCases(m7)'!U10, DeathsDelay, 0)</f>
        <v>508.53708186676681</v>
      </c>
      <c r="V10" s="135">
        <f ca="1">OFFSET('DeathsCases(m7)'!V10, DeathsDelay, 0)</f>
        <v>220.364442676907</v>
      </c>
      <c r="W10" s="135">
        <f ca="1">OFFSET('DeathsCases(m7)'!W10, DeathsDelay, 0)</f>
        <v>3.7567351331283669</v>
      </c>
      <c r="X10" s="135">
        <f ca="1">OFFSET('DeathsCases(m7)'!X10, DeathsDelay, 0)</f>
        <v>0.1045486581463472</v>
      </c>
      <c r="Y10" s="135">
        <f ca="1">OFFSET('DeathsCases(m7)'!Y10, DeathsDelay, 0)</f>
        <v>55.834055826015721</v>
      </c>
    </row>
    <row r="11" spans="1:25" x14ac:dyDescent="0.25">
      <c r="A11" s="111">
        <f>'DeathsCases(m7)'!A11</f>
        <v>43899</v>
      </c>
      <c r="B11" s="135">
        <f>'DeathsCases(m7)'!B11</f>
        <v>111.6453033013229</v>
      </c>
      <c r="C11" s="135">
        <f>'DeathsCases(m7)'!C11</f>
        <v>86.979677349767798</v>
      </c>
      <c r="D11" s="135">
        <f>'DeathsCases(m7)'!D11</f>
        <v>841.80596408389545</v>
      </c>
      <c r="E11" s="135">
        <f>'DeathsCases(m7)'!E11</f>
        <v>145.6485142075648</v>
      </c>
      <c r="F11" s="135">
        <f>'DeathsCases(m7)'!F11</f>
        <v>218.49060512460531</v>
      </c>
      <c r="G11" s="135">
        <f>'DeathsCases(m7)'!G11</f>
        <v>52.357557472938439</v>
      </c>
      <c r="H11" s="135">
        <f>'DeathsCases(m7)'!H11</f>
        <v>10.050122897613109</v>
      </c>
      <c r="I11" s="135">
        <f>'DeathsCases(m7)'!I11</f>
        <v>50.670120792500953</v>
      </c>
      <c r="J11" s="135">
        <f>'DeathsCases(m7)'!J11</f>
        <v>142.9892872425998</v>
      </c>
      <c r="K11" s="135">
        <f>'DeathsCases(m7)'!K11</f>
        <v>0.77842259515272505</v>
      </c>
      <c r="L11" s="135">
        <f>'DeathsCases(m7)'!L11</f>
        <v>0.19864245047805959</v>
      </c>
      <c r="M11" s="135">
        <f>'DeathsCases(m7)'!M11</f>
        <v>90.132118690568248</v>
      </c>
      <c r="N11" s="135">
        <f ca="1">OFFSET('DeathsCases(m7)'!N11, DeathsDelay, 0)</f>
        <v>237.32852293129929</v>
      </c>
      <c r="O11" s="135">
        <f ca="1">OFFSET('DeathsCases(m7)'!O11, DeathsDelay, 0)</f>
        <v>44.644436161827713</v>
      </c>
      <c r="P11" s="135">
        <f ca="1">OFFSET('DeathsCases(m7)'!P11, DeathsDelay, 0)</f>
        <v>650.46497841348082</v>
      </c>
      <c r="Q11" s="135">
        <f ca="1">OFFSET('DeathsCases(m7)'!Q11, DeathsDelay, 0)</f>
        <v>826.05479463996585</v>
      </c>
      <c r="R11" s="135">
        <f ca="1">OFFSET('DeathsCases(m7)'!R11, DeathsDelay, 0)</f>
        <v>178.63564132337439</v>
      </c>
      <c r="S11" s="135">
        <f ca="1">OFFSET('DeathsCases(m7)'!S11, DeathsDelay, 0)</f>
        <v>178.33301393812971</v>
      </c>
      <c r="T11" s="135">
        <f ca="1">OFFSET('DeathsCases(m7)'!T11, DeathsDelay, 0)</f>
        <v>73.845611442072965</v>
      </c>
      <c r="U11" s="135">
        <f ca="1">OFFSET('DeathsCases(m7)'!U11, DeathsDelay, 0)</f>
        <v>595.92468149441333</v>
      </c>
      <c r="V11" s="135">
        <f ca="1">OFFSET('DeathsCases(m7)'!V11, DeathsDelay, 0)</f>
        <v>263.07552847664459</v>
      </c>
      <c r="W11" s="135">
        <f ca="1">OFFSET('DeathsCases(m7)'!W11, DeathsDelay, 0)</f>
        <v>4.2305575823517652</v>
      </c>
      <c r="X11" s="135">
        <f ca="1">OFFSET('DeathsCases(m7)'!X11, DeathsDelay, 0)</f>
        <v>0.1150035239609819</v>
      </c>
      <c r="Y11" s="135">
        <f ca="1">OFFSET('DeathsCases(m7)'!Y11, DeathsDelay, 0)</f>
        <v>69.393755098048103</v>
      </c>
    </row>
    <row r="12" spans="1:25" x14ac:dyDescent="0.25">
      <c r="A12" s="111">
        <f>'DeathsCases(m7)'!A12</f>
        <v>43900</v>
      </c>
      <c r="B12" s="135">
        <f>'DeathsCases(m7)'!B12</f>
        <v>173.2805296818174</v>
      </c>
      <c r="C12" s="135">
        <f>'DeathsCases(m7)'!C12</f>
        <v>107.84795785453019</v>
      </c>
      <c r="D12" s="135">
        <f>'DeathsCases(m7)'!D12</f>
        <v>902.0866321958448</v>
      </c>
      <c r="E12" s="135">
        <f>'DeathsCases(m7)'!E12</f>
        <v>233.83234704887099</v>
      </c>
      <c r="F12" s="135">
        <f>'DeathsCases(m7)'!F12</f>
        <v>278.9847466086166</v>
      </c>
      <c r="G12" s="135">
        <f>'DeathsCases(m7)'!G12</f>
        <v>73.829444679012198</v>
      </c>
      <c r="H12" s="135">
        <f>'DeathsCases(m7)'!H12</f>
        <v>13.91388504831534</v>
      </c>
      <c r="I12" s="135">
        <f>'DeathsCases(m7)'!I12</f>
        <v>55.443393041069889</v>
      </c>
      <c r="J12" s="135">
        <f>'DeathsCases(m7)'!J12</f>
        <v>157.22631584251229</v>
      </c>
      <c r="K12" s="135">
        <f>'DeathsCases(m7)'!K12</f>
        <v>0.98148935910560986</v>
      </c>
      <c r="L12" s="135">
        <f>'DeathsCases(m7)'!L12</f>
        <v>0.26659907827318519</v>
      </c>
      <c r="M12" s="135">
        <f>'DeathsCases(m7)'!M12</f>
        <v>128.41832839983621</v>
      </c>
      <c r="N12" s="135">
        <f ca="1">OFFSET('DeathsCases(m7)'!N12, DeathsDelay, 0)</f>
        <v>265.73336925255921</v>
      </c>
      <c r="O12" s="135">
        <f ca="1">OFFSET('DeathsCases(m7)'!O12, DeathsDelay, 0)</f>
        <v>52.85490718009487</v>
      </c>
      <c r="P12" s="135">
        <f ca="1">OFFSET('DeathsCases(m7)'!P12, DeathsDelay, 0)</f>
        <v>661.5537901601017</v>
      </c>
      <c r="Q12" s="135">
        <f ca="1">OFFSET('DeathsCases(m7)'!Q12, DeathsDelay, 0)</f>
        <v>864.4155260839309</v>
      </c>
      <c r="R12" s="135">
        <f ca="1">OFFSET('DeathsCases(m7)'!R12, DeathsDelay, 0)</f>
        <v>200.69821057048441</v>
      </c>
      <c r="S12" s="135">
        <f ca="1">OFFSET('DeathsCases(m7)'!S12, DeathsDelay, 0)</f>
        <v>205.30508899994649</v>
      </c>
      <c r="T12" s="135">
        <f ca="1">OFFSET('DeathsCases(m7)'!T12, DeathsDelay, 0)</f>
        <v>92.209334922376826</v>
      </c>
      <c r="U12" s="135">
        <f ca="1">OFFSET('DeathsCases(m7)'!U12, DeathsDelay, 0)</f>
        <v>703.1397196930385</v>
      </c>
      <c r="V12" s="135">
        <f ca="1">OFFSET('DeathsCases(m7)'!V12, DeathsDelay, 0)</f>
        <v>360.87772494560897</v>
      </c>
      <c r="W12" s="135">
        <f ca="1">OFFSET('DeathsCases(m7)'!W12, DeathsDelay, 0)</f>
        <v>5.2458914021161887</v>
      </c>
      <c r="X12" s="135">
        <f ca="1">OFFSET('DeathsCases(m7)'!X12, DeathsDelay, 0)</f>
        <v>0.13068582268293399</v>
      </c>
      <c r="Y12" s="135">
        <f ca="1">OFFSET('DeathsCases(m7)'!Y12, DeathsDelay, 0)</f>
        <v>79.762936894308169</v>
      </c>
    </row>
    <row r="13" spans="1:25" x14ac:dyDescent="0.25">
      <c r="A13" s="111">
        <f>'DeathsCases(m7)'!A13</f>
        <v>43901</v>
      </c>
      <c r="B13" s="135">
        <f>'DeathsCases(m7)'!B13</f>
        <v>218.90375774994149</v>
      </c>
      <c r="C13" s="135">
        <f>'DeathsCases(m7)'!C13</f>
        <v>140.77536766737239</v>
      </c>
      <c r="D13" s="135">
        <f>'DeathsCases(m7)'!D13</f>
        <v>1105.6960904369889</v>
      </c>
      <c r="E13" s="135">
        <f>'DeathsCases(m7)'!E13</f>
        <v>314.06893672250322</v>
      </c>
      <c r="F13" s="135">
        <f>'DeathsCases(m7)'!F13</f>
        <v>397.12624644797972</v>
      </c>
      <c r="G13" s="135">
        <f>'DeathsCases(m7)'!G13</f>
        <v>111.37880407879631</v>
      </c>
      <c r="H13" s="135">
        <f>'DeathsCases(m7)'!H13</f>
        <v>21.749941994402459</v>
      </c>
      <c r="I13" s="135">
        <f>'DeathsCases(m7)'!I13</f>
        <v>75.638006400399988</v>
      </c>
      <c r="J13" s="135">
        <f>'DeathsCases(m7)'!J13</f>
        <v>180.12936185106719</v>
      </c>
      <c r="K13" s="135">
        <f>'DeathsCases(m7)'!K13</f>
        <v>1.15071166239968</v>
      </c>
      <c r="L13" s="135">
        <f>'DeathsCases(m7)'!L13</f>
        <v>0.17773271884879011</v>
      </c>
      <c r="M13" s="135">
        <f>'DeathsCases(m7)'!M13</f>
        <v>173.0855730606487</v>
      </c>
      <c r="N13" s="135">
        <f ca="1">OFFSET('DeathsCases(m7)'!N13, DeathsDelay, 0)</f>
        <v>336.90999188768552</v>
      </c>
      <c r="O13" s="135">
        <f ca="1">OFFSET('DeathsCases(m7)'!O13, DeathsDelay, 0)</f>
        <v>61.065378198362041</v>
      </c>
      <c r="P13" s="135">
        <f ca="1">OFFSET('DeathsCases(m7)'!P13, DeathsDelay, 0)</f>
        <v>666.74429778617946</v>
      </c>
      <c r="Q13" s="135">
        <f ca="1">OFFSET('DeathsCases(m7)'!Q13, DeathsDelay, 0)</f>
        <v>877.25338043171212</v>
      </c>
      <c r="R13" s="135">
        <f ca="1">OFFSET('DeathsCases(m7)'!R13, DeathsDelay, 0)</f>
        <v>228.4543460749131</v>
      </c>
      <c r="S13" s="135">
        <f ca="1">OFFSET('DeathsCases(m7)'!S13, DeathsDelay, 0)</f>
        <v>256.18182666556947</v>
      </c>
      <c r="T13" s="135">
        <f ca="1">OFFSET('DeathsCases(m7)'!T13, DeathsDelay, 0)</f>
        <v>110.6164714605538</v>
      </c>
      <c r="U13" s="135">
        <f ca="1">OFFSET('DeathsCases(m7)'!U13, DeathsDelay, 0)</f>
        <v>848.90811066856656</v>
      </c>
      <c r="V13" s="135">
        <f ca="1">OFFSET('DeathsCases(m7)'!V13, DeathsDelay, 0)</f>
        <v>402.35080825839759</v>
      </c>
      <c r="W13" s="135">
        <f ca="1">OFFSET('DeathsCases(m7)'!W13, DeathsDelay, 0)</f>
        <v>6.1258473792453563</v>
      </c>
      <c r="X13" s="135">
        <f ca="1">OFFSET('DeathsCases(m7)'!X13, DeathsDelay, 0)</f>
        <v>0.2404619137365985</v>
      </c>
      <c r="Y13" s="135">
        <f ca="1">OFFSET('DeathsCases(m7)'!Y13, DeathsDelay, 0)</f>
        <v>92.525006797397481</v>
      </c>
    </row>
    <row r="14" spans="1:25" x14ac:dyDescent="0.25">
      <c r="A14" s="111">
        <f>'DeathsCases(m7)'!A14</f>
        <v>43902</v>
      </c>
      <c r="B14" s="135">
        <f>'DeathsCases(m7)'!B14</f>
        <v>208.8140053887218</v>
      </c>
      <c r="C14" s="135">
        <f>'DeathsCases(m7)'!C14</f>
        <v>136.49908067869171</v>
      </c>
      <c r="D14" s="135">
        <f>'DeathsCases(m7)'!D14</f>
        <v>1327.708257534227</v>
      </c>
      <c r="E14" s="135">
        <f>'DeathsCases(m7)'!E14</f>
        <v>308.41416754550443</v>
      </c>
      <c r="F14" s="135">
        <f>'DeathsCases(m7)'!F14</f>
        <v>486.79991500074942</v>
      </c>
      <c r="G14" s="135">
        <f>'DeathsCases(m7)'!G14</f>
        <v>157.91885516585279</v>
      </c>
      <c r="H14" s="135">
        <f>'DeathsCases(m7)'!H14</f>
        <v>29.47746629580692</v>
      </c>
      <c r="I14" s="135">
        <f>'DeathsCases(m7)'!I14</f>
        <v>100.9730667966505</v>
      </c>
      <c r="J14" s="135">
        <f>'DeathsCases(m7)'!J14</f>
        <v>163.41632827725689</v>
      </c>
      <c r="K14" s="135">
        <f>'DeathsCases(m7)'!K14</f>
        <v>1.624534111623078</v>
      </c>
      <c r="L14" s="135">
        <f>'DeathsCases(m7)'!L14</f>
        <v>0.22477961501464641</v>
      </c>
      <c r="M14" s="135">
        <f>'DeathsCases(m7)'!M14</f>
        <v>208.18126529414431</v>
      </c>
      <c r="N14" s="135">
        <f ca="1">OFFSET('DeathsCases(m7)'!N14, DeathsDelay, 0)</f>
        <v>404.79647788328361</v>
      </c>
      <c r="O14" s="135">
        <f ca="1">OFFSET('DeathsCases(m7)'!O14, DeathsDelay, 0)</f>
        <v>71.8416214098377</v>
      </c>
      <c r="P14" s="135">
        <f ca="1">OFFSET('DeathsCases(m7)'!P14, DeathsDelay, 0)</f>
        <v>672.40666974190083</v>
      </c>
      <c r="Q14" s="135">
        <f ca="1">OFFSET('DeathsCases(m7)'!Q14, DeathsDelay, 0)</f>
        <v>914.39145908065052</v>
      </c>
      <c r="R14" s="135">
        <f ca="1">OFFSET('DeathsCases(m7)'!R14, DeathsDelay, 0)</f>
        <v>262.61574361882532</v>
      </c>
      <c r="S14" s="135">
        <f ca="1">OFFSET('DeathsCases(m7)'!S14, DeathsDelay, 0)</f>
        <v>306.52970011429409</v>
      </c>
      <c r="T14" s="135">
        <f ca="1">OFFSET('DeathsCases(m7)'!T14, DeathsDelay, 0)</f>
        <v>134.38512064605339</v>
      </c>
      <c r="U14" s="135">
        <f ca="1">OFFSET('DeathsCases(m7)'!U14, DeathsDelay, 0)</f>
        <v>983.66125799355109</v>
      </c>
      <c r="V14" s="135">
        <f ca="1">OFFSET('DeathsCases(m7)'!V14, DeathsDelay, 0)</f>
        <v>489.62998358829623</v>
      </c>
      <c r="W14" s="135">
        <f ca="1">OFFSET('DeathsCases(m7)'!W14, DeathsDelay, 0)</f>
        <v>8.3595817827270889</v>
      </c>
      <c r="X14" s="135">
        <f ca="1">OFFSET('DeathsCases(m7)'!X14, DeathsDelay, 0)</f>
        <v>0.27182651118050272</v>
      </c>
      <c r="Y14" s="135">
        <f ca="1">OFFSET('DeathsCases(m7)'!Y14, DeathsDelay, 0)</f>
        <v>86.941601214795909</v>
      </c>
    </row>
    <row r="15" spans="1:25" x14ac:dyDescent="0.25">
      <c r="A15" s="111">
        <f>'DeathsCases(m7)'!A15</f>
        <v>43903</v>
      </c>
      <c r="B15" s="135">
        <f>'DeathsCases(m7)'!B15</f>
        <v>329.89103372335882</v>
      </c>
      <c r="C15" s="135">
        <f>'DeathsCases(m7)'!C15</f>
        <v>257.00484801971697</v>
      </c>
      <c r="D15" s="135">
        <f>'DeathsCases(m7)'!D15</f>
        <v>1536.390257319038</v>
      </c>
      <c r="E15" s="135">
        <f>'DeathsCases(m7)'!E15</f>
        <v>738.48228819617293</v>
      </c>
      <c r="F15" s="135">
        <f>'DeathsCases(m7)'!F15</f>
        <v>552.98762274207922</v>
      </c>
      <c r="G15" s="135">
        <f>'DeathsCases(m7)'!G15</f>
        <v>200.22799251772221</v>
      </c>
      <c r="H15" s="135">
        <f>'DeathsCases(m7)'!H15</f>
        <v>41.242404979405848</v>
      </c>
      <c r="I15" s="135">
        <f>'DeathsCases(m7)'!I15</f>
        <v>130.34704986476689</v>
      </c>
      <c r="J15" s="135">
        <f>'DeathsCases(m7)'!J15</f>
        <v>278.55055956350611</v>
      </c>
      <c r="K15" s="135">
        <f>'DeathsCases(m7)'!K15</f>
        <v>4.6705355709163499</v>
      </c>
      <c r="L15" s="135">
        <f>'DeathsCases(m7)'!L15</f>
        <v>0.26659907827318519</v>
      </c>
      <c r="M15" s="135">
        <f>'DeathsCases(m7)'!M15</f>
        <v>358.13558665544372</v>
      </c>
      <c r="N15" s="135">
        <f ca="1">OFFSET('DeathsCases(m7)'!N15, DeathsDelay, 0)</f>
        <v>494.83655058503803</v>
      </c>
      <c r="O15" s="135">
        <f ca="1">OFFSET('DeathsCases(m7)'!O15, DeathsDelay, 0)</f>
        <v>79.79551520878401</v>
      </c>
      <c r="P15" s="135">
        <f ca="1">OFFSET('DeathsCases(m7)'!P15, DeathsDelay, 0)</f>
        <v>654.35785913303937</v>
      </c>
      <c r="Q15" s="135">
        <f ca="1">OFFSET('DeathsCases(m7)'!Q15, DeathsDelay, 0)</f>
        <v>926.15949223278324</v>
      </c>
      <c r="R15" s="135">
        <f ca="1">OFFSET('DeathsCases(m7)'!R15, DeathsDelay, 0)</f>
        <v>287.52509599459461</v>
      </c>
      <c r="S15" s="135">
        <f ca="1">OFFSET('DeathsCases(m7)'!S15, DeathsDelay, 0)</f>
        <v>353.91593394838787</v>
      </c>
      <c r="T15" s="135">
        <f ca="1">OFFSET('DeathsCases(m7)'!T15, DeathsDelay, 0)</f>
        <v>153.3132138787071</v>
      </c>
      <c r="U15" s="135">
        <f ca="1">OFFSET('DeathsCases(m7)'!U15, DeathsDelay, 0)</f>
        <v>1116.211356588427</v>
      </c>
      <c r="V15" s="135">
        <f ca="1">OFFSET('DeathsCases(m7)'!V15, DeathsDelay, 0)</f>
        <v>528.62706192718701</v>
      </c>
      <c r="W15" s="135">
        <f ca="1">OFFSET('DeathsCases(m7)'!W15, DeathsDelay, 0)</f>
        <v>9.0364709959033718</v>
      </c>
      <c r="X15" s="135">
        <f ca="1">OFFSET('DeathsCases(m7)'!X15, DeathsDelay, 0)</f>
        <v>0.27182651118050272</v>
      </c>
      <c r="Y15" s="135">
        <f ca="1">OFFSET('DeathsCases(m7)'!Y15, DeathsDelay, 0)</f>
        <v>87.739230583738987</v>
      </c>
    </row>
    <row r="16" spans="1:25" x14ac:dyDescent="0.25">
      <c r="A16" s="111">
        <f>'DeathsCases(m7)'!A16</f>
        <v>43904</v>
      </c>
      <c r="B16" s="135">
        <f>'DeathsCases(m7)'!B16</f>
        <v>386.04269903797302</v>
      </c>
      <c r="C16" s="135">
        <f>'DeathsCases(m7)'!C16</f>
        <v>323.80045078291141</v>
      </c>
      <c r="D16" s="135">
        <f>'DeathsCases(m7)'!D16</f>
        <v>1801.813942743473</v>
      </c>
      <c r="E16" s="135">
        <f>'DeathsCases(m7)'!E16</f>
        <v>900.33095193784254</v>
      </c>
      <c r="F16" s="135">
        <f>'DeathsCases(m7)'!F16</f>
        <v>580.03206246434308</v>
      </c>
      <c r="G16" s="135">
        <f>'DeathsCases(m7)'!G16</f>
        <v>232.9118011220414</v>
      </c>
      <c r="H16" s="135">
        <f>'DeathsCases(m7)'!H16</f>
        <v>53.767072175783298</v>
      </c>
      <c r="I16" s="135">
        <f>'DeathsCases(m7)'!I16</f>
        <v>167.43170348826399</v>
      </c>
      <c r="J16" s="135">
        <f>'DeathsCases(m7)'!J16</f>
        <v>321.88064660671807</v>
      </c>
      <c r="K16" s="135">
        <f>'DeathsCases(m7)'!K16</f>
        <v>4.6705355709163499</v>
      </c>
      <c r="L16" s="135">
        <f>'DeathsCases(m7)'!L16</f>
        <v>0.35546543769758038</v>
      </c>
      <c r="M16" s="135">
        <f>'DeathsCases(m7)'!M16</f>
        <v>459.43451651121512</v>
      </c>
      <c r="N16" s="135">
        <f ca="1">OFFSET('DeathsCases(m7)'!N16, DeathsDelay, 0)</f>
        <v>575.33522703216079</v>
      </c>
      <c r="O16" s="135">
        <f ca="1">OFFSET('DeathsCases(m7)'!O16, DeathsDelay, 0)</f>
        <v>86.466522911126077</v>
      </c>
      <c r="P16" s="135">
        <f ca="1">OFFSET('DeathsCases(m7)'!P16, DeathsDelay, 0)</f>
        <v>629.82091399158048</v>
      </c>
      <c r="Q16" s="135">
        <f ca="1">OFFSET('DeathsCases(m7)'!Q16, DeathsDelay, 0)</f>
        <v>911.64049029184025</v>
      </c>
      <c r="R16" s="135">
        <f ca="1">OFFSET('DeathsCases(m7)'!R16, DeathsDelay, 0)</f>
        <v>320.97479775634201</v>
      </c>
      <c r="S16" s="135">
        <f ca="1">OFFSET('DeathsCases(m7)'!S16, DeathsDelay, 0)</f>
        <v>402.99453327655652</v>
      </c>
      <c r="T16" s="135">
        <f ca="1">OFFSET('DeathsCases(m7)'!T16, DeathsDelay, 0)</f>
        <v>172.63202463221819</v>
      </c>
      <c r="U16" s="135">
        <f ca="1">OFFSET('DeathsCases(m7)'!U16, DeathsDelay, 0)</f>
        <v>1225.9966183055119</v>
      </c>
      <c r="V16" s="135">
        <f ca="1">OFFSET('DeathsCases(m7)'!V16, DeathsDelay, 0)</f>
        <v>575.67115643124578</v>
      </c>
      <c r="W16" s="135">
        <f ca="1">OFFSET('DeathsCases(m7)'!W16, DeathsDelay, 0)</f>
        <v>11.30404986004392</v>
      </c>
      <c r="X16" s="135">
        <f ca="1">OFFSET('DeathsCases(m7)'!X16, DeathsDelay, 0)</f>
        <v>0.3241008402536763</v>
      </c>
      <c r="Y16" s="135">
        <f ca="1">OFFSET('DeathsCases(m7)'!Y16, DeathsDelay, 0)</f>
        <v>94.12026553528365</v>
      </c>
    </row>
    <row r="17" spans="1:25" x14ac:dyDescent="0.25">
      <c r="A17" s="111">
        <f>'DeathsCases(m7)'!A17</f>
        <v>43905</v>
      </c>
      <c r="B17" s="135">
        <f>'DeathsCases(m7)'!B17</f>
        <v>369.92102950428489</v>
      </c>
      <c r="C17" s="135">
        <f>'DeathsCases(m7)'!C17</f>
        <v>406.67489262354559</v>
      </c>
      <c r="D17" s="135">
        <f>'DeathsCases(m7)'!D17</f>
        <v>2049.3067836414561</v>
      </c>
      <c r="E17" s="135">
        <f>'DeathsCases(m7)'!E17</f>
        <v>1088.9251455707231</v>
      </c>
      <c r="F17" s="135">
        <f>'DeathsCases(m7)'!F17</f>
        <v>596.40106545413425</v>
      </c>
      <c r="G17" s="135">
        <f>'DeathsCases(m7)'!G17</f>
        <v>273.95166435335472</v>
      </c>
      <c r="H17" s="135">
        <f>'DeathsCases(m7)'!H17</f>
        <v>55.047757383038537</v>
      </c>
      <c r="I17" s="135">
        <f>'DeathsCases(m7)'!I17</f>
        <v>193.86828824956879</v>
      </c>
      <c r="J17" s="135">
        <f>'DeathsCases(m7)'!J17</f>
        <v>424.63485302347812</v>
      </c>
      <c r="K17" s="135">
        <f>'DeathsCases(m7)'!K17</f>
        <v>4.8059134135516066</v>
      </c>
      <c r="L17" s="135">
        <f>'DeathsCases(m7)'!L17</f>
        <v>0.38683003514148451</v>
      </c>
      <c r="M17" s="135">
        <f>'DeathsCases(m7)'!M17</f>
        <v>603.00780292096977</v>
      </c>
      <c r="N17" s="135">
        <f ca="1">OFFSET('DeathsCases(m7)'!N17, DeathsDelay, 0)</f>
        <v>600.12092304993973</v>
      </c>
      <c r="O17" s="135">
        <f ca="1">OFFSET('DeathsCases(m7)'!O17, DeathsDelay, 0)</f>
        <v>89.887552502070733</v>
      </c>
      <c r="P17" s="135">
        <f ca="1">OFFSET('DeathsCases(m7)'!P17, DeathsDelay, 0)</f>
        <v>602.5707489546719</v>
      </c>
      <c r="Q17" s="135">
        <f ca="1">OFFSET('DeathsCases(m7)'!Q17, DeathsDelay, 0)</f>
        <v>892.23087717079022</v>
      </c>
      <c r="R17" s="135">
        <f ca="1">OFFSET('DeathsCases(m7)'!R17, DeathsDelay, 0)</f>
        <v>353.00110795375969</v>
      </c>
      <c r="S17" s="135">
        <f ca="1">OFFSET('DeathsCases(m7)'!S17, DeathsDelay, 0)</f>
        <v>443.9286236644902</v>
      </c>
      <c r="T17" s="135">
        <f ca="1">OFFSET('DeathsCases(m7)'!T17, DeathsDelay, 0)</f>
        <v>194.42537968449369</v>
      </c>
      <c r="U17" s="135">
        <f ca="1">OFFSET('DeathsCases(m7)'!U17, DeathsDelay, 0)</f>
        <v>1379.475679836421</v>
      </c>
      <c r="V17" s="135">
        <f ca="1">OFFSET('DeathsCases(m7)'!V17, DeathsDelay, 0)</f>
        <v>628.90526337004928</v>
      </c>
      <c r="W17" s="135">
        <f ca="1">OFFSET('DeathsCases(m7)'!W17, DeathsDelay, 0)</f>
        <v>11.84556123058494</v>
      </c>
      <c r="X17" s="135">
        <f ca="1">OFFSET('DeathsCases(m7)'!X17, DeathsDelay, 0)</f>
        <v>0.37637516932684978</v>
      </c>
      <c r="Y17" s="135">
        <f ca="1">OFFSET('DeathsCases(m7)'!Y17, DeathsDelay, 0)</f>
        <v>94.12026553528365</v>
      </c>
    </row>
    <row r="18" spans="1:25" x14ac:dyDescent="0.25">
      <c r="A18" s="111">
        <f>'DeathsCases(m7)'!A18</f>
        <v>43906</v>
      </c>
      <c r="B18" s="135">
        <f>'DeathsCases(m7)'!B18</f>
        <v>594.85670442669482</v>
      </c>
      <c r="C18" s="135">
        <f>'DeathsCases(m7)'!C18</f>
        <v>521.36490965996518</v>
      </c>
      <c r="D18" s="135">
        <f>'DeathsCases(m7)'!D18</f>
        <v>2218.706077983451</v>
      </c>
      <c r="E18" s="135">
        <f>'DeathsCases(m7)'!E18</f>
        <v>1355.4634548865599</v>
      </c>
      <c r="F18" s="135">
        <f>'DeathsCases(m7)'!F18</f>
        <v>583.59054137516716</v>
      </c>
      <c r="G18" s="135">
        <f>'DeathsCases(m7)'!G18</f>
        <v>323.13603652490298</v>
      </c>
      <c r="H18" s="135">
        <f>'DeathsCases(m7)'!H18</f>
        <v>83.331364587336338</v>
      </c>
      <c r="I18" s="135">
        <f>'DeathsCases(m7)'!I18</f>
        <v>302.18485081324837</v>
      </c>
      <c r="J18" s="135">
        <f>'DeathsCases(m7)'!J18</f>
        <v>506.96201840558098</v>
      </c>
      <c r="K18" s="135">
        <f>'DeathsCases(m7)'!K18</f>
        <v>5.9227806152924733</v>
      </c>
      <c r="L18" s="135">
        <f>'DeathsCases(m7)'!L18</f>
        <v>0.39728490095611918</v>
      </c>
      <c r="M18" s="135">
        <f>'DeathsCases(m7)'!M18</f>
        <v>707.49725025251348</v>
      </c>
      <c r="N18" s="135">
        <f ca="1">OFFSET('DeathsCases(m7)'!N18, DeathsDelay, 0)</f>
        <v>645.63447989674626</v>
      </c>
      <c r="O18" s="135">
        <f ca="1">OFFSET('DeathsCases(m7)'!O18, DeathsDelay, 0)</f>
        <v>99.63748683626298</v>
      </c>
      <c r="P18" s="135">
        <f ca="1">OFFSET('DeathsCases(m7)'!P18, DeathsDelay, 0)</f>
        <v>581.80871845036052</v>
      </c>
      <c r="Q18" s="135">
        <f ca="1">OFFSET('DeathsCases(m7)'!Q18, DeathsDelay, 0)</f>
        <v>859.67774650320223</v>
      </c>
      <c r="R18" s="135">
        <f ca="1">OFFSET('DeathsCases(m7)'!R18, DeathsDelay, 0)</f>
        <v>378.62215611169393</v>
      </c>
      <c r="S18" s="135">
        <f ca="1">OFFSET('DeathsCases(m7)'!S18, DeathsDelay, 0)</f>
        <v>464.34278243676721</v>
      </c>
      <c r="T18" s="135">
        <f ca="1">OFFSET('DeathsCases(m7)'!T18, DeathsDelay, 0)</f>
        <v>217.8250178780724</v>
      </c>
      <c r="U18" s="135">
        <f ca="1">OFFSET('DeathsCases(m7)'!U18, DeathsDelay, 0)</f>
        <v>1566.734821895664</v>
      </c>
      <c r="V18" s="135">
        <f ca="1">OFFSET('DeathsCases(m7)'!V18, DeathsDelay, 0)</f>
        <v>692.66239144791848</v>
      </c>
      <c r="W18" s="135">
        <f ca="1">OFFSET('DeathsCases(m7)'!W18, DeathsDelay, 0)</f>
        <v>13.70700656681972</v>
      </c>
      <c r="X18" s="135">
        <f ca="1">OFFSET('DeathsCases(m7)'!X18, DeathsDelay, 0)</f>
        <v>0.54365302236100532</v>
      </c>
      <c r="Y18" s="135">
        <f ca="1">OFFSET('DeathsCases(m7)'!Y18, DeathsDelay, 0)</f>
        <v>89.334489321625156</v>
      </c>
    </row>
    <row r="19" spans="1:25" x14ac:dyDescent="0.25">
      <c r="A19" s="111">
        <f>'DeathsCases(m7)'!A19</f>
        <v>43907</v>
      </c>
      <c r="B19" s="135">
        <f>'DeathsCases(m7)'!B19</f>
        <v>643.55072669171193</v>
      </c>
      <c r="C19" s="135">
        <f>'DeathsCases(m7)'!C19</f>
        <v>667.1007702342074</v>
      </c>
      <c r="D19" s="135">
        <f>'DeathsCases(m7)'!D19</f>
        <v>2519.401622048732</v>
      </c>
      <c r="E19" s="135">
        <f>'DeathsCases(m7)'!E19</f>
        <v>1536.4160685505231</v>
      </c>
      <c r="F19" s="135">
        <f>'DeathsCases(m7)'!F19</f>
        <v>598.53615280062877</v>
      </c>
      <c r="G19" s="135">
        <f>'DeathsCases(m7)'!G19</f>
        <v>377.08018664853648</v>
      </c>
      <c r="H19" s="135">
        <f>'DeathsCases(m7)'!H19</f>
        <v>114.111222619335</v>
      </c>
      <c r="I19" s="135">
        <f>'DeathsCases(m7)'!I19</f>
        <v>460.80435938107752</v>
      </c>
      <c r="J19" s="135">
        <f>'DeathsCases(m7)'!J19</f>
        <v>604.14521363107087</v>
      </c>
      <c r="K19" s="135">
        <f>'DeathsCases(m7)'!K19</f>
        <v>9.8148935910560997</v>
      </c>
      <c r="L19" s="135">
        <f>'DeathsCases(m7)'!L19</f>
        <v>0.44955923002929282</v>
      </c>
      <c r="M19" s="135">
        <f>'DeathsCases(m7)'!M19</f>
        <v>917.27377428454395</v>
      </c>
      <c r="N19" s="135">
        <f ca="1">OFFSET('DeathsCases(m7)'!N19, DeathsDelay, 0)</f>
        <v>746.31266106630858</v>
      </c>
      <c r="O19" s="135">
        <f ca="1">OFFSET('DeathsCases(m7)'!O19, DeathsDelay, 0)</f>
        <v>106.1374430590578</v>
      </c>
      <c r="P19" s="135">
        <f ca="1">OFFSET('DeathsCases(m7)'!P19, DeathsDelay, 0)</f>
        <v>554.3226212486303</v>
      </c>
      <c r="Q19" s="135">
        <f ca="1">OFFSET('DeathsCases(m7)'!Q19, DeathsDelay, 0)</f>
        <v>852.95315613055504</v>
      </c>
      <c r="R19" s="135">
        <f ca="1">OFFSET('DeathsCases(m7)'!R19, DeathsDelay, 0)</f>
        <v>422.74729460591391</v>
      </c>
      <c r="S19" s="135">
        <f ca="1">OFFSET('DeathsCases(m7)'!S19, DeathsDelay, 0)</f>
        <v>538.59531848929805</v>
      </c>
      <c r="T19" s="135">
        <f ca="1">OFFSET('DeathsCases(m7)'!T19, DeathsDelay, 0)</f>
        <v>250.08091987775509</v>
      </c>
      <c r="U19" s="135">
        <f ca="1">OFFSET('DeathsCases(m7)'!U19, DeathsDelay, 0)</f>
        <v>1806.8671334775161</v>
      </c>
      <c r="V19" s="135">
        <f ca="1">OFFSET('DeathsCases(m7)'!V19, DeathsDelay, 0)</f>
        <v>823.27165382102908</v>
      </c>
      <c r="W19" s="135">
        <f ca="1">OFFSET('DeathsCases(m7)'!W19, DeathsDelay, 0)</f>
        <v>16.41456341952485</v>
      </c>
      <c r="X19" s="135">
        <f ca="1">OFFSET('DeathsCases(m7)'!X19, DeathsDelay, 0)</f>
        <v>0.60115478434149627</v>
      </c>
      <c r="Y19" s="135">
        <f ca="1">OFFSET('DeathsCases(m7)'!Y19, DeathsDelay, 0)</f>
        <v>91.727377428454389</v>
      </c>
    </row>
    <row r="20" spans="1:25" x14ac:dyDescent="0.25">
      <c r="A20" s="111">
        <f>'DeathsCases(m7)'!A20</f>
        <v>43908</v>
      </c>
      <c r="B20" s="135">
        <f>'DeathsCases(m7)'!B20</f>
        <v>741.59679854965168</v>
      </c>
      <c r="C20" s="135">
        <f>'DeathsCases(m7)'!C20</f>
        <v>891.09268270130849</v>
      </c>
      <c r="D20" s="135">
        <f>'DeathsCases(m7)'!D20</f>
        <v>2742.8293821348998</v>
      </c>
      <c r="E20" s="135">
        <f>'DeathsCases(m7)'!E20</f>
        <v>1777.8899955683121</v>
      </c>
      <c r="F20" s="135">
        <f>'DeathsCases(m7)'!F20</f>
        <v>562.23966791022201</v>
      </c>
      <c r="G20" s="135">
        <f>'DeathsCases(m7)'!G20</f>
        <v>439.27461855578468</v>
      </c>
      <c r="H20" s="135">
        <f>'DeathsCases(m7)'!H20</f>
        <v>158.04523718687051</v>
      </c>
      <c r="I20" s="135">
        <f>'DeathsCases(m7)'!I20</f>
        <v>841.19744011318619</v>
      </c>
      <c r="J20" s="135">
        <f>'DeathsCases(m7)'!J20</f>
        <v>725.46945735206464</v>
      </c>
      <c r="K20" s="135">
        <f>'DeathsCases(m7)'!K20</f>
        <v>11.30404986004392</v>
      </c>
      <c r="L20" s="135">
        <f>'DeathsCases(m7)'!L20</f>
        <v>0.49137869328783168</v>
      </c>
      <c r="M20" s="135">
        <f>'DeathsCases(m7)'!M20</f>
        <v>1116.6811165203139</v>
      </c>
      <c r="N20" s="135">
        <f ca="1">OFFSET('DeathsCases(m7)'!N20, DeathsDelay, 0)</f>
        <v>709.13411703964016</v>
      </c>
      <c r="O20" s="135">
        <f ca="1">OFFSET('DeathsCases(m7)'!O20, DeathsDelay, 0)</f>
        <v>122.2162821364977</v>
      </c>
      <c r="P20" s="135">
        <f ca="1">OFFSET('DeathsCases(m7)'!P20, DeathsDelay, 0)</f>
        <v>532.49889600262122</v>
      </c>
      <c r="Q20" s="135">
        <f ca="1">OFFSET('DeathsCases(m7)'!Q20, DeathsDelay, 0)</f>
        <v>826.05479463996585</v>
      </c>
      <c r="R20" s="135">
        <f ca="1">OFFSET('DeathsCases(m7)'!R20, DeathsDelay, 0)</f>
        <v>434.13442712055132</v>
      </c>
      <c r="S20" s="135">
        <f ca="1">OFFSET('DeathsCases(m7)'!S20, DeathsDelay, 0)</f>
        <v>576.46199641922124</v>
      </c>
      <c r="T20" s="135">
        <f ca="1">OFFSET('DeathsCases(m7)'!T20, DeathsDelay, 0)</f>
        <v>271.22307906193481</v>
      </c>
      <c r="U20" s="135">
        <f ca="1">OFFSET('DeathsCases(m7)'!U20, DeathsDelay, 0)</f>
        <v>1885.8097129730791</v>
      </c>
      <c r="V20" s="135">
        <f ca="1">OFFSET('DeathsCases(m7)'!V20, DeathsDelay, 0)</f>
        <v>874.02975578593464</v>
      </c>
      <c r="W20" s="135">
        <f ca="1">OFFSET('DeathsCases(m7)'!W20, DeathsDelay, 0)</f>
        <v>19.59594272145338</v>
      </c>
      <c r="X20" s="135">
        <f ca="1">OFFSET('DeathsCases(m7)'!X20, DeathsDelay, 0)</f>
        <v>0.62729194887808315</v>
      </c>
      <c r="Y20" s="135">
        <f ca="1">OFFSET('DeathsCases(m7)'!Y20, DeathsDelay, 0)</f>
        <v>101.29892985577141</v>
      </c>
    </row>
    <row r="21" spans="1:25" x14ac:dyDescent="0.25">
      <c r="A21" s="111">
        <f>'DeathsCases(m7)'!A21</f>
        <v>43909</v>
      </c>
      <c r="B21" s="135">
        <f>'DeathsCases(m7)'!B21</f>
        <v>942.07579111823543</v>
      </c>
      <c r="C21" s="135">
        <f>'DeathsCases(m7)'!C21</f>
        <v>1132.531846082228</v>
      </c>
      <c r="D21" s="135">
        <f>'DeathsCases(m7)'!D21</f>
        <v>3057.916788254307</v>
      </c>
      <c r="E21" s="135">
        <f>'DeathsCases(m7)'!E21</f>
        <v>2397.3164678487519</v>
      </c>
      <c r="F21" s="135">
        <f>'DeathsCases(m7)'!F21</f>
        <v>556.5461016529033</v>
      </c>
      <c r="G21" s="135">
        <f>'DeathsCases(m7)'!G21</f>
        <v>499.14204790868001</v>
      </c>
      <c r="H21" s="135">
        <f>'DeathsCases(m7)'!H21</f>
        <v>241.8975584686836</v>
      </c>
      <c r="I21" s="135">
        <f>'DeathsCases(m7)'!I21</f>
        <v>1434.55189808914</v>
      </c>
      <c r="J21" s="135">
        <f>'DeathsCases(m7)'!J21</f>
        <v>916.74084158567223</v>
      </c>
      <c r="K21" s="135">
        <f>'DeathsCases(m7)'!K21</f>
        <v>19.257498114865239</v>
      </c>
      <c r="L21" s="135">
        <f>'DeathsCases(m7)'!L21</f>
        <v>0.63251938178540057</v>
      </c>
      <c r="M21" s="135">
        <f>'DeathsCases(m7)'!M21</f>
        <v>1364.743850261613</v>
      </c>
      <c r="N21" s="135">
        <f ca="1">OFFSET('DeathsCases(m7)'!N21, DeathsDelay, 0)</f>
        <v>748.28674305002551</v>
      </c>
      <c r="O21" s="135">
        <f ca="1">OFFSET('DeathsCases(m7)'!O21, DeathsDelay, 0)</f>
        <v>128.28860966042441</v>
      </c>
      <c r="P21" s="135">
        <f ca="1">OFFSET('DeathsCases(m7)'!P21, DeathsDelay, 0)</f>
        <v>514.80398364099233</v>
      </c>
      <c r="Q21" s="135">
        <f ca="1">OFFSET('DeathsCases(m7)'!Q21, DeathsDelay, 0)</f>
        <v>779.28832523019173</v>
      </c>
      <c r="R21" s="135">
        <f ca="1">OFFSET('DeathsCases(m7)'!R21, DeathsDelay, 0)</f>
        <v>441.25138494219959</v>
      </c>
      <c r="S21" s="135">
        <f ca="1">OFFSET('DeathsCases(m7)'!S21, DeathsDelay, 0)</f>
        <v>625.01173153049149</v>
      </c>
      <c r="T21" s="135">
        <f ca="1">OFFSET('DeathsCases(m7)'!T21, DeathsDelay, 0)</f>
        <v>286.96031254091861</v>
      </c>
      <c r="U21" s="135">
        <f ca="1">OFFSET('DeathsCases(m7)'!U21, DeathsDelay, 0)</f>
        <v>1995.2277999018129</v>
      </c>
      <c r="V21" s="135">
        <f ca="1">OFFSET('DeathsCases(m7)'!V21, DeathsDelay, 0)</f>
        <v>935.92988013338038</v>
      </c>
      <c r="W21" s="135">
        <f ca="1">OFFSET('DeathsCases(m7)'!W21, DeathsDelay, 0)</f>
        <v>21.186632372417641</v>
      </c>
      <c r="X21" s="135">
        <f ca="1">OFFSET('DeathsCases(m7)'!X21, DeathsDelay, 0)</f>
        <v>0.80502466772687331</v>
      </c>
      <c r="Y21" s="135">
        <f ca="1">OFFSET('DeathsCases(m7)'!Y21, DeathsDelay, 0)</f>
        <v>109.27522354520219</v>
      </c>
    </row>
    <row r="22" spans="1:25" x14ac:dyDescent="0.25">
      <c r="A22" s="111">
        <f>'DeathsCases(m7)'!A22</f>
        <v>43910</v>
      </c>
      <c r="B22" s="135">
        <f>'DeathsCases(m7)'!B22</f>
        <v>981.66710201389117</v>
      </c>
      <c r="C22" s="135">
        <f>'DeathsCases(m7)'!C22</f>
        <v>1383.207789358697</v>
      </c>
      <c r="D22" s="135">
        <f>'DeathsCases(m7)'!D22</f>
        <v>3463.6021456652529</v>
      </c>
      <c r="E22" s="135">
        <f>'DeathsCases(m7)'!E22</f>
        <v>2319.6780153645518</v>
      </c>
      <c r="F22" s="135">
        <f>'DeathsCases(m7)'!F22</f>
        <v>576.47358355351867</v>
      </c>
      <c r="G22" s="135">
        <f>'DeathsCases(m7)'!G22</f>
        <v>581.11600152792698</v>
      </c>
      <c r="H22" s="135">
        <f>'DeathsCases(m7)'!H22</f>
        <v>360.78421745405501</v>
      </c>
      <c r="I22" s="135">
        <f>'DeathsCases(m7)'!I22</f>
        <v>2508.5381540171488</v>
      </c>
      <c r="J22" s="135">
        <f>'DeathsCases(m7)'!J22</f>
        <v>1051.0641114196289</v>
      </c>
      <c r="K22" s="135">
        <f>'DeathsCases(m7)'!K22</f>
        <v>21.728143742958672</v>
      </c>
      <c r="L22" s="135">
        <f>'DeathsCases(m7)'!L22</f>
        <v>0.84684413098541234</v>
      </c>
      <c r="M22" s="135">
        <f>'DeathsCases(m7)'!M22</f>
        <v>1502.733731088766</v>
      </c>
      <c r="N22" s="135">
        <f ca="1">OFFSET('DeathsCases(m7)'!N22, DeathsDelay, 0)</f>
        <v>733.70047061478385</v>
      </c>
      <c r="O22" s="135">
        <f ca="1">OFFSET('DeathsCases(m7)'!O22, DeathsDelay, 0)</f>
        <v>127.6044037422355</v>
      </c>
      <c r="P22" s="135">
        <f ca="1">OFFSET('DeathsCases(m7)'!P22, DeathsDelay, 0)</f>
        <v>491.68263148846381</v>
      </c>
      <c r="Q22" s="135">
        <f ca="1">OFFSET('DeathsCases(m7)'!Q22, DeathsDelay, 0)</f>
        <v>746.27669976446873</v>
      </c>
      <c r="R22" s="135">
        <f ca="1">OFFSET('DeathsCases(m7)'!R22, DeathsDelay, 0)</f>
        <v>464.73734575363932</v>
      </c>
      <c r="S22" s="135">
        <f ca="1">OFFSET('DeathsCases(m7)'!S22, DeathsDelay, 0)</f>
        <v>665.8400490750455</v>
      </c>
      <c r="T22" s="135">
        <f ca="1">OFFSET('DeathsCases(m7)'!T22, DeathsDelay, 0)</f>
        <v>304.88990544249179</v>
      </c>
      <c r="U22" s="135">
        <f ca="1">OFFSET('DeathsCases(m7)'!U22, DeathsDelay, 0)</f>
        <v>2049.9368433661798</v>
      </c>
      <c r="V22" s="135">
        <f ca="1">OFFSET('DeathsCases(m7)'!V22, DeathsDelay, 0)</f>
        <v>1161.2463327580831</v>
      </c>
      <c r="W22" s="135">
        <f ca="1">OFFSET('DeathsCases(m7)'!W22, DeathsDelay, 0)</f>
        <v>23.623433539852261</v>
      </c>
      <c r="X22" s="135">
        <f ca="1">OFFSET('DeathsCases(m7)'!X22, DeathsDelay, 0)</f>
        <v>0.90957332587322048</v>
      </c>
      <c r="Y22" s="135">
        <f ca="1">OFFSET('DeathsCases(m7)'!Y22, DeathsDelay, 0)</f>
        <v>120.4420347104053</v>
      </c>
    </row>
    <row r="23" spans="1:25" x14ac:dyDescent="0.25">
      <c r="A23" s="111">
        <f>'DeathsCases(m7)'!A23</f>
        <v>43911</v>
      </c>
      <c r="B23" s="135">
        <f>'DeathsCases(m7)'!B23</f>
        <v>1076.203694789667</v>
      </c>
      <c r="C23" s="135">
        <f>'DeathsCases(m7)'!C23</f>
        <v>1507.647740729308</v>
      </c>
      <c r="D23" s="135">
        <f>'DeathsCases(m7)'!D23</f>
        <v>3824.5783578424848</v>
      </c>
      <c r="E23" s="135">
        <f>'DeathsCases(m7)'!E23</f>
        <v>2901.202250999163</v>
      </c>
      <c r="F23" s="135">
        <f>'DeathsCases(m7)'!F23</f>
        <v>622.02211361206832</v>
      </c>
      <c r="G23" s="135">
        <f>'DeathsCases(m7)'!G23</f>
        <v>669.22478006319511</v>
      </c>
      <c r="H23" s="135">
        <f>'DeathsCases(m7)'!H23</f>
        <v>470.90143874906852</v>
      </c>
      <c r="I23" s="135">
        <f>'DeathsCases(m7)'!I23</f>
        <v>3626.9525593356848</v>
      </c>
      <c r="J23" s="135">
        <f>'DeathsCases(m7)'!J23</f>
        <v>1315.996643626698</v>
      </c>
      <c r="K23" s="135">
        <f>'DeathsCases(m7)'!K23</f>
        <v>29.44468077316829</v>
      </c>
      <c r="L23" s="135">
        <f>'DeathsCases(m7)'!L23</f>
        <v>1.1918547028683579</v>
      </c>
      <c r="M23" s="135">
        <f>'DeathsCases(m7)'!M23</f>
        <v>1722.0818075481129</v>
      </c>
      <c r="N23" s="135">
        <f ca="1">OFFSET('DeathsCases(m7)'!N23, DeathsDelay, 0)</f>
        <v>687.85790010402457</v>
      </c>
      <c r="O23" s="135">
        <f ca="1">OFFSET('DeathsCases(m7)'!O23, DeathsDelay, 0)</f>
        <v>110.4992557875123</v>
      </c>
      <c r="P23" s="135">
        <f ca="1">OFFSET('DeathsCases(m7)'!P23, DeathsDelay, 0)</f>
        <v>484.3687343789905</v>
      </c>
      <c r="Q23" s="135">
        <f ca="1">OFFSET('DeathsCases(m7)'!Q23, DeathsDelay, 0)</f>
        <v>712.04242150371897</v>
      </c>
      <c r="R23" s="135">
        <f ca="1">OFFSET('DeathsCases(m7)'!R23, DeathsDelay, 0)</f>
        <v>473.27769513961732</v>
      </c>
      <c r="S23" s="135">
        <f ca="1">OFFSET('DeathsCases(m7)'!S23, DeathsDelay, 0)</f>
        <v>675.04228644907721</v>
      </c>
      <c r="T23" s="135">
        <f ca="1">OFFSET('DeathsCases(m7)'!T23, DeathsDelay, 0)</f>
        <v>317.82699668866331</v>
      </c>
      <c r="U23" s="135">
        <f ca="1">OFFSET('DeathsCases(m7)'!U23, DeathsDelay, 0)</f>
        <v>2105.3802364072499</v>
      </c>
      <c r="V23" s="135">
        <f ca="1">OFFSET('DeathsCases(m7)'!V23, DeathsDelay, 0)</f>
        <v>1276.999565287806</v>
      </c>
      <c r="W23" s="135">
        <f ca="1">OFFSET('DeathsCases(m7)'!W23, DeathsDelay, 0)</f>
        <v>22.980388787334789</v>
      </c>
      <c r="X23" s="135">
        <f ca="1">OFFSET('DeathsCases(m7)'!X23, DeathsDelay, 0)</f>
        <v>1.0559414472781059</v>
      </c>
      <c r="Y23" s="135">
        <f ca="1">OFFSET('DeathsCases(m7)'!Y23, DeathsDelay, 0)</f>
        <v>120.4420347104053</v>
      </c>
    </row>
    <row r="24" spans="1:25" x14ac:dyDescent="0.25">
      <c r="A24" s="111">
        <f>'DeathsCases(m7)'!A24</f>
        <v>43912</v>
      </c>
      <c r="B24" s="135">
        <f>'DeathsCases(m7)'!B24</f>
        <v>1263.302798357503</v>
      </c>
      <c r="C24" s="135">
        <f>'DeathsCases(m7)'!C24</f>
        <v>1631.660063401052</v>
      </c>
      <c r="D24" s="135">
        <f>'DeathsCases(m7)'!D24</f>
        <v>4056.9715401918788</v>
      </c>
      <c r="E24" s="135">
        <f>'DeathsCases(m7)'!E24</f>
        <v>3204.878638963939</v>
      </c>
      <c r="F24" s="135">
        <f>'DeathsCases(m7)'!F24</f>
        <v>656.89520693814541</v>
      </c>
      <c r="G24" s="135">
        <f>'DeathsCases(m7)'!G24</f>
        <v>768.01661577981031</v>
      </c>
      <c r="H24" s="135">
        <f>'DeathsCases(m7)'!H24</f>
        <v>654.79915189934559</v>
      </c>
      <c r="I24" s="135">
        <f>'DeathsCases(m7)'!I24</f>
        <v>5336.8855486884158</v>
      </c>
      <c r="J24" s="135">
        <f>'DeathsCases(m7)'!J24</f>
        <v>1556.788127338262</v>
      </c>
      <c r="K24" s="135">
        <f>'DeathsCases(m7)'!K24</f>
        <v>46.840733551798749</v>
      </c>
      <c r="L24" s="135">
        <f>'DeathsCases(m7)'!L24</f>
        <v>1.4793635127708129</v>
      </c>
      <c r="M24" s="135">
        <f>'DeathsCases(m7)'!M24</f>
        <v>2171.147142263068</v>
      </c>
      <c r="N24" s="135">
        <f ca="1">OFFSET('DeathsCases(m7)'!N24, DeathsDelay, 0)</f>
        <v>692.57376262068169</v>
      </c>
      <c r="O24" s="135">
        <f ca="1">OFFSET('DeathsCases(m7)'!O24, DeathsDelay, 0)</f>
        <v>122.98601379446021</v>
      </c>
      <c r="P24" s="135">
        <f ca="1">OFFSET('DeathsCases(m7)'!P24, DeathsDelay, 0)</f>
        <v>473.27992263236968</v>
      </c>
      <c r="Q24" s="135">
        <f ca="1">OFFSET('DeathsCases(m7)'!Q24, DeathsDelay, 0)</f>
        <v>698.13474596028937</v>
      </c>
      <c r="R24" s="135">
        <f ca="1">OFFSET('DeathsCases(m7)'!R24, DeathsDelay, 0)</f>
        <v>469.71921622879319</v>
      </c>
      <c r="S24" s="135">
        <f ca="1">OFFSET('DeathsCases(m7)'!S24, DeathsDelay, 0)</f>
        <v>681.17711136509831</v>
      </c>
      <c r="T24" s="135">
        <f ca="1">OFFSET('DeathsCases(m7)'!T24, DeathsDelay, 0)</f>
        <v>322.66755264150942</v>
      </c>
      <c r="U24" s="135">
        <f ca="1">OFFSET('DeathsCases(m7)'!U24, DeathsDelay, 0)</f>
        <v>2115.293955692739</v>
      </c>
      <c r="V24" s="135">
        <f ca="1">OFFSET('DeathsCases(m7)'!V24, DeathsDelay, 0)</f>
        <v>1332.7096772005079</v>
      </c>
      <c r="W24" s="135">
        <f ca="1">OFFSET('DeathsCases(m7)'!W24, DeathsDelay, 0)</f>
        <v>24.943367505546011</v>
      </c>
      <c r="X24" s="135">
        <f ca="1">OFFSET('DeathsCases(m7)'!X24, DeathsDelay, 0)</f>
        <v>1.2127644344976269</v>
      </c>
      <c r="Y24" s="135">
        <f ca="1">OFFSET('DeathsCases(m7)'!Y24, DeathsDelay, 0)</f>
        <v>116.45388786568989</v>
      </c>
    </row>
    <row r="25" spans="1:25" x14ac:dyDescent="0.25">
      <c r="A25" s="111">
        <f>'DeathsCases(m7)'!A25</f>
        <v>43913</v>
      </c>
      <c r="B25" s="135">
        <f>'DeathsCases(m7)'!B25</f>
        <v>1450.1825594827039</v>
      </c>
      <c r="C25" s="135">
        <f>'DeathsCases(m7)'!C25</f>
        <v>1863.092715228458</v>
      </c>
      <c r="D25" s="135">
        <f>'DeathsCases(m7)'!D25</f>
        <v>4240.5267644231772</v>
      </c>
      <c r="E25" s="135">
        <f>'DeathsCases(m7)'!E25</f>
        <v>3850.439314738077</v>
      </c>
      <c r="F25" s="135">
        <f>'DeathsCases(m7)'!F25</f>
        <v>727.3530893724643</v>
      </c>
      <c r="G25" s="135">
        <f>'DeathsCases(m7)'!G25</f>
        <v>950.263224922988</v>
      </c>
      <c r="H25" s="135">
        <f>'DeathsCases(m7)'!H25</f>
        <v>857.32106687716475</v>
      </c>
      <c r="I25" s="135">
        <f>'DeathsCases(m7)'!I25</f>
        <v>7275.9356059724569</v>
      </c>
      <c r="J25" s="135">
        <f>'DeathsCases(m7)'!J25</f>
        <v>1662.0183387289201</v>
      </c>
      <c r="K25" s="135">
        <f>'DeathsCases(m7)'!K25</f>
        <v>58.347850175795557</v>
      </c>
      <c r="L25" s="135">
        <f>'DeathsCases(m7)'!L25</f>
        <v>1.9864245047805971</v>
      </c>
      <c r="M25" s="135">
        <f>'DeathsCases(m7)'!M25</f>
        <v>2756.6070990672911</v>
      </c>
      <c r="N25" s="135">
        <f ca="1">OFFSET('DeathsCases(m7)'!N25, DeathsDelay, 0)</f>
        <v>664.16891629942165</v>
      </c>
      <c r="O25" s="135">
        <f ca="1">OFFSET('DeathsCases(m7)'!O25, DeathsDelay, 0)</f>
        <v>118.36762384668501</v>
      </c>
      <c r="P25" s="135">
        <f ca="1">OFFSET('DeathsCases(m7)'!P25, DeathsDelay, 0)</f>
        <v>465.02229686360948</v>
      </c>
      <c r="Q25" s="135">
        <f ca="1">OFFSET('DeathsCases(m7)'!Q25, DeathsDelay, 0)</f>
        <v>674.75151125540219</v>
      </c>
      <c r="R25" s="135">
        <f ca="1">OFFSET('DeathsCases(m7)'!R25, DeathsDelay, 0)</f>
        <v>474.701086703947</v>
      </c>
      <c r="S25" s="135">
        <f ca="1">OFFSET('DeathsCases(m7)'!S25, DeathsDelay, 0)</f>
        <v>697.78344777570703</v>
      </c>
      <c r="T25" s="135">
        <f ca="1">OFFSET('DeathsCases(m7)'!T25, DeathsDelay, 0)</f>
        <v>326.48790173433849</v>
      </c>
      <c r="U25" s="135">
        <f ca="1">OFFSET('DeathsCases(m7)'!U25, DeathsDelay, 0)</f>
        <v>2113.8252565393332</v>
      </c>
      <c r="V25" s="135">
        <f ca="1">OFFSET('DeathsCases(m7)'!V25, DeathsDelay, 0)</f>
        <v>1405.7518239304941</v>
      </c>
      <c r="W25" s="135">
        <f ca="1">OFFSET('DeathsCases(m7)'!W25, DeathsDelay, 0)</f>
        <v>25.857167943333991</v>
      </c>
      <c r="X25" s="135">
        <f ca="1">OFFSET('DeathsCases(m7)'!X25, DeathsDelay, 0)</f>
        <v>1.1604901054244541</v>
      </c>
      <c r="Y25" s="135">
        <f ca="1">OFFSET('DeathsCases(m7)'!Y25, DeathsDelay, 0)</f>
        <v>118.04914660357611</v>
      </c>
    </row>
    <row r="26" spans="1:25" x14ac:dyDescent="0.25">
      <c r="A26" s="111">
        <f>'DeathsCases(m7)'!A26</f>
        <v>43914</v>
      </c>
      <c r="B26" s="135">
        <f>'DeathsCases(m7)'!B26</f>
        <v>1606.9027347455631</v>
      </c>
      <c r="C26" s="135">
        <f>'DeathsCases(m7)'!C26</f>
        <v>2029.440279088142</v>
      </c>
      <c r="D26" s="135">
        <f>'DeathsCases(m7)'!D26</f>
        <v>4443.7823244170886</v>
      </c>
      <c r="E26" s="135">
        <f>'DeathsCases(m7)'!E26</f>
        <v>4300.2227117085522</v>
      </c>
      <c r="F26" s="135">
        <f>'DeathsCases(m7)'!F26</f>
        <v>806.35132119276125</v>
      </c>
      <c r="G26" s="135">
        <f>'DeathsCases(m7)'!G26</f>
        <v>1119.817092860605</v>
      </c>
      <c r="H26" s="135">
        <f>'DeathsCases(m7)'!H26</f>
        <v>1044.9957160623981</v>
      </c>
      <c r="I26" s="135">
        <f>'DeathsCases(m7)'!I26</f>
        <v>8912.8008124432472</v>
      </c>
      <c r="J26" s="135">
        <f>'DeathsCases(m7)'!J26</f>
        <v>1873.09776275371</v>
      </c>
      <c r="K26" s="135">
        <f>'DeathsCases(m7)'!K26</f>
        <v>65.184431228876022</v>
      </c>
      <c r="L26" s="135">
        <f>'DeathsCases(m7)'!L26</f>
        <v>2.0596085654830398</v>
      </c>
      <c r="M26" s="135">
        <f>'DeathsCases(m7)'!M26</f>
        <v>3151.433636694117</v>
      </c>
      <c r="N26" s="135">
        <f ca="1">OFFSET('DeathsCases(m7)'!N26, DeathsDelay, 0)</f>
        <v>590.46985557399034</v>
      </c>
      <c r="O26" s="135">
        <f ca="1">OFFSET('DeathsCases(m7)'!O26, DeathsDelay, 0)</f>
        <v>109.3018954306816</v>
      </c>
      <c r="P26" s="135">
        <f ca="1">OFFSET('DeathsCases(m7)'!P26, DeathsDelay, 0)</f>
        <v>464.78636469878779</v>
      </c>
      <c r="Q26" s="135">
        <f ca="1">OFFSET('DeathsCases(m7)'!Q26, DeathsDelay, 0)</f>
        <v>613.00754510654986</v>
      </c>
      <c r="R26" s="135">
        <f ca="1">OFFSET('DeathsCases(m7)'!R26, DeathsDelay, 0)</f>
        <v>474.701086703947</v>
      </c>
      <c r="S26" s="135">
        <f ca="1">OFFSET('DeathsCases(m7)'!S26, DeathsDelay, 0)</f>
        <v>694.71603531769654</v>
      </c>
      <c r="T26" s="135">
        <f ca="1">OFFSET('DeathsCases(m7)'!T26, DeathsDelay, 0)</f>
        <v>323.9699443777011</v>
      </c>
      <c r="U26" s="135">
        <f ca="1">OFFSET('DeathsCases(m7)'!U26, DeathsDelay, 0)</f>
        <v>1996.3293242668681</v>
      </c>
      <c r="V26" s="135">
        <f ca="1">OFFSET('DeathsCases(m7)'!V26, DeathsDelay, 0)</f>
        <v>1313.5206386528</v>
      </c>
      <c r="W26" s="135">
        <f ca="1">OFFSET('DeathsCases(m7)'!W26, DeathsDelay, 0)</f>
        <v>28.632413717356751</v>
      </c>
      <c r="X26" s="135">
        <f ca="1">OFFSET('DeathsCases(m7)'!X26, DeathsDelay, 0)</f>
        <v>1.2702661964781179</v>
      </c>
      <c r="Y26" s="135">
        <f ca="1">OFFSET('DeathsCases(m7)'!Y26, DeathsDelay, 0)</f>
        <v>112.46574102097451</v>
      </c>
    </row>
    <row r="27" spans="1:25" x14ac:dyDescent="0.25">
      <c r="A27" s="111">
        <f>'DeathsCases(m7)'!A27</f>
        <v>43915</v>
      </c>
      <c r="B27" s="135">
        <f>'DeathsCases(m7)'!B27</f>
        <v>1775.5770731320411</v>
      </c>
      <c r="C27" s="135">
        <f>'DeathsCases(m7)'!C27</f>
        <v>2137.8013913813129</v>
      </c>
      <c r="D27" s="135">
        <f>'DeathsCases(m7)'!D27</f>
        <v>4562.1023050751801</v>
      </c>
      <c r="E27" s="135">
        <f>'DeathsCases(m7)'!E27</f>
        <v>5441.5690958660489</v>
      </c>
      <c r="F27" s="135">
        <f>'DeathsCases(m7)'!F27</f>
        <v>926.62790837861905</v>
      </c>
      <c r="G27" s="135">
        <f>'DeathsCases(m7)'!G27</f>
        <v>1298.996289545772</v>
      </c>
      <c r="H27" s="135">
        <f>'DeathsCases(m7)'!H27</f>
        <v>1251.793817240713</v>
      </c>
      <c r="I27" s="135">
        <f>'DeathsCases(m7)'!I27</f>
        <v>10403.530453150161</v>
      </c>
      <c r="J27" s="135">
        <f>'DeathsCases(m7)'!J27</f>
        <v>2136.1732912303551</v>
      </c>
      <c r="K27" s="135">
        <f>'DeathsCases(m7)'!K27</f>
        <v>73.848613157532426</v>
      </c>
      <c r="L27" s="135">
        <f>'DeathsCases(m7)'!L27</f>
        <v>2.6189438865659969</v>
      </c>
      <c r="M27" s="135">
        <f>'DeathsCases(m7)'!M27</f>
        <v>3144.2549723736288</v>
      </c>
      <c r="N27" s="135">
        <f ca="1">OFFSET('DeathsCases(m7)'!N27, DeathsDelay, 0)</f>
        <v>688.62559865324761</v>
      </c>
      <c r="O27" s="135">
        <f ca="1">OFFSET('DeathsCases(m7)'!O27, DeathsDelay, 0)</f>
        <v>124.43995137061169</v>
      </c>
      <c r="P27" s="135">
        <f ca="1">OFFSET('DeathsCases(m7)'!P27, DeathsDelay, 0)</f>
        <v>469.03314366557879</v>
      </c>
      <c r="Q27" s="135">
        <f ca="1">OFFSET('DeathsCases(m7)'!Q27, DeathsDelay, 0)</f>
        <v>598.48854316560698</v>
      </c>
      <c r="R27" s="135">
        <f ca="1">OFFSET('DeathsCases(m7)'!R27, DeathsDelay, 0)</f>
        <v>492.4934812580679</v>
      </c>
      <c r="S27" s="135">
        <f ca="1">OFFSET('DeathsCases(m7)'!S27, DeathsDelay, 0)</f>
        <v>678.85010881074538</v>
      </c>
      <c r="T27" s="135">
        <f ca="1">OFFSET('DeathsCases(m7)'!T27, DeathsDelay, 0)</f>
        <v>334.02006727531409</v>
      </c>
      <c r="U27" s="135">
        <f ca="1">OFFSET('DeathsCases(m7)'!U27, DeathsDelay, 0)</f>
        <v>1970.6270890822659</v>
      </c>
      <c r="V27" s="135">
        <f ca="1">OFFSET('DeathsCases(m7)'!V27, DeathsDelay, 0)</f>
        <v>1361.802735643807</v>
      </c>
      <c r="W27" s="135">
        <f ca="1">OFFSET('DeathsCases(m7)'!W27, DeathsDelay, 0)</f>
        <v>31.035370424132559</v>
      </c>
      <c r="X27" s="135">
        <f ca="1">OFFSET('DeathsCases(m7)'!X27, DeathsDelay, 0)</f>
        <v>1.186627269961041</v>
      </c>
      <c r="Y27" s="135">
        <f ca="1">OFFSET('DeathsCases(m7)'!Y27, DeathsDelay, 0)</f>
        <v>95.715524273169805</v>
      </c>
    </row>
    <row r="28" spans="1:25" x14ac:dyDescent="0.25">
      <c r="A28" s="111">
        <f>'DeathsCases(m7)'!A28</f>
        <v>43916</v>
      </c>
      <c r="B28" s="135">
        <f>'DeathsCases(m7)'!B28</f>
        <v>2005.228610571108</v>
      </c>
      <c r="C28" s="135">
        <f>'DeathsCases(m7)'!C28</f>
        <v>2447.5756208413509</v>
      </c>
      <c r="D28" s="135">
        <f>'DeathsCases(m7)'!D28</f>
        <v>4666.030423679148</v>
      </c>
      <c r="E28" s="135">
        <f>'DeathsCases(m7)'!E28</f>
        <v>6086.2127820439173</v>
      </c>
      <c r="F28" s="135">
        <f>'DeathsCases(m7)'!F28</f>
        <v>1028.4004052281909</v>
      </c>
      <c r="G28" s="135">
        <f>'DeathsCases(m7)'!G28</f>
        <v>1513.60938876313</v>
      </c>
      <c r="H28" s="135">
        <f>'DeathsCases(m7)'!H28</f>
        <v>1539.7960431705851</v>
      </c>
      <c r="I28" s="135">
        <f>'DeathsCases(m7)'!I28</f>
        <v>12187.999924538241</v>
      </c>
      <c r="J28" s="135">
        <f>'DeathsCases(m7)'!J28</f>
        <v>2748.3655210265929</v>
      </c>
      <c r="K28" s="135">
        <f>'DeathsCases(m7)'!K28</f>
        <v>80.008304997436582</v>
      </c>
      <c r="L28" s="135">
        <f>'DeathsCases(m7)'!L28</f>
        <v>2.7862217396001521</v>
      </c>
      <c r="M28" s="135">
        <f>'DeathsCases(m7)'!M28</f>
        <v>3905.1933903453291</v>
      </c>
      <c r="N28" s="135">
        <f ca="1">OFFSET('DeathsCases(m7)'!N28, DeathsDelay, 0)</f>
        <v>624.13892051849518</v>
      </c>
      <c r="O28" s="135">
        <f ca="1">OFFSET('DeathsCases(m7)'!O28, DeathsDelay, 0)</f>
        <v>123.5846939728756</v>
      </c>
      <c r="P28" s="135">
        <f ca="1">OFFSET('DeathsCases(m7)'!P28, DeathsDelay, 0)</f>
        <v>459.00602666065572</v>
      </c>
      <c r="Q28" s="135">
        <f ca="1">OFFSET('DeathsCases(m7)'!Q28, DeathsDelay, 0)</f>
        <v>591.15262639544642</v>
      </c>
      <c r="R28" s="135">
        <f ca="1">OFFSET('DeathsCases(m7)'!R28, DeathsDelay, 0)</f>
        <v>486.79991500074919</v>
      </c>
      <c r="S28" s="135">
        <f ca="1">OFFSET('DeathsCases(m7)'!S28, DeathsDelay, 0)</f>
        <v>670.38828134037158</v>
      </c>
      <c r="T28" s="135">
        <f ca="1">OFFSET('DeathsCases(m7)'!T28, DeathsDelay, 0)</f>
        <v>332.89132777061462</v>
      </c>
      <c r="U28" s="135">
        <f ca="1">OFFSET('DeathsCases(m7)'!U28, DeathsDelay, 0)</f>
        <v>1878.0990424176989</v>
      </c>
      <c r="V28" s="135">
        <f ca="1">OFFSET('DeathsCases(m7)'!V28, DeathsDelay, 0)</f>
        <v>1444.7489022693851</v>
      </c>
      <c r="W28" s="135">
        <f ca="1">OFFSET('DeathsCases(m7)'!W28, DeathsDelay, 0)</f>
        <v>32.964504681684957</v>
      </c>
      <c r="X28" s="135">
        <f ca="1">OFFSET('DeathsCases(m7)'!X28, DeathsDelay, 0)</f>
        <v>1.1604901054244541</v>
      </c>
      <c r="Y28" s="135">
        <f ca="1">OFFSET('DeathsCases(m7)'!Y28, DeathsDelay, 0)</f>
        <v>91.727377428454403</v>
      </c>
    </row>
    <row r="29" spans="1:25" x14ac:dyDescent="0.25">
      <c r="A29" s="111">
        <f>'DeathsCases(m7)'!A29</f>
        <v>43917</v>
      </c>
      <c r="B29" s="135">
        <f>'DeathsCases(m7)'!B29</f>
        <v>2232.0286962559171</v>
      </c>
      <c r="C29" s="135">
        <f>'DeathsCases(m7)'!C29</f>
        <v>2653.2650249968979</v>
      </c>
      <c r="D29" s="135">
        <f>'DeathsCases(m7)'!D29</f>
        <v>4656.9470353335118</v>
      </c>
      <c r="E29" s="135">
        <f>'DeathsCases(m7)'!E29</f>
        <v>6924.6469362335292</v>
      </c>
      <c r="F29" s="135">
        <f>'DeathsCases(m7)'!F29</f>
        <v>1160.0641249286859</v>
      </c>
      <c r="G29" s="135">
        <f>'DeathsCases(m7)'!G29</f>
        <v>1719.5491148233541</v>
      </c>
      <c r="H29" s="135">
        <f>'DeathsCases(m7)'!H29</f>
        <v>1809.564784793773</v>
      </c>
      <c r="I29" s="135">
        <f>'DeathsCases(m7)'!I29</f>
        <v>13765.38281529609</v>
      </c>
      <c r="J29" s="135">
        <f>'DeathsCases(m7)'!J29</f>
        <v>3111.7192509461011</v>
      </c>
      <c r="K29" s="135">
        <f>'DeathsCases(m7)'!K29</f>
        <v>88.807864768728265</v>
      </c>
      <c r="L29" s="135">
        <f>'DeathsCases(m7)'!L29</f>
        <v>3.361239359405062</v>
      </c>
      <c r="M29" s="135">
        <f>'DeathsCases(m7)'!M29</f>
        <v>4202.709144961098</v>
      </c>
      <c r="N29" s="135">
        <f ca="1">OFFSET('DeathsCases(m7)'!N29, DeathsDelay, 0)</f>
        <v>599.24355327939861</v>
      </c>
      <c r="O29" s="135">
        <f ca="1">OFFSET('DeathsCases(m7)'!O29, DeathsDelay, 0)</f>
        <v>135.55829754118179</v>
      </c>
      <c r="P29" s="135">
        <f ca="1">OFFSET('DeathsCases(m7)'!P29, DeathsDelay, 0)</f>
        <v>459.59585707270998</v>
      </c>
      <c r="Q29" s="135">
        <f ca="1">OFFSET('DeathsCases(m7)'!Q29, DeathsDelay, 0)</f>
        <v>599.25270116249874</v>
      </c>
      <c r="R29" s="135">
        <f ca="1">OFFSET('DeathsCases(m7)'!R29, DeathsDelay, 0)</f>
        <v>474.701086703947</v>
      </c>
      <c r="S29" s="135">
        <f ca="1">OFFSET('DeathsCases(m7)'!S29, DeathsDelay, 0)</f>
        <v>648.28175707401977</v>
      </c>
      <c r="T29" s="135">
        <f ca="1">OFFSET('DeathsCases(m7)'!T29, DeathsDelay, 0)</f>
        <v>330.17801165354842</v>
      </c>
      <c r="U29" s="135">
        <f ca="1">OFFSET('DeathsCases(m7)'!U29, DeathsDelay, 0)</f>
        <v>1746.6504681878771</v>
      </c>
      <c r="V29" s="135">
        <f ca="1">OFFSET('DeathsCases(m7)'!V29, DeathsDelay, 0)</f>
        <v>1327.138666009238</v>
      </c>
      <c r="W29" s="135">
        <f ca="1">OFFSET('DeathsCases(m7)'!W29, DeathsDelay, 0)</f>
        <v>36.687395354154511</v>
      </c>
      <c r="X29" s="135">
        <f ca="1">OFFSET('DeathsCases(m7)'!X29, DeathsDelay, 0)</f>
        <v>1.2545838977561661</v>
      </c>
      <c r="Y29" s="135">
        <f ca="1">OFFSET('DeathsCases(m7)'!Y29, DeathsDelay, 0)</f>
        <v>89.334489321625156</v>
      </c>
    </row>
    <row r="30" spans="1:25" x14ac:dyDescent="0.25">
      <c r="A30" s="111">
        <f>'DeathsCases(m7)'!A30</f>
        <v>43918</v>
      </c>
      <c r="B30" s="135">
        <f>'DeathsCases(m7)'!B30</f>
        <v>2554.5717581509962</v>
      </c>
      <c r="C30" s="135">
        <f>'DeathsCases(m7)'!C30</f>
        <v>3034.624298647454</v>
      </c>
      <c r="D30" s="135">
        <f>'DeathsCases(m7)'!D30</f>
        <v>4588.1728092879803</v>
      </c>
      <c r="E30" s="135">
        <f>'DeathsCases(m7)'!E30</f>
        <v>7314.6731778470712</v>
      </c>
      <c r="F30" s="135">
        <f>'DeathsCases(m7)'!F30</f>
        <v>1277.4939289858839</v>
      </c>
      <c r="G30" s="135">
        <f>'DeathsCases(m7)'!G30</f>
        <v>1891.4299853153241</v>
      </c>
      <c r="H30" s="135">
        <f>'DeathsCases(m7)'!H30</f>
        <v>2117.4936042873792</v>
      </c>
      <c r="I30" s="135">
        <f>'DeathsCases(m7)'!I30</f>
        <v>15417.66936287765</v>
      </c>
      <c r="J30" s="135">
        <f>'DeathsCases(m7)'!J30</f>
        <v>3911.4688575150999</v>
      </c>
      <c r="K30" s="135">
        <f>'DeathsCases(m7)'!K30</f>
        <v>97.573580079361136</v>
      </c>
      <c r="L30" s="135">
        <f>'DeathsCases(m7)'!L30</f>
        <v>3.4344234201075041</v>
      </c>
      <c r="M30" s="135">
        <f>'DeathsCases(m7)'!M30</f>
        <v>4352.6634663223977</v>
      </c>
      <c r="N30" s="135">
        <f ca="1">OFFSET('DeathsCases(m7)'!N30, DeathsDelay, 0)</f>
        <v>600.01125182862177</v>
      </c>
      <c r="O30" s="135">
        <f ca="1">OFFSET('DeathsCases(m7)'!O30, DeathsDelay, 0)</f>
        <v>147.3608496299409</v>
      </c>
      <c r="P30" s="135">
        <f ca="1">OFFSET('DeathsCases(m7)'!P30, DeathsDelay, 0)</f>
        <v>443.43450378242221</v>
      </c>
      <c r="Q30" s="135">
        <f ca="1">OFFSET('DeathsCases(m7)'!Q30, DeathsDelay, 0)</f>
        <v>525.28220706337879</v>
      </c>
      <c r="R30" s="135">
        <f ca="1">OFFSET('DeathsCases(m7)'!R30, DeathsDelay, 0)</f>
        <v>468.29582466446351</v>
      </c>
      <c r="S30" s="135">
        <f ca="1">OFFSET('DeathsCases(m7)'!S30, DeathsDelay, 0)</f>
        <v>675.99424203949422</v>
      </c>
      <c r="T30" s="135">
        <f ca="1">OFFSET('DeathsCases(m7)'!T30, DeathsDelay, 0)</f>
        <v>326.72667355264019</v>
      </c>
      <c r="U30" s="135">
        <f ca="1">OFFSET('DeathsCases(m7)'!U30, DeathsDelay, 0)</f>
        <v>1634.294982952332</v>
      </c>
      <c r="V30" s="135">
        <f ca="1">OFFSET('DeathsCases(m7)'!V30, DeathsDelay, 0)</f>
        <v>1304.235620000683</v>
      </c>
      <c r="W30" s="135">
        <f ca="1">OFFSET('DeathsCases(m7)'!W30, DeathsDelay, 0)</f>
        <v>41.628686610341383</v>
      </c>
      <c r="X30" s="135">
        <f ca="1">OFFSET('DeathsCases(m7)'!X30, DeathsDelay, 0)</f>
        <v>1.217991867404945</v>
      </c>
      <c r="Y30" s="135">
        <f ca="1">OFFSET('DeathsCases(m7)'!Y30, DeathsDelay, 0)</f>
        <v>84.548713107966677</v>
      </c>
    </row>
    <row r="31" spans="1:25" x14ac:dyDescent="0.25">
      <c r="A31" s="111">
        <f>'DeathsCases(m7)'!A31</f>
        <v>43919</v>
      </c>
      <c r="B31" s="135">
        <f>'DeathsCases(m7)'!B31</f>
        <v>2649.2180221480899</v>
      </c>
      <c r="C31" s="135">
        <f>'DeathsCases(m7)'!C31</f>
        <v>3183.4390858535462</v>
      </c>
      <c r="D31" s="135">
        <f>'DeathsCases(m7)'!D31</f>
        <v>4547.7104430210557</v>
      </c>
      <c r="E31" s="135">
        <f>'DeathsCases(m7)'!E31</f>
        <v>7846.6799752830984</v>
      </c>
      <c r="F31" s="135">
        <f>'DeathsCases(m7)'!F31</f>
        <v>1392.788645696588</v>
      </c>
      <c r="G31" s="135">
        <f>'DeathsCases(m7)'!G31</f>
        <v>2048.0795663606209</v>
      </c>
      <c r="H31" s="135">
        <f>'DeathsCases(m7)'!H31</f>
        <v>2345.4555711788098</v>
      </c>
      <c r="I31" s="135">
        <f>'DeathsCases(m7)'!I31</f>
        <v>16331.93458587277</v>
      </c>
      <c r="J31" s="135">
        <f>'DeathsCases(m7)'!J31</f>
        <v>4602.2742452325956</v>
      </c>
      <c r="K31" s="135">
        <f>'DeathsCases(m7)'!K31</f>
        <v>91.718488385386294</v>
      </c>
      <c r="L31" s="135">
        <f>'DeathsCases(m7)'!L31</f>
        <v>3.2828278657953009</v>
      </c>
      <c r="M31" s="135">
        <f>'DeathsCases(m7)'!M31</f>
        <v>4152.4584947176836</v>
      </c>
      <c r="N31" s="135">
        <f ca="1">OFFSET('DeathsCases(m7)'!N31, DeathsDelay, 0)</f>
        <v>581.36714420462886</v>
      </c>
      <c r="O31" s="135">
        <f ca="1">OFFSET('DeathsCases(m7)'!O31, DeathsDelay, 0)</f>
        <v>133.76225700593591</v>
      </c>
      <c r="P31" s="135">
        <f ca="1">OFFSET('DeathsCases(m7)'!P31, DeathsDelay, 0)</f>
        <v>443.67043594724379</v>
      </c>
      <c r="Q31" s="135">
        <f ca="1">OFFSET('DeathsCases(m7)'!Q31, DeathsDelay, 0)</f>
        <v>495.78570838335781</v>
      </c>
      <c r="R31" s="135">
        <f ca="1">OFFSET('DeathsCases(m7)'!R31, DeathsDelay, 0)</f>
        <v>467.58412888229861</v>
      </c>
      <c r="S31" s="135">
        <f ca="1">OFFSET('DeathsCases(m7)'!S31, DeathsDelay, 0)</f>
        <v>652.19535227906761</v>
      </c>
      <c r="T31" s="135">
        <f ca="1">OFFSET('DeathsCases(m7)'!T31, DeathsDelay, 0)</f>
        <v>329.28804396715071</v>
      </c>
      <c r="U31" s="135">
        <f ca="1">OFFSET('DeathsCases(m7)'!U31, DeathsDelay, 0)</f>
        <v>1513.8616523730541</v>
      </c>
      <c r="V31" s="135">
        <f ca="1">OFFSET('DeathsCases(m7)'!V31, DeathsDelay, 0)</f>
        <v>1289.379590157296</v>
      </c>
      <c r="W31" s="135">
        <f ca="1">OFFSET('DeathsCases(m7)'!W31, DeathsDelay, 0)</f>
        <v>41.933286756270697</v>
      </c>
      <c r="X31" s="135">
        <f ca="1">OFFSET('DeathsCases(m7)'!X31, DeathsDelay, 0)</f>
        <v>1.1918547028683579</v>
      </c>
      <c r="Y31" s="135">
        <f ca="1">OFFSET('DeathsCases(m7)'!Y31, DeathsDelay, 0)</f>
        <v>81.358195632194338</v>
      </c>
    </row>
    <row r="32" spans="1:25" x14ac:dyDescent="0.25">
      <c r="A32" s="111">
        <f>'DeathsCases(m7)'!A32</f>
        <v>43920</v>
      </c>
      <c r="B32" s="135">
        <f>'DeathsCases(m7)'!B32</f>
        <v>2708.221139216962</v>
      </c>
      <c r="C32" s="135">
        <f>'DeathsCases(m7)'!C32</f>
        <v>3235.3532098961309</v>
      </c>
      <c r="D32" s="135">
        <f>'DeathsCases(m7)'!D32</f>
        <v>4460.5335081194298</v>
      </c>
      <c r="E32" s="135">
        <f>'DeathsCases(m7)'!E32</f>
        <v>8072.5650791642938</v>
      </c>
      <c r="F32" s="135">
        <f>'DeathsCases(m7)'!F32</f>
        <v>1559.32545872316</v>
      </c>
      <c r="G32" s="135">
        <f>'DeathsCases(m7)'!G32</f>
        <v>2253.0673368304278</v>
      </c>
      <c r="H32" s="135">
        <f>'DeathsCases(m7)'!H32</f>
        <v>2579.9729098090738</v>
      </c>
      <c r="I32" s="135">
        <f>'DeathsCases(m7)'!I32</f>
        <v>16848.182338294919</v>
      </c>
      <c r="J32" s="135">
        <f>'DeathsCases(m7)'!J32</f>
        <v>5048.574141777679</v>
      </c>
      <c r="K32" s="135">
        <f>'DeathsCases(m7)'!K32</f>
        <v>89.857043049151528</v>
      </c>
      <c r="L32" s="135">
        <f>'DeathsCases(m7)'!L32</f>
        <v>3.931029546302653</v>
      </c>
      <c r="M32" s="135">
        <f>'DeathsCases(m7)'!M32</f>
        <v>4103.0054738432127</v>
      </c>
      <c r="N32" s="135">
        <f ca="1">OFFSET('DeathsCases(m7)'!N32, DeathsDelay, 0)</f>
        <v>578.2963500077359</v>
      </c>
      <c r="O32" s="135">
        <f ca="1">OFFSET('DeathsCases(m7)'!O32, DeathsDelay, 0)</f>
        <v>142.65693394239199</v>
      </c>
      <c r="P32" s="135">
        <f ca="1">OFFSET('DeathsCases(m7)'!P32, DeathsDelay, 0)</f>
        <v>430.45823471722753</v>
      </c>
      <c r="Q32" s="135">
        <f ca="1">OFFSET('DeathsCases(m7)'!Q32, DeathsDelay, 0)</f>
        <v>473.16663167536251</v>
      </c>
      <c r="R32" s="135">
        <f ca="1">OFFSET('DeathsCases(m7)'!R32, DeathsDelay, 0)</f>
        <v>446.94495119951841</v>
      </c>
      <c r="S32" s="135">
        <f ca="1">OFFSET('DeathsCases(m7)'!S32, DeathsDelay, 0)</f>
        <v>635.90633439859801</v>
      </c>
      <c r="T32" s="135">
        <f ca="1">OFFSET('DeathsCases(m7)'!T32, DeathsDelay, 0)</f>
        <v>334.49761091191777</v>
      </c>
      <c r="U32" s="135">
        <f ca="1">OFFSET('DeathsCases(m7)'!U32, DeathsDelay, 0)</f>
        <v>1530.017343060518</v>
      </c>
      <c r="V32" s="135">
        <f ca="1">OFFSET('DeathsCases(m7)'!V32, DeathsDelay, 0)</f>
        <v>1191.5773936883311</v>
      </c>
      <c r="W32" s="135">
        <f ca="1">OFFSET('DeathsCases(m7)'!W32, DeathsDelay, 0)</f>
        <v>42.610175969446978</v>
      </c>
      <c r="X32" s="135">
        <f ca="1">OFFSET('DeathsCases(m7)'!X32, DeathsDelay, 0)</f>
        <v>1.223219300312262</v>
      </c>
      <c r="Y32" s="135">
        <f ca="1">OFFSET('DeathsCases(m7)'!Y32, DeathsDelay, 0)</f>
        <v>81.358195632194338</v>
      </c>
    </row>
    <row r="33" spans="1:25" x14ac:dyDescent="0.25">
      <c r="A33" s="111">
        <f>'DeathsCases(m7)'!A33</f>
        <v>43921</v>
      </c>
      <c r="B33" s="135">
        <f>'DeathsCases(m7)'!B33</f>
        <v>3270.8345045762799</v>
      </c>
      <c r="C33" s="135">
        <f>'DeathsCases(m7)'!C33</f>
        <v>3320.2802694913321</v>
      </c>
      <c r="D33" s="135">
        <f>'DeathsCases(m7)'!D33</f>
        <v>4319.4460735560406</v>
      </c>
      <c r="E33" s="135">
        <f>'DeathsCases(m7)'!E33</f>
        <v>8564.3771659638151</v>
      </c>
      <c r="F33" s="135">
        <f>'DeathsCases(m7)'!F33</f>
        <v>1733.690925353545</v>
      </c>
      <c r="G33" s="135">
        <f>'DeathsCases(m7)'!G33</f>
        <v>2479.8443130364481</v>
      </c>
      <c r="H33" s="135">
        <f>'DeathsCases(m7)'!H33</f>
        <v>2922.3934037828249</v>
      </c>
      <c r="I33" s="135">
        <f>'DeathsCases(m7)'!I33</f>
        <v>18421.89348116926</v>
      </c>
      <c r="J33" s="135">
        <f>'DeathsCases(m7)'!J33</f>
        <v>5265.224576993739</v>
      </c>
      <c r="K33" s="135">
        <f>'DeathsCases(m7)'!K33</f>
        <v>117.44027848608501</v>
      </c>
      <c r="L33" s="135">
        <f>'DeathsCases(m7)'!L33</f>
        <v>4.5008197332002462</v>
      </c>
      <c r="M33" s="135">
        <f>'DeathsCases(m7)'!M33</f>
        <v>3905.9910197142708</v>
      </c>
      <c r="N33" s="135">
        <f ca="1">OFFSET('DeathsCases(m7)'!N33, DeathsDelay, 0)</f>
        <v>554.16868131786259</v>
      </c>
      <c r="O33" s="135">
        <f ca="1">OFFSET('DeathsCases(m7)'!O33, DeathsDelay, 0)</f>
        <v>148.72926146631869</v>
      </c>
      <c r="P33" s="135">
        <f ca="1">OFFSET('DeathsCases(m7)'!P33, DeathsDelay, 0)</f>
        <v>422.43654111328902</v>
      </c>
      <c r="Q33" s="135">
        <f ca="1">OFFSET('DeathsCases(m7)'!Q33, DeathsDelay, 0)</f>
        <v>493.0347395945476</v>
      </c>
      <c r="R33" s="135">
        <f ca="1">OFFSET('DeathsCases(m7)'!R33, DeathsDelay, 0)</f>
        <v>419.9005114772545</v>
      </c>
      <c r="S33" s="135">
        <f ca="1">OFFSET('DeathsCases(m7)'!S33, DeathsDelay, 0)</f>
        <v>651.56071521878971</v>
      </c>
      <c r="T33" s="135">
        <f ca="1">OFFSET('DeathsCases(m7)'!T33, DeathsDelay, 0)</f>
        <v>336.51631810301512</v>
      </c>
      <c r="U33" s="135">
        <f ca="1">OFFSET('DeathsCases(m7)'!U33, DeathsDelay, 0)</f>
        <v>1470.902202135934</v>
      </c>
      <c r="V33" s="135">
        <f ca="1">OFFSET('DeathsCases(m7)'!V33, DeathsDelay, 0)</f>
        <v>1139.581289236477</v>
      </c>
      <c r="W33" s="135">
        <f ca="1">OFFSET('DeathsCases(m7)'!W33, DeathsDelay, 0)</f>
        <v>40.917952936506268</v>
      </c>
      <c r="X33" s="135">
        <f ca="1">OFFSET('DeathsCases(m7)'!X33, DeathsDelay, 0)</f>
        <v>1.3173130926439749</v>
      </c>
      <c r="Y33" s="135">
        <f ca="1">OFFSET('DeathsCases(m7)'!Y33, DeathsDelay, 0)</f>
        <v>85.34634247690974</v>
      </c>
    </row>
    <row r="34" spans="1:25" x14ac:dyDescent="0.25">
      <c r="A34" s="111">
        <f>'DeathsCases(m7)'!A34</f>
        <v>43922</v>
      </c>
      <c r="B34" s="135">
        <f>'DeathsCases(m7)'!B34</f>
        <v>3482.7193041618948</v>
      </c>
      <c r="C34" s="135">
        <f>'DeathsCases(m7)'!C34</f>
        <v>3467.9832220803678</v>
      </c>
      <c r="D34" s="135">
        <f>'DeathsCases(m7)'!D34</f>
        <v>4268.9565902841932</v>
      </c>
      <c r="E34" s="135">
        <f>'DeathsCases(m7)'!E34</f>
        <v>8345.0638208558867</v>
      </c>
      <c r="F34" s="135">
        <f>'DeathsCases(m7)'!F34</f>
        <v>1856.102599885897</v>
      </c>
      <c r="G34" s="135">
        <f>'DeathsCases(m7)'!G34</f>
        <v>2714.7657981827028</v>
      </c>
      <c r="H34" s="135">
        <f>'DeathsCases(m7)'!H34</f>
        <v>3215.8222619468288</v>
      </c>
      <c r="I34" s="135">
        <f>'DeathsCases(m7)'!I34</f>
        <v>19499.551484980781</v>
      </c>
      <c r="J34" s="135">
        <f>'DeathsCases(m7)'!J34</f>
        <v>5587.7242248439316</v>
      </c>
      <c r="K34" s="135">
        <f>'DeathsCases(m7)'!K34</f>
        <v>144.9219805410421</v>
      </c>
      <c r="L34" s="135">
        <f>'DeathsCases(m7)'!L34</f>
        <v>7.0099875287125792</v>
      </c>
      <c r="M34" s="135">
        <f>'DeathsCases(m7)'!M34</f>
        <v>4086.2552570954081</v>
      </c>
      <c r="N34" s="135">
        <f ca="1">OFFSET('DeathsCases(m7)'!N34, DeathsDelay, 0)</f>
        <v>456.34195190255798</v>
      </c>
      <c r="O34" s="135">
        <f ca="1">OFFSET('DeathsCases(m7)'!O34, DeathsDelay, 0)</f>
        <v>126.150466166084</v>
      </c>
      <c r="P34" s="135">
        <f ca="1">OFFSET('DeathsCases(m7)'!P34, DeathsDelay, 0)</f>
        <v>405.80332349335782</v>
      </c>
      <c r="Q34" s="135">
        <f ca="1">OFFSET('DeathsCases(m7)'!Q34, DeathsDelay, 0)</f>
        <v>459.87028252944617</v>
      </c>
      <c r="R34" s="135">
        <f ca="1">OFFSET('DeathsCases(m7)'!R34, DeathsDelay, 0)</f>
        <v>402.10811692313348</v>
      </c>
      <c r="S34" s="135">
        <f ca="1">OFFSET('DeathsCases(m7)'!S34, DeathsDelay, 0)</f>
        <v>648.07021138726043</v>
      </c>
      <c r="T34" s="135">
        <f ca="1">OFFSET('DeathsCases(m7)'!T34, DeathsDelay, 0)</f>
        <v>332.71767553912241</v>
      </c>
      <c r="U34" s="135">
        <f ca="1">OFFSET('DeathsCases(m7)'!U34, DeathsDelay, 0)</f>
        <v>1381.67872856653</v>
      </c>
      <c r="V34" s="135">
        <f ca="1">OFFSET('DeathsCases(m7)'!V34, DeathsDelay, 0)</f>
        <v>1127.820265610462</v>
      </c>
      <c r="W34" s="135">
        <f ca="1">OFFSET('DeathsCases(m7)'!W34, DeathsDelay, 0)</f>
        <v>39.598018970812518</v>
      </c>
      <c r="X34" s="135">
        <f ca="1">OFFSET('DeathsCases(m7)'!X34, DeathsDelay, 0)</f>
        <v>1.4427714824195921</v>
      </c>
      <c r="Y34" s="135">
        <f ca="1">OFFSET('DeathsCases(m7)'!Y34, DeathsDelay, 0)</f>
        <v>93.322636166340558</v>
      </c>
    </row>
    <row r="35" spans="1:25" x14ac:dyDescent="0.25">
      <c r="A35" s="111">
        <f>'DeathsCases(m7)'!A35</f>
        <v>43923</v>
      </c>
      <c r="B35" s="135">
        <f>'DeathsCases(m7)'!B35</f>
        <v>3284.6530784622978</v>
      </c>
      <c r="C35" s="135">
        <f>'DeathsCases(m7)'!C35</f>
        <v>3494.2396241908682</v>
      </c>
      <c r="D35" s="135">
        <f>'DeathsCases(m7)'!D35</f>
        <v>4087.8786537835231</v>
      </c>
      <c r="E35" s="135">
        <f>'DeathsCases(m7)'!E35</f>
        <v>8295.546382657305</v>
      </c>
      <c r="F35" s="135">
        <f>'DeathsCases(m7)'!F35</f>
        <v>2046.8370695060739</v>
      </c>
      <c r="G35" s="135">
        <f>'DeathsCases(m7)'!G35</f>
        <v>2903.1472322419022</v>
      </c>
      <c r="H35" s="135">
        <f>'DeathsCases(m7)'!H35</f>
        <v>3494.7294522522961</v>
      </c>
      <c r="I35" s="135">
        <f>'DeathsCases(m7)'!I35</f>
        <v>20234.635411260399</v>
      </c>
      <c r="J35" s="135">
        <f>'DeathsCases(m7)'!J35</f>
        <v>5640.9583317827364</v>
      </c>
      <c r="K35" s="135">
        <f>'DeathsCases(m7)'!K35</f>
        <v>171.2191264729407</v>
      </c>
      <c r="L35" s="135">
        <f>'DeathsCases(m7)'!L35</f>
        <v>9.4930181596883241</v>
      </c>
      <c r="M35" s="135">
        <f>'DeathsCases(m7)'!M35</f>
        <v>3365.9959369398048</v>
      </c>
      <c r="N35" s="135">
        <f ca="1">OFFSET('DeathsCases(m7)'!N35, DeathsDelay, 0)</f>
        <v>430.34987245028537</v>
      </c>
      <c r="O35" s="135">
        <f ca="1">OFFSET('DeathsCases(m7)'!O35, DeathsDelay, 0)</f>
        <v>130.25570167521761</v>
      </c>
      <c r="P35" s="135">
        <f ca="1">OFFSET('DeathsCases(m7)'!P35, DeathsDelay, 0)</f>
        <v>398.60739246629538</v>
      </c>
      <c r="Q35" s="135">
        <f ca="1">OFFSET('DeathsCases(m7)'!Q35, DeathsDelay, 0)</f>
        <v>434.34740543326228</v>
      </c>
      <c r="R35" s="135">
        <f ca="1">OFFSET('DeathsCases(m7)'!R35, DeathsDelay, 0)</f>
        <v>407.08998739828752</v>
      </c>
      <c r="S35" s="135">
        <f ca="1">OFFSET('DeathsCases(m7)'!S35, DeathsDelay, 0)</f>
        <v>610.62662483085592</v>
      </c>
      <c r="T35" s="135">
        <f ca="1">OFFSET('DeathsCases(m7)'!T35, DeathsDelay, 0)</f>
        <v>339.07768851752547</v>
      </c>
      <c r="U35" s="135">
        <f ca="1">OFFSET('DeathsCases(m7)'!U35, DeathsDelay, 0)</f>
        <v>1371.0306597043379</v>
      </c>
      <c r="V35" s="135">
        <f ca="1">OFFSET('DeathsCases(m7)'!V35, DeathsDelay, 0)</f>
        <v>1010.82903059379</v>
      </c>
      <c r="W35" s="135">
        <f ca="1">OFFSET('DeathsCases(m7)'!W35, DeathsDelay, 0)</f>
        <v>47.619156146951468</v>
      </c>
      <c r="X35" s="135">
        <f ca="1">OFFSET('DeathsCases(m7)'!X35, DeathsDelay, 0)</f>
        <v>1.4270891836976389</v>
      </c>
      <c r="Y35" s="135">
        <f ca="1">OFFSET('DeathsCases(m7)'!Y35, DeathsDelay, 0)</f>
        <v>89.334489321625156</v>
      </c>
    </row>
    <row r="36" spans="1:25" x14ac:dyDescent="0.25">
      <c r="A36" s="111">
        <f>'DeathsCases(m7)'!A36</f>
        <v>43924</v>
      </c>
      <c r="B36" s="135">
        <f>'DeathsCases(m7)'!B36</f>
        <v>3440.8248976185691</v>
      </c>
      <c r="C36" s="135">
        <f>'DeathsCases(m7)'!C36</f>
        <v>3445.661003999453</v>
      </c>
      <c r="D36" s="135">
        <f>'DeathsCases(m7)'!D36</f>
        <v>3931.6915606715452</v>
      </c>
      <c r="E36" s="135">
        <f>'DeathsCases(m7)'!E36</f>
        <v>8173.4339347540044</v>
      </c>
      <c r="F36" s="135">
        <f>'DeathsCases(m7)'!F36</f>
        <v>2214.7972740969758</v>
      </c>
      <c r="G36" s="135">
        <f>'DeathsCases(m7)'!G36</f>
        <v>3084.441885794663</v>
      </c>
      <c r="H36" s="135">
        <f>'DeathsCases(m7)'!H36</f>
        <v>3786.6171468618058</v>
      </c>
      <c r="I36" s="135">
        <f>'DeathsCases(m7)'!I36</f>
        <v>21401.14971385297</v>
      </c>
      <c r="J36" s="135">
        <f>'DeathsCases(m7)'!J36</f>
        <v>5871.8457955987087</v>
      </c>
      <c r="K36" s="135">
        <f>'DeathsCases(m7)'!K36</f>
        <v>190.84891365505291</v>
      </c>
      <c r="L36" s="135">
        <f>'DeathsCases(m7)'!L36</f>
        <v>8.7820872842931639</v>
      </c>
      <c r="M36" s="135">
        <f>'DeathsCases(m7)'!M36</f>
        <v>3084.4327697028971</v>
      </c>
      <c r="N36" s="135">
        <f ca="1">OFFSET('DeathsCases(m7)'!N36, DeathsDelay, 0)</f>
        <v>389.66184934145349</v>
      </c>
      <c r="O36" s="135">
        <f ca="1">OFFSET('DeathsCases(m7)'!O36, DeathsDelay, 0)</f>
        <v>120.4202416012518</v>
      </c>
      <c r="P36" s="135">
        <f ca="1">OFFSET('DeathsCases(m7)'!P36, DeathsDelay, 0)</f>
        <v>380.32264969261217</v>
      </c>
      <c r="Q36" s="135">
        <f ca="1">OFFSET('DeathsCases(m7)'!Q36, DeathsDelay, 0)</f>
        <v>385.44129363219122</v>
      </c>
      <c r="R36" s="135">
        <f ca="1">OFFSET('DeathsCases(m7)'!R36, DeathsDelay, 0)</f>
        <v>397.83794223014462</v>
      </c>
      <c r="S36" s="135">
        <f ca="1">OFFSET('DeathsCases(m7)'!S36, DeathsDelay, 0)</f>
        <v>620.8865906386842</v>
      </c>
      <c r="T36" s="135">
        <f ca="1">OFFSET('DeathsCases(m7)'!T36, DeathsDelay, 0)</f>
        <v>340.4017867826538</v>
      </c>
      <c r="U36" s="135">
        <f ca="1">OFFSET('DeathsCases(m7)'!U36, DeathsDelay, 0)</f>
        <v>1411.78706121135</v>
      </c>
      <c r="V36" s="135">
        <f ca="1">OFFSET('DeathsCases(m7)'!V36, DeathsDelay, 0)</f>
        <v>938.40588510727798</v>
      </c>
      <c r="W36" s="135">
        <f ca="1">OFFSET('DeathsCases(m7)'!W36, DeathsDelay, 0)</f>
        <v>52.898892009726467</v>
      </c>
      <c r="X36" s="135">
        <f ca="1">OFFSET('DeathsCases(m7)'!X36, DeathsDelay, 0)</f>
        <v>1.5368652747513041</v>
      </c>
      <c r="Y36" s="135">
        <f ca="1">OFFSET('DeathsCases(m7)'!Y36, DeathsDelay, 0)</f>
        <v>78.965307525365105</v>
      </c>
    </row>
    <row r="37" spans="1:25" x14ac:dyDescent="0.25">
      <c r="A37" s="111">
        <f>'DeathsCases(m7)'!A37</f>
        <v>43925</v>
      </c>
      <c r="B37" s="135">
        <f>'DeathsCases(m7)'!B37</f>
        <v>3403.097997485313</v>
      </c>
      <c r="C37" s="135">
        <f>'DeathsCases(m7)'!C37</f>
        <v>3283.9318300875452</v>
      </c>
      <c r="D37" s="135">
        <f>'DeathsCases(m7)'!D37</f>
        <v>3793.7892103332488</v>
      </c>
      <c r="E37" s="135">
        <f>'DeathsCases(m7)'!E37</f>
        <v>8089.8350498940481</v>
      </c>
      <c r="F37" s="135">
        <f>'DeathsCases(m7)'!F37</f>
        <v>2255.3639336803722</v>
      </c>
      <c r="G37" s="135">
        <f>'DeathsCases(m7)'!G37</f>
        <v>3211.1577521635122</v>
      </c>
      <c r="H37" s="135">
        <f>'DeathsCases(m7)'!H37</f>
        <v>4073.0130896503752</v>
      </c>
      <c r="I37" s="135">
        <f>'DeathsCases(m7)'!I37</f>
        <v>22556.648772795012</v>
      </c>
      <c r="J37" s="135">
        <f>'DeathsCases(m7)'!J37</f>
        <v>5754.8545605820354</v>
      </c>
      <c r="K37" s="135">
        <f>'DeathsCases(m7)'!K37</f>
        <v>218.49983801330399</v>
      </c>
      <c r="L37" s="135">
        <f>'DeathsCases(m7)'!L37</f>
        <v>10.951471940829871</v>
      </c>
      <c r="M37" s="135">
        <f>'DeathsCases(m7)'!M37</f>
        <v>2799.6790849902159</v>
      </c>
      <c r="N37" s="135">
        <f ca="1">OFFSET('DeathsCases(m7)'!N37, DeathsDelay, 0)</f>
        <v>359.72160592174708</v>
      </c>
      <c r="O37" s="135">
        <f ca="1">OFFSET('DeathsCases(m7)'!O37, DeathsDelay, 0)</f>
        <v>121.2754989989879</v>
      </c>
      <c r="P37" s="135">
        <f ca="1">OFFSET('DeathsCases(m7)'!P37, DeathsDelay, 0)</f>
        <v>372.41892217108449</v>
      </c>
      <c r="Q37" s="135">
        <f ca="1">OFFSET('DeathsCases(m7)'!Q37, DeathsDelay, 0)</f>
        <v>436.94554262269418</v>
      </c>
      <c r="R37" s="135">
        <f ca="1">OFFSET('DeathsCases(m7)'!R37, DeathsDelay, 0)</f>
        <v>388.58589706200161</v>
      </c>
      <c r="S37" s="135">
        <f ca="1">OFFSET('DeathsCases(m7)'!S37, DeathsDelay, 0)</f>
        <v>590.2124660585788</v>
      </c>
      <c r="T37" s="135">
        <f ca="1">OFFSET('DeathsCases(m7)'!T37, DeathsDelay, 0)</f>
        <v>334.71467620128311</v>
      </c>
      <c r="U37" s="135">
        <f ca="1">OFFSET('DeathsCases(m7)'!U37, DeathsDelay, 0)</f>
        <v>1388.6550495452079</v>
      </c>
      <c r="V37" s="135">
        <f ca="1">OFFSET('DeathsCases(m7)'!V37, DeathsDelay, 0)</f>
        <v>906.2178204466062</v>
      </c>
      <c r="W37" s="135">
        <f ca="1">OFFSET('DeathsCases(m7)'!W37, DeathsDelay, 0)</f>
        <v>57.637116501960463</v>
      </c>
      <c r="X37" s="135">
        <f ca="1">OFFSET('DeathsCases(m7)'!X37, DeathsDelay, 0)</f>
        <v>1.5891396038244769</v>
      </c>
      <c r="Y37" s="135">
        <f ca="1">OFFSET('DeathsCases(m7)'!Y37, DeathsDelay, 0)</f>
        <v>74.179531311706597</v>
      </c>
    </row>
    <row r="38" spans="1:25" x14ac:dyDescent="0.25">
      <c r="A38" s="111">
        <f>'DeathsCases(m7)'!A38</f>
        <v>43926</v>
      </c>
      <c r="B38" s="135">
        <f>'DeathsCases(m7)'!B38</f>
        <v>3323.4766908087308</v>
      </c>
      <c r="C38" s="135">
        <f>'DeathsCases(m7)'!C38</f>
        <v>3252.3728321110812</v>
      </c>
      <c r="D38" s="135">
        <f>'DeathsCases(m7)'!D38</f>
        <v>3687.501770081064</v>
      </c>
      <c r="E38" s="135">
        <f>'DeathsCases(m7)'!E38</f>
        <v>7876.3293055624972</v>
      </c>
      <c r="F38" s="135">
        <f>'DeathsCases(m7)'!F38</f>
        <v>2298.065680610262</v>
      </c>
      <c r="G38" s="135">
        <f>'DeathsCases(m7)'!G38</f>
        <v>3289.112337734331</v>
      </c>
      <c r="H38" s="135">
        <f>'DeathsCases(m7)'!H38</f>
        <v>4262.4676742084039</v>
      </c>
      <c r="I38" s="135">
        <f>'DeathsCases(m7)'!I38</f>
        <v>23320.005157777679</v>
      </c>
      <c r="J38" s="135">
        <f>'DeathsCases(m7)'!J38</f>
        <v>5481.2560109663254</v>
      </c>
      <c r="K38" s="135">
        <f>'DeathsCases(m7)'!K38</f>
        <v>232.64682256868829</v>
      </c>
      <c r="L38" s="135">
        <f>'DeathsCases(m7)'!L38</f>
        <v>13.403137974361711</v>
      </c>
      <c r="M38" s="135">
        <f>'DeathsCases(m7)'!M38</f>
        <v>2602.6646308612749</v>
      </c>
      <c r="N38" s="135">
        <f ca="1">OFFSET('DeathsCases(m7)'!N38, DeathsDelay, 0)</f>
        <v>343.38059394542381</v>
      </c>
      <c r="O38" s="135">
        <f ca="1">OFFSET('DeathsCases(m7)'!O38, DeathsDelay, 0)</f>
        <v>118.8807782853267</v>
      </c>
      <c r="P38" s="135">
        <f ca="1">OFFSET('DeathsCases(m7)'!P38, DeathsDelay, 0)</f>
        <v>352.01078991400578</v>
      </c>
      <c r="Q38" s="135">
        <f ca="1">OFFSET('DeathsCases(m7)'!Q38, DeathsDelay, 0)</f>
        <v>418.3000874985359</v>
      </c>
      <c r="R38" s="135">
        <f ca="1">OFFSET('DeathsCases(m7)'!R38, DeathsDelay, 0)</f>
        <v>380.75724345818838</v>
      </c>
      <c r="S38" s="135">
        <f ca="1">OFFSET('DeathsCases(m7)'!S38, DeathsDelay, 0)</f>
        <v>583.01991270876101</v>
      </c>
      <c r="T38" s="135">
        <f ca="1">OFFSET('DeathsCases(m7)'!T38, DeathsDelay, 0)</f>
        <v>321.64734578149239</v>
      </c>
      <c r="U38" s="135">
        <f ca="1">OFFSET('DeathsCases(m7)'!U38, DeathsDelay, 0)</f>
        <v>1358.1795421120371</v>
      </c>
      <c r="V38" s="135">
        <f ca="1">OFFSET('DeathsCases(m7)'!V38, DeathsDelay, 0)</f>
        <v>873.41075454245981</v>
      </c>
      <c r="W38" s="135">
        <f ca="1">OFFSET('DeathsCases(m7)'!W38, DeathsDelay, 0)</f>
        <v>61.732296241676963</v>
      </c>
      <c r="X38" s="135">
        <f ca="1">OFFSET('DeathsCases(m7)'!X38, DeathsDelay, 0)</f>
        <v>1.6832333961561901</v>
      </c>
      <c r="Y38" s="135">
        <f ca="1">OFFSET('DeathsCases(m7)'!Y38, DeathsDelay, 0)</f>
        <v>71.78664320487735</v>
      </c>
    </row>
    <row r="39" spans="1:25" x14ac:dyDescent="0.25">
      <c r="A39" s="111">
        <f>'DeathsCases(m7)'!A39</f>
        <v>43927</v>
      </c>
      <c r="B39" s="135">
        <f>'DeathsCases(m7)'!B39</f>
        <v>3272.589244117361</v>
      </c>
      <c r="C39" s="135">
        <f>'DeathsCases(m7)'!C39</f>
        <v>3120.748718599486</v>
      </c>
      <c r="D39" s="135">
        <f>'DeathsCases(m7)'!D39</f>
        <v>3634.2990669137662</v>
      </c>
      <c r="E39" s="135">
        <f>'DeathsCases(m7)'!E39</f>
        <v>7445.8026901136927</v>
      </c>
      <c r="F39" s="135">
        <f>'DeathsCases(m7)'!F39</f>
        <v>2278.849894491811</v>
      </c>
      <c r="G39" s="135">
        <f>'DeathsCases(m7)'!G39</f>
        <v>3395.0967268007639</v>
      </c>
      <c r="H39" s="135">
        <f>'DeathsCases(m7)'!H39</f>
        <v>4439.1588197517531</v>
      </c>
      <c r="I39" s="135">
        <f>'DeathsCases(m7)'!I39</f>
        <v>23922.17181067407</v>
      </c>
      <c r="J39" s="135">
        <f>'DeathsCases(m7)'!J39</f>
        <v>5518.3960855747928</v>
      </c>
      <c r="K39" s="135">
        <f>'DeathsCases(m7)'!K39</f>
        <v>256.60870071512869</v>
      </c>
      <c r="L39" s="135">
        <f>'DeathsCases(m7)'!L39</f>
        <v>18.43715586410832</v>
      </c>
      <c r="M39" s="135">
        <f>'DeathsCases(m7)'!M39</f>
        <v>2136.8490793985152</v>
      </c>
      <c r="N39" s="135">
        <f ca="1">OFFSET('DeathsCases(m7)'!N39, DeathsDelay, 0)</f>
        <v>331.42643082180479</v>
      </c>
      <c r="O39" s="135">
        <f ca="1">OFFSET('DeathsCases(m7)'!O39, DeathsDelay, 0)</f>
        <v>108.104535073851</v>
      </c>
      <c r="P39" s="135">
        <f ca="1">OFFSET('DeathsCases(m7)'!P39, DeathsDelay, 0)</f>
        <v>337.73689394229177</v>
      </c>
      <c r="Q39" s="135">
        <f ca="1">OFFSET('DeathsCases(m7)'!Q39, DeathsDelay, 0)</f>
        <v>407.90753874080832</v>
      </c>
      <c r="R39" s="135">
        <f ca="1">OFFSET('DeathsCases(m7)'!R39, DeathsDelay, 0)</f>
        <v>394.99115910148521</v>
      </c>
      <c r="S39" s="135">
        <f ca="1">OFFSET('DeathsCases(m7)'!S39, DeathsDelay, 0)</f>
        <v>556.57670186384269</v>
      </c>
      <c r="T39" s="135">
        <f ca="1">OFFSET('DeathsCases(m7)'!T39, DeathsDelay, 0)</f>
        <v>306.01864494719132</v>
      </c>
      <c r="U39" s="135">
        <f ca="1">OFFSET('DeathsCases(m7)'!U39, DeathsDelay, 0)</f>
        <v>1195.8882856606931</v>
      </c>
      <c r="V39" s="135">
        <f ca="1">OFFSET('DeathsCases(m7)'!V39, DeathsDelay, 0)</f>
        <v>853.60271475127718</v>
      </c>
      <c r="W39" s="135">
        <f ca="1">OFFSET('DeathsCases(m7)'!W39, DeathsDelay, 0)</f>
        <v>68.230432688169273</v>
      </c>
      <c r="X39" s="135">
        <f ca="1">OFFSET('DeathsCases(m7)'!X39, DeathsDelay, 0)</f>
        <v>1.813919218839124</v>
      </c>
      <c r="Y39" s="135">
        <f ca="1">OFFSET('DeathsCases(m7)'!Y39, DeathsDelay, 0)</f>
        <v>63.012720146503447</v>
      </c>
    </row>
    <row r="40" spans="1:25" x14ac:dyDescent="0.25">
      <c r="A40" s="111">
        <f>'DeathsCases(m7)'!A40</f>
        <v>43928</v>
      </c>
      <c r="B40" s="135">
        <f>'DeathsCases(m7)'!B40</f>
        <v>2855.7289318891412</v>
      </c>
      <c r="C40" s="135">
        <f>'DeathsCases(m7)'!C40</f>
        <v>3066.525399583013</v>
      </c>
      <c r="D40" s="135">
        <f>'DeathsCases(m7)'!D40</f>
        <v>3514.681459349154</v>
      </c>
      <c r="E40" s="135">
        <f>'DeathsCases(m7)'!E40</f>
        <v>7033.1573717921556</v>
      </c>
      <c r="F40" s="135">
        <f>'DeathsCases(m7)'!F40</f>
        <v>2466.0258852011639</v>
      </c>
      <c r="G40" s="135">
        <f>'DeathsCases(m7)'!G40</f>
        <v>3493.9943353607591</v>
      </c>
      <c r="H40" s="135">
        <f>'DeathsCases(m7)'!H40</f>
        <v>4542.0477669109014</v>
      </c>
      <c r="I40" s="135">
        <f>'DeathsCases(m7)'!I40</f>
        <v>23507.264299836919</v>
      </c>
      <c r="J40" s="135">
        <f>'DeathsCases(m7)'!J40</f>
        <v>5830.3727122859191</v>
      </c>
      <c r="K40" s="135">
        <f>'DeathsCases(m7)'!K40</f>
        <v>281.48437929935722</v>
      </c>
      <c r="L40" s="135">
        <f>'DeathsCases(m7)'!L40</f>
        <v>20.46017239924014</v>
      </c>
      <c r="M40" s="135">
        <f>'DeathsCases(m7)'!M40</f>
        <v>1961.370618231037</v>
      </c>
      <c r="N40" s="135">
        <f ca="1">OFFSET('DeathsCases(m7)'!N40, DeathsDelay, 0)</f>
        <v>314.09837785362299</v>
      </c>
      <c r="O40" s="135">
        <f ca="1">OFFSET('DeathsCases(m7)'!O40, DeathsDelay, 0)</f>
        <v>109.5584726500025</v>
      </c>
      <c r="P40" s="135">
        <f ca="1">OFFSET('DeathsCases(m7)'!P40, DeathsDelay, 0)</f>
        <v>319.80604941584119</v>
      </c>
      <c r="Q40" s="135">
        <f ca="1">OFFSET('DeathsCases(m7)'!Q40, DeathsDelay, 0)</f>
        <v>388.19226242100149</v>
      </c>
      <c r="R40" s="135">
        <f ca="1">OFFSET('DeathsCases(m7)'!R40, DeathsDelay, 0)</f>
        <v>399.97302957663902</v>
      </c>
      <c r="S40" s="135">
        <f ca="1">OFFSET('DeathsCases(m7)'!S40, DeathsDelay, 0)</f>
        <v>529.60462680202579</v>
      </c>
      <c r="T40" s="135">
        <f ca="1">OFFSET('DeathsCases(m7)'!T40, DeathsDelay, 0)</f>
        <v>299.35474056367673</v>
      </c>
      <c r="U40" s="135">
        <f ca="1">OFFSET('DeathsCases(m7)'!U40, DeathsDelay, 0)</f>
        <v>1096.0167432290971</v>
      </c>
      <c r="V40" s="135">
        <f ca="1">OFFSET('DeathsCases(m7)'!V40, DeathsDelay, 0)</f>
        <v>825.12865755145219</v>
      </c>
      <c r="W40" s="135">
        <f ca="1">OFFSET('DeathsCases(m7)'!W40, DeathsDelay, 0)</f>
        <v>79.263726862942676</v>
      </c>
      <c r="X40" s="135">
        <f ca="1">OFFSET('DeathsCases(m7)'!X40, DeathsDelay, 0)</f>
        <v>1.897558145356202</v>
      </c>
      <c r="Y40" s="135">
        <f ca="1">OFFSET('DeathsCases(m7)'!Y40, DeathsDelay, 0)</f>
        <v>62.21509077756037</v>
      </c>
    </row>
    <row r="41" spans="1:25" x14ac:dyDescent="0.25">
      <c r="A41" s="111">
        <f>'DeathsCases(m7)'!A41</f>
        <v>43929</v>
      </c>
      <c r="B41" s="135">
        <f>'DeathsCases(m7)'!B41</f>
        <v>2748.2511349978881</v>
      </c>
      <c r="C41" s="135">
        <f>'DeathsCases(m7)'!C41</f>
        <v>3029.663805740583</v>
      </c>
      <c r="D41" s="135">
        <f>'DeathsCases(m7)'!D41</f>
        <v>3403.085545388481</v>
      </c>
      <c r="E41" s="135">
        <f>'DeathsCases(m7)'!E41</f>
        <v>6740.179195783865</v>
      </c>
      <c r="F41" s="135">
        <f>'DeathsCases(m7)'!F41</f>
        <v>2586.3024723870221</v>
      </c>
      <c r="G41" s="135">
        <f>'DeathsCases(m7)'!G41</f>
        <v>3516.7354966873891</v>
      </c>
      <c r="H41" s="135">
        <f>'DeathsCases(m7)'!H41</f>
        <v>4677.3445617722891</v>
      </c>
      <c r="I41" s="135">
        <f>'DeathsCases(m7)'!I41</f>
        <v>24642.20157063127</v>
      </c>
      <c r="J41" s="135">
        <f>'DeathsCases(m7)'!J41</f>
        <v>5842.7527371554079</v>
      </c>
      <c r="K41" s="135">
        <f>'DeathsCases(m7)'!K41</f>
        <v>315.9041957893711</v>
      </c>
      <c r="L41" s="135">
        <f>'DeathsCases(m7)'!L41</f>
        <v>20.48108213086941</v>
      </c>
      <c r="M41" s="135">
        <f>'DeathsCases(m7)'!M41</f>
        <v>1779.5111221120151</v>
      </c>
      <c r="N41" s="135">
        <f ca="1">OFFSET('DeathsCases(m7)'!N41, DeathsDelay, 0)</f>
        <v>301.26684495946313</v>
      </c>
      <c r="O41" s="135">
        <f ca="1">OFFSET('DeathsCases(m7)'!O41, DeathsDelay, 0)</f>
        <v>101.6045788510562</v>
      </c>
      <c r="P41" s="135">
        <f ca="1">OFFSET('DeathsCases(m7)'!P41, DeathsDelay, 0)</f>
        <v>306.35791602100318</v>
      </c>
      <c r="Q41" s="135">
        <f ca="1">OFFSET('DeathsCases(m7)'!Q41, DeathsDelay, 0)</f>
        <v>390.9432312098117</v>
      </c>
      <c r="R41" s="135">
        <f ca="1">OFFSET('DeathsCases(m7)'!R41, DeathsDelay, 0)</f>
        <v>394.27946331932031</v>
      </c>
      <c r="S41" s="135">
        <f ca="1">OFFSET('DeathsCases(m7)'!S41, DeathsDelay, 0)</f>
        <v>521.35434501841132</v>
      </c>
      <c r="T41" s="135">
        <f ca="1">OFFSET('DeathsCases(m7)'!T41, DeathsDelay, 0)</f>
        <v>301.24320858115482</v>
      </c>
      <c r="U41" s="135">
        <f ca="1">OFFSET('DeathsCases(m7)'!U41, DeathsDelay, 0)</f>
        <v>1086.470198731959</v>
      </c>
      <c r="V41" s="135">
        <f ca="1">OFFSET('DeathsCases(m7)'!V41, DeathsDelay, 0)</f>
        <v>766.94254066485325</v>
      </c>
      <c r="W41" s="135">
        <f ca="1">OFFSET('DeathsCases(m7)'!W41, DeathsDelay, 0)</f>
        <v>88.232508937528422</v>
      </c>
      <c r="X41" s="135">
        <f ca="1">OFFSET('DeathsCases(m7)'!X41, DeathsDelay, 0)</f>
        <v>2.0805182971123091</v>
      </c>
      <c r="Y41" s="135">
        <f ca="1">OFFSET('DeathsCases(m7)'!Y41, DeathsDelay, 0)</f>
        <v>55.834055826015707</v>
      </c>
    </row>
    <row r="42" spans="1:25" x14ac:dyDescent="0.25">
      <c r="A42" s="111">
        <f>'DeathsCases(m7)'!A42</f>
        <v>43930</v>
      </c>
      <c r="B42" s="135">
        <f>'DeathsCases(m7)'!B42</f>
        <v>2986.2376852570919</v>
      </c>
      <c r="C42" s="135">
        <f>'DeathsCases(m7)'!C42</f>
        <v>2855.4478738217272</v>
      </c>
      <c r="D42" s="135">
        <f>'DeathsCases(m7)'!D42</f>
        <v>3348.349283149842</v>
      </c>
      <c r="E42" s="135">
        <f>'DeathsCases(m7)'!E42</f>
        <v>6290.0901356146333</v>
      </c>
      <c r="F42" s="135">
        <f>'DeathsCases(m7)'!F42</f>
        <v>2651.0667885640219</v>
      </c>
      <c r="G42" s="135">
        <f>'DeathsCases(m7)'!G42</f>
        <v>3515.3604497234528</v>
      </c>
      <c r="H42" s="135">
        <f>'DeathsCases(m7)'!H42</f>
        <v>4771.7896691751293</v>
      </c>
      <c r="I42" s="135">
        <f>'DeathsCases(m7)'!I42</f>
        <v>25435.299113470421</v>
      </c>
      <c r="J42" s="135">
        <f>'DeathsCases(m7)'!J42</f>
        <v>5964.0769808764016</v>
      </c>
      <c r="K42" s="135">
        <f>'DeathsCases(m7)'!K42</f>
        <v>340.06914069976438</v>
      </c>
      <c r="L42" s="135">
        <f>'DeathsCases(m7)'!L42</f>
        <v>21.8611244184012</v>
      </c>
      <c r="M42" s="135">
        <f>'DeathsCases(m7)'!M42</f>
        <v>1686.9861153146171</v>
      </c>
      <c r="N42" s="135">
        <f ca="1">OFFSET('DeathsCases(m7)'!N42, DeathsDelay, 0)</f>
        <v>276.37147772036661</v>
      </c>
      <c r="O42" s="135">
        <f ca="1">OFFSET('DeathsCases(m7)'!O42, DeathsDelay, 0)</f>
        <v>89.630975282749873</v>
      </c>
      <c r="P42" s="135">
        <f ca="1">OFFSET('DeathsCases(m7)'!P42, DeathsDelay, 0)</f>
        <v>285.24198726945929</v>
      </c>
      <c r="Q42" s="135">
        <f ca="1">OFFSET('DeathsCases(m7)'!Q42, DeathsDelay, 0)</f>
        <v>364.656196116736</v>
      </c>
      <c r="R42" s="135">
        <f ca="1">OFFSET('DeathsCases(m7)'!R42, DeathsDelay, 0)</f>
        <v>386.45080971550709</v>
      </c>
      <c r="S42" s="135">
        <f ca="1">OFFSET('DeathsCases(m7)'!S42, DeathsDelay, 0)</f>
        <v>516.27724853618713</v>
      </c>
      <c r="T42" s="135">
        <f ca="1">OFFSET('DeathsCases(m7)'!T42, DeathsDelay, 0)</f>
        <v>298.05234882748488</v>
      </c>
      <c r="U42" s="135">
        <f ca="1">OFFSET('DeathsCases(m7)'!U42, DeathsDelay, 0)</f>
        <v>999.08259910431275</v>
      </c>
      <c r="V42" s="135">
        <f ca="1">OFFSET('DeathsCases(m7)'!V42, DeathsDelay, 0)</f>
        <v>683.37737279580142</v>
      </c>
      <c r="W42" s="135">
        <f ca="1">OFFSET('DeathsCases(m7)'!W42, DeathsDelay, 0)</f>
        <v>90.533932262327767</v>
      </c>
      <c r="X42" s="135">
        <f ca="1">OFFSET('DeathsCases(m7)'!X42, DeathsDelay, 0)</f>
        <v>2.2634784488684159</v>
      </c>
      <c r="Y42" s="135">
        <f ca="1">OFFSET('DeathsCases(m7)'!Y42, DeathsDelay, 0)</f>
        <v>49.453020874471058</v>
      </c>
    </row>
    <row r="43" spans="1:25" x14ac:dyDescent="0.25">
      <c r="A43" s="111">
        <f>'DeathsCases(m7)'!A43</f>
        <v>43931</v>
      </c>
      <c r="B43" s="135">
        <f>'DeathsCases(m7)'!B43</f>
        <v>2888.5206270631061</v>
      </c>
      <c r="C43" s="135">
        <f>'DeathsCases(m7)'!C43</f>
        <v>2652.3242418593882</v>
      </c>
      <c r="D43" s="135">
        <f>'DeathsCases(m7)'!D43</f>
        <v>3273.558786901358</v>
      </c>
      <c r="E43" s="135">
        <f>'DeathsCases(m7)'!E43</f>
        <v>5971.7419141095361</v>
      </c>
      <c r="F43" s="135">
        <f>'DeathsCases(m7)'!F43</f>
        <v>2546.4475085857912</v>
      </c>
      <c r="G43" s="135">
        <f>'DeathsCases(m7)'!G43</f>
        <v>3451.8967436956491</v>
      </c>
      <c r="H43" s="135">
        <f>'DeathsCases(m7)'!H43</f>
        <v>4805.7386804318612</v>
      </c>
      <c r="I43" s="135">
        <f>'DeathsCases(m7)'!I43</f>
        <v>25467.61049484535</v>
      </c>
      <c r="J43" s="135">
        <f>'DeathsCases(m7)'!J43</f>
        <v>6126.2553066667097</v>
      </c>
      <c r="K43" s="135">
        <f>'DeathsCases(m7)'!K43</f>
        <v>358.14208269157132</v>
      </c>
      <c r="L43" s="135">
        <f>'DeathsCases(m7)'!L43</f>
        <v>26.29921495671363</v>
      </c>
      <c r="M43" s="135">
        <f>'DeathsCases(m7)'!M43</f>
        <v>1619.9852483233981</v>
      </c>
      <c r="N43" s="135">
        <f ca="1">OFFSET('DeathsCases(m7)'!N43, DeathsDelay, 0)</f>
        <v>257.61769887505602</v>
      </c>
      <c r="O43" s="135">
        <f ca="1">OFFSET('DeathsCases(m7)'!O43, DeathsDelay, 0)</f>
        <v>83.473122019049498</v>
      </c>
      <c r="P43" s="135">
        <f ca="1">OFFSET('DeathsCases(m7)'!P43, DeathsDelay, 0)</f>
        <v>267.42910882541941</v>
      </c>
      <c r="Q43" s="135">
        <f ca="1">OFFSET('DeathsCases(m7)'!Q43, DeathsDelay, 0)</f>
        <v>308.56699914488257</v>
      </c>
      <c r="R43" s="135">
        <f ca="1">OFFSET('DeathsCases(m7)'!R43, DeathsDelay, 0)</f>
        <v>386.45080971550709</v>
      </c>
      <c r="S43" s="135">
        <f ca="1">OFFSET('DeathsCases(m7)'!S43, DeathsDelay, 0)</f>
        <v>483.27612140172897</v>
      </c>
      <c r="T43" s="135">
        <f ca="1">OFFSET('DeathsCases(m7)'!T43, DeathsDelay, 0)</f>
        <v>292.34353171717783</v>
      </c>
      <c r="U43" s="135">
        <f ca="1">OFFSET('DeathsCases(m7)'!U43, DeathsDelay, 0)</f>
        <v>938.86593381467389</v>
      </c>
      <c r="V43" s="135">
        <f ca="1">OFFSET('DeathsCases(m7)'!V43, DeathsDelay, 0)</f>
        <v>633.85727331784494</v>
      </c>
      <c r="W43" s="135">
        <f ca="1">OFFSET('DeathsCases(m7)'!W43, DeathsDelay, 0)</f>
        <v>91.650799464068641</v>
      </c>
      <c r="X43" s="135">
        <f ca="1">OFFSET('DeathsCases(m7)'!X43, DeathsDelay, 0)</f>
        <v>2.3157527779415901</v>
      </c>
      <c r="Y43" s="135">
        <f ca="1">OFFSET('DeathsCases(m7)'!Y43, DeathsDelay, 0)</f>
        <v>47.060132767641811</v>
      </c>
    </row>
    <row r="44" spans="1:25" x14ac:dyDescent="0.25">
      <c r="A44" s="111">
        <f>'DeathsCases(m7)'!A44</f>
        <v>43932</v>
      </c>
      <c r="B44" s="135">
        <f>'DeathsCases(m7)'!B44</f>
        <v>2762.0697088839061</v>
      </c>
      <c r="C44" s="135">
        <f>'DeathsCases(m7)'!C44</f>
        <v>2464.5097173165268</v>
      </c>
      <c r="D44" s="135">
        <f>'DeathsCases(m7)'!D44</f>
        <v>3260.4645517537519</v>
      </c>
      <c r="E44" s="135">
        <f>'DeathsCases(m7)'!E44</f>
        <v>5633.2199214864968</v>
      </c>
      <c r="F44" s="135">
        <f>'DeathsCases(m7)'!F44</f>
        <v>2573.4919483080539</v>
      </c>
      <c r="G44" s="135">
        <f>'DeathsCases(m7)'!G44</f>
        <v>3405.039374078453</v>
      </c>
      <c r="H44" s="135">
        <f>'DeathsCases(m7)'!H44</f>
        <v>4737.8840709762708</v>
      </c>
      <c r="I44" s="135">
        <f>'DeathsCases(m7)'!I44</f>
        <v>24671.5755536994</v>
      </c>
      <c r="J44" s="135">
        <f>'DeathsCases(m7)'!J44</f>
        <v>5934.3649211896281</v>
      </c>
      <c r="K44" s="135">
        <f>'DeathsCases(m7)'!K44</f>
        <v>350.86552364992622</v>
      </c>
      <c r="L44" s="135">
        <f>'DeathsCases(m7)'!L44</f>
        <v>28.039950114850321</v>
      </c>
      <c r="M44" s="135">
        <f>'DeathsCases(m7)'!M44</f>
        <v>1615.199472109739</v>
      </c>
      <c r="N44" s="135">
        <f ca="1">OFFSET('DeathsCases(m7)'!N44, DeathsDelay, 0)</f>
        <v>235.35444094758191</v>
      </c>
      <c r="O44" s="135">
        <f ca="1">OFFSET('DeathsCases(m7)'!O44, DeathsDelay, 0)</f>
        <v>79.966566688331227</v>
      </c>
      <c r="P44" s="135">
        <f ca="1">OFFSET('DeathsCases(m7)'!P44, DeathsDelay, 0)</f>
        <v>274.38910768766021</v>
      </c>
      <c r="Q44" s="135">
        <f ca="1">OFFSET('DeathsCases(m7)'!Q44, DeathsDelay, 0)</f>
        <v>335.92385543360672</v>
      </c>
      <c r="R44" s="135">
        <f ca="1">OFFSET('DeathsCases(m7)'!R44, DeathsDelay, 0)</f>
        <v>386.45080971550709</v>
      </c>
      <c r="S44" s="135">
        <f ca="1">OFFSET('DeathsCases(m7)'!S44, DeathsDelay, 0)</f>
        <v>458.84259458102429</v>
      </c>
      <c r="T44" s="135">
        <f ca="1">OFFSET('DeathsCases(m7)'!T44, DeathsDelay, 0)</f>
        <v>292.21329254355862</v>
      </c>
      <c r="U44" s="135">
        <f ca="1">OFFSET('DeathsCases(m7)'!U44, DeathsDelay, 0)</f>
        <v>892.96908527074186</v>
      </c>
      <c r="V44" s="135">
        <f ca="1">OFFSET('DeathsCases(m7)'!V44, DeathsDelay, 0)</f>
        <v>524.91305446634033</v>
      </c>
      <c r="W44" s="135">
        <f ca="1">OFFSET('DeathsCases(m7)'!W44, DeathsDelay, 0)</f>
        <v>91.515421621433376</v>
      </c>
      <c r="X44" s="135">
        <f ca="1">OFFSET('DeathsCases(m7)'!X44, DeathsDelay, 0)</f>
        <v>2.6032615878440448</v>
      </c>
      <c r="Y44" s="135">
        <f ca="1">OFFSET('DeathsCases(m7)'!Y44, DeathsDelay, 0)</f>
        <v>47.857762136584888</v>
      </c>
    </row>
    <row r="45" spans="1:25" x14ac:dyDescent="0.25">
      <c r="A45" s="111">
        <f>'DeathsCases(m7)'!A45</f>
        <v>43933</v>
      </c>
      <c r="B45" s="135">
        <f>'DeathsCases(m7)'!B45</f>
        <v>5500.5601051845269</v>
      </c>
      <c r="C45" s="135">
        <f>'DeathsCases(m7)'!C45</f>
        <v>2371.7142896621531</v>
      </c>
      <c r="D45" s="135">
        <f>'DeathsCases(m7)'!D45</f>
        <v>3234.0401492937199</v>
      </c>
      <c r="E45" s="135">
        <f>'DeathsCases(m7)'!E45</f>
        <v>5377.3798241271434</v>
      </c>
      <c r="F45" s="135">
        <f>'DeathsCases(m7)'!F45</f>
        <v>2661.7422252964939</v>
      </c>
      <c r="G45" s="135">
        <f>'DeathsCases(m7)'!G45</f>
        <v>3394.567862583865</v>
      </c>
      <c r="H45" s="135">
        <f>'DeathsCases(m7)'!H45</f>
        <v>4752.6228041241748</v>
      </c>
      <c r="I45" s="135">
        <f>'DeathsCases(m7)'!I45</f>
        <v>24186.90483307547</v>
      </c>
      <c r="J45" s="135">
        <f>'DeathsCases(m7)'!J45</f>
        <v>6162.7763800317034</v>
      </c>
      <c r="K45" s="135">
        <f>'DeathsCases(m7)'!K45</f>
        <v>374.38742380780201</v>
      </c>
      <c r="L45" s="135">
        <f>'DeathsCases(m7)'!L45</f>
        <v>29.36249064040161</v>
      </c>
      <c r="M45" s="135">
        <f>'DeathsCases(m7)'!M45</f>
        <v>1510.7100247781959</v>
      </c>
      <c r="N45" s="135">
        <f ca="1">OFFSET('DeathsCases(m7)'!N45, DeathsDelay, 0)</f>
        <v>223.6196202665981</v>
      </c>
      <c r="O45" s="135">
        <f ca="1">OFFSET('DeathsCases(m7)'!O45, DeathsDelay, 0)</f>
        <v>76.117908398518495</v>
      </c>
      <c r="P45" s="135">
        <f ca="1">OFFSET('DeathsCases(m7)'!P45, DeathsDelay, 0)</f>
        <v>264.24402460032621</v>
      </c>
      <c r="Q45" s="135">
        <f ca="1">OFFSET('DeathsCases(m7)'!Q45, DeathsDelay, 0)</f>
        <v>316.97273711069158</v>
      </c>
      <c r="R45" s="135">
        <f ca="1">OFFSET('DeathsCases(m7)'!R45, DeathsDelay, 0)</f>
        <v>394.27946331932031</v>
      </c>
      <c r="S45" s="135">
        <f ca="1">OFFSET('DeathsCases(m7)'!S45, DeathsDelay, 0)</f>
        <v>447.10180896588048</v>
      </c>
      <c r="T45" s="135">
        <f ca="1">OFFSET('DeathsCases(m7)'!T45, DeathsDelay, 0)</f>
        <v>287.67662799582388</v>
      </c>
      <c r="U45" s="135">
        <f ca="1">OFFSET('DeathsCases(m7)'!U45, DeathsDelay, 0)</f>
        <v>856.9859560122992</v>
      </c>
      <c r="V45" s="135">
        <f ca="1">OFFSET('DeathsCases(m7)'!V45, DeathsDelay, 0)</f>
        <v>464.25093260584339</v>
      </c>
      <c r="W45" s="135">
        <f ca="1">OFFSET('DeathsCases(m7)'!W45, DeathsDelay, 0)</f>
        <v>93.579933721621046</v>
      </c>
      <c r="X45" s="135">
        <f ca="1">OFFSET('DeathsCases(m7)'!X45, DeathsDelay, 0)</f>
        <v>2.665990782731853</v>
      </c>
      <c r="Y45" s="135">
        <f ca="1">OFFSET('DeathsCases(m7)'!Y45, DeathsDelay, 0)</f>
        <v>44.667244660812557</v>
      </c>
    </row>
    <row r="46" spans="1:25" x14ac:dyDescent="0.25">
      <c r="A46" s="111">
        <f>'DeathsCases(m7)'!A46</f>
        <v>43934</v>
      </c>
      <c r="B46" s="135">
        <f>'DeathsCases(m7)'!B46</f>
        <v>5473.4713135190777</v>
      </c>
      <c r="C46" s="135">
        <f>'DeathsCases(m7)'!C46</f>
        <v>2283.3662004760072</v>
      </c>
      <c r="D46" s="135">
        <f>'DeathsCases(m7)'!D46</f>
        <v>3181.4272765384758</v>
      </c>
      <c r="E46" s="135">
        <f>'DeathsCases(m7)'!E46</f>
        <v>5108.2433776218741</v>
      </c>
      <c r="F46" s="135">
        <f>'DeathsCases(m7)'!F46</f>
        <v>2695.9036228404061</v>
      </c>
      <c r="G46" s="135">
        <f>'DeathsCases(m7)'!G46</f>
        <v>3279.0639176132609</v>
      </c>
      <c r="H46" s="135">
        <f>'DeathsCases(m7)'!H46</f>
        <v>4658.1776967213355</v>
      </c>
      <c r="I46" s="135">
        <f>'DeathsCases(m7)'!I46</f>
        <v>23474.952918462001</v>
      </c>
      <c r="J46" s="135">
        <f>'DeathsCases(m7)'!J46</f>
        <v>6050.7371549628269</v>
      </c>
      <c r="K46" s="135">
        <f>'DeathsCases(m7)'!K46</f>
        <v>381.39322716417649</v>
      </c>
      <c r="L46" s="135">
        <f>'DeathsCases(m7)'!L46</f>
        <v>29.665681749026021</v>
      </c>
      <c r="M46" s="135">
        <f>'DeathsCases(m7)'!M46</f>
        <v>1391.065619436733</v>
      </c>
      <c r="N46" s="135">
        <f ca="1">OFFSET('DeathsCases(m7)'!N46, DeathsDelay, 0)</f>
        <v>209.03334783135651</v>
      </c>
      <c r="O46" s="135">
        <f ca="1">OFFSET('DeathsCases(m7)'!O46, DeathsDelay, 0)</f>
        <v>74.150816383725328</v>
      </c>
      <c r="P46" s="135">
        <f ca="1">OFFSET('DeathsCases(m7)'!P46, DeathsDelay, 0)</f>
        <v>247.96470522762749</v>
      </c>
      <c r="Q46" s="135">
        <f ca="1">OFFSET('DeathsCases(m7)'!Q46, DeathsDelay, 0)</f>
        <v>291.44986001450769</v>
      </c>
      <c r="R46" s="135">
        <f ca="1">OFFSET('DeathsCases(m7)'!R46, DeathsDelay, 0)</f>
        <v>387.16250549767199</v>
      </c>
      <c r="S46" s="135">
        <f ca="1">OFFSET('DeathsCases(m7)'!S46, DeathsDelay, 0)</f>
        <v>442.02471248365617</v>
      </c>
      <c r="T46" s="135">
        <f ca="1">OFFSET('DeathsCases(m7)'!T46, DeathsDelay, 0)</f>
        <v>284.78965964726552</v>
      </c>
      <c r="U46" s="135">
        <f ca="1">OFFSET('DeathsCases(m7)'!U46, DeathsDelay, 0)</f>
        <v>814.02650577517875</v>
      </c>
      <c r="V46" s="135">
        <f ca="1">OFFSET('DeathsCases(m7)'!V46, DeathsDelay, 0)</f>
        <v>443.82389157118632</v>
      </c>
      <c r="W46" s="135">
        <f ca="1">OFFSET('DeathsCases(m7)'!W46, DeathsDelay, 0)</f>
        <v>93.546089260962233</v>
      </c>
      <c r="X46" s="135">
        <f ca="1">OFFSET('DeathsCases(m7)'!X46, DeathsDelay, 0)</f>
        <v>3.2776004328879842</v>
      </c>
      <c r="Y46" s="135">
        <f ca="1">OFFSET('DeathsCases(m7)'!Y46, DeathsDelay, 0)</f>
        <v>40.679097816097162</v>
      </c>
    </row>
    <row r="47" spans="1:25" x14ac:dyDescent="0.25">
      <c r="A47" s="111">
        <f>'DeathsCases(m7)'!A47</f>
        <v>43935</v>
      </c>
      <c r="B47" s="135">
        <f>'DeathsCases(m7)'!B47</f>
        <v>5603.1026971164883</v>
      </c>
      <c r="C47" s="135">
        <f>'DeathsCases(m7)'!C47</f>
        <v>2026.6179296756111</v>
      </c>
      <c r="D47" s="135">
        <f>'DeathsCases(m7)'!D47</f>
        <v>3173.523549016948</v>
      </c>
      <c r="E47" s="135">
        <f>'DeathsCases(m7)'!E47</f>
        <v>4676.4941093780444</v>
      </c>
      <c r="F47" s="135">
        <f>'DeathsCases(m7)'!F47</f>
        <v>2511.5744152597131</v>
      </c>
      <c r="G47" s="135">
        <f>'DeathsCases(m7)'!G47</f>
        <v>3160.069468811128</v>
      </c>
      <c r="H47" s="135">
        <f>'DeathsCases(m7)'!H47</f>
        <v>4577.6030613089379</v>
      </c>
      <c r="I47" s="135">
        <f>'DeathsCases(m7)'!I47</f>
        <v>23185.252010452699</v>
      </c>
      <c r="J47" s="135">
        <f>'DeathsCases(m7)'!J47</f>
        <v>5524.5860980095376</v>
      </c>
      <c r="K47" s="135">
        <f>'DeathsCases(m7)'!K47</f>
        <v>380.00560427716511</v>
      </c>
      <c r="L47" s="135">
        <f>'DeathsCases(m7)'!L47</f>
        <v>32.284625635592008</v>
      </c>
      <c r="M47" s="135">
        <f>'DeathsCases(m7)'!M47</f>
        <v>1265.837808512669</v>
      </c>
      <c r="N47" s="135">
        <f ca="1">OFFSET('DeathsCases(m7)'!N47, DeathsDelay, 0)</f>
        <v>204.97551264260511</v>
      </c>
      <c r="O47" s="135">
        <f ca="1">OFFSET('DeathsCases(m7)'!O47, DeathsDelay, 0)</f>
        <v>58.071977306285461</v>
      </c>
      <c r="P47" s="135">
        <f ca="1">OFFSET('DeathsCases(m7)'!P47, DeathsDelay, 0)</f>
        <v>230.74165719564201</v>
      </c>
      <c r="Q47" s="135">
        <f ca="1">OFFSET('DeathsCases(m7)'!Q47, DeathsDelay, 0)</f>
        <v>273.72139448661937</v>
      </c>
      <c r="R47" s="135">
        <f ca="1">OFFSET('DeathsCases(m7)'!R47, DeathsDelay, 0)</f>
        <v>379.33385189385871</v>
      </c>
      <c r="S47" s="135">
        <f ca="1">OFFSET('DeathsCases(m7)'!S47, DeathsDelay, 0)</f>
        <v>416.32191154239553</v>
      </c>
      <c r="T47" s="135">
        <f ca="1">OFFSET('DeathsCases(m7)'!T47, DeathsDelay, 0)</f>
        <v>286.46106237537828</v>
      </c>
      <c r="U47" s="135">
        <f ca="1">OFFSET('DeathsCases(m7)'!U47, DeathsDelay, 0)</f>
        <v>799.70668902947193</v>
      </c>
      <c r="V47" s="135">
        <f ca="1">OFFSET('DeathsCases(m7)'!V47, DeathsDelay, 0)</f>
        <v>424.01585178000357</v>
      </c>
      <c r="W47" s="135">
        <f ca="1">OFFSET('DeathsCases(m7)'!W47, DeathsDelay, 0)</f>
        <v>96.625935180914311</v>
      </c>
      <c r="X47" s="135">
        <f ca="1">OFFSET('DeathsCases(m7)'!X47, DeathsDelay, 0)</f>
        <v>3.580791541512391</v>
      </c>
      <c r="Y47" s="135">
        <f ca="1">OFFSET('DeathsCases(m7)'!Y47, DeathsDelay, 0)</f>
        <v>29.512286650894019</v>
      </c>
    </row>
    <row r="48" spans="1:25" x14ac:dyDescent="0.25">
      <c r="A48" s="111">
        <f>'DeathsCases(m7)'!A48</f>
        <v>43936</v>
      </c>
      <c r="B48" s="135">
        <f>'DeathsCases(m7)'!B48</f>
        <v>5530.1713349402789</v>
      </c>
      <c r="C48" s="135">
        <f>'DeathsCases(m7)'!C48</f>
        <v>1835.1257983224839</v>
      </c>
      <c r="D48" s="135">
        <f>'DeathsCases(m7)'!D48</f>
        <v>3035.621198678652</v>
      </c>
      <c r="E48" s="135">
        <f>'DeathsCases(m7)'!E48</f>
        <v>4496.9169801084854</v>
      </c>
      <c r="F48" s="135">
        <f>'DeathsCases(m7)'!F48</f>
        <v>2475.277930369306</v>
      </c>
      <c r="G48" s="135">
        <f>'DeathsCases(m7)'!G48</f>
        <v>3153.3000068348292</v>
      </c>
      <c r="H48" s="135">
        <f>'DeathsCases(m7)'!H48</f>
        <v>4521.2094991318336</v>
      </c>
      <c r="I48" s="135">
        <f>'DeathsCases(m7)'!I48</f>
        <v>23276.311357963859</v>
      </c>
      <c r="J48" s="135">
        <f>'DeathsCases(m7)'!J48</f>
        <v>6295.2426461352379</v>
      </c>
      <c r="K48" s="135">
        <f>'DeathsCases(m7)'!K48</f>
        <v>411.21019700459158</v>
      </c>
      <c r="L48" s="135">
        <f>'DeathsCases(m7)'!L48</f>
        <v>33.486935204275007</v>
      </c>
      <c r="M48" s="135">
        <f>'DeathsCases(m7)'!M48</f>
        <v>1111.895340306655</v>
      </c>
      <c r="N48" s="135">
        <f ca="1">OFFSET('DeathsCases(m7)'!N48, DeathsDelay, 0)</f>
        <v>188.19581578101139</v>
      </c>
      <c r="O48" s="135">
        <f ca="1">OFFSET('DeathsCases(m7)'!O48, DeathsDelay, 0)</f>
        <v>69.104797737081952</v>
      </c>
      <c r="P48" s="135">
        <f ca="1">OFFSET('DeathsCases(m7)'!P48, DeathsDelay, 0)</f>
        <v>236.1680969865416</v>
      </c>
      <c r="Q48" s="135">
        <f ca="1">OFFSET('DeathsCases(m7)'!Q48, DeathsDelay, 0)</f>
        <v>241.7795902165449</v>
      </c>
      <c r="R48" s="135">
        <f ca="1">OFFSET('DeathsCases(m7)'!R48, DeathsDelay, 0)</f>
        <v>380.75724345818838</v>
      </c>
      <c r="S48" s="135">
        <f ca="1">OFFSET('DeathsCases(m7)'!S48, DeathsDelay, 0)</f>
        <v>403.41762465007531</v>
      </c>
      <c r="T48" s="135">
        <f ca="1">OFFSET('DeathsCases(m7)'!T48, DeathsDelay, 0)</f>
        <v>283.05313733234323</v>
      </c>
      <c r="U48" s="135">
        <f ca="1">OFFSET('DeathsCases(m7)'!U48, DeathsDelay, 0)</f>
        <v>847.80658630351263</v>
      </c>
      <c r="V48" s="135">
        <f ca="1">OFFSET('DeathsCases(m7)'!V48, DeathsDelay, 0)</f>
        <v>518.7230420315957</v>
      </c>
      <c r="W48" s="135">
        <f ca="1">OFFSET('DeathsCases(m7)'!W48, DeathsDelay, 0)</f>
        <v>104.0717165258534</v>
      </c>
      <c r="X48" s="135">
        <f ca="1">OFFSET('DeathsCases(m7)'!X48, DeathsDelay, 0)</f>
        <v>3.6905676325660548</v>
      </c>
      <c r="Y48" s="135">
        <f ca="1">OFFSET('DeathsCases(m7)'!Y48, DeathsDelay, 0)</f>
        <v>22.333622330406289</v>
      </c>
    </row>
    <row r="49" spans="1:25" x14ac:dyDescent="0.25">
      <c r="A49" s="111">
        <f>'DeathsCases(m7)'!A49</f>
        <v>43937</v>
      </c>
      <c r="B49" s="135">
        <f>'DeathsCases(m7)'!B49</f>
        <v>6427.8302814248827</v>
      </c>
      <c r="C49" s="135">
        <f>'DeathsCases(m7)'!C49</f>
        <v>1669.205863161669</v>
      </c>
      <c r="D49" s="135">
        <f>'DeathsCases(m7)'!D49</f>
        <v>2986.311376230914</v>
      </c>
      <c r="E49" s="135">
        <f>'DeathsCases(m7)'!E49</f>
        <v>4848.7353218774397</v>
      </c>
      <c r="F49" s="135">
        <f>'DeathsCases(m7)'!F49</f>
        <v>2459.6206231616789</v>
      </c>
      <c r="G49" s="135">
        <f>'DeathsCases(m7)'!G49</f>
        <v>3200.4746949821638</v>
      </c>
      <c r="H49" s="135">
        <f>'DeathsCases(m7)'!H49</f>
        <v>4446.1483220693162</v>
      </c>
      <c r="I49" s="135">
        <f>'DeathsCases(m7)'!I49</f>
        <v>22732.525496415361</v>
      </c>
      <c r="J49" s="135">
        <f>'DeathsCases(m7)'!J49</f>
        <v>6082.3062183800239</v>
      </c>
      <c r="K49" s="135">
        <f>'DeathsCases(m7)'!K49</f>
        <v>417.40373330515462</v>
      </c>
      <c r="L49" s="135">
        <f>'DeathsCases(m7)'!L49</f>
        <v>35.049937643562899</v>
      </c>
      <c r="M49" s="135">
        <f>'DeathsCases(m7)'!M49</f>
        <v>982.6793825378752</v>
      </c>
      <c r="N49" s="135">
        <f ca="1">OFFSET('DeathsCases(m7)'!N49, DeathsDelay, 0)</f>
        <v>175.91263899343949</v>
      </c>
      <c r="O49" s="135">
        <f ca="1">OFFSET('DeathsCases(m7)'!O49, DeathsDelay, 0)</f>
        <v>65.769293885910912</v>
      </c>
      <c r="P49" s="135">
        <f ca="1">OFFSET('DeathsCases(m7)'!P49, DeathsDelay, 0)</f>
        <v>234.8704700800221</v>
      </c>
      <c r="Q49" s="135">
        <f ca="1">OFFSET('DeathsCases(m7)'!Q49, DeathsDelay, 0)</f>
        <v>233.37385225073581</v>
      </c>
      <c r="R49" s="135">
        <f ca="1">OFFSET('DeathsCases(m7)'!R49, DeathsDelay, 0)</f>
        <v>367.94671937922141</v>
      </c>
      <c r="S49" s="135">
        <f ca="1">OFFSET('DeathsCases(m7)'!S49, DeathsDelay, 0)</f>
        <v>384.80160421525278</v>
      </c>
      <c r="T49" s="135">
        <f ca="1">OFFSET('DeathsCases(m7)'!T49, DeathsDelay, 0)</f>
        <v>274.6310041049698</v>
      </c>
      <c r="U49" s="135">
        <f ca="1">OFFSET('DeathsCases(m7)'!U49, DeathsDelay, 0)</f>
        <v>800.07386381782328</v>
      </c>
      <c r="V49" s="135">
        <f ca="1">OFFSET('DeathsCases(m7)'!V49, DeathsDelay, 0)</f>
        <v>508.20002089252978</v>
      </c>
      <c r="W49" s="135">
        <f ca="1">OFFSET('DeathsCases(m7)'!W49, DeathsDelay, 0)</f>
        <v>107.76076273766419</v>
      </c>
      <c r="X49" s="135">
        <f ca="1">OFFSET('DeathsCases(m7)'!X49, DeathsDelay, 0)</f>
        <v>3.8421631868782589</v>
      </c>
      <c r="Y49" s="135">
        <f ca="1">OFFSET('DeathsCases(m7)'!Y49, DeathsDelay, 0)</f>
        <v>19.940734223577039</v>
      </c>
    </row>
    <row r="50" spans="1:25" x14ac:dyDescent="0.25">
      <c r="A50" s="111">
        <f>'DeathsCases(m7)'!A50</f>
        <v>43938</v>
      </c>
      <c r="B50" s="135">
        <f>'DeathsCases(m7)'!B50</f>
        <v>6168.67718545138</v>
      </c>
      <c r="C50" s="135">
        <f>'DeathsCases(m7)'!C50</f>
        <v>1644.3178728875459</v>
      </c>
      <c r="D50" s="135">
        <f>'DeathsCases(m7)'!D50</f>
        <v>2932.2829104867392</v>
      </c>
      <c r="E50" s="135">
        <f>'DeathsCases(m7)'!E50</f>
        <v>4977.1138653552507</v>
      </c>
      <c r="F50" s="135">
        <f>'DeathsCases(m7)'!F50</f>
        <v>2626.1574361882522</v>
      </c>
      <c r="G50" s="135">
        <f>'DeathsCases(m7)'!G50</f>
        <v>3269.227043178952</v>
      </c>
      <c r="H50" s="135">
        <f>'DeathsCases(m7)'!H50</f>
        <v>4429.2823490856326</v>
      </c>
      <c r="I50" s="135">
        <f>'DeathsCases(m7)'!I50</f>
        <v>21387.564246683971</v>
      </c>
      <c r="J50" s="135">
        <f>'DeathsCases(m7)'!J50</f>
        <v>5862.5607769465914</v>
      </c>
      <c r="K50" s="135">
        <f>'DeathsCases(m7)'!K50</f>
        <v>475.31160549238558</v>
      </c>
      <c r="L50" s="135">
        <f>'DeathsCases(m7)'!L50</f>
        <v>35.306081856021457</v>
      </c>
      <c r="M50" s="135">
        <f>'DeathsCases(m7)'!M50</f>
        <v>829.5345437008034</v>
      </c>
      <c r="N50" s="135">
        <f ca="1">OFFSET('DeathsCases(m7)'!N50, DeathsDelay, 0)</f>
        <v>178.65441952637971</v>
      </c>
      <c r="O50" s="135">
        <f ca="1">OFFSET('DeathsCases(m7)'!O50, DeathsDelay, 0)</f>
        <v>66.196922584779003</v>
      </c>
      <c r="P50" s="135">
        <f ca="1">OFFSET('DeathsCases(m7)'!P50, DeathsDelay, 0)</f>
        <v>231.80335193733981</v>
      </c>
      <c r="Q50" s="135">
        <f ca="1">OFFSET('DeathsCases(m7)'!Q50, DeathsDelay, 0)</f>
        <v>268.37228850837732</v>
      </c>
      <c r="R50" s="135">
        <f ca="1">OFFSET('DeathsCases(m7)'!R50, DeathsDelay, 0)</f>
        <v>365.09993625056211</v>
      </c>
      <c r="S50" s="135">
        <f ca="1">OFFSET('DeathsCases(m7)'!S50, DeathsDelay, 0)</f>
        <v>372.21463585307163</v>
      </c>
      <c r="T50" s="135">
        <f ca="1">OFFSET('DeathsCases(m7)'!T50, DeathsDelay, 0)</f>
        <v>271.50526393810958</v>
      </c>
      <c r="U50" s="135">
        <f ca="1">OFFSET('DeathsCases(m7)'!U50, DeathsDelay, 0)</f>
        <v>786.85557143717074</v>
      </c>
      <c r="V50" s="135">
        <f ca="1">OFFSET('DeathsCases(m7)'!V50, DeathsDelay, 0)</f>
        <v>506.34301716210649</v>
      </c>
      <c r="W50" s="135">
        <f ca="1">OFFSET('DeathsCases(m7)'!W50, DeathsDelay, 0)</f>
        <v>122.0092806750249</v>
      </c>
      <c r="X50" s="135">
        <f ca="1">OFFSET('DeathsCases(m7)'!X50, DeathsDelay, 0)</f>
        <v>3.9833038753758272</v>
      </c>
      <c r="Y50" s="135">
        <f ca="1">OFFSET('DeathsCases(m7)'!Y50, DeathsDelay, 0)</f>
        <v>19.940734223577039</v>
      </c>
    </row>
    <row r="51" spans="1:25" x14ac:dyDescent="0.25">
      <c r="A51" s="111">
        <f>'DeathsCases(m7)'!A51</f>
        <v>43939</v>
      </c>
      <c r="B51" s="135">
        <f>'DeathsCases(m7)'!B51</f>
        <v>5825.2965915059549</v>
      </c>
      <c r="C51" s="135">
        <f>'DeathsCases(m7)'!C51</f>
        <v>1576.581486986842</v>
      </c>
      <c r="D51" s="135">
        <f>'DeathsCases(m7)'!D51</f>
        <v>2790.3697133464748</v>
      </c>
      <c r="E51" s="135">
        <f>'DeathsCases(m7)'!E51</f>
        <v>4386.1140705591824</v>
      </c>
      <c r="F51" s="135">
        <f>'DeathsCases(m7)'!F51</f>
        <v>2723.6597583448352</v>
      </c>
      <c r="G51" s="135">
        <f>'DeathsCases(m7)'!G51</f>
        <v>3389.7023117884</v>
      </c>
      <c r="H51" s="135">
        <f>'DeathsCases(m7)'!H51</f>
        <v>4391.1656842730872</v>
      </c>
      <c r="I51" s="135">
        <f>'DeathsCases(m7)'!I51</f>
        <v>20700.213042890049</v>
      </c>
      <c r="J51" s="135">
        <f>'DeathsCases(m7)'!J51</f>
        <v>5673.146396443407</v>
      </c>
      <c r="K51" s="135">
        <f>'DeathsCases(m7)'!K51</f>
        <v>539.17610275556785</v>
      </c>
      <c r="L51" s="135">
        <f>'DeathsCases(m7)'!L51</f>
        <v>38.034801833641112</v>
      </c>
      <c r="M51" s="135">
        <f>'DeathsCases(m7)'!M51</f>
        <v>689.94940413576398</v>
      </c>
      <c r="N51" s="135">
        <f ca="1">OFFSET('DeathsCases(m7)'!N51, DeathsDelay, 0)</f>
        <v>169.11302327174801</v>
      </c>
      <c r="O51" s="135">
        <f ca="1">OFFSET('DeathsCases(m7)'!O51, DeathsDelay, 0)</f>
        <v>63.032470213155193</v>
      </c>
      <c r="P51" s="135">
        <f ca="1">OFFSET('DeathsCases(m7)'!P51, DeathsDelay, 0)</f>
        <v>198.77284886229901</v>
      </c>
      <c r="Q51" s="135">
        <f ca="1">OFFSET('DeathsCases(m7)'!Q51, DeathsDelay, 0)</f>
        <v>210.6019439433621</v>
      </c>
      <c r="R51" s="135">
        <f ca="1">OFFSET('DeathsCases(m7)'!R51, DeathsDelay, 0)</f>
        <v>364.38824046839721</v>
      </c>
      <c r="S51" s="135">
        <f ca="1">OFFSET('DeathsCases(m7)'!S51, DeathsDelay, 0)</f>
        <v>339.53082724875242</v>
      </c>
      <c r="T51" s="135">
        <f ca="1">OFFSET('DeathsCases(m7)'!T51, DeathsDelay, 0)</f>
        <v>267.07713203505762</v>
      </c>
      <c r="U51" s="135">
        <f ca="1">OFFSET('DeathsCases(m7)'!U51, DeathsDelay, 0)</f>
        <v>769.9655311730038</v>
      </c>
      <c r="V51" s="135">
        <f ca="1">OFFSET('DeathsCases(m7)'!V51, DeathsDelay, 0)</f>
        <v>505.10501467515758</v>
      </c>
      <c r="W51" s="135">
        <f ca="1">OFFSET('DeathsCases(m7)'!W51, DeathsDelay, 0)</f>
        <v>131.824174266081</v>
      </c>
      <c r="X51" s="135">
        <f ca="1">OFFSET('DeathsCases(m7)'!X51, DeathsDelay, 0)</f>
        <v>4.066942801892905</v>
      </c>
      <c r="Y51" s="135">
        <f ca="1">OFFSET('DeathsCases(m7)'!Y51, DeathsDelay, 0)</f>
        <v>15.15495800991855</v>
      </c>
    </row>
    <row r="52" spans="1:25" x14ac:dyDescent="0.25">
      <c r="A52" s="111">
        <f>'DeathsCases(m7)'!A52</f>
        <v>43940</v>
      </c>
      <c r="B52" s="135">
        <f>'DeathsCases(m7)'!B52</f>
        <v>3419.0003245763619</v>
      </c>
      <c r="C52" s="135">
        <f>'DeathsCases(m7)'!C52</f>
        <v>1482.16107027677</v>
      </c>
      <c r="D52" s="135">
        <f>'DeathsCases(m7)'!D52</f>
        <v>2667.095157227126</v>
      </c>
      <c r="E52" s="135">
        <f>'DeathsCases(m7)'!E52</f>
        <v>4866.6166190047061</v>
      </c>
      <c r="F52" s="135">
        <f>'DeathsCases(m7)'!F52</f>
        <v>2669.570878900307</v>
      </c>
      <c r="G52" s="135">
        <f>'DeathsCases(m7)'!G52</f>
        <v>3427.463216874944</v>
      </c>
      <c r="H52" s="135">
        <f>'DeathsCases(m7)'!H52</f>
        <v>4341.7833309424832</v>
      </c>
      <c r="I52" s="135">
        <f>'DeathsCases(m7)'!I52</f>
        <v>20017.635111344691</v>
      </c>
      <c r="J52" s="135">
        <f>'DeathsCases(m7)'!J52</f>
        <v>5477.5420035054794</v>
      </c>
      <c r="K52" s="135">
        <f>'DeathsCases(m7)'!K52</f>
        <v>557.14751136539815</v>
      </c>
      <c r="L52" s="135">
        <f>'DeathsCases(m7)'!L52</f>
        <v>43.962710750539003</v>
      </c>
      <c r="M52" s="135">
        <f>'DeathsCases(m7)'!M52</f>
        <v>641.2940126302359</v>
      </c>
      <c r="N52" s="135">
        <f ca="1">OFFSET('DeathsCases(m7)'!N52, DeathsDelay, 0)</f>
        <v>161.98439388610359</v>
      </c>
      <c r="O52" s="135">
        <f ca="1">OFFSET('DeathsCases(m7)'!O52, DeathsDelay, 0)</f>
        <v>60.124595060852243</v>
      </c>
      <c r="P52" s="135">
        <f ca="1">OFFSET('DeathsCases(m7)'!P52, DeathsDelay, 0)</f>
        <v>197.71115412060129</v>
      </c>
      <c r="Q52" s="135">
        <f ca="1">OFFSET('DeathsCases(m7)'!Q52, DeathsDelay, 0)</f>
        <v>207.39248035641691</v>
      </c>
      <c r="R52" s="135">
        <f ca="1">OFFSET('DeathsCases(m7)'!R52, DeathsDelay, 0)</f>
        <v>350.15432482510039</v>
      </c>
      <c r="S52" s="135">
        <f ca="1">OFFSET('DeathsCases(m7)'!S52, DeathsDelay, 0)</f>
        <v>335.72300488708419</v>
      </c>
      <c r="T52" s="135">
        <f ca="1">OFFSET('DeathsCases(m7)'!T52, DeathsDelay, 0)</f>
        <v>262.14974996646538</v>
      </c>
      <c r="U52" s="135">
        <f ca="1">OFFSET('DeathsCases(m7)'!U52, DeathsDelay, 0)</f>
        <v>735.81827585631822</v>
      </c>
      <c r="V52" s="135">
        <f ca="1">OFFSET('DeathsCases(m7)'!V52, DeathsDelay, 0)</f>
        <v>502.62900970125969</v>
      </c>
      <c r="W52" s="135">
        <f ca="1">OFFSET('DeathsCases(m7)'!W52, DeathsDelay, 0)</f>
        <v>137.81464380269111</v>
      </c>
      <c r="X52" s="135">
        <f ca="1">OFFSET('DeathsCases(m7)'!X52, DeathsDelay, 0)</f>
        <v>4.2917224169075512</v>
      </c>
      <c r="Y52" s="135">
        <f ca="1">OFFSET('DeathsCases(m7)'!Y52, DeathsDelay, 0)</f>
        <v>15.952587378861629</v>
      </c>
    </row>
    <row r="53" spans="1:25" x14ac:dyDescent="0.25">
      <c r="A53" s="111">
        <f>'DeathsCases(m7)'!A53</f>
        <v>43941</v>
      </c>
      <c r="B53" s="135">
        <f>'DeathsCases(m7)'!B53</f>
        <v>3278.0728051832389</v>
      </c>
      <c r="C53" s="135">
        <f>'DeathsCases(m7)'!C53</f>
        <v>1453.338895973061</v>
      </c>
      <c r="D53" s="135">
        <f>'DeathsCases(m7)'!D53</f>
        <v>2561.279581304585</v>
      </c>
      <c r="E53" s="135">
        <f>'DeathsCases(m7)'!E53</f>
        <v>4601.912288881409</v>
      </c>
      <c r="F53" s="135">
        <f>'DeathsCases(m7)'!F53</f>
        <v>2686.6515776722631</v>
      </c>
      <c r="G53" s="135">
        <f>'DeathsCases(m7)'!G53</f>
        <v>3498.8598861562241</v>
      </c>
      <c r="H53" s="135">
        <f>'DeathsCases(m7)'!H53</f>
        <v>4387.2802155934487</v>
      </c>
      <c r="I53" s="135">
        <f>'DeathsCases(m7)'!I53</f>
        <v>19416.937157601711</v>
      </c>
      <c r="J53" s="135">
        <f>'DeathsCases(m7)'!J53</f>
        <v>5814.8976811990578</v>
      </c>
      <c r="K53" s="135">
        <f>'DeathsCases(m7)'!K53</f>
        <v>585.94914738604894</v>
      </c>
      <c r="L53" s="135">
        <f>'DeathsCases(m7)'!L53</f>
        <v>42.269022488568183</v>
      </c>
      <c r="M53" s="135">
        <f>'DeathsCases(m7)'!M53</f>
        <v>601.41254418308188</v>
      </c>
      <c r="N53" s="135">
        <f ca="1">OFFSET('DeathsCases(m7)'!N53, DeathsDelay, 0)</f>
        <v>157.48787381208169</v>
      </c>
      <c r="O53" s="135">
        <f ca="1">OFFSET('DeathsCases(m7)'!O53, DeathsDelay, 0)</f>
        <v>57.131194168775657</v>
      </c>
      <c r="P53" s="135">
        <f ca="1">OFFSET('DeathsCases(m7)'!P53, DeathsDelay, 0)</f>
        <v>195.82369680202751</v>
      </c>
      <c r="Q53" s="135">
        <f ca="1">OFFSET('DeathsCases(m7)'!Q53, DeathsDelay, 0)</f>
        <v>201.12638478190459</v>
      </c>
      <c r="R53" s="135">
        <f ca="1">OFFSET('DeathsCases(m7)'!R53, DeathsDelay, 0)</f>
        <v>342.32567122128711</v>
      </c>
      <c r="S53" s="135">
        <f ca="1">OFFSET('DeathsCases(m7)'!S53, DeathsDelay, 0)</f>
        <v>326.73231319981193</v>
      </c>
      <c r="T53" s="135">
        <f ca="1">OFFSET('DeathsCases(m7)'!T53, DeathsDelay, 0)</f>
        <v>255.22536723571261</v>
      </c>
      <c r="U53" s="135">
        <f ca="1">OFFSET('DeathsCases(m7)'!U53, DeathsDelay, 0)</f>
        <v>686.24967942887179</v>
      </c>
      <c r="V53" s="135">
        <f ca="1">OFFSET('DeathsCases(m7)'!V53, DeathsDelay, 0)</f>
        <v>484.67797364050051</v>
      </c>
      <c r="W53" s="135">
        <f ca="1">OFFSET('DeathsCases(m7)'!W53, DeathsDelay, 0)</f>
        <v>145.05735838367741</v>
      </c>
      <c r="X53" s="135">
        <f ca="1">OFFSET('DeathsCases(m7)'!X53, DeathsDelay, 0)</f>
        <v>3.8055711565270371</v>
      </c>
      <c r="Y53" s="135">
        <f ca="1">OFFSET('DeathsCases(m7)'!Y53, DeathsDelay, 0)</f>
        <v>15.952587378861629</v>
      </c>
    </row>
    <row r="54" spans="1:25" x14ac:dyDescent="0.25">
      <c r="A54" s="111">
        <f>'DeathsCases(m7)'!A54</f>
        <v>43942</v>
      </c>
      <c r="B54" s="135">
        <f>'DeathsCases(m7)'!B54</f>
        <v>3033.944666530248</v>
      </c>
      <c r="C54" s="135">
        <f>'DeathsCases(m7)'!C54</f>
        <v>1448.12182584687</v>
      </c>
      <c r="D54" s="135">
        <f>'DeathsCases(m7)'!D54</f>
        <v>2532.6138232787471</v>
      </c>
      <c r="E54" s="135">
        <f>'DeathsCases(m7)'!E54</f>
        <v>4835.1333095327664</v>
      </c>
      <c r="F54" s="135">
        <f>'DeathsCases(m7)'!F54</f>
        <v>2848.9182160058472</v>
      </c>
      <c r="G54" s="135">
        <f>'DeathsCases(m7)'!G54</f>
        <v>3544.871073026382</v>
      </c>
      <c r="H54" s="135">
        <f>'DeathsCases(m7)'!H54</f>
        <v>4350.3574098724112</v>
      </c>
      <c r="I54" s="135">
        <f>'DeathsCases(m7)'!I54</f>
        <v>18533.514616828099</v>
      </c>
      <c r="J54" s="135">
        <f>'DeathsCases(m7)'!J54</f>
        <v>6089.1152320582423</v>
      </c>
      <c r="K54" s="135">
        <f>'DeathsCases(m7)'!K54</f>
        <v>603.00675555809119</v>
      </c>
      <c r="L54" s="135">
        <f>'DeathsCases(m7)'!L54</f>
        <v>44.919330972578088</v>
      </c>
      <c r="M54" s="135">
        <f>'DeathsCases(m7)'!M54</f>
        <v>516.06620170617214</v>
      </c>
      <c r="N54" s="135">
        <f ca="1">OFFSET('DeathsCases(m7)'!N54, DeathsDelay, 0)</f>
        <v>159.35228457448099</v>
      </c>
      <c r="O54" s="135">
        <f ca="1">OFFSET('DeathsCases(m7)'!O54, DeathsDelay, 0)</f>
        <v>63.716676131344123</v>
      </c>
      <c r="P54" s="135">
        <f ca="1">OFFSET('DeathsCases(m7)'!P54, DeathsDelay, 0)</f>
        <v>188.27386752773251</v>
      </c>
      <c r="Q54" s="135">
        <f ca="1">OFFSET('DeathsCases(m7)'!Q54, DeathsDelay, 0)</f>
        <v>199.75090038749951</v>
      </c>
      <c r="R54" s="135">
        <f ca="1">OFFSET('DeathsCases(m7)'!R54, DeathsDelay, 0)</f>
        <v>325.95666823149583</v>
      </c>
      <c r="S54" s="135">
        <f ca="1">OFFSET('DeathsCases(m7)'!S54, DeathsDelay, 0)</f>
        <v>314.88575474128851</v>
      </c>
      <c r="T54" s="135">
        <f ca="1">OFFSET('DeathsCases(m7)'!T54, DeathsDelay, 0)</f>
        <v>240.2261557405707</v>
      </c>
      <c r="U54" s="135">
        <f ca="1">OFFSET('DeathsCases(m7)'!U54, DeathsDelay, 0)</f>
        <v>664.21919212778448</v>
      </c>
      <c r="V54" s="135">
        <f ca="1">OFFSET('DeathsCases(m7)'!V54, DeathsDelay, 0)</f>
        <v>461.15592638847102</v>
      </c>
      <c r="W54" s="135">
        <f ca="1">OFFSET('DeathsCases(m7)'!W54, DeathsDelay, 0)</f>
        <v>153.0784955598163</v>
      </c>
      <c r="X54" s="135">
        <f ca="1">OFFSET('DeathsCases(m7)'!X54, DeathsDelay, 0)</f>
        <v>3.7742065590831331</v>
      </c>
      <c r="Y54" s="135">
        <f ca="1">OFFSET('DeathsCases(m7)'!Y54, DeathsDelay, 0)</f>
        <v>13.55969927203239</v>
      </c>
    </row>
    <row r="55" spans="1:25" x14ac:dyDescent="0.25">
      <c r="A55" s="111">
        <f>'DeathsCases(m7)'!A55</f>
        <v>43943</v>
      </c>
      <c r="B55" s="135">
        <f>'DeathsCases(m7)'!B55</f>
        <v>2439.3073045461879</v>
      </c>
      <c r="C55" s="135">
        <f>'DeathsCases(m7)'!C55</f>
        <v>1359.4316337016301</v>
      </c>
      <c r="D55" s="135">
        <f>'DeathsCases(m7)'!D55</f>
        <v>2615.5439792135812</v>
      </c>
      <c r="E55" s="135">
        <f>'DeathsCases(m7)'!E55</f>
        <v>4698.8075228872813</v>
      </c>
      <c r="F55" s="135">
        <f>'DeathsCases(m7)'!F55</f>
        <v>2932.898318301297</v>
      </c>
      <c r="G55" s="135">
        <f>'DeathsCases(m7)'!G55</f>
        <v>3589.8245314627429</v>
      </c>
      <c r="H55" s="135">
        <f>'DeathsCases(m7)'!H55</f>
        <v>4333.7736217649026</v>
      </c>
      <c r="I55" s="135">
        <f>'DeathsCases(m7)'!I55</f>
        <v>16145.776968178579</v>
      </c>
      <c r="J55" s="135">
        <f>'DeathsCases(m7)'!J55</f>
        <v>5147.6143407335921</v>
      </c>
      <c r="K55" s="135">
        <f>'DeathsCases(m7)'!K55</f>
        <v>590.14586050774199</v>
      </c>
      <c r="L55" s="135">
        <f>'DeathsCases(m7)'!L55</f>
        <v>47.297812945407479</v>
      </c>
      <c r="M55" s="135">
        <f>'DeathsCases(m7)'!M55</f>
        <v>469.80369830747338</v>
      </c>
      <c r="N55" s="135">
        <f ca="1">OFFSET('DeathsCases(m7)'!N55, DeathsDelay, 0)</f>
        <v>138.18573886018311</v>
      </c>
      <c r="O55" s="135">
        <f ca="1">OFFSET('DeathsCases(m7)'!O55, DeathsDelay, 0)</f>
        <v>50.118083507339129</v>
      </c>
      <c r="P55" s="135">
        <f ca="1">OFFSET('DeathsCases(m7)'!P55, DeathsDelay, 0)</f>
        <v>167.7477691882429</v>
      </c>
      <c r="Q55" s="135">
        <f ca="1">OFFSET('DeathsCases(m7)'!Q55, DeathsDelay, 0)</f>
        <v>190.58100442479869</v>
      </c>
      <c r="R55" s="135">
        <f ca="1">OFFSET('DeathsCases(m7)'!R55, DeathsDelay, 0)</f>
        <v>301.75901163789132</v>
      </c>
      <c r="S55" s="135">
        <f ca="1">OFFSET('DeathsCases(m7)'!S55, DeathsDelay, 0)</f>
        <v>293.73118606535371</v>
      </c>
      <c r="T55" s="135">
        <f ca="1">OFFSET('DeathsCases(m7)'!T55, DeathsDelay, 0)</f>
        <v>227.20223837865311</v>
      </c>
      <c r="U55" s="135">
        <f ca="1">OFFSET('DeathsCases(m7)'!U55, DeathsDelay, 0)</f>
        <v>537.54389014653214</v>
      </c>
      <c r="V55" s="135">
        <f ca="1">OFFSET('DeathsCases(m7)'!V55, DeathsDelay, 0)</f>
        <v>311.9766267111267</v>
      </c>
      <c r="W55" s="135">
        <f ca="1">OFFSET('DeathsCases(m7)'!W55, DeathsDelay, 0)</f>
        <v>157.44443098480329</v>
      </c>
      <c r="X55" s="135">
        <f ca="1">OFFSET('DeathsCases(m7)'!X55, DeathsDelay, 0)</f>
        <v>4.0042136070050969</v>
      </c>
      <c r="Y55" s="135">
        <f ca="1">OFFSET('DeathsCases(m7)'!Y55, DeathsDelay, 0)</f>
        <v>12.76206990308931</v>
      </c>
    </row>
    <row r="56" spans="1:25" x14ac:dyDescent="0.25">
      <c r="A56" s="111">
        <f>'DeathsCases(m7)'!A56</f>
        <v>43944</v>
      </c>
      <c r="B56" s="135">
        <f>'DeathsCases(m7)'!B56</f>
        <v>1325.047695959312</v>
      </c>
      <c r="C56" s="135">
        <f>'DeathsCases(m7)'!C56</f>
        <v>1319.7476904466721</v>
      </c>
      <c r="D56" s="135">
        <f>'DeathsCases(m7)'!D56</f>
        <v>2481.0626452652009</v>
      </c>
      <c r="E56" s="135">
        <f>'DeathsCases(m7)'!E56</f>
        <v>4290.8999841464729</v>
      </c>
      <c r="F56" s="135">
        <f>'DeathsCases(m7)'!F56</f>
        <v>3028.977248893551</v>
      </c>
      <c r="G56" s="135">
        <f>'DeathsCases(m7)'!G56</f>
        <v>3573.429740738894</v>
      </c>
      <c r="H56" s="135">
        <f>'DeathsCases(m7)'!H56</f>
        <v>4392.2075976620408</v>
      </c>
      <c r="I56" s="135">
        <f>'DeathsCases(m7)'!I56</f>
        <v>14602.174157949061</v>
      </c>
      <c r="J56" s="135">
        <f>'DeathsCases(m7)'!J56</f>
        <v>4944.5819328739699</v>
      </c>
      <c r="K56" s="135">
        <f>'DeathsCases(m7)'!K56</f>
        <v>663.72371798000381</v>
      </c>
      <c r="L56" s="135">
        <f>'DeathsCases(m7)'!L56</f>
        <v>50.429045256890568</v>
      </c>
      <c r="M56" s="135">
        <f>'DeathsCases(m7)'!M56</f>
        <v>419.55304806405928</v>
      </c>
      <c r="N56" s="135">
        <f ca="1">OFFSET('DeathsCases(m7)'!N56, DeathsDelay, 0)</f>
        <v>157.0491889268113</v>
      </c>
      <c r="O56" s="135">
        <f ca="1">OFFSET('DeathsCases(m7)'!O56, DeathsDelay, 0)</f>
        <v>42.078663968619203</v>
      </c>
      <c r="P56" s="135">
        <f ca="1">OFFSET('DeathsCases(m7)'!P56, DeathsDelay, 0)</f>
        <v>166.33217619931261</v>
      </c>
      <c r="Q56" s="135">
        <f ca="1">OFFSET('DeathsCases(m7)'!Q56, DeathsDelay, 0)</f>
        <v>191.1923308223121</v>
      </c>
      <c r="R56" s="135">
        <f ca="1">OFFSET('DeathsCases(m7)'!R56, DeathsDelay, 0)</f>
        <v>300.33562007356159</v>
      </c>
      <c r="S56" s="135">
        <f ca="1">OFFSET('DeathsCases(m7)'!S56, DeathsDelay, 0)</f>
        <v>282.51926466710842</v>
      </c>
      <c r="T56" s="135">
        <f ca="1">OFFSET('DeathsCases(m7)'!T56, DeathsDelay, 0)</f>
        <v>223.9245525092372</v>
      </c>
      <c r="U56" s="135">
        <f ca="1">OFFSET('DeathsCases(m7)'!U56, DeathsDelay, 0)</f>
        <v>513.31035411533605</v>
      </c>
      <c r="V56" s="135">
        <f ca="1">OFFSET('DeathsCases(m7)'!V56, DeathsDelay, 0)</f>
        <v>302.07260681553538</v>
      </c>
      <c r="W56" s="135">
        <f ca="1">OFFSET('DeathsCases(m7)'!W56, DeathsDelay, 0)</f>
        <v>162.7580113082372</v>
      </c>
      <c r="X56" s="135">
        <f ca="1">OFFSET('DeathsCases(m7)'!X56, DeathsDelay, 0)</f>
        <v>3.9728490095611919</v>
      </c>
      <c r="Y56" s="135">
        <f ca="1">OFFSET('DeathsCases(m7)'!Y56, DeathsDelay, 0)</f>
        <v>13.55969927203239</v>
      </c>
    </row>
    <row r="57" spans="1:25" x14ac:dyDescent="0.25">
      <c r="A57" s="111">
        <f>'DeathsCases(m7)'!A57</f>
        <v>43945</v>
      </c>
      <c r="B57" s="135">
        <f>'DeathsCases(m7)'!B57</f>
        <v>1284.5790152931149</v>
      </c>
      <c r="C57" s="135">
        <f>'DeathsCases(m7)'!C57</f>
        <v>1163.321112400728</v>
      </c>
      <c r="D57" s="135">
        <f>'DeathsCases(m7)'!D57</f>
        <v>2425.3826543672749</v>
      </c>
      <c r="E57" s="135">
        <f>'DeathsCases(m7)'!E57</f>
        <v>1857.056764046295</v>
      </c>
      <c r="F57" s="135">
        <f>'DeathsCases(m7)'!F57</f>
        <v>3093.7415650705511</v>
      </c>
      <c r="G57" s="135">
        <f>'DeathsCases(m7)'!G57</f>
        <v>3574.27592348593</v>
      </c>
      <c r="H57" s="135">
        <f>'DeathsCases(m7)'!H57</f>
        <v>4469.6347863786395</v>
      </c>
      <c r="I57" s="135">
        <f>'DeathsCases(m7)'!I57</f>
        <v>15051.596098891239</v>
      </c>
      <c r="J57" s="135">
        <f>'DeathsCases(m7)'!J57</f>
        <v>5047.9551405342054</v>
      </c>
      <c r="K57" s="135">
        <f>'DeathsCases(m7)'!K57</f>
        <v>689.1070634741144</v>
      </c>
      <c r="L57" s="135">
        <f>'DeathsCases(m7)'!L57</f>
        <v>53.204812130676089</v>
      </c>
      <c r="M57" s="135">
        <f>'DeathsCases(m7)'!M57</f>
        <v>379.67157961690521</v>
      </c>
      <c r="N57" s="135">
        <f ca="1">OFFSET('DeathsCases(m7)'!N57, DeathsDelay, 0)</f>
        <v>141.80488916366409</v>
      </c>
      <c r="O57" s="135">
        <f ca="1">OFFSET('DeathsCases(m7)'!O57, DeathsDelay, 0)</f>
        <v>33.098461292389487</v>
      </c>
      <c r="P57" s="135">
        <f ca="1">OFFSET('DeathsCases(m7)'!P57, DeathsDelay, 0)</f>
        <v>166.21421011690171</v>
      </c>
      <c r="Q57" s="135">
        <f ca="1">OFFSET('DeathsCases(m7)'!Q57, DeathsDelay, 0)</f>
        <v>177.2846552788825</v>
      </c>
      <c r="R57" s="135">
        <f ca="1">OFFSET('DeathsCases(m7)'!R57, DeathsDelay, 0)</f>
        <v>286.10170443026482</v>
      </c>
      <c r="S57" s="135">
        <f ca="1">OFFSET('DeathsCases(m7)'!S57, DeathsDelay, 0)</f>
        <v>258.29728353316312</v>
      </c>
      <c r="T57" s="135">
        <f ca="1">OFFSET('DeathsCases(m7)'!T57, DeathsDelay, 0)</f>
        <v>222.49192159942621</v>
      </c>
      <c r="U57" s="135">
        <f ca="1">OFFSET('DeathsCases(m7)'!U57, DeathsDelay, 0)</f>
        <v>497.88901300457479</v>
      </c>
      <c r="V57" s="135">
        <f ca="1">OFFSET('DeathsCases(m7)'!V57, DeathsDelay, 0)</f>
        <v>271.12254464181251</v>
      </c>
      <c r="W57" s="135">
        <f ca="1">OFFSET('DeathsCases(m7)'!W57, DeathsDelay, 0)</f>
        <v>167.36085795783589</v>
      </c>
      <c r="X57" s="135">
        <f ca="1">OFFSET('DeathsCases(m7)'!X57, DeathsDelay, 0)</f>
        <v>4.0146684728197313</v>
      </c>
      <c r="Y57" s="135">
        <f ca="1">OFFSET('DeathsCases(m7)'!Y57, DeathsDelay, 0)</f>
        <v>11.166811165203139</v>
      </c>
    </row>
    <row r="58" spans="1:25" x14ac:dyDescent="0.25">
      <c r="A58" s="111">
        <f>'DeathsCases(m7)'!A58</f>
        <v>43946</v>
      </c>
      <c r="B58" s="135">
        <f>'DeathsCases(m7)'!B58</f>
        <v>1468.0589685574701</v>
      </c>
      <c r="C58" s="135">
        <f>'DeathsCases(m7)'!C58</f>
        <v>1126.4595185582989</v>
      </c>
      <c r="D58" s="135">
        <f>'DeathsCases(m7)'!D58</f>
        <v>2291.609116913361</v>
      </c>
      <c r="E58" s="135">
        <f>'DeathsCases(m7)'!E58</f>
        <v>2166.9992475855829</v>
      </c>
      <c r="F58" s="135">
        <f>'DeathsCases(m7)'!F58</f>
        <v>3051.7515139228258</v>
      </c>
      <c r="G58" s="135">
        <f>'DeathsCases(m7)'!G58</f>
        <v>3471.8878110944061</v>
      </c>
      <c r="H58" s="135">
        <f>'DeathsCases(m7)'!H58</f>
        <v>4570.5918524624394</v>
      </c>
      <c r="I58" s="135">
        <f>'DeathsCases(m7)'!I58</f>
        <v>16427.40003084415</v>
      </c>
      <c r="J58" s="135">
        <f>'DeathsCases(m7)'!J58</f>
        <v>5039.9081243690371</v>
      </c>
      <c r="K58" s="135">
        <f>'DeathsCases(m7)'!K58</f>
        <v>767.11854529268089</v>
      </c>
      <c r="L58" s="135">
        <f>'DeathsCases(m7)'!L58</f>
        <v>55.206918934178638</v>
      </c>
      <c r="M58" s="135">
        <f>'DeathsCases(m7)'!M58</f>
        <v>380.4692089858483</v>
      </c>
      <c r="N58" s="135">
        <f ca="1">OFFSET('DeathsCases(m7)'!N58, DeathsDelay, 0)</f>
        <v>132.92152023693799</v>
      </c>
      <c r="O58" s="135">
        <f ca="1">OFFSET('DeathsCases(m7)'!O58, DeathsDelay, 0)</f>
        <v>33.269512771936718</v>
      </c>
      <c r="P58" s="135">
        <f ca="1">OFFSET('DeathsCases(m7)'!P58, DeathsDelay, 0)</f>
        <v>161.37760073805649</v>
      </c>
      <c r="Q58" s="135">
        <f ca="1">OFFSET('DeathsCases(m7)'!Q58, DeathsDelay, 0)</f>
        <v>165.8222853255065</v>
      </c>
      <c r="R58" s="135">
        <f ca="1">OFFSET('DeathsCases(m7)'!R58, DeathsDelay, 0)</f>
        <v>271.15609300480321</v>
      </c>
      <c r="S58" s="135">
        <f ca="1">OFFSET('DeathsCases(m7)'!S58, DeathsDelay, 0)</f>
        <v>272.6823902327987</v>
      </c>
      <c r="T58" s="135">
        <f ca="1">OFFSET('DeathsCases(m7)'!T58, DeathsDelay, 0)</f>
        <v>216.58774572869021</v>
      </c>
      <c r="U58" s="135">
        <f ca="1">OFFSET('DeathsCases(m7)'!U58, DeathsDelay, 0)</f>
        <v>476.59287528019041</v>
      </c>
      <c r="V58" s="135">
        <f ca="1">OFFSET('DeathsCases(m7)'!V58, DeathsDelay, 0)</f>
        <v>262.45652723317011</v>
      </c>
      <c r="W58" s="135">
        <f ca="1">OFFSET('DeathsCases(m7)'!W58, DeathsDelay, 0)</f>
        <v>169.42537005802359</v>
      </c>
      <c r="X58" s="135">
        <f ca="1">OFFSET('DeathsCases(m7)'!X58, DeathsDelay, 0)</f>
        <v>4.0251233386343674</v>
      </c>
      <c r="Y58" s="135">
        <f ca="1">OFFSET('DeathsCases(m7)'!Y58, DeathsDelay, 0)</f>
        <v>11.166811165203139</v>
      </c>
    </row>
    <row r="59" spans="1:25" x14ac:dyDescent="0.25">
      <c r="A59" s="111">
        <f>'DeathsCases(m7)'!A59</f>
        <v>43947</v>
      </c>
      <c r="B59" s="135">
        <f>'DeathsCases(m7)'!B59</f>
        <v>991.31816948983681</v>
      </c>
      <c r="C59" s="135">
        <f>'DeathsCases(m7)'!C59</f>
        <v>1076.426960790734</v>
      </c>
      <c r="D59" s="135">
        <f>'DeathsCases(m7)'!D59</f>
        <v>2206.3196393303092</v>
      </c>
      <c r="E59" s="135">
        <f>'DeathsCases(m7)'!E59</f>
        <v>1369.3711304299891</v>
      </c>
      <c r="F59" s="135">
        <f>'DeathsCases(m7)'!F59</f>
        <v>2989.12228509232</v>
      </c>
      <c r="G59" s="135">
        <f>'DeathsCases(m7)'!G59</f>
        <v>3431.2710392366112</v>
      </c>
      <c r="H59" s="135">
        <f>'DeathsCases(m7)'!H59</f>
        <v>4601.2197647918811</v>
      </c>
      <c r="I59" s="135">
        <f>'DeathsCases(m7)'!I59</f>
        <v>16337.07503290969</v>
      </c>
      <c r="J59" s="135">
        <f>'DeathsCases(m7)'!J59</f>
        <v>4727.9314976579099</v>
      </c>
      <c r="K59" s="135">
        <f>'DeathsCases(m7)'!K59</f>
        <v>827.36168526537006</v>
      </c>
      <c r="L59" s="135">
        <f>'DeathsCases(m7)'!L59</f>
        <v>53.711873122685873</v>
      </c>
      <c r="M59" s="135">
        <f>'DeathsCases(m7)'!M59</f>
        <v>379.67157961690532</v>
      </c>
      <c r="N59" s="135">
        <f ca="1">OFFSET('DeathsCases(m7)'!N59, DeathsDelay, 0)</f>
        <v>188.74417188759941</v>
      </c>
      <c r="O59" s="135">
        <f ca="1">OFFSET('DeathsCases(m7)'!O59, DeathsDelay, 0)</f>
        <v>33.611615731031193</v>
      </c>
      <c r="P59" s="135">
        <f ca="1">OFFSET('DeathsCases(m7)'!P59, DeathsDelay, 0)</f>
        <v>159.0182790898393</v>
      </c>
      <c r="Q59" s="135">
        <f ca="1">OFFSET('DeathsCases(m7)'!Q59, DeathsDelay, 0)</f>
        <v>143.96736661440281</v>
      </c>
      <c r="R59" s="135">
        <f ca="1">OFFSET('DeathsCases(m7)'!R59, DeathsDelay, 0)</f>
        <v>269.0210056583087</v>
      </c>
      <c r="S59" s="135">
        <f ca="1">OFFSET('DeathsCases(m7)'!S59, DeathsDelay, 0)</f>
        <v>256.81646372584771</v>
      </c>
      <c r="T59" s="135">
        <f ca="1">OFFSET('DeathsCases(m7)'!T59, DeathsDelay, 0)</f>
        <v>213.6573643222587</v>
      </c>
      <c r="U59" s="135">
        <f ca="1">OFFSET('DeathsCases(m7)'!U59, DeathsDelay, 0)</f>
        <v>460.07000980437488</v>
      </c>
      <c r="V59" s="135">
        <f ca="1">OFFSET('DeathsCases(m7)'!V59, DeathsDelay, 0)</f>
        <v>245.1244924158853</v>
      </c>
      <c r="W59" s="135">
        <f ca="1">OFFSET('DeathsCases(m7)'!W59, DeathsDelay, 0)</f>
        <v>169.05308099077661</v>
      </c>
      <c r="X59" s="135">
        <f ca="1">OFFSET('DeathsCases(m7)'!X59, DeathsDelay, 0)</f>
        <v>4.2499029536490127</v>
      </c>
      <c r="Y59" s="135">
        <f ca="1">OFFSET('DeathsCases(m7)'!Y59, DeathsDelay, 0)</f>
        <v>8.7739230583738994</v>
      </c>
    </row>
    <row r="60" spans="1:25" x14ac:dyDescent="0.25">
      <c r="A60" s="111">
        <f>'DeathsCases(m7)'!A60</f>
        <v>43948</v>
      </c>
      <c r="B60" s="135">
        <f>'DeathsCases(m7)'!B60</f>
        <v>1140.6903729244159</v>
      </c>
      <c r="C60" s="135">
        <f>'DeathsCases(m7)'!C60</f>
        <v>1000.052475172894</v>
      </c>
      <c r="D60" s="135">
        <f>'DeathsCases(m7)'!D60</f>
        <v>2145.331174723894</v>
      </c>
      <c r="E60" s="135">
        <f>'DeathsCases(m7)'!E60</f>
        <v>1414.4564522466021</v>
      </c>
      <c r="F60" s="135">
        <f>'DeathsCases(m7)'!F60</f>
        <v>3061.7152548731328</v>
      </c>
      <c r="G60" s="135">
        <f>'DeathsCases(m7)'!G60</f>
        <v>3414.770475669382</v>
      </c>
      <c r="H60" s="135">
        <f>'DeathsCases(m7)'!H60</f>
        <v>4494.3802293662829</v>
      </c>
      <c r="I60" s="135">
        <f>'DeathsCases(m7)'!I60</f>
        <v>15922.534696860899</v>
      </c>
      <c r="J60" s="135">
        <f>'DeathsCases(m7)'!J60</f>
        <v>4149.7843362527656</v>
      </c>
      <c r="K60" s="135">
        <f>'DeathsCases(m7)'!K60</f>
        <v>903.74863297231354</v>
      </c>
      <c r="L60" s="135">
        <f>'DeathsCases(m7)'!L60</f>
        <v>57.04174788464703</v>
      </c>
      <c r="M60" s="135">
        <f>'DeathsCases(m7)'!M60</f>
        <v>382.06446772373448</v>
      </c>
      <c r="N60" s="135">
        <f ca="1">OFFSET('DeathsCases(m7)'!N60, DeathsDelay, 0)</f>
        <v>174.26757067367541</v>
      </c>
      <c r="O60" s="135">
        <f ca="1">OFFSET('DeathsCases(m7)'!O60, DeathsDelay, 0)</f>
        <v>29.249803002576751</v>
      </c>
      <c r="P60" s="135">
        <f ca="1">OFFSET('DeathsCases(m7)'!P60, DeathsDelay, 0)</f>
        <v>149.58099249697051</v>
      </c>
      <c r="Q60" s="135">
        <f ca="1">OFFSET('DeathsCases(m7)'!Q60, DeathsDelay, 0)</f>
        <v>147.4824934001048</v>
      </c>
      <c r="R60" s="135">
        <f ca="1">OFFSET('DeathsCases(m7)'!R60, DeathsDelay, 0)</f>
        <v>254.07539423284709</v>
      </c>
      <c r="S60" s="135">
        <f ca="1">OFFSET('DeathsCases(m7)'!S60, DeathsDelay, 0)</f>
        <v>252.479777147281</v>
      </c>
      <c r="T60" s="135">
        <f ca="1">OFFSET('DeathsCases(m7)'!T60, DeathsDelay, 0)</f>
        <v>217.0869958942304</v>
      </c>
      <c r="U60" s="135">
        <f ca="1">OFFSET('DeathsCases(m7)'!U60, DeathsDelay, 0)</f>
        <v>2024.968957758281</v>
      </c>
      <c r="V60" s="135">
        <f ca="1">OFFSET('DeathsCases(m7)'!V60, DeathsDelay, 0)</f>
        <v>230.88746381597281</v>
      </c>
      <c r="W60" s="135">
        <f ca="1">OFFSET('DeathsCases(m7)'!W60, DeathsDelay, 0)</f>
        <v>175.9911954258335</v>
      </c>
      <c r="X60" s="135">
        <f ca="1">OFFSET('DeathsCases(m7)'!X60, DeathsDelay, 0)</f>
        <v>4.506047166107563</v>
      </c>
      <c r="Y60" s="135">
        <f ca="1">OFFSET('DeathsCases(m7)'!Y60, DeathsDelay, 0)</f>
        <v>7.1786643204877363</v>
      </c>
    </row>
    <row r="61" spans="1:25" x14ac:dyDescent="0.25">
      <c r="A61" s="111">
        <f>'DeathsCases(m7)'!A61</f>
        <v>43949</v>
      </c>
      <c r="B61" s="135">
        <f>'DeathsCases(m7)'!B61</f>
        <v>1171.727328557299</v>
      </c>
      <c r="C61" s="135">
        <f>'DeathsCases(m7)'!C61</f>
        <v>993.89462190919403</v>
      </c>
      <c r="D61" s="135">
        <f>'DeathsCases(m7)'!D61</f>
        <v>2070.0688141457658</v>
      </c>
      <c r="E61" s="135">
        <f>'DeathsCases(m7)'!E61</f>
        <v>1007.924397900199</v>
      </c>
      <c r="F61" s="135">
        <f>'DeathsCases(m7)'!F61</f>
        <v>3086.624607248903</v>
      </c>
      <c r="G61" s="135">
        <f>'DeathsCases(m7)'!G61</f>
        <v>3410.645334777575</v>
      </c>
      <c r="H61" s="135">
        <f>'DeathsCases(m7)'!H61</f>
        <v>4476.3855168779</v>
      </c>
      <c r="I61" s="135">
        <f>'DeathsCases(m7)'!I61</f>
        <v>15278.14294330409</v>
      </c>
      <c r="J61" s="135">
        <f>'DeathsCases(m7)'!J61</f>
        <v>3947.9899308800918</v>
      </c>
      <c r="K61" s="135">
        <f>'DeathsCases(m7)'!K61</f>
        <v>1020.613555627199</v>
      </c>
      <c r="L61" s="135">
        <f>'DeathsCases(m7)'!L61</f>
        <v>58.777255609876399</v>
      </c>
      <c r="M61" s="135">
        <f>'DeathsCases(m7)'!M61</f>
        <v>386.05261456844988</v>
      </c>
      <c r="N61" s="135">
        <f ca="1">OFFSET('DeathsCases(m7)'!N61, DeathsDelay, 0)</f>
        <v>112.4130018505456</v>
      </c>
      <c r="O61" s="135">
        <f ca="1">OFFSET('DeathsCases(m7)'!O61, DeathsDelay, 0)</f>
        <v>29.33532874235037</v>
      </c>
      <c r="P61" s="135">
        <f ca="1">OFFSET('DeathsCases(m7)'!P61, DeathsDelay, 0)</f>
        <v>148.40133167286189</v>
      </c>
      <c r="Q61" s="135">
        <f ca="1">OFFSET('DeathsCases(m7)'!Q61, DeathsDelay, 0)</f>
        <v>131.1295122666217</v>
      </c>
      <c r="R61" s="135">
        <f ca="1">OFFSET('DeathsCases(m7)'!R61, DeathsDelay, 0)</f>
        <v>256.92217736150639</v>
      </c>
      <c r="S61" s="135">
        <f ca="1">OFFSET('DeathsCases(m7)'!S61, DeathsDelay, 0)</f>
        <v>240.42167300199819</v>
      </c>
      <c r="T61" s="135">
        <f ca="1">OFFSET('DeathsCases(m7)'!T61, DeathsDelay, 0)</f>
        <v>215.45900622399071</v>
      </c>
      <c r="U61" s="135">
        <f ca="1">OFFSET('DeathsCases(m7)'!U61, DeathsDelay, 0)</f>
        <v>2022.03155945147</v>
      </c>
      <c r="V61" s="135">
        <f ca="1">OFFSET('DeathsCases(m7)'!V61, DeathsDelay, 0)</f>
        <v>214.7934314856368</v>
      </c>
      <c r="W61" s="135">
        <f ca="1">OFFSET('DeathsCases(m7)'!W61, DeathsDelay, 0)</f>
        <v>186.88911175797159</v>
      </c>
      <c r="X61" s="135">
        <f ca="1">OFFSET('DeathsCases(m7)'!X61, DeathsDelay, 0)</f>
        <v>4.6367329887904969</v>
      </c>
      <c r="Y61" s="135">
        <f ca="1">OFFSET('DeathsCases(m7)'!Y61, DeathsDelay, 0)</f>
        <v>7.1786643204877363</v>
      </c>
    </row>
    <row r="62" spans="1:25" x14ac:dyDescent="0.25">
      <c r="A62" s="111">
        <f>'DeathsCases(m7)'!A62</f>
        <v>43950</v>
      </c>
      <c r="B62" s="135">
        <f>'DeathsCases(m7)'!B62</f>
        <v>1138.1679348341111</v>
      </c>
      <c r="C62" s="135">
        <f>'DeathsCases(m7)'!C62</f>
        <v>931.46083187445413</v>
      </c>
      <c r="D62" s="135">
        <f>'DeathsCases(m7)'!D62</f>
        <v>1918.600364330222</v>
      </c>
      <c r="E62" s="135">
        <f>'DeathsCases(m7)'!E62</f>
        <v>692.02148198515522</v>
      </c>
      <c r="F62" s="135">
        <f>'DeathsCases(m7)'!F62</f>
        <v>3140.7134866934312</v>
      </c>
      <c r="G62" s="135">
        <f>'DeathsCases(m7)'!G62</f>
        <v>3404.8278283916929</v>
      </c>
      <c r="H62" s="135">
        <f>'DeathsCases(m7)'!H62</f>
        <v>4458.7598153814379</v>
      </c>
      <c r="I62" s="135">
        <f>'DeathsCases(m7)'!I62</f>
        <v>15151.10046653449</v>
      </c>
      <c r="J62" s="135">
        <f>'DeathsCases(m7)'!J62</f>
        <v>3695.437423542513</v>
      </c>
      <c r="K62" s="135">
        <f>'DeathsCases(m7)'!K62</f>
        <v>1148.2748612322459</v>
      </c>
      <c r="L62" s="135">
        <f>'DeathsCases(m7)'!L62</f>
        <v>61.119145552354567</v>
      </c>
      <c r="M62" s="135">
        <f>'DeathsCases(m7)'!M62</f>
        <v>380.46920898584841</v>
      </c>
      <c r="N62" s="135">
        <f ca="1">OFFSET('DeathsCases(m7)'!N62, DeathsDelay, 0)</f>
        <v>115.374124826121</v>
      </c>
      <c r="O62" s="135">
        <f ca="1">OFFSET('DeathsCases(m7)'!O62, DeathsDelay, 0)</f>
        <v>24.20378435593339</v>
      </c>
      <c r="P62" s="135">
        <f ca="1">OFFSET('DeathsCases(m7)'!P62, DeathsDelay, 0)</f>
        <v>144.39048487089261</v>
      </c>
      <c r="Q62" s="135">
        <f ca="1">OFFSET('DeathsCases(m7)'!Q62, DeathsDelay, 0)</f>
        <v>119.81997391262399</v>
      </c>
      <c r="R62" s="135">
        <f ca="1">OFFSET('DeathsCases(m7)'!R62, DeathsDelay, 0)</f>
        <v>262.61574361882509</v>
      </c>
      <c r="S62" s="135">
        <f ca="1">OFFSET('DeathsCases(m7)'!S62, DeathsDelay, 0)</f>
        <v>227.83470463981709</v>
      </c>
      <c r="T62" s="135">
        <f ca="1">OFFSET('DeathsCases(m7)'!T62, DeathsDelay, 0)</f>
        <v>210.29285233709669</v>
      </c>
      <c r="U62" s="135">
        <f ca="1">OFFSET('DeathsCases(m7)'!U62, DeathsDelay, 0)</f>
        <v>2003.305645245546</v>
      </c>
      <c r="V62" s="135">
        <f ca="1">OFFSET('DeathsCases(m7)'!V62, DeathsDelay, 0)</f>
        <v>190.03338174665851</v>
      </c>
      <c r="W62" s="135">
        <f ca="1">OFFSET('DeathsCases(m7)'!W62, DeathsDelay, 0)</f>
        <v>190.1720244418766</v>
      </c>
      <c r="X62" s="135">
        <f ca="1">OFFSET('DeathsCases(m7)'!X62, DeathsDelay, 0)</f>
        <v>4.6158232571612272</v>
      </c>
      <c r="Y62" s="135">
        <f ca="1">OFFSET('DeathsCases(m7)'!Y62, DeathsDelay, 0)</f>
        <v>7.1786643204877363</v>
      </c>
    </row>
    <row r="63" spans="1:25" x14ac:dyDescent="0.25">
      <c r="A63" s="111">
        <f>'DeathsCases(m7)'!A63</f>
        <v>43951</v>
      </c>
      <c r="B63" s="135">
        <f>'DeathsCases(m7)'!B63</f>
        <v>958.30713187323738</v>
      </c>
      <c r="C63" s="135">
        <f>'DeathsCases(m7)'!C63</f>
        <v>844.99430896332808</v>
      </c>
      <c r="D63" s="135">
        <f>'DeathsCases(m7)'!D63</f>
        <v>1827.294616544217</v>
      </c>
      <c r="E63" s="135">
        <f>'DeathsCases(m7)'!E63</f>
        <v>62.81378734450027</v>
      </c>
      <c r="F63" s="135">
        <f>'DeathsCases(m7)'!F63</f>
        <v>3053.1749054871548</v>
      </c>
      <c r="G63" s="135">
        <f>'DeathsCases(m7)'!G63</f>
        <v>3385.0483066796951</v>
      </c>
      <c r="H63" s="135">
        <f>'DeathsCases(m7)'!H63</f>
        <v>4364.0976426892339</v>
      </c>
      <c r="I63" s="135">
        <f>'DeathsCases(m7)'!I63</f>
        <v>15021.85494103478</v>
      </c>
      <c r="J63" s="135">
        <f>'DeathsCases(m7)'!J63</f>
        <v>3541.9251151608478</v>
      </c>
      <c r="K63" s="135">
        <f>'DeathsCases(m7)'!K63</f>
        <v>1257.355557935603</v>
      </c>
      <c r="L63" s="135">
        <f>'DeathsCases(m7)'!L63</f>
        <v>61.610524245642402</v>
      </c>
      <c r="M63" s="135">
        <f>'DeathsCases(m7)'!M63</f>
        <v>358.93321602438522</v>
      </c>
      <c r="N63" s="135">
        <f ca="1">OFFSET('DeathsCases(m7)'!N63, DeathsDelay, 0)</f>
        <v>86.201579955637797</v>
      </c>
      <c r="O63" s="135">
        <f ca="1">OFFSET('DeathsCases(m7)'!O63, DeathsDelay, 0)</f>
        <v>27.282710987783581</v>
      </c>
      <c r="P63" s="135">
        <f ca="1">OFFSET('DeathsCases(m7)'!P63, DeathsDelay, 0)</f>
        <v>131.8860801353415</v>
      </c>
      <c r="Q63" s="135">
        <f ca="1">OFFSET('DeathsCases(m7)'!Q63, DeathsDelay, 0)</f>
        <v>94.602760015196736</v>
      </c>
      <c r="R63" s="135">
        <f ca="1">OFFSET('DeathsCases(m7)'!R63, DeathsDelay, 0)</f>
        <v>261.19235205449547</v>
      </c>
      <c r="S63" s="135">
        <f ca="1">OFFSET('DeathsCases(m7)'!S63, DeathsDelay, 0)</f>
        <v>219.47865001282281</v>
      </c>
      <c r="T63" s="135">
        <f ca="1">OFFSET('DeathsCases(m7)'!T63, DeathsDelay, 0)</f>
        <v>198.00695695902101</v>
      </c>
      <c r="U63" s="135">
        <f ca="1">OFFSET('DeathsCases(m7)'!U63, DeathsDelay, 0)</f>
        <v>1990.821702441596</v>
      </c>
      <c r="V63" s="135">
        <f ca="1">OFFSET('DeathsCases(m7)'!V63, DeathsDelay, 0)</f>
        <v>175.1773519032715</v>
      </c>
      <c r="W63" s="135">
        <f ca="1">OFFSET('DeathsCases(m7)'!W63, DeathsDelay, 0)</f>
        <v>204.69129806450789</v>
      </c>
      <c r="X63" s="135">
        <f ca="1">OFFSET('DeathsCases(m7)'!X63, DeathsDelay, 0)</f>
        <v>4.8876497683417304</v>
      </c>
      <c r="Y63" s="135">
        <f ca="1">OFFSET('DeathsCases(m7)'!Y63, DeathsDelay, 0)</f>
        <v>5.5834055826015732</v>
      </c>
    </row>
    <row r="64" spans="1:25" x14ac:dyDescent="0.25">
      <c r="A64" s="111">
        <f>'DeathsCases(m7)'!A64</f>
        <v>43952</v>
      </c>
      <c r="B64" s="135">
        <f>'DeathsCases(m7)'!B64</f>
        <v>781.73646555189168</v>
      </c>
      <c r="C64" s="135">
        <f>'DeathsCases(m7)'!C64</f>
        <v>776.40266566488776</v>
      </c>
      <c r="D64" s="135">
        <f>'DeathsCases(m7)'!D64</f>
        <v>1702.7224335183489</v>
      </c>
      <c r="E64" s="135">
        <f>'DeathsCases(m7)'!E64</f>
        <v>1868.5191339996711</v>
      </c>
      <c r="F64" s="135">
        <f>'DeathsCases(m7)'!F64</f>
        <v>2877.3860472924398</v>
      </c>
      <c r="G64" s="135">
        <f>'DeathsCases(m7)'!G64</f>
        <v>3359.0281872082951</v>
      </c>
      <c r="H64" s="135">
        <f>'DeathsCases(m7)'!H64</f>
        <v>4317.8844425833631</v>
      </c>
      <c r="I64" s="135">
        <f>'DeathsCases(m7)'!I64</f>
        <v>13484.12692741888</v>
      </c>
      <c r="J64" s="135">
        <f>'DeathsCases(m7)'!J64</f>
        <v>2933.446892825456</v>
      </c>
      <c r="K64" s="135">
        <f>'DeathsCases(m7)'!K64</f>
        <v>1291.4707742796879</v>
      </c>
      <c r="L64" s="135">
        <f>'DeathsCases(m7)'!L64</f>
        <v>66.529538611428038</v>
      </c>
      <c r="M64" s="135">
        <f>'DeathsCases(m7)'!M64</f>
        <v>366.90950971381602</v>
      </c>
      <c r="N64" s="135">
        <f ca="1">OFFSET('DeathsCases(m7)'!N64, DeathsDelay, 0)</f>
        <v>82.911443316109612</v>
      </c>
      <c r="O64" s="135">
        <f ca="1">OFFSET('DeathsCases(m7)'!O64, DeathsDelay, 0)</f>
        <v>28.309019865066979</v>
      </c>
      <c r="P64" s="135">
        <f ca="1">OFFSET('DeathsCases(m7)'!P64, DeathsDelay, 0)</f>
        <v>118.6738789053252</v>
      </c>
      <c r="Q64" s="135">
        <f ca="1">OFFSET('DeathsCases(m7)'!Q64, DeathsDelay, 0)</f>
        <v>178.6601396732876</v>
      </c>
      <c r="R64" s="135">
        <f ca="1">OFFSET('DeathsCases(m7)'!R64, DeathsDelay, 0)</f>
        <v>266.17422252964928</v>
      </c>
      <c r="S64" s="135">
        <f ca="1">OFFSET('DeathsCases(m7)'!S64, DeathsDelay, 0)</f>
        <v>213.2380522534221</v>
      </c>
      <c r="T64" s="135">
        <f ca="1">OFFSET('DeathsCases(m7)'!T64, DeathsDelay, 0)</f>
        <v>188.52120381375769</v>
      </c>
      <c r="U64" s="135">
        <f ca="1">OFFSET('DeathsCases(m7)'!U64, DeathsDelay, 0)</f>
        <v>1935.0111346121751</v>
      </c>
      <c r="V64" s="135">
        <f ca="1">OFFSET('DeathsCases(m7)'!V64, DeathsDelay, 0)</f>
        <v>156.60731459903781</v>
      </c>
      <c r="W64" s="135">
        <f ca="1">OFFSET('DeathsCases(m7)'!W64, DeathsDelay, 0)</f>
        <v>205.9773875695428</v>
      </c>
      <c r="X64" s="135">
        <f ca="1">OFFSET('DeathsCases(m7)'!X64, DeathsDelay, 0)</f>
        <v>5.0862922188197901</v>
      </c>
      <c r="Y64" s="135">
        <f ca="1">OFFSET('DeathsCases(m7)'!Y64, DeathsDelay, 0)</f>
        <v>5.5834055826015732</v>
      </c>
    </row>
    <row r="65" spans="1:25" x14ac:dyDescent="0.25">
      <c r="A65" s="111">
        <f>'DeathsCases(m7)'!A65</f>
        <v>43953</v>
      </c>
      <c r="B65" s="135">
        <f>'DeathsCases(m7)'!B65</f>
        <v>733.04244328687469</v>
      </c>
      <c r="C65" s="135">
        <f>'DeathsCases(m7)'!C65</f>
        <v>723.03460404615123</v>
      </c>
      <c r="D65" s="135">
        <f>'DeathsCases(m7)'!D65</f>
        <v>1648.8119338565859</v>
      </c>
      <c r="E65" s="135">
        <f>'DeathsCases(m7)'!E65</f>
        <v>1631.7829865626111</v>
      </c>
      <c r="F65" s="135">
        <f>'DeathsCases(m7)'!F65</f>
        <v>2753.5509811957591</v>
      </c>
      <c r="G65" s="135">
        <f>'DeathsCases(m7)'!G65</f>
        <v>3303.2858987472068</v>
      </c>
      <c r="H65" s="135">
        <f>'DeathsCases(m7)'!H65</f>
        <v>4237.0059157658543</v>
      </c>
      <c r="I65" s="135">
        <f>'DeathsCases(m7)'!I65</f>
        <v>11321.4674240288</v>
      </c>
      <c r="J65" s="135">
        <f>'DeathsCases(m7)'!J65</f>
        <v>2594.8532126449281</v>
      </c>
      <c r="K65" s="135">
        <f>'DeathsCases(m7)'!K65</f>
        <v>1278.508345847363</v>
      </c>
      <c r="L65" s="135">
        <f>'DeathsCases(m7)'!L65</f>
        <v>70.131239884569695</v>
      </c>
      <c r="M65" s="135">
        <f>'DeathsCases(m7)'!M65</f>
        <v>327.02804126666189</v>
      </c>
      <c r="N65" s="135">
        <f ca="1">OFFSET('DeathsCases(m7)'!N65, DeathsDelay, 0)</f>
        <v>87.84664827540189</v>
      </c>
      <c r="O65" s="135">
        <f ca="1">OFFSET('DeathsCases(m7)'!O65, DeathsDelay, 0)</f>
        <v>27.624813946878049</v>
      </c>
      <c r="P65" s="135">
        <f ca="1">OFFSET('DeathsCases(m7)'!P65, DeathsDelay, 0)</f>
        <v>114.663032103356</v>
      </c>
      <c r="Q65" s="135">
        <f ca="1">OFFSET('DeathsCases(m7)'!Q65, DeathsDelay, 0)</f>
        <v>170.40723330685691</v>
      </c>
      <c r="R65" s="135">
        <f ca="1">OFFSET('DeathsCases(m7)'!R65, DeathsDelay, 0)</f>
        <v>259.7689604901658</v>
      </c>
      <c r="S65" s="135">
        <f ca="1">OFFSET('DeathsCases(m7)'!S65, DeathsDelay, 0)</f>
        <v>193.03543916790451</v>
      </c>
      <c r="T65" s="135">
        <f ca="1">OFFSET('DeathsCases(m7)'!T65, DeathsDelay, 0)</f>
        <v>186.1986052175491</v>
      </c>
      <c r="U65" s="135">
        <f ca="1">OFFSET('DeathsCases(m7)'!U65, DeathsDelay, 0)</f>
        <v>1952.635524453045</v>
      </c>
      <c r="V65" s="135">
        <f ca="1">OFFSET('DeathsCases(m7)'!V65, DeathsDelay, 0)</f>
        <v>143.60828848607409</v>
      </c>
      <c r="W65" s="135">
        <f ca="1">OFFSET('DeathsCases(m7)'!W65, DeathsDelay, 0)</f>
        <v>214.9461696441285</v>
      </c>
      <c r="X65" s="135">
        <f ca="1">OFFSET('DeathsCases(m7)'!X65, DeathsDelay, 0)</f>
        <v>5.2117506085954064</v>
      </c>
      <c r="Y65" s="135">
        <f ca="1">OFFSET('DeathsCases(m7)'!Y65, DeathsDelay, 0)</f>
        <v>7.9762936894308183</v>
      </c>
    </row>
    <row r="66" spans="1:25" x14ac:dyDescent="0.25">
      <c r="A66" s="111">
        <f>'DeathsCases(m7)'!A66</f>
        <v>43954</v>
      </c>
      <c r="B66" s="135">
        <f>'DeathsCases(m7)'!B66</f>
        <v>704.63759696561465</v>
      </c>
      <c r="C66" s="135">
        <f>'DeathsCases(m7)'!C66</f>
        <v>675.14018977292619</v>
      </c>
      <c r="D66" s="135">
        <f>'DeathsCases(m7)'!D66</f>
        <v>1538.513646802432</v>
      </c>
      <c r="E66" s="135">
        <f>'DeathsCases(m7)'!E66</f>
        <v>1502.6402850879081</v>
      </c>
      <c r="F66" s="135">
        <f>'DeathsCases(m7)'!F66</f>
        <v>2725.79484569133</v>
      </c>
      <c r="G66" s="135">
        <f>'DeathsCases(m7)'!G66</f>
        <v>3251.0341141176482</v>
      </c>
      <c r="H66" s="135">
        <f>'DeathsCases(m7)'!H66</f>
        <v>4191.3787919412689</v>
      </c>
      <c r="I66" s="135">
        <f>'DeathsCases(m7)'!I66</f>
        <v>10416.748745530809</v>
      </c>
      <c r="J66" s="135">
        <f>'DeathsCases(m7)'!J66</f>
        <v>2334.8726903856559</v>
      </c>
      <c r="K66" s="135">
        <f>'DeathsCases(m7)'!K66</f>
        <v>1310.6605834732361</v>
      </c>
      <c r="L66" s="135">
        <f>'DeathsCases(m7)'!L66</f>
        <v>76.398931940443234</v>
      </c>
      <c r="M66" s="135">
        <f>'DeathsCases(m7)'!M66</f>
        <v>296.71812524682468</v>
      </c>
      <c r="N66" s="135">
        <f ca="1">OFFSET('DeathsCases(m7)'!N66, DeathsDelay, 0)</f>
        <v>27.966161435989029</v>
      </c>
      <c r="O66" s="135">
        <f ca="1">OFFSET('DeathsCases(m7)'!O66, DeathsDelay, 0)</f>
        <v>27.453762467330812</v>
      </c>
      <c r="P66" s="135">
        <f ca="1">OFFSET('DeathsCases(m7)'!P66, DeathsDelay, 0)</f>
        <v>103.45625427432429</v>
      </c>
      <c r="Q66" s="135">
        <f ca="1">OFFSET('DeathsCases(m7)'!Q66, DeathsDelay, 0)</f>
        <v>181.71677166085459</v>
      </c>
      <c r="R66" s="135">
        <f ca="1">OFFSET('DeathsCases(m7)'!R66, DeathsDelay, 0)</f>
        <v>246.24674062903389</v>
      </c>
      <c r="S66" s="135">
        <f ca="1">OFFSET('DeathsCases(m7)'!S66, DeathsDelay, 0)</f>
        <v>226.03656630236259</v>
      </c>
      <c r="T66" s="135">
        <f ca="1">OFFSET('DeathsCases(m7)'!T66, DeathsDelay, 0)</f>
        <v>183.24651728218109</v>
      </c>
      <c r="U66" s="135">
        <f ca="1">OFFSET('DeathsCases(m7)'!U66, DeathsDelay, 0)</f>
        <v>1943.088979955907</v>
      </c>
      <c r="V66" s="135">
        <f ca="1">OFFSET('DeathsCases(m7)'!V66, DeathsDelay, 0)</f>
        <v>141.13228351217629</v>
      </c>
      <c r="W66" s="135">
        <f ca="1">OFFSET('DeathsCases(m7)'!W66, DeathsDelay, 0)</f>
        <v>221.61352839391489</v>
      </c>
      <c r="X66" s="135">
        <f ca="1">OFFSET('DeathsCases(m7)'!X66, DeathsDelay, 0)</f>
        <v>5.2222054744100408</v>
      </c>
      <c r="Y66" s="135">
        <f ca="1">OFFSET('DeathsCases(m7)'!Y66, DeathsDelay, 0)</f>
        <v>8.7739230583738994</v>
      </c>
    </row>
    <row r="67" spans="1:25" x14ac:dyDescent="0.25">
      <c r="A67" s="111">
        <f>'DeathsCases(m7)'!A67</f>
        <v>43955</v>
      </c>
      <c r="B67" s="135">
        <f>'DeathsCases(m7)'!B67</f>
        <v>361.58601668414309</v>
      </c>
      <c r="C67" s="135">
        <f>'DeathsCases(m7)'!C67</f>
        <v>632.37731988611802</v>
      </c>
      <c r="D67" s="135">
        <f>'DeathsCases(m7)'!D67</f>
        <v>1477.4072161136071</v>
      </c>
      <c r="E67" s="135">
        <f>'DeathsCases(m7)'!E67</f>
        <v>1306.098848287354</v>
      </c>
      <c r="F67" s="135">
        <f>'DeathsCases(m7)'!F67</f>
        <v>2663.8773126429892</v>
      </c>
      <c r="G67" s="135">
        <f>'DeathsCases(m7)'!G67</f>
        <v>3110.990869482961</v>
      </c>
      <c r="H67" s="135">
        <f>'DeathsCases(m7)'!H67</f>
        <v>4191.5958572306336</v>
      </c>
      <c r="I67" s="135">
        <f>'DeathsCases(m7)'!I67</f>
        <v>9897.9307695902044</v>
      </c>
      <c r="J67" s="135">
        <f>'DeathsCases(m7)'!J67</f>
        <v>2216.0244516385601</v>
      </c>
      <c r="K67" s="135">
        <f>'DeathsCases(m7)'!K67</f>
        <v>1393.5118231660131</v>
      </c>
      <c r="L67" s="135">
        <f>'DeathsCases(m7)'!L67</f>
        <v>88.793175363692697</v>
      </c>
      <c r="M67" s="135">
        <f>'DeathsCases(m7)'!M67</f>
        <v>276.77739102324762</v>
      </c>
      <c r="N67" s="135">
        <f ca="1">OFFSET('DeathsCases(m7)'!N67, DeathsDelay, 0)</f>
        <v>23.469641361967181</v>
      </c>
      <c r="O67" s="135">
        <f ca="1">OFFSET('DeathsCases(m7)'!O67, DeathsDelay, 0)</f>
        <v>26.170876370726571</v>
      </c>
      <c r="P67" s="135">
        <f ca="1">OFFSET('DeathsCases(m7)'!P67, DeathsDelay, 0)</f>
        <v>102.63049169744831</v>
      </c>
      <c r="Q67" s="135">
        <f ca="1">OFFSET('DeathsCases(m7)'!Q67, DeathsDelay, 0)</f>
        <v>-133.7276494560538</v>
      </c>
      <c r="R67" s="135">
        <f ca="1">OFFSET('DeathsCases(m7)'!R67, DeathsDelay, 0)</f>
        <v>237.7063912430558</v>
      </c>
      <c r="S67" s="135">
        <f ca="1">OFFSET('DeathsCases(m7)'!S67, DeathsDelay, 0)</f>
        <v>221.59410688041629</v>
      </c>
      <c r="T67" s="135">
        <f ca="1">OFFSET('DeathsCases(m7)'!T67, DeathsDelay, 0)</f>
        <v>169.70164322578671</v>
      </c>
      <c r="U67" s="135">
        <f ca="1">OFFSET('DeathsCases(m7)'!U67, DeathsDelay, 0)</f>
        <v>353.22214639410151</v>
      </c>
      <c r="V67" s="135">
        <f ca="1">OFFSET('DeathsCases(m7)'!V67, DeathsDelay, 0)</f>
        <v>143.60828848607409</v>
      </c>
      <c r="W67" s="135">
        <f ca="1">OFFSET('DeathsCases(m7)'!W67, DeathsDelay, 0)</f>
        <v>224.05032956134951</v>
      </c>
      <c r="X67" s="135">
        <f ca="1">OFFSET('DeathsCases(m7)'!X67, DeathsDelay, 0)</f>
        <v>5.3110718338344354</v>
      </c>
      <c r="Y67" s="135">
        <f ca="1">OFFSET('DeathsCases(m7)'!Y67, DeathsDelay, 0)</f>
        <v>9.5715524273169823</v>
      </c>
    </row>
    <row r="68" spans="1:25" x14ac:dyDescent="0.25">
      <c r="A68" s="111">
        <f>'DeathsCases(m7)'!A68</f>
        <v>43956</v>
      </c>
      <c r="B68" s="135">
        <f>'DeathsCases(m7)'!B68</f>
        <v>145.86272435241219</v>
      </c>
      <c r="C68" s="135">
        <f>'DeathsCases(m7)'!C68</f>
        <v>606.80512369380665</v>
      </c>
      <c r="D68" s="135">
        <f>'DeathsCases(m7)'!D68</f>
        <v>1357.5536763841731</v>
      </c>
      <c r="E68" s="135">
        <f>'DeathsCases(m7)'!E68</f>
        <v>1307.6271642811371</v>
      </c>
      <c r="F68" s="135">
        <f>'DeathsCases(m7)'!F68</f>
        <v>2603.3831711589778</v>
      </c>
      <c r="G68" s="135">
        <f>'DeathsCases(m7)'!G68</f>
        <v>3001.3044308982389</v>
      </c>
      <c r="H68" s="135">
        <f>'DeathsCases(m7)'!H68</f>
        <v>4183.9985721028488</v>
      </c>
      <c r="I68" s="135">
        <f>'DeathsCases(m7)'!I68</f>
        <v>9578.1215289360844</v>
      </c>
      <c r="J68" s="135">
        <f>'DeathsCases(m7)'!J68</f>
        <v>1965.3289480314049</v>
      </c>
      <c r="K68" s="135">
        <f>'DeathsCases(m7)'!K68</f>
        <v>1428.9131290151331</v>
      </c>
      <c r="L68" s="135">
        <f>'DeathsCases(m7)'!L68</f>
        <v>94.491077232668616</v>
      </c>
      <c r="M68" s="135">
        <f>'DeathsCases(m7)'!M68</f>
        <v>233.7054051003212</v>
      </c>
      <c r="N68" s="135">
        <f ca="1">OFFSET('DeathsCases(m7)'!N68, DeathsDelay, 0)</f>
        <v>55.27429554407292</v>
      </c>
      <c r="O68" s="135">
        <f ca="1">OFFSET('DeathsCases(m7)'!O68, DeathsDelay, 0)</f>
        <v>24.88799027412232</v>
      </c>
      <c r="P68" s="135">
        <f ca="1">OFFSET('DeathsCases(m7)'!P68, DeathsDelay, 0)</f>
        <v>92.721340774936053</v>
      </c>
      <c r="Q68" s="135">
        <f ca="1">OFFSET('DeathsCases(m7)'!Q68, DeathsDelay, 0)</f>
        <v>-101.0216871890875</v>
      </c>
      <c r="R68" s="135">
        <f ca="1">OFFSET('DeathsCases(m7)'!R68, DeathsDelay, 0)</f>
        <v>227.03095451058331</v>
      </c>
      <c r="S68" s="135">
        <f ca="1">OFFSET('DeathsCases(m7)'!S68, DeathsDelay, 0)</f>
        <v>182.56392767331681</v>
      </c>
      <c r="T68" s="135">
        <f ca="1">OFFSET('DeathsCases(m7)'!T68, DeathsDelay, 0)</f>
        <v>150.3828324722756</v>
      </c>
      <c r="U68" s="135">
        <f ca="1">OFFSET('DeathsCases(m7)'!U68, DeathsDelay, 0)</f>
        <v>293.00548110446272</v>
      </c>
      <c r="V68" s="135">
        <f ca="1">OFFSET('DeathsCases(m7)'!V68, DeathsDelay, 0)</f>
        <v>139.8942810252274</v>
      </c>
      <c r="W68" s="135">
        <f ca="1">OFFSET('DeathsCases(m7)'!W68, DeathsDelay, 0)</f>
        <v>220.97048364139749</v>
      </c>
      <c r="X68" s="135">
        <f ca="1">OFFSET('DeathsCases(m7)'!X68, DeathsDelay, 0)</f>
        <v>5.446985089424687</v>
      </c>
      <c r="Y68" s="135">
        <f ca="1">OFFSET('DeathsCases(m7)'!Y68, DeathsDelay, 0)</f>
        <v>8.7739230583738994</v>
      </c>
    </row>
    <row r="69" spans="1:25" x14ac:dyDescent="0.25">
      <c r="A69" s="111">
        <f>'DeathsCases(m7)'!A69</f>
        <v>43957</v>
      </c>
      <c r="B69" s="135">
        <f>'DeathsCases(m7)'!B69</f>
        <v>808.49624355338744</v>
      </c>
      <c r="C69" s="135">
        <f>'DeathsCases(m7)'!C69</f>
        <v>566.43697452065987</v>
      </c>
      <c r="D69" s="135">
        <f>'DeathsCases(m7)'!D69</f>
        <v>1281.8194514764009</v>
      </c>
      <c r="E69" s="135">
        <f>'DeathsCases(m7)'!E69</f>
        <v>1132.176488194795</v>
      </c>
      <c r="F69" s="135">
        <f>'DeathsCases(m7)'!F69</f>
        <v>2566.3749904864062</v>
      </c>
      <c r="G69" s="135">
        <f>'DeathsCases(m7)'!G69</f>
        <v>2831.6447901172428</v>
      </c>
      <c r="H69" s="135">
        <f>'DeathsCases(m7)'!H69</f>
        <v>4134.8549905905465</v>
      </c>
      <c r="I69" s="135">
        <f>'DeathsCases(m7)'!I69</f>
        <v>8917.5740846918143</v>
      </c>
      <c r="J69" s="135">
        <f>'DeathsCases(m7)'!J69</f>
        <v>1808.7216334323671</v>
      </c>
      <c r="K69" s="135">
        <f>'DeathsCases(m7)'!K69</f>
        <v>1588.1851608755121</v>
      </c>
      <c r="L69" s="135">
        <f>'DeathsCases(m7)'!L69</f>
        <v>104.1566006782984</v>
      </c>
      <c r="M69" s="135">
        <f>'DeathsCases(m7)'!M69</f>
        <v>224.93148204194731</v>
      </c>
      <c r="N69" s="135">
        <f ca="1">OFFSET('DeathsCases(m7)'!N69, DeathsDelay, 0)</f>
        <v>50.668104248733471</v>
      </c>
      <c r="O69" s="135">
        <f ca="1">OFFSET('DeathsCases(m7)'!O69, DeathsDelay, 0)</f>
        <v>24.289310095707009</v>
      </c>
      <c r="P69" s="135">
        <f ca="1">OFFSET('DeathsCases(m7)'!P69, DeathsDelay, 0)</f>
        <v>87.530833148858235</v>
      </c>
      <c r="Q69" s="135">
        <f ca="1">OFFSET('DeathsCases(m7)'!Q69, DeathsDelay, 0)</f>
        <v>-117.83316312070571</v>
      </c>
      <c r="R69" s="135">
        <f ca="1">OFFSET('DeathsCases(m7)'!R69, DeathsDelay, 0)</f>
        <v>217.0672135602756</v>
      </c>
      <c r="S69" s="135">
        <f ca="1">OFFSET('DeathsCases(m7)'!S69, DeathsDelay, 0)</f>
        <v>192.50657495100609</v>
      </c>
      <c r="T69" s="135">
        <f ca="1">OFFSET('DeathsCases(m7)'!T69, DeathsDelay, 0)</f>
        <v>150.20918024078341</v>
      </c>
      <c r="U69" s="135">
        <f ca="1">OFFSET('DeathsCases(m7)'!U69, DeathsDelay, 0)</f>
        <v>306.59094827346661</v>
      </c>
      <c r="V69" s="135">
        <f ca="1">OFFSET('DeathsCases(m7)'!V69, DeathsDelay, 0)</f>
        <v>132.46626610353391</v>
      </c>
      <c r="W69" s="135">
        <f ca="1">OFFSET('DeathsCases(m7)'!W69, DeathsDelay, 0)</f>
        <v>228.0778203797484</v>
      </c>
      <c r="X69" s="135">
        <f ca="1">OFFSET('DeathsCases(m7)'!X69, DeathsDelay, 0)</f>
        <v>5.7501761980490942</v>
      </c>
      <c r="Y69" s="135">
        <f ca="1">OFFSET('DeathsCases(m7)'!Y69, DeathsDelay, 0)</f>
        <v>9.5715524273169823</v>
      </c>
    </row>
    <row r="70" spans="1:25" x14ac:dyDescent="0.25">
      <c r="A70" s="111">
        <f>'DeathsCases(m7)'!A70</f>
        <v>43958</v>
      </c>
      <c r="B70" s="135">
        <f>'DeathsCases(m7)'!B70</f>
        <v>797.96780630689739</v>
      </c>
      <c r="C70" s="135">
        <f>'DeathsCases(m7)'!C70</f>
        <v>549.16077508638932</v>
      </c>
      <c r="D70" s="135">
        <f>'DeathsCases(m7)'!D70</f>
        <v>1226.257426660886</v>
      </c>
      <c r="E70" s="135">
        <f>'DeathsCases(m7)'!E70</f>
        <v>1224.486774219316</v>
      </c>
      <c r="F70" s="135">
        <f>'DeathsCases(m7)'!F70</f>
        <v>2674.5527493754612</v>
      </c>
      <c r="G70" s="135">
        <f>'DeathsCases(m7)'!G70</f>
        <v>2705.8808793388112</v>
      </c>
      <c r="H70" s="135">
        <f>'DeathsCases(m7)'!H70</f>
        <v>4096.9336845384296</v>
      </c>
      <c r="I70" s="135">
        <f>'DeathsCases(m7)'!I70</f>
        <v>8480.6360865535826</v>
      </c>
      <c r="J70" s="135">
        <f>'DeathsCases(m7)'!J70</f>
        <v>1795.7226073194031</v>
      </c>
      <c r="K70" s="135">
        <f>'DeathsCases(m7)'!K70</f>
        <v>1644.3669655691431</v>
      </c>
      <c r="L70" s="135">
        <f>'DeathsCases(m7)'!L70</f>
        <v>112.3270783124354</v>
      </c>
      <c r="M70" s="135">
        <f>'DeathsCases(m7)'!M70</f>
        <v>239.28881068292279</v>
      </c>
      <c r="N70" s="135">
        <f ca="1">OFFSET('DeathsCases(m7)'!N70, DeathsDelay, 0)</f>
        <v>48.694022265016557</v>
      </c>
      <c r="O70" s="135">
        <f ca="1">OFFSET('DeathsCases(m7)'!O70, DeathsDelay, 0)</f>
        <v>22.835372519555531</v>
      </c>
      <c r="P70" s="135">
        <f ca="1">OFFSET('DeathsCases(m7)'!P70, DeathsDelay, 0)</f>
        <v>77.385750061524277</v>
      </c>
      <c r="Q70" s="135">
        <f ca="1">OFFSET('DeathsCases(m7)'!Q70, DeathsDelay, 0)</f>
        <v>-125.4747430896231</v>
      </c>
      <c r="R70" s="135">
        <f ca="1">OFFSET('DeathsCases(m7)'!R70, DeathsDelay, 0)</f>
        <v>205.68008104563819</v>
      </c>
      <c r="S70" s="135">
        <f ca="1">OFFSET('DeathsCases(m7)'!S70, DeathsDelay, 0)</f>
        <v>199.91067398758329</v>
      </c>
      <c r="T70" s="135">
        <f ca="1">OFFSET('DeathsCases(m7)'!T70, DeathsDelay, 0)</f>
        <v>149.36262561225871</v>
      </c>
      <c r="U70" s="135">
        <f ca="1">OFFSET('DeathsCases(m7)'!U70, DeathsDelay, 0)</f>
        <v>284.19328618402773</v>
      </c>
      <c r="V70" s="135">
        <f ca="1">OFFSET('DeathsCases(m7)'!V70, DeathsDelay, 0)</f>
        <v>125.03825118184039</v>
      </c>
      <c r="W70" s="135">
        <f ca="1">OFFSET('DeathsCases(m7)'!W70, DeathsDelay, 0)</f>
        <v>226.99479763866631</v>
      </c>
      <c r="X70" s="135">
        <f ca="1">OFFSET('DeathsCases(m7)'!X70, DeathsDelay, 0)</f>
        <v>5.8913168865466634</v>
      </c>
      <c r="Y70" s="135">
        <f ca="1">OFFSET('DeathsCases(m7)'!Y70, DeathsDelay, 0)</f>
        <v>27.91702791300786</v>
      </c>
    </row>
    <row r="71" spans="1:25" x14ac:dyDescent="0.25">
      <c r="A71" s="111">
        <f>'DeathsCases(m7)'!A71</f>
        <v>43959</v>
      </c>
      <c r="B71" s="135">
        <f>'DeathsCases(m7)'!B71</f>
        <v>938.12762715079771</v>
      </c>
      <c r="C71" s="135">
        <f>'DeathsCases(m7)'!C71</f>
        <v>556.85809166601484</v>
      </c>
      <c r="D71" s="135">
        <f>'DeathsCases(m7)'!D71</f>
        <v>1150.9950660827581</v>
      </c>
      <c r="E71" s="135">
        <f>'DeathsCases(m7)'!E71</f>
        <v>1167.78625084995</v>
      </c>
      <c r="F71" s="135">
        <f>'DeathsCases(m7)'!F71</f>
        <v>2794.117640779154</v>
      </c>
      <c r="G71" s="135">
        <f>'DeathsCases(m7)'!G71</f>
        <v>2528.394048147718</v>
      </c>
      <c r="H71" s="135">
        <f>'DeathsCases(m7)'!H71</f>
        <v>3945.3352864457088</v>
      </c>
      <c r="I71" s="135">
        <f>'DeathsCases(m7)'!I71</f>
        <v>8111.99259904872</v>
      </c>
      <c r="J71" s="135">
        <f>'DeathsCases(m7)'!J71</f>
        <v>1844.0047043104109</v>
      </c>
      <c r="K71" s="135">
        <f>'DeathsCases(m7)'!K71</f>
        <v>1851.0212423518619</v>
      </c>
      <c r="L71" s="135">
        <f>'DeathsCases(m7)'!L71</f>
        <v>117.2931395743869</v>
      </c>
      <c r="M71" s="135">
        <f>'DeathsCases(m7)'!M71</f>
        <v>193.8239366531671</v>
      </c>
      <c r="N71" s="135">
        <f ca="1">OFFSET('DeathsCases(m7)'!N71, DeathsDelay, 0)</f>
        <v>46.281255396029223</v>
      </c>
      <c r="O71" s="135">
        <f ca="1">OFFSET('DeathsCases(m7)'!O71, DeathsDelay, 0)</f>
        <v>23.605104177518079</v>
      </c>
      <c r="P71" s="135">
        <f ca="1">OFFSET('DeathsCases(m7)'!P71, DeathsDelay, 0)</f>
        <v>72.313208517857305</v>
      </c>
      <c r="Q71" s="135">
        <f ca="1">OFFSET('DeathsCases(m7)'!Q71, DeathsDelay, 0)</f>
        <v>-230.31722026316919</v>
      </c>
      <c r="R71" s="135">
        <f ca="1">OFFSET('DeathsCases(m7)'!R71, DeathsDelay, 0)</f>
        <v>193.58125274883591</v>
      </c>
      <c r="S71" s="135">
        <f ca="1">OFFSET('DeathsCases(m7)'!S71, DeathsDelay, 0)</f>
        <v>198.11253565012879</v>
      </c>
      <c r="T71" s="135">
        <f ca="1">OFFSET('DeathsCases(m7)'!T71, DeathsDelay, 0)</f>
        <v>147.53927718159019</v>
      </c>
      <c r="U71" s="135">
        <f ca="1">OFFSET('DeathsCases(m7)'!U71, DeathsDelay, 0)</f>
        <v>289.70090800929961</v>
      </c>
      <c r="V71" s="135">
        <f ca="1">OFFSET('DeathsCases(m7)'!V71, DeathsDelay, 0)</f>
        <v>134.94227107743171</v>
      </c>
      <c r="W71" s="135">
        <f ca="1">OFFSET('DeathsCases(m7)'!W71, DeathsDelay, 0)</f>
        <v>231.15766629970051</v>
      </c>
      <c r="X71" s="135">
        <f ca="1">OFFSET('DeathsCases(m7)'!X71, DeathsDelay, 0)</f>
        <v>6.5552008657759684</v>
      </c>
      <c r="Y71" s="135">
        <f ca="1">OFFSET('DeathsCases(m7)'!Y71, DeathsDelay, 0)</f>
        <v>26.321769175121698</v>
      </c>
    </row>
    <row r="72" spans="1:25" x14ac:dyDescent="0.25">
      <c r="A72" s="111">
        <f>'DeathsCases(m7)'!A72</f>
        <v>43960</v>
      </c>
      <c r="B72" s="135">
        <f>'DeathsCases(m7)'!B72</f>
        <v>853.46144429360595</v>
      </c>
      <c r="C72" s="135">
        <f>'DeathsCases(m7)'!C72</f>
        <v>543.68712774087794</v>
      </c>
      <c r="D72" s="135">
        <f>'DeathsCases(m7)'!D72</f>
        <v>1054.6167767530851</v>
      </c>
      <c r="E72" s="135">
        <f>'DeathsCases(m7)'!E72</f>
        <v>1069.209869250916</v>
      </c>
      <c r="F72" s="135">
        <f>'DeathsCases(m7)'!F72</f>
        <v>2943.5737550337699</v>
      </c>
      <c r="G72" s="135">
        <f>'DeathsCases(m7)'!G72</f>
        <v>2415.1113328880879</v>
      </c>
      <c r="H72" s="135">
        <f>'DeathsCases(m7)'!H72</f>
        <v>3870.1872832674439</v>
      </c>
      <c r="I72" s="135">
        <f>'DeathsCases(m7)'!I72</f>
        <v>7396.7361113400839</v>
      </c>
      <c r="J72" s="135">
        <f>'DeathsCases(m7)'!J72</f>
        <v>1905.904828657857</v>
      </c>
      <c r="K72" s="135">
        <f>'DeathsCases(m7)'!K72</f>
        <v>1995.5032449043399</v>
      </c>
      <c r="L72" s="135">
        <f>'DeathsCases(m7)'!L72</f>
        <v>120.80074705519689</v>
      </c>
      <c r="M72" s="135">
        <f>'DeathsCases(m7)'!M72</f>
        <v>219.34807645934569</v>
      </c>
      <c r="N72" s="135">
        <f ca="1">OFFSET('DeathsCases(m7)'!N72, DeathsDelay, 0)</f>
        <v>47.816652494475711</v>
      </c>
      <c r="O72" s="135">
        <f ca="1">OFFSET('DeathsCases(m7)'!O72, DeathsDelay, 0)</f>
        <v>23.006423999102761</v>
      </c>
      <c r="P72" s="135">
        <f ca="1">OFFSET('DeathsCases(m7)'!P72, DeathsDelay, 0)</f>
        <v>71.369479858570429</v>
      </c>
      <c r="Q72" s="135">
        <f ca="1">OFFSET('DeathsCases(m7)'!Q72, DeathsDelay, 0)</f>
        <v>-237.34747383457309</v>
      </c>
      <c r="R72" s="135">
        <f ca="1">OFFSET('DeathsCases(m7)'!R72, DeathsDelay, 0)</f>
        <v>194.29294853100069</v>
      </c>
      <c r="S72" s="135">
        <f ca="1">OFFSET('DeathsCases(m7)'!S72, DeathsDelay, 0)</f>
        <v>191.13152798707031</v>
      </c>
      <c r="T72" s="135">
        <f ca="1">OFFSET('DeathsCases(m7)'!T72, DeathsDelay, 0)</f>
        <v>144.3701239568569</v>
      </c>
      <c r="U72" s="135">
        <f ca="1">OFFSET('DeathsCases(m7)'!U72, DeathsDelay, 0)</f>
        <v>250.0460308673423</v>
      </c>
      <c r="V72" s="135">
        <f ca="1">OFFSET('DeathsCases(m7)'!V72, DeathsDelay, 0)</f>
        <v>133.7042685904828</v>
      </c>
      <c r="W72" s="135">
        <f ca="1">OFFSET('DeathsCases(m7)'!W72, DeathsDelay, 0)</f>
        <v>230.85306615377121</v>
      </c>
      <c r="X72" s="135">
        <f ca="1">OFFSET('DeathsCases(m7)'!X72, DeathsDelay, 0)</f>
        <v>6.8845291389369621</v>
      </c>
      <c r="Y72" s="135">
        <f ca="1">OFFSET('DeathsCases(m7)'!Y72, DeathsDelay, 0)</f>
        <v>23.13125169934937</v>
      </c>
    </row>
    <row r="73" spans="1:25" x14ac:dyDescent="0.25">
      <c r="A73" s="111">
        <f>'DeathsCases(m7)'!A73</f>
        <v>43961</v>
      </c>
      <c r="B73" s="135">
        <f>'DeathsCases(m7)'!B73</f>
        <v>850.50032131803061</v>
      </c>
      <c r="C73" s="135">
        <f>'DeathsCases(m7)'!C73</f>
        <v>531.54247269302437</v>
      </c>
      <c r="D73" s="135">
        <f>'DeathsCases(m7)'!D73</f>
        <v>985.3706863779106</v>
      </c>
      <c r="E73" s="135">
        <f>'DeathsCases(m7)'!E73</f>
        <v>1052.0927301205411</v>
      </c>
      <c r="F73" s="135">
        <f>'DeathsCases(m7)'!F73</f>
        <v>2955.6725833305718</v>
      </c>
      <c r="G73" s="135">
        <f>'DeathsCases(m7)'!G73</f>
        <v>2346.0416661611612</v>
      </c>
      <c r="H73" s="135">
        <f>'DeathsCases(m7)'!H73</f>
        <v>3743.7901652700339</v>
      </c>
      <c r="I73" s="135">
        <f>'DeathsCases(m7)'!I73</f>
        <v>6968.9774829106382</v>
      </c>
      <c r="J73" s="135">
        <f>'DeathsCases(m7)'!J73</f>
        <v>1965.3289480314049</v>
      </c>
      <c r="K73" s="135">
        <f>'DeathsCases(m7)'!K73</f>
        <v>2060.213853683993</v>
      </c>
      <c r="L73" s="135">
        <f>'DeathsCases(m7)'!L73</f>
        <v>128.88758576281691</v>
      </c>
      <c r="M73" s="135">
        <f>'DeathsCases(m7)'!M73</f>
        <v>218.55044709040271</v>
      </c>
      <c r="N73" s="135">
        <f ca="1">OFFSET('DeathsCases(m7)'!N73, DeathsDelay, 0)</f>
        <v>47.597310051840502</v>
      </c>
      <c r="O73" s="135">
        <f ca="1">OFFSET('DeathsCases(m7)'!O73, DeathsDelay, 0)</f>
        <v>21.98011512181936</v>
      </c>
      <c r="P73" s="135">
        <f ca="1">OFFSET('DeathsCases(m7)'!P73, DeathsDelay, 0)</f>
        <v>74.31863191884193</v>
      </c>
      <c r="Q73" s="135">
        <f ca="1">OFFSET('DeathsCases(m7)'!Q73, DeathsDelay, 0)</f>
        <v>-248.35134898981411</v>
      </c>
      <c r="R73" s="135">
        <f ca="1">OFFSET('DeathsCases(m7)'!R73, DeathsDelay, 0)</f>
        <v>192.8695569666711</v>
      </c>
      <c r="S73" s="135">
        <f ca="1">OFFSET('DeathsCases(m7)'!S73, DeathsDelay, 0)</f>
        <v>157.38999094895451</v>
      </c>
      <c r="T73" s="135">
        <f ca="1">OFFSET('DeathsCases(m7)'!T73, DeathsDelay, 0)</f>
        <v>143.48015627045919</v>
      </c>
      <c r="U73" s="135">
        <f ca="1">OFFSET('DeathsCases(m7)'!U73, DeathsDelay, 0)</f>
        <v>241.96818552361029</v>
      </c>
      <c r="V73" s="135">
        <f ca="1">OFFSET('DeathsCases(m7)'!V73, DeathsDelay, 0)</f>
        <v>115.7532325297235</v>
      </c>
      <c r="W73" s="135">
        <f ca="1">OFFSET('DeathsCases(m7)'!W73, DeathsDelay, 0)</f>
        <v>224.99797445979641</v>
      </c>
      <c r="X73" s="135">
        <f ca="1">OFFSET('DeathsCases(m7)'!X73, DeathsDelay, 0)</f>
        <v>7.2347671437272254</v>
      </c>
      <c r="Y73" s="135">
        <f ca="1">OFFSET('DeathsCases(m7)'!Y73, DeathsDelay, 0)</f>
        <v>22.333622330406289</v>
      </c>
    </row>
    <row r="74" spans="1:25" x14ac:dyDescent="0.25">
      <c r="A74" s="111">
        <f>'DeathsCases(m7)'!A74</f>
        <v>43962</v>
      </c>
      <c r="B74" s="135">
        <f>'DeathsCases(m7)'!B74</f>
        <v>832.73358346457849</v>
      </c>
      <c r="C74" s="135">
        <f>'DeathsCases(m7)'!C74</f>
        <v>549.41735230571021</v>
      </c>
      <c r="D74" s="135">
        <f>'DeathsCases(m7)'!D74</f>
        <v>929.1008650679305</v>
      </c>
      <c r="E74" s="135">
        <f>'DeathsCases(m7)'!E74</f>
        <v>1440.4378241409211</v>
      </c>
      <c r="F74" s="135">
        <f>'DeathsCases(m7)'!F74</f>
        <v>2940.726971905111</v>
      </c>
      <c r="G74" s="135">
        <f>'DeathsCases(m7)'!G74</f>
        <v>2367.7250990539942</v>
      </c>
      <c r="H74" s="135">
        <f>'DeathsCases(m7)'!H74</f>
        <v>3665.711780685338</v>
      </c>
      <c r="I74" s="135">
        <f>'DeathsCases(m7)'!I74</f>
        <v>6646.5980187380583</v>
      </c>
      <c r="J74" s="135">
        <f>'DeathsCases(m7)'!J74</f>
        <v>1969.6619567357261</v>
      </c>
      <c r="K74" s="135">
        <f>'DeathsCases(m7)'!K74</f>
        <v>2063.6321442105318</v>
      </c>
      <c r="L74" s="135">
        <f>'DeathsCases(m7)'!L74</f>
        <v>127.1886700679387</v>
      </c>
      <c r="M74" s="135">
        <f>'DeathsCases(m7)'!M74</f>
        <v>208.18126529414261</v>
      </c>
      <c r="N74" s="135">
        <f ca="1">OFFSET('DeathsCases(m7)'!N74, DeathsDelay, 0)</f>
        <v>40.797694330148943</v>
      </c>
      <c r="O74" s="135">
        <f ca="1">OFFSET('DeathsCases(m7)'!O74, DeathsDelay, 0)</f>
        <v>21.03933198430958</v>
      </c>
      <c r="P74" s="135">
        <f ca="1">OFFSET('DeathsCases(m7)'!P74, DeathsDelay, 0)</f>
        <v>70.543717281694427</v>
      </c>
      <c r="Q74" s="135">
        <f ca="1">OFFSET('DeathsCases(m7)'!Q74, DeathsDelay, 0)</f>
        <v>44.779658617855567</v>
      </c>
      <c r="R74" s="135">
        <f ca="1">OFFSET('DeathsCases(m7)'!R74, DeathsDelay, 0)</f>
        <v>199.27481900615459</v>
      </c>
      <c r="S74" s="135">
        <f ca="1">OFFSET('DeathsCases(m7)'!S74, DeathsDelay, 0)</f>
        <v>155.48607976812039</v>
      </c>
      <c r="T74" s="135">
        <f ca="1">OFFSET('DeathsCases(m7)'!T74, DeathsDelay, 0)</f>
        <v>148.4292448679879</v>
      </c>
      <c r="U74" s="135">
        <f ca="1">OFFSET('DeathsCases(m7)'!U74, DeathsDelay, 0)</f>
        <v>252.2490795974511</v>
      </c>
      <c r="V74" s="135">
        <f ca="1">OFFSET('DeathsCases(m7)'!V74, DeathsDelay, 0)</f>
        <v>107.7062163645555</v>
      </c>
      <c r="W74" s="135">
        <f ca="1">OFFSET('DeathsCases(m7)'!W74, DeathsDelay, 0)</f>
        <v>218.7705936985746</v>
      </c>
      <c r="X74" s="135">
        <f ca="1">OFFSET('DeathsCases(m7)'!X74, DeathsDelay, 0)</f>
        <v>7.5065936549077277</v>
      </c>
      <c r="Y74" s="135">
        <f ca="1">OFFSET('DeathsCases(m7)'!Y74, DeathsDelay, 0)</f>
        <v>21.535992961463201</v>
      </c>
    </row>
    <row r="75" spans="1:25" x14ac:dyDescent="0.25">
      <c r="A75" s="111">
        <f>'DeathsCases(m7)'!A75</f>
        <v>43963</v>
      </c>
      <c r="B75" s="135">
        <f>'DeathsCases(m7)'!B75</f>
        <v>797.529121421627</v>
      </c>
      <c r="C75" s="135">
        <f>'DeathsCases(m7)'!C75</f>
        <v>527.18065996456994</v>
      </c>
      <c r="D75" s="135">
        <f>'DeathsCases(m7)'!D75</f>
        <v>967.67577401628148</v>
      </c>
      <c r="E75" s="135">
        <f>'DeathsCases(m7)'!E75</f>
        <v>1329.787746190997</v>
      </c>
      <c r="F75" s="135">
        <f>'DeathsCases(m7)'!F75</f>
        <v>3009.7614627751</v>
      </c>
      <c r="G75" s="135">
        <f>'DeathsCases(m7)'!G75</f>
        <v>2336.5221102569908</v>
      </c>
      <c r="H75" s="135">
        <f>'DeathsCases(m7)'!H75</f>
        <v>3622.407255456962</v>
      </c>
      <c r="I75" s="135">
        <f>'DeathsCases(m7)'!I75</f>
        <v>6349.553614961731</v>
      </c>
      <c r="J75" s="135">
        <f>'DeathsCases(m7)'!J75</f>
        <v>2024.1340661614779</v>
      </c>
      <c r="K75" s="135">
        <f>'DeathsCases(m7)'!K75</f>
        <v>2124.0445064865162</v>
      </c>
      <c r="L75" s="135">
        <f>'DeathsCases(m7)'!L75</f>
        <v>130.12125992894369</v>
      </c>
      <c r="M75" s="135">
        <f>'DeathsCases(m7)'!M75</f>
        <v>248.06273374129671</v>
      </c>
      <c r="N75" s="135">
        <f ca="1">OFFSET('DeathsCases(m7)'!N75, DeathsDelay, 0)</f>
        <v>44.52651585494754</v>
      </c>
      <c r="O75" s="135">
        <f ca="1">OFFSET('DeathsCases(m7)'!O75, DeathsDelay, 0)</f>
        <v>16.33541629676068</v>
      </c>
      <c r="P75" s="135">
        <f ca="1">OFFSET('DeathsCases(m7)'!P75, DeathsDelay, 0)</f>
        <v>67.830497386244659</v>
      </c>
      <c r="Q75" s="135">
        <f ca="1">OFFSET('DeathsCases(m7)'!Q75, DeathsDelay, 0)</f>
        <v>1.5283159937833459</v>
      </c>
      <c r="R75" s="135">
        <f ca="1">OFFSET('DeathsCases(m7)'!R75, DeathsDelay, 0)</f>
        <v>190.02277383801169</v>
      </c>
      <c r="S75" s="135">
        <f ca="1">OFFSET('DeathsCases(m7)'!S75, DeathsDelay, 0)</f>
        <v>167.96727528692179</v>
      </c>
      <c r="T75" s="135">
        <f ca="1">OFFSET('DeathsCases(m7)'!T75, DeathsDelay, 0)</f>
        <v>157.24209561621879</v>
      </c>
      <c r="U75" s="135">
        <f ca="1">OFFSET('DeathsCases(m7)'!U75, DeathsDelay, 0)</f>
        <v>261.06127451788598</v>
      </c>
      <c r="V75" s="135">
        <f ca="1">OFFSET('DeathsCases(m7)'!V75, DeathsDelay, 0)</f>
        <v>105.8492126341322</v>
      </c>
      <c r="W75" s="135">
        <f ca="1">OFFSET('DeathsCases(m7)'!W75, DeathsDelay, 0)</f>
        <v>226.31790842549009</v>
      </c>
      <c r="X75" s="135">
        <f ca="1">OFFSET('DeathsCases(m7)'!X75, DeathsDelay, 0)</f>
        <v>7.7627378673662779</v>
      </c>
      <c r="Y75" s="135">
        <f ca="1">OFFSET('DeathsCases(m7)'!Y75, DeathsDelay, 0)</f>
        <v>20.73836359252013</v>
      </c>
    </row>
    <row r="76" spans="1:25" x14ac:dyDescent="0.25">
      <c r="A76" s="111">
        <f>'DeathsCases(m7)'!A76</f>
        <v>43964</v>
      </c>
      <c r="B76" s="135">
        <f>'DeathsCases(m7)'!B76</f>
        <v>385.60401415269899</v>
      </c>
      <c r="C76" s="135">
        <f>'DeathsCases(m7)'!C76</f>
        <v>507.68079129618548</v>
      </c>
      <c r="D76" s="135">
        <f>'DeathsCases(m7)'!D76</f>
        <v>902.08663219584344</v>
      </c>
      <c r="E76" s="135">
        <f>'DeathsCases(m7)'!E76</f>
        <v>1278.5891603992511</v>
      </c>
      <c r="F76" s="135">
        <f>'DeathsCases(m7)'!F76</f>
        <v>2977.0234567955172</v>
      </c>
      <c r="G76" s="135">
        <f>'DeathsCases(m7)'!G76</f>
        <v>2280.1451847356252</v>
      </c>
      <c r="H76" s="135">
        <f>'DeathsCases(m7)'!H76</f>
        <v>3529.1125940877582</v>
      </c>
      <c r="I76" s="135">
        <f>'DeathsCases(m7)'!I76</f>
        <v>6125.5769940673426</v>
      </c>
      <c r="J76" s="135">
        <f>'DeathsCases(m7)'!J76</f>
        <v>1980.8039791182659</v>
      </c>
      <c r="K76" s="135">
        <f>'DeathsCases(m7)'!K76</f>
        <v>2150.0032078118261</v>
      </c>
      <c r="L76" s="135">
        <f>'DeathsCases(m7)'!L76</f>
        <v>131.04128812063161</v>
      </c>
      <c r="M76" s="135">
        <f>'DeathsCases(m7)'!M76</f>
        <v>249.65799247918281</v>
      </c>
      <c r="N76" s="135">
        <f ca="1">OFFSET('DeathsCases(m7)'!N76, DeathsDelay, 0)</f>
        <v>46.171584174711633</v>
      </c>
      <c r="O76" s="135">
        <f ca="1">OFFSET('DeathsCases(m7)'!O76, DeathsDelay, 0)</f>
        <v>14.881478720609209</v>
      </c>
      <c r="P76" s="135">
        <f ca="1">OFFSET('DeathsCases(m7)'!P76, DeathsDelay, 0)</f>
        <v>62.404057595345122</v>
      </c>
      <c r="Q76" s="135">
        <f ca="1">OFFSET('DeathsCases(m7)'!Q76, DeathsDelay, 0)</f>
        <v>1.681147593161693</v>
      </c>
      <c r="R76" s="135">
        <f ca="1">OFFSET('DeathsCases(m7)'!R76, DeathsDelay, 0)</f>
        <v>193.58125274883591</v>
      </c>
      <c r="S76" s="135">
        <f ca="1">OFFSET('DeathsCases(m7)'!S76, DeathsDelay, 0)</f>
        <v>150.19743759913669</v>
      </c>
      <c r="T76" s="135">
        <f ca="1">OFFSET('DeathsCases(m7)'!T76, DeathsDelay, 0)</f>
        <v>146.15005932965229</v>
      </c>
      <c r="U76" s="135">
        <f ca="1">OFFSET('DeathsCases(m7)'!U76, DeathsDelay, 0)</f>
        <v>218.1018242807657</v>
      </c>
      <c r="V76" s="135">
        <f ca="1">OFFSET('DeathsCases(m7)'!V76, DeathsDelay, 0)</f>
        <v>97.802196468964212</v>
      </c>
      <c r="W76" s="135">
        <f ca="1">OFFSET('DeathsCases(m7)'!W76, DeathsDelay, 0)</f>
        <v>235.2190015787582</v>
      </c>
      <c r="X76" s="135">
        <f ca="1">OFFSET('DeathsCases(m7)'!X76, DeathsDelay, 0)</f>
        <v>8.1234307379711748</v>
      </c>
      <c r="Y76" s="135">
        <f ca="1">OFFSET('DeathsCases(m7)'!Y76, DeathsDelay, 0)</f>
        <v>19.940734223577049</v>
      </c>
    </row>
    <row r="77" spans="1:25" x14ac:dyDescent="0.25">
      <c r="A77" s="111">
        <f>'DeathsCases(m7)'!A77</f>
        <v>43965</v>
      </c>
      <c r="B77" s="135">
        <f>'DeathsCases(m7)'!B77</f>
        <v>402.71272467824548</v>
      </c>
      <c r="C77" s="135">
        <f>'DeathsCases(m7)'!C77</f>
        <v>431.73393437721421</v>
      </c>
      <c r="D77" s="135">
        <f>'DeathsCases(m7)'!D77</f>
        <v>853.83850448980172</v>
      </c>
      <c r="E77" s="135">
        <f>'DeathsCases(m7)'!E77</f>
        <v>1236.8661337689621</v>
      </c>
      <c r="F77" s="135">
        <f>'DeathsCases(m7)'!F77</f>
        <v>2886.6380924605828</v>
      </c>
      <c r="G77" s="135">
        <f>'DeathsCases(m7)'!G77</f>
        <v>2157.6602321019632</v>
      </c>
      <c r="H77" s="135">
        <f>'DeathsCases(m7)'!H77</f>
        <v>3523.360363919578</v>
      </c>
      <c r="I77" s="135">
        <f>'DeathsCases(m7)'!I77</f>
        <v>5721.3175520923896</v>
      </c>
      <c r="J77" s="135">
        <f>'DeathsCases(m7)'!J77</f>
        <v>1775.295566284746</v>
      </c>
      <c r="K77" s="135">
        <f>'DeathsCases(m7)'!K77</f>
        <v>2280.8458927188012</v>
      </c>
      <c r="L77" s="135">
        <f>'DeathsCases(m7)'!L77</f>
        <v>134.06274434106109</v>
      </c>
      <c r="M77" s="135">
        <f>'DeathsCases(m7)'!M77</f>
        <v>244.0745868965812</v>
      </c>
      <c r="N77" s="135">
        <f ca="1">OFFSET('DeathsCases(m7)'!N77, DeathsDelay, 0)</f>
        <v>43.7588173057243</v>
      </c>
      <c r="O77" s="135">
        <f ca="1">OFFSET('DeathsCases(m7)'!O77, DeathsDelay, 0)</f>
        <v>14.111747062646661</v>
      </c>
      <c r="P77" s="135">
        <f ca="1">OFFSET('DeathsCases(m7)'!P77, DeathsDelay, 0)</f>
        <v>64.527447078740593</v>
      </c>
      <c r="Q77" s="135">
        <f ca="1">OFFSET('DeathsCases(m7)'!Q77, DeathsDelay, 0)</f>
        <v>2.1396423912967339</v>
      </c>
      <c r="R77" s="135">
        <f ca="1">OFFSET('DeathsCases(m7)'!R77, DeathsDelay, 0)</f>
        <v>192.1578611845062</v>
      </c>
      <c r="S77" s="135">
        <f ca="1">OFFSET('DeathsCases(m7)'!S77, DeathsDelay, 0)</f>
        <v>127.66782195926621</v>
      </c>
      <c r="T77" s="135">
        <f ca="1">OFFSET('DeathsCases(m7)'!T77, DeathsDelay, 0)</f>
        <v>142.78554734449031</v>
      </c>
      <c r="U77" s="135">
        <f ca="1">OFFSET('DeathsCases(m7)'!U77, DeathsDelay, 0)</f>
        <v>253.3506039625054</v>
      </c>
      <c r="V77" s="135">
        <f ca="1">OFFSET('DeathsCases(m7)'!V77, DeathsDelay, 0)</f>
        <v>99.040198955913112</v>
      </c>
      <c r="W77" s="135">
        <f ca="1">OFFSET('DeathsCases(m7)'!W77, DeathsDelay, 0)</f>
        <v>245.9476956076023</v>
      </c>
      <c r="X77" s="135">
        <f ca="1">OFFSET('DeathsCases(m7)'!X77, DeathsDelay, 0)</f>
        <v>8.635719162888277</v>
      </c>
      <c r="Y77" s="135">
        <f ca="1">OFFSET('DeathsCases(m7)'!Y77, DeathsDelay, 0)</f>
        <v>1.5952587378861669</v>
      </c>
    </row>
    <row r="78" spans="1:25" x14ac:dyDescent="0.25">
      <c r="A78" s="111">
        <f>'DeathsCases(m7)'!A78</f>
        <v>43966</v>
      </c>
      <c r="B78" s="135">
        <f>'DeathsCases(m7)'!B78</f>
        <v>329.12333517413191</v>
      </c>
      <c r="C78" s="135">
        <f>'DeathsCases(m7)'!C78</f>
        <v>397.26706124844691</v>
      </c>
      <c r="D78" s="135">
        <f>'DeathsCases(m7)'!D78</f>
        <v>790.37275215275918</v>
      </c>
      <c r="E78" s="135">
        <f>'DeathsCases(m7)'!E78</f>
        <v>1119.6442970457699</v>
      </c>
      <c r="F78" s="135">
        <f>'DeathsCases(m7)'!F78</f>
        <v>2878.0977430746052</v>
      </c>
      <c r="G78" s="135">
        <f>'DeathsCases(m7)'!G78</f>
        <v>2101.389079423976</v>
      </c>
      <c r="H78" s="135">
        <f>'DeathsCases(m7)'!H78</f>
        <v>3482.5955025767748</v>
      </c>
      <c r="I78" s="135">
        <f>'DeathsCases(m7)'!I78</f>
        <v>5656.6947893425331</v>
      </c>
      <c r="J78" s="135">
        <f>'DeathsCases(m7)'!J78</f>
        <v>1629.8302740682479</v>
      </c>
      <c r="K78" s="135">
        <f>'DeathsCases(m7)'!K78</f>
        <v>2484.0818789749801</v>
      </c>
      <c r="L78" s="135">
        <f>'DeathsCases(m7)'!L78</f>
        <v>136.37849711900259</v>
      </c>
      <c r="M78" s="135">
        <f>'DeathsCases(m7)'!M78</f>
        <v>267.20583859593057</v>
      </c>
      <c r="N78" s="135">
        <f ca="1">OFFSET('DeathsCases(m7)'!N78, DeathsDelay, 0)</f>
        <v>43.100789977818671</v>
      </c>
      <c r="O78" s="135">
        <f ca="1">OFFSET('DeathsCases(m7)'!O78, DeathsDelay, 0)</f>
        <v>13.17096392513688</v>
      </c>
      <c r="P78" s="135">
        <f ca="1">OFFSET('DeathsCases(m7)'!P78, DeathsDelay, 0)</f>
        <v>64.29151491391886</v>
      </c>
      <c r="Q78" s="135">
        <f ca="1">OFFSET('DeathsCases(m7)'!Q78, DeathsDelay, 0)</f>
        <v>1.9868107919183871</v>
      </c>
      <c r="R78" s="135">
        <f ca="1">OFFSET('DeathsCases(m7)'!R78, DeathsDelay, 0)</f>
        <v>186.4642949271875</v>
      </c>
      <c r="S78" s="135">
        <f ca="1">OFFSET('DeathsCases(m7)'!S78, DeathsDelay, 0)</f>
        <v>125.9754564651914</v>
      </c>
      <c r="T78" s="135">
        <f ca="1">OFFSET('DeathsCases(m7)'!T78, DeathsDelay, 0)</f>
        <v>137.44574122610399</v>
      </c>
      <c r="U78" s="135">
        <f ca="1">OFFSET('DeathsCases(m7)'!U78, DeathsDelay, 0)</f>
        <v>230.21859229636371</v>
      </c>
      <c r="V78" s="135">
        <f ca="1">OFFSET('DeathsCases(m7)'!V78, DeathsDelay, 0)</f>
        <v>84.184169112526121</v>
      </c>
      <c r="W78" s="135">
        <f ca="1">OFFSET('DeathsCases(m7)'!W78, DeathsDelay, 0)</f>
        <v>241.92020478920341</v>
      </c>
      <c r="X78" s="135">
        <f ca="1">OFFSET('DeathsCases(m7)'!X78, DeathsDelay, 0)</f>
        <v>8.7245855223126707</v>
      </c>
      <c r="Y78" s="135">
        <f ca="1">OFFSET('DeathsCases(m7)'!Y78, DeathsDelay, 0)</f>
        <v>3.1905174757723311</v>
      </c>
    </row>
    <row r="79" spans="1:25" x14ac:dyDescent="0.25">
      <c r="A79" s="111">
        <f>'DeathsCases(m7)'!A79</f>
        <v>43967</v>
      </c>
      <c r="B79" s="135">
        <f>'DeathsCases(m7)'!B79</f>
        <v>268.5848210068134</v>
      </c>
      <c r="C79" s="135">
        <f>'DeathsCases(m7)'!C79</f>
        <v>378.70797571757208</v>
      </c>
      <c r="D79" s="135">
        <f>'DeathsCases(m7)'!D79</f>
        <v>765.83580701130029</v>
      </c>
      <c r="E79" s="135">
        <f>'DeathsCases(m7)'!E79</f>
        <v>1088.16098757383</v>
      </c>
      <c r="F79" s="135">
        <f>'DeathsCases(m7)'!F79</f>
        <v>2770.6316799677138</v>
      </c>
      <c r="G79" s="135">
        <f>'DeathsCases(m7)'!G79</f>
        <v>2092.3983877367041</v>
      </c>
      <c r="H79" s="135">
        <f>'DeathsCases(m7)'!H79</f>
        <v>3468.8769762888878</v>
      </c>
      <c r="I79" s="135">
        <f>'DeathsCases(m7)'!I79</f>
        <v>5548.011051990502</v>
      </c>
      <c r="J79" s="135">
        <f>'DeathsCases(m7)'!J79</f>
        <v>1481.2699756343791</v>
      </c>
      <c r="K79" s="135">
        <f>'DeathsCases(m7)'!K79</f>
        <v>2621.253478025154</v>
      </c>
      <c r="L79" s="135">
        <f>'DeathsCases(m7)'!L79</f>
        <v>145.5317321397153</v>
      </c>
      <c r="M79" s="135">
        <f>'DeathsCases(m7)'!M79</f>
        <v>293.52760777105232</v>
      </c>
      <c r="N79" s="135">
        <f ca="1">OFFSET('DeathsCases(m7)'!N79, DeathsDelay, 0)</f>
        <v>40.249338223560912</v>
      </c>
      <c r="O79" s="135">
        <f ca="1">OFFSET('DeathsCases(m7)'!O79, DeathsDelay, 0)</f>
        <v>12.2301807876271</v>
      </c>
      <c r="P79" s="135">
        <f ca="1">OFFSET('DeathsCases(m7)'!P79, DeathsDelay, 0)</f>
        <v>59.690837699895333</v>
      </c>
      <c r="Q79" s="135">
        <f ca="1">OFFSET('DeathsCases(m7)'!Q79, DeathsDelay, 0)</f>
        <v>1.5283159937833459</v>
      </c>
      <c r="R79" s="135">
        <f ca="1">OFFSET('DeathsCases(m7)'!R79, DeathsDelay, 0)</f>
        <v>177.92394554120941</v>
      </c>
      <c r="S79" s="135">
        <f ca="1">OFFSET('DeathsCases(m7)'!S79, DeathsDelay, 0)</f>
        <v>124.81195518801501</v>
      </c>
      <c r="T79" s="135">
        <f ca="1">OFFSET('DeathsCases(m7)'!T79, DeathsDelay, 0)</f>
        <v>130.84695642939911</v>
      </c>
      <c r="U79" s="135">
        <f ca="1">OFFSET('DeathsCases(m7)'!U79, DeathsDelay, 0)</f>
        <v>214.79725118560259</v>
      </c>
      <c r="V79" s="135">
        <f ca="1">OFFSET('DeathsCases(m7)'!V79, DeathsDelay, 0)</f>
        <v>78.61315792125599</v>
      </c>
      <c r="W79" s="135">
        <f ca="1">OFFSET('DeathsCases(m7)'!W79, DeathsDelay, 0)</f>
        <v>240.1602928349451</v>
      </c>
      <c r="X79" s="135">
        <f ca="1">OFFSET('DeathsCases(m7)'!X79, DeathsDelay, 0)</f>
        <v>9.2055093497858689</v>
      </c>
      <c r="Y79" s="135">
        <f ca="1">OFFSET('DeathsCases(m7)'!Y79, DeathsDelay, 0)</f>
        <v>3.1905174757723311</v>
      </c>
    </row>
    <row r="80" spans="1:25" x14ac:dyDescent="0.25">
      <c r="A80" s="111">
        <f>'DeathsCases(m7)'!A80</f>
        <v>43968</v>
      </c>
      <c r="B80" s="135">
        <f>'DeathsCases(m7)'!B80</f>
        <v>242.70241277585839</v>
      </c>
      <c r="C80" s="135">
        <f>'DeathsCases(m7)'!C80</f>
        <v>384.01057158353638</v>
      </c>
      <c r="D80" s="135">
        <f>'DeathsCases(m7)'!D80</f>
        <v>750.85411454512109</v>
      </c>
      <c r="E80" s="135">
        <f>'DeathsCases(m7)'!E80</f>
        <v>970.17499285374652</v>
      </c>
      <c r="F80" s="135">
        <f>'DeathsCases(m7)'!F80</f>
        <v>2757.109460106582</v>
      </c>
      <c r="G80" s="135">
        <f>'DeathsCases(m7)'!G80</f>
        <v>2040.0408302637661</v>
      </c>
      <c r="H80" s="135">
        <f>'DeathsCases(m7)'!H80</f>
        <v>3452.3800142971259</v>
      </c>
      <c r="I80" s="135">
        <f>'DeathsCases(m7)'!I80</f>
        <v>5407.015933263543</v>
      </c>
      <c r="J80" s="135">
        <f>'DeathsCases(m7)'!J80</f>
        <v>1361.1837344003341</v>
      </c>
      <c r="K80" s="135">
        <f>'DeathsCases(m7)'!K80</f>
        <v>2652.762670898509</v>
      </c>
      <c r="L80" s="135">
        <f>'DeathsCases(m7)'!L80</f>
        <v>149.17525287611551</v>
      </c>
      <c r="M80" s="135">
        <f>'DeathsCases(m7)'!M80</f>
        <v>295.92049587788159</v>
      </c>
      <c r="N80" s="135">
        <f ca="1">OFFSET('DeathsCases(m7)'!N80, DeathsDelay, 0)</f>
        <v>38.275256239843998</v>
      </c>
      <c r="O80" s="135">
        <f ca="1">OFFSET('DeathsCases(m7)'!O80, DeathsDelay, 0)</f>
        <v>12.401232267174329</v>
      </c>
      <c r="P80" s="135">
        <f ca="1">OFFSET('DeathsCases(m7)'!P80, DeathsDelay, 0)</f>
        <v>57.095583886856417</v>
      </c>
      <c r="Q80" s="135">
        <f ca="1">OFFSET('DeathsCases(m7)'!Q80, DeathsDelay, 0)</f>
        <v>1.375484394404999</v>
      </c>
      <c r="R80" s="135">
        <f ca="1">OFFSET('DeathsCases(m7)'!R80, DeathsDelay, 0)</f>
        <v>176.50055397687979</v>
      </c>
      <c r="S80" s="135">
        <f ca="1">OFFSET('DeathsCases(m7)'!S80, DeathsDelay, 0)</f>
        <v>124.177318127737</v>
      </c>
      <c r="T80" s="135">
        <f ca="1">OFFSET('DeathsCases(m7)'!T80, DeathsDelay, 0)</f>
        <v>127.74292279147539</v>
      </c>
      <c r="U80" s="135">
        <f ca="1">OFFSET('DeathsCases(m7)'!U80, DeathsDelay, 0)</f>
        <v>223.24227131768609</v>
      </c>
      <c r="V80" s="135">
        <f ca="1">OFFSET('DeathsCases(m7)'!V80, DeathsDelay, 0)</f>
        <v>79.232159164730447</v>
      </c>
      <c r="W80" s="135">
        <f ca="1">OFFSET('DeathsCases(m7)'!W80, DeathsDelay, 0)</f>
        <v>241.68329356459179</v>
      </c>
      <c r="X80" s="135">
        <f ca="1">OFFSET('DeathsCases(m7)'!X80, DeathsDelay, 0)</f>
        <v>9.4041518002639304</v>
      </c>
      <c r="Y80" s="135">
        <f ca="1">OFFSET('DeathsCases(m7)'!Y80, DeathsDelay, 0)</f>
        <v>3.1905174757723311</v>
      </c>
    </row>
    <row r="81" spans="1:25" x14ac:dyDescent="0.25">
      <c r="A81" s="111">
        <f>'DeathsCases(m7)'!A81</f>
        <v>43969</v>
      </c>
      <c r="B81" s="135">
        <f>'DeathsCases(m7)'!B81</f>
        <v>227.56778423402881</v>
      </c>
      <c r="C81" s="135">
        <f>'DeathsCases(m7)'!C81</f>
        <v>339.96481560012398</v>
      </c>
      <c r="D81" s="135">
        <f>'DeathsCases(m7)'!D81</f>
        <v>716.29005239873914</v>
      </c>
      <c r="E81" s="135">
        <f>'DeathsCases(m7)'!E81</f>
        <v>637.30776940770659</v>
      </c>
      <c r="F81" s="135">
        <f>'DeathsCases(m7)'!F81</f>
        <v>2740.0287613346259</v>
      </c>
      <c r="G81" s="135">
        <f>'DeathsCases(m7)'!G81</f>
        <v>1933.316031293675</v>
      </c>
      <c r="H81" s="135">
        <f>'DeathsCases(m7)'!H81</f>
        <v>3515.1335894526319</v>
      </c>
      <c r="I81" s="135">
        <f>'DeathsCases(m7)'!I81</f>
        <v>5256.4742700394463</v>
      </c>
      <c r="J81" s="135">
        <f>'DeathsCases(m7)'!J81</f>
        <v>1306.0926237311071</v>
      </c>
      <c r="K81" s="135">
        <f>'DeathsCases(m7)'!K81</f>
        <v>2902.974768549122</v>
      </c>
      <c r="L81" s="135">
        <f>'DeathsCases(m7)'!L81</f>
        <v>154.52291674030121</v>
      </c>
      <c r="M81" s="135">
        <f>'DeathsCases(m7)'!M81</f>
        <v>308.68256578097089</v>
      </c>
      <c r="N81" s="135">
        <f ca="1">OFFSET('DeathsCases(m7)'!N81, DeathsDelay, 0)</f>
        <v>41.017036772784152</v>
      </c>
      <c r="O81" s="135">
        <f ca="1">OFFSET('DeathsCases(m7)'!O81, DeathsDelay, 0)</f>
        <v>11.973603568306251</v>
      </c>
      <c r="P81" s="135">
        <f ca="1">OFFSET('DeathsCases(m7)'!P81, DeathsDelay, 0)</f>
        <v>57.685414298910722</v>
      </c>
      <c r="Q81" s="135">
        <f ca="1">OFFSET('DeathsCases(m7)'!Q81, DeathsDelay, 0)</f>
        <v>1.375484394404999</v>
      </c>
      <c r="R81" s="135">
        <f ca="1">OFFSET('DeathsCases(m7)'!R81, DeathsDelay, 0)</f>
        <v>173.6537708482204</v>
      </c>
      <c r="S81" s="135">
        <f ca="1">OFFSET('DeathsCases(m7)'!S81, DeathsDelay, 0)</f>
        <v>120.0521772359297</v>
      </c>
      <c r="T81" s="135">
        <f ca="1">OFFSET('DeathsCases(m7)'!T81, DeathsDelay, 0)</f>
        <v>122.1643448547874</v>
      </c>
      <c r="U81" s="135">
        <f ca="1">OFFSET('DeathsCases(m7)'!U81, DeathsDelay, 0)</f>
        <v>191.29806473110941</v>
      </c>
      <c r="V81" s="135">
        <f ca="1">OFFSET('DeathsCases(m7)'!V81, DeathsDelay, 0)</f>
        <v>74.280149216934788</v>
      </c>
      <c r="W81" s="135">
        <f ca="1">OFFSET('DeathsCases(m7)'!W81, DeathsDelay, 0)</f>
        <v>243.5785833614853</v>
      </c>
      <c r="X81" s="135">
        <f ca="1">OFFSET('DeathsCases(m7)'!X81, DeathsDelay, 0)</f>
        <v>9.7491623721468752</v>
      </c>
      <c r="Y81" s="135">
        <f ca="1">OFFSET('DeathsCases(m7)'!Y81, DeathsDelay, 0)</f>
        <v>3.1905174757723311</v>
      </c>
    </row>
    <row r="82" spans="1:25" x14ac:dyDescent="0.25">
      <c r="A82" s="111">
        <f>'DeathsCases(m7)'!A82</f>
        <v>43970</v>
      </c>
      <c r="B82" s="135">
        <f>'DeathsCases(m7)'!B82</f>
        <v>243.5797825463992</v>
      </c>
      <c r="C82" s="135">
        <f>'DeathsCases(m7)'!C82</f>
        <v>394.01708313704961</v>
      </c>
      <c r="D82" s="135">
        <f>'DeathsCases(m7)'!D82</f>
        <v>646.80802985874266</v>
      </c>
      <c r="E82" s="135">
        <f>'DeathsCases(m7)'!E82</f>
        <v>612.39621870903591</v>
      </c>
      <c r="F82" s="135">
        <f>'DeathsCases(m7)'!F82</f>
        <v>2678.111228286285</v>
      </c>
      <c r="G82" s="135">
        <f>'DeathsCases(m7)'!G82</f>
        <v>1896.5070817975491</v>
      </c>
      <c r="H82" s="135">
        <f>'DeathsCases(m7)'!H82</f>
        <v>3477.3425225741339</v>
      </c>
      <c r="I82" s="135">
        <f>'DeathsCases(m7)'!I82</f>
        <v>5272.6299607269093</v>
      </c>
      <c r="J82" s="135">
        <f>'DeathsCases(m7)'!J82</f>
        <v>1245.43050187061</v>
      </c>
      <c r="K82" s="135">
        <f>'DeathsCases(m7)'!K82</f>
        <v>3170.2444743717779</v>
      </c>
      <c r="L82" s="135">
        <f>'DeathsCases(m7)'!L82</f>
        <v>168.2344732561946</v>
      </c>
      <c r="M82" s="135">
        <f>'DeathsCases(m7)'!M82</f>
        <v>287.14657281950758</v>
      </c>
      <c r="N82" s="135">
        <f ca="1">OFFSET('DeathsCases(m7)'!N82, DeathsDelay, 0)</f>
        <v>38.494598682479207</v>
      </c>
      <c r="O82" s="135">
        <f ca="1">OFFSET('DeathsCases(m7)'!O82, DeathsDelay, 0)</f>
        <v>14.79595298083559</v>
      </c>
      <c r="P82" s="135">
        <f ca="1">OFFSET('DeathsCases(m7)'!P82, DeathsDelay, 0)</f>
        <v>60.516600276771356</v>
      </c>
      <c r="Q82" s="135">
        <f ca="1">OFFSET('DeathsCases(m7)'!Q82, DeathsDelay, 0)</f>
        <v>1.375484394404999</v>
      </c>
      <c r="R82" s="135">
        <f ca="1">OFFSET('DeathsCases(m7)'!R82, DeathsDelay, 0)</f>
        <v>183.61751179852811</v>
      </c>
      <c r="S82" s="135">
        <f ca="1">OFFSET('DeathsCases(m7)'!S82, DeathsDelay, 0)</f>
        <v>114.3404436934273</v>
      </c>
      <c r="T82" s="135">
        <f ca="1">OFFSET('DeathsCases(m7)'!T82, DeathsDelay, 0)</f>
        <v>119.6029744402769</v>
      </c>
      <c r="U82" s="135">
        <f ca="1">OFFSET('DeathsCases(m7)'!U82, DeathsDelay, 0)</f>
        <v>182.48586981067439</v>
      </c>
      <c r="V82" s="135">
        <f ca="1">OFFSET('DeathsCases(m7)'!V82, DeathsDelay, 0)</f>
        <v>70.566141756088044</v>
      </c>
      <c r="W82" s="135">
        <f ca="1">OFFSET('DeathsCases(m7)'!W82, DeathsDelay, 0)</f>
        <v>243.91702796807351</v>
      </c>
      <c r="X82" s="135">
        <f ca="1">OFFSET('DeathsCases(m7)'!X82, DeathsDelay, 0)</f>
        <v>10.041898614956651</v>
      </c>
      <c r="Y82" s="135">
        <f ca="1">OFFSET('DeathsCases(m7)'!Y82, DeathsDelay, 0)</f>
        <v>2.3928881068292491</v>
      </c>
    </row>
    <row r="83" spans="1:25" x14ac:dyDescent="0.25">
      <c r="A83" s="111">
        <f>'DeathsCases(m7)'!A83</f>
        <v>43971</v>
      </c>
      <c r="B83" s="135">
        <f>'DeathsCases(m7)'!B83</f>
        <v>338.66473142876362</v>
      </c>
      <c r="C83" s="135">
        <f>'DeathsCases(m7)'!C83</f>
        <v>374.17511150957051</v>
      </c>
      <c r="D83" s="135">
        <f>'DeathsCases(m7)'!D83</f>
        <v>620.50159348112095</v>
      </c>
      <c r="E83" s="135">
        <f>'DeathsCases(m7)'!E83</f>
        <v>590.54129999793236</v>
      </c>
      <c r="F83" s="135">
        <f>'DeathsCases(m7)'!F83</f>
        <v>2754.974372760088</v>
      </c>
      <c r="G83" s="135">
        <f>'DeathsCases(m7)'!G83</f>
        <v>1833.889558516782</v>
      </c>
      <c r="H83" s="135">
        <f>'DeathsCases(m7)'!H83</f>
        <v>3539.1844235143071</v>
      </c>
      <c r="I83" s="135">
        <f>'DeathsCases(m7)'!I83</f>
        <v>5033.5991735101106</v>
      </c>
      <c r="J83" s="135">
        <f>'DeathsCases(m7)'!J83</f>
        <v>1239.2404894358649</v>
      </c>
      <c r="K83" s="135">
        <f>'DeathsCases(m7)'!K83</f>
        <v>3433.2497781514221</v>
      </c>
      <c r="L83" s="135">
        <f>'DeathsCases(m7)'!L83</f>
        <v>177.5915781602927</v>
      </c>
      <c r="M83" s="135">
        <f>'DeathsCases(m7)'!M83</f>
        <v>283.95605534373527</v>
      </c>
      <c r="N83" s="135">
        <f ca="1">OFFSET('DeathsCases(m7)'!N83, DeathsDelay, 0)</f>
        <v>32.133667846058067</v>
      </c>
      <c r="O83" s="135">
        <f ca="1">OFFSET('DeathsCases(m7)'!O83, DeathsDelay, 0)</f>
        <v>12.82886096604242</v>
      </c>
      <c r="P83" s="135">
        <f ca="1">OFFSET('DeathsCases(m7)'!P83, DeathsDelay, 0)</f>
        <v>60.516600276771356</v>
      </c>
      <c r="Q83" s="135">
        <f ca="1">OFFSET('DeathsCases(m7)'!Q83, DeathsDelay, 0)</f>
        <v>1.2226527950266519</v>
      </c>
      <c r="R83" s="135">
        <f ca="1">OFFSET('DeathsCases(m7)'!R83, DeathsDelay, 0)</f>
        <v>177.2122497590446</v>
      </c>
      <c r="S83" s="135">
        <f ca="1">OFFSET('DeathsCases(m7)'!S83, DeathsDelay, 0)</f>
        <v>104.8208877892567</v>
      </c>
      <c r="T83" s="135">
        <f ca="1">OFFSET('DeathsCases(m7)'!T83, DeathsDelay, 0)</f>
        <v>117.30208237300479</v>
      </c>
      <c r="U83" s="135">
        <f ca="1">OFFSET('DeathsCases(m7)'!U83, DeathsDelay, 0)</f>
        <v>186.89196727089191</v>
      </c>
      <c r="V83" s="135">
        <f ca="1">OFFSET('DeathsCases(m7)'!V83, DeathsDelay, 0)</f>
        <v>66.233133051766828</v>
      </c>
      <c r="W83" s="135">
        <f ca="1">OFFSET('DeathsCases(m7)'!W83, DeathsDelay, 0)</f>
        <v>241.37869341866241</v>
      </c>
      <c r="X83" s="135">
        <f ca="1">OFFSET('DeathsCases(m7)'!X83, DeathsDelay, 0)</f>
        <v>10.52804987533716</v>
      </c>
      <c r="Y83" s="135">
        <f ca="1">OFFSET('DeathsCases(m7)'!Y83, DeathsDelay, 0)</f>
        <v>2.3928881068292491</v>
      </c>
    </row>
    <row r="84" spans="1:25" x14ac:dyDescent="0.25">
      <c r="A84" s="111">
        <f>'DeathsCases(m7)'!A84</f>
        <v>43972</v>
      </c>
      <c r="B84" s="135">
        <f>'DeathsCases(m7)'!B84</f>
        <v>284.48714809786622</v>
      </c>
      <c r="C84" s="135">
        <f>'DeathsCases(m7)'!C84</f>
        <v>388.543435791538</v>
      </c>
      <c r="D84" s="135">
        <f>'DeathsCases(m7)'!D84</f>
        <v>579.21346463731993</v>
      </c>
      <c r="E84" s="135">
        <f>'DeathsCases(m7)'!E84</f>
        <v>534.45210302607904</v>
      </c>
      <c r="F84" s="135">
        <f>'DeathsCases(m7)'!F84</f>
        <v>2719.389583651845</v>
      </c>
      <c r="G84" s="135">
        <f>'DeathsCases(m7)'!G84</f>
        <v>1826.8027780103439</v>
      </c>
      <c r="H84" s="135">
        <f>'DeathsCases(m7)'!H84</f>
        <v>3490.0842550598782</v>
      </c>
      <c r="I84" s="135">
        <f>'DeathsCases(m7)'!I84</f>
        <v>4922.7123874279696</v>
      </c>
      <c r="J84" s="135">
        <f>'DeathsCases(m7)'!J84</f>
        <v>1205.19542104477</v>
      </c>
      <c r="K84" s="135">
        <f>'DeathsCases(m7)'!K84</f>
        <v>3618.7174225617241</v>
      </c>
      <c r="L84" s="135">
        <f>'DeathsCases(m7)'!L84</f>
        <v>189.38466679920069</v>
      </c>
      <c r="M84" s="135">
        <f>'DeathsCases(m7)'!M84</f>
        <v>275.97976165430453</v>
      </c>
      <c r="N84" s="135">
        <f ca="1">OFFSET('DeathsCases(m7)'!N84, DeathsDelay, 0)</f>
        <v>30.37892830497637</v>
      </c>
      <c r="O84" s="135">
        <f ca="1">OFFSET('DeathsCases(m7)'!O84, DeathsDelay, 0)</f>
        <v>11.717026348985399</v>
      </c>
      <c r="P84" s="135">
        <f ca="1">OFFSET('DeathsCases(m7)'!P84, DeathsDelay, 0)</f>
        <v>56.387787392391267</v>
      </c>
      <c r="Q84" s="135">
        <f ca="1">OFFSET('DeathsCases(m7)'!Q84, DeathsDelay, 0)</f>
        <v>0.45849479813491628</v>
      </c>
      <c r="R84" s="135">
        <f ca="1">OFFSET('DeathsCases(m7)'!R84, DeathsDelay, 0)</f>
        <v>171.51868350172589</v>
      </c>
      <c r="S84" s="135">
        <f ca="1">OFFSET('DeathsCases(m7)'!S84, DeathsDelay, 0)</f>
        <v>99.109154246754315</v>
      </c>
      <c r="T84" s="135">
        <f ca="1">OFFSET('DeathsCases(m7)'!T84, DeathsDelay, 0)</f>
        <v>114.0026899746523</v>
      </c>
      <c r="U84" s="135">
        <f ca="1">OFFSET('DeathsCases(m7)'!U84, DeathsDelay, 0)</f>
        <v>143.56534224542011</v>
      </c>
      <c r="V84" s="135">
        <f ca="1">OFFSET('DeathsCases(m7)'!V84, DeathsDelay, 0)</f>
        <v>54.472109425752137</v>
      </c>
      <c r="W84" s="135">
        <f ca="1">OFFSET('DeathsCases(m7)'!W84, DeathsDelay, 0)</f>
        <v>233.45908962449991</v>
      </c>
      <c r="X84" s="135">
        <f ca="1">OFFSET('DeathsCases(m7)'!X84, DeathsDelay, 0)</f>
        <v>11.16056925712256</v>
      </c>
      <c r="Y84" s="135">
        <f ca="1">OFFSET('DeathsCases(m7)'!Y84, DeathsDelay, 0)</f>
        <v>3.1905174757723311</v>
      </c>
    </row>
    <row r="85" spans="1:25" x14ac:dyDescent="0.25">
      <c r="A85" s="111">
        <f>'DeathsCases(m7)'!A85</f>
        <v>43973</v>
      </c>
      <c r="B85" s="135">
        <f>'DeathsCases(m7)'!B85</f>
        <v>255.09526078474781</v>
      </c>
      <c r="C85" s="135">
        <f>'DeathsCases(m7)'!C85</f>
        <v>382.89873696647931</v>
      </c>
      <c r="D85" s="135">
        <f>'DeathsCases(m7)'!D85</f>
        <v>563.05211134703211</v>
      </c>
      <c r="E85" s="135">
        <f>'DeathsCases(m7)'!E85</f>
        <v>709.29145271490802</v>
      </c>
      <c r="F85" s="135">
        <f>'DeathsCases(m7)'!F85</f>
        <v>2608.3650416341311</v>
      </c>
      <c r="G85" s="135">
        <f>'DeathsCases(m7)'!G85</f>
        <v>1775.2914032844419</v>
      </c>
      <c r="H85" s="135">
        <f>'DeathsCases(m7)'!H85</f>
        <v>3464.9263880224398</v>
      </c>
      <c r="I85" s="135">
        <f>'DeathsCases(m7)'!I85</f>
        <v>4531.3040630453179</v>
      </c>
      <c r="J85" s="135">
        <f>'DeathsCases(m7)'!J85</f>
        <v>1155.675321566813</v>
      </c>
      <c r="K85" s="135">
        <f>'DeathsCases(m7)'!K85</f>
        <v>3743.1635044041832</v>
      </c>
      <c r="L85" s="135">
        <f>'DeathsCases(m7)'!L85</f>
        <v>203.92215771445029</v>
      </c>
      <c r="M85" s="135">
        <f>'DeathsCases(m7)'!M85</f>
        <v>260.82480364438601</v>
      </c>
      <c r="N85" s="135">
        <f ca="1">OFFSET('DeathsCases(m7)'!N85, DeathsDelay, 0)</f>
        <v>28.40484632125947</v>
      </c>
      <c r="O85" s="135">
        <f ca="1">OFFSET('DeathsCases(m7)'!O85, DeathsDelay, 0)</f>
        <v>10.69071747170201</v>
      </c>
      <c r="P85" s="135">
        <f ca="1">OFFSET('DeathsCases(m7)'!P85, DeathsDelay, 0)</f>
        <v>52.966771002476342</v>
      </c>
      <c r="Q85" s="135">
        <f ca="1">OFFSET('DeathsCases(m7)'!Q85, DeathsDelay, 0)</f>
        <v>0.30566319875656928</v>
      </c>
      <c r="R85" s="135">
        <f ca="1">OFFSET('DeathsCases(m7)'!R85, DeathsDelay, 0)</f>
        <v>172.94207506605559</v>
      </c>
      <c r="S85" s="135">
        <f ca="1">OFFSET('DeathsCases(m7)'!S85, DeathsDelay, 0)</f>
        <v>85.676003137535773</v>
      </c>
      <c r="T85" s="135">
        <f ca="1">OFFSET('DeathsCases(m7)'!T85, DeathsDelay, 0)</f>
        <v>112.1359284861108</v>
      </c>
      <c r="U85" s="135">
        <f ca="1">OFFSET('DeathsCases(m7)'!U85, DeathsDelay, 0)</f>
        <v>181.01717065726859</v>
      </c>
      <c r="V85" s="135">
        <f ca="1">OFFSET('DeathsCases(m7)'!V85, DeathsDelay, 0)</f>
        <v>49.520099477956478</v>
      </c>
      <c r="W85" s="135">
        <f ca="1">OFFSET('DeathsCases(m7)'!W85, DeathsDelay, 0)</f>
        <v>230.21002140125381</v>
      </c>
      <c r="X85" s="135">
        <f ca="1">OFFSET('DeathsCases(m7)'!X85, DeathsDelay, 0)</f>
        <v>11.6833125478543</v>
      </c>
      <c r="Y85" s="135">
        <f ca="1">OFFSET('DeathsCases(m7)'!Y85, DeathsDelay, 0)</f>
        <v>2.3928881068292491</v>
      </c>
    </row>
    <row r="86" spans="1:25" x14ac:dyDescent="0.25">
      <c r="A86" s="111">
        <f>'DeathsCases(m7)'!A86</f>
        <v>43974</v>
      </c>
      <c r="B86" s="135">
        <f>'DeathsCases(m7)'!B86</f>
        <v>302.36355717263592</v>
      </c>
      <c r="C86" s="135">
        <f>'DeathsCases(m7)'!C86</f>
        <v>362.11598220149062</v>
      </c>
      <c r="D86" s="135">
        <f>'DeathsCases(m7)'!D86</f>
        <v>538.75109837039497</v>
      </c>
      <c r="E86" s="135">
        <f>'DeathsCases(m7)'!E86</f>
        <v>701.80270434536908</v>
      </c>
      <c r="F86" s="135">
        <f>'DeathsCases(m7)'!F86</f>
        <v>2640.391351831548</v>
      </c>
      <c r="G86" s="135">
        <f>'DeathsCases(m7)'!G86</f>
        <v>1716.270156678585</v>
      </c>
      <c r="H86" s="135">
        <f>'DeathsCases(m7)'!H86</f>
        <v>3393.7723861684972</v>
      </c>
      <c r="I86" s="135">
        <f>'DeathsCases(m7)'!I86</f>
        <v>4293.7419749819264</v>
      </c>
      <c r="J86" s="135">
        <f>'DeathsCases(m7)'!J86</f>
        <v>1127.201264366988</v>
      </c>
      <c r="K86" s="135">
        <f>'DeathsCases(m7)'!K86</f>
        <v>3854.444091050364</v>
      </c>
      <c r="L86" s="135">
        <f>'DeathsCases(m7)'!L86</f>
        <v>213.14857679586541</v>
      </c>
      <c r="M86" s="135">
        <f>'DeathsCases(m7)'!M86</f>
        <v>227.3243701487765</v>
      </c>
      <c r="N86" s="135">
        <f ca="1">OFFSET('DeathsCases(m7)'!N86, DeathsDelay, 0)</f>
        <v>27.637147772036229</v>
      </c>
      <c r="O86" s="135">
        <f ca="1">OFFSET('DeathsCases(m7)'!O86, DeathsDelay, 0)</f>
        <v>10.26308877283393</v>
      </c>
      <c r="P86" s="135">
        <f ca="1">OFFSET('DeathsCases(m7)'!P86, DeathsDelay, 0)</f>
        <v>53.674567496941492</v>
      </c>
      <c r="Q86" s="135">
        <f ca="1">OFFSET('DeathsCases(m7)'!Q86, DeathsDelay, 0)</f>
        <v>0.15283159937822219</v>
      </c>
      <c r="R86" s="135">
        <f ca="1">OFFSET('DeathsCases(m7)'!R86, DeathsDelay, 0)</f>
        <v>168.67190037306659</v>
      </c>
      <c r="S86" s="135">
        <f ca="1">OFFSET('DeathsCases(m7)'!S86, DeathsDelay, 0)</f>
        <v>81.868180775867515</v>
      </c>
      <c r="T86" s="135">
        <f ca="1">OFFSET('DeathsCases(m7)'!T86, DeathsDelay, 0)</f>
        <v>114.3065813797637</v>
      </c>
      <c r="U86" s="135">
        <f ca="1">OFFSET('DeathsCases(m7)'!U86, DeathsDelay, 0)</f>
        <v>170.3691017950764</v>
      </c>
      <c r="V86" s="135">
        <f ca="1">OFFSET('DeathsCases(m7)'!V86, DeathsDelay, 0)</f>
        <v>43.330087043211897</v>
      </c>
      <c r="W86" s="135">
        <f ca="1">OFFSET('DeathsCases(m7)'!W86, DeathsDelay, 0)</f>
        <v>229.803887873348</v>
      </c>
      <c r="X86" s="135">
        <f ca="1">OFFSET('DeathsCases(m7)'!X86, DeathsDelay, 0)</f>
        <v>11.75649660855674</v>
      </c>
      <c r="Y86" s="135">
        <f ca="1">OFFSET('DeathsCases(m7)'!Y86, DeathsDelay, 0)</f>
        <v>3.9881468447154118</v>
      </c>
    </row>
    <row r="87" spans="1:25" x14ac:dyDescent="0.25">
      <c r="A87" s="111">
        <f>'DeathsCases(m7)'!A87</f>
        <v>43975</v>
      </c>
      <c r="B87" s="135">
        <f>'DeathsCases(m7)'!B87</f>
        <v>287.22892863080631</v>
      </c>
      <c r="C87" s="135">
        <f>'DeathsCases(m7)'!C87</f>
        <v>338.59640376374603</v>
      </c>
      <c r="D87" s="135">
        <f>'DeathsCases(m7)'!D87</f>
        <v>521.7639825032312</v>
      </c>
      <c r="E87" s="135">
        <f>'DeathsCases(m7)'!E87</f>
        <v>775.46753524573239</v>
      </c>
      <c r="F87" s="135">
        <f>'DeathsCases(m7)'!F87</f>
        <v>2605.5182585054708</v>
      </c>
      <c r="G87" s="135">
        <f>'DeathsCases(m7)'!G87</f>
        <v>1665.710737543101</v>
      </c>
      <c r="H87" s="135">
        <f>'DeathsCases(m7)'!H87</f>
        <v>3433.039497014679</v>
      </c>
      <c r="I87" s="135">
        <f>'DeathsCases(m7)'!I87</f>
        <v>4183.589538476489</v>
      </c>
      <c r="J87" s="135">
        <f>'DeathsCases(m7)'!J87</f>
        <v>1121.6302531757181</v>
      </c>
      <c r="K87" s="135">
        <f>'DeathsCases(m7)'!K87</f>
        <v>4133.4578247216277</v>
      </c>
      <c r="L87" s="135">
        <f>'DeathsCases(m7)'!L87</f>
        <v>223.93277088366111</v>
      </c>
      <c r="M87" s="135">
        <f>'DeathsCases(m7)'!M87</f>
        <v>208.18126529414249</v>
      </c>
      <c r="N87" s="135">
        <f ca="1">OFFSET('DeathsCases(m7)'!N87, DeathsDelay, 0)</f>
        <v>26.97912044413059</v>
      </c>
      <c r="O87" s="135">
        <f ca="1">OFFSET('DeathsCases(m7)'!O87, DeathsDelay, 0)</f>
        <v>9.9209858137394633</v>
      </c>
      <c r="P87" s="135">
        <f ca="1">OFFSET('DeathsCases(m7)'!P87, DeathsDelay, 0)</f>
        <v>52.612872755243757</v>
      </c>
      <c r="Q87" s="135">
        <f ca="1">OFFSET('DeathsCases(m7)'!Q87, DeathsDelay, 0)</f>
        <v>0</v>
      </c>
      <c r="R87" s="135">
        <f ca="1">OFFSET('DeathsCases(m7)'!R87, DeathsDelay, 0)</f>
        <v>163.69002989791269</v>
      </c>
      <c r="S87" s="135">
        <f ca="1">OFFSET('DeathsCases(m7)'!S87, DeathsDelay, 0)</f>
        <v>79.012314004616329</v>
      </c>
      <c r="T87" s="135">
        <f ca="1">OFFSET('DeathsCases(m7)'!T87, DeathsDelay, 0)</f>
        <v>111.4847326180149</v>
      </c>
      <c r="U87" s="135">
        <f ca="1">OFFSET('DeathsCases(m7)'!U87, DeathsDelay, 0)</f>
        <v>150.5416632240977</v>
      </c>
      <c r="V87" s="135">
        <f ca="1">OFFSET('DeathsCases(m7)'!V87, DeathsDelay, 0)</f>
        <v>37.140074608467323</v>
      </c>
      <c r="W87" s="135">
        <f ca="1">OFFSET('DeathsCases(m7)'!W87, DeathsDelay, 0)</f>
        <v>232.7483559506648</v>
      </c>
      <c r="X87" s="135">
        <f ca="1">OFFSET('DeathsCases(m7)'!X87, DeathsDelay, 0)</f>
        <v>12.091052314625051</v>
      </c>
      <c r="Y87" s="135">
        <f ca="1">OFFSET('DeathsCases(m7)'!Y87, DeathsDelay, 0)</f>
        <v>3.9881468447154118</v>
      </c>
    </row>
    <row r="88" spans="1:25" x14ac:dyDescent="0.25">
      <c r="A88" s="111">
        <f>'DeathsCases(m7)'!A88</f>
        <v>43976</v>
      </c>
      <c r="B88" s="135">
        <f>'DeathsCases(m7)'!B88</f>
        <v>286.4612300815831</v>
      </c>
      <c r="C88" s="135">
        <f>'DeathsCases(m7)'!C88</f>
        <v>346.29372034337149</v>
      </c>
      <c r="D88" s="135">
        <f>'DeathsCases(m7)'!D88</f>
        <v>503.95110405919132</v>
      </c>
      <c r="E88" s="135">
        <f>'DeathsCases(m7)'!E88</f>
        <v>579.84308804144814</v>
      </c>
      <c r="F88" s="135">
        <f>'DeathsCases(m7)'!F88</f>
        <v>2647.5083096531971</v>
      </c>
      <c r="G88" s="135">
        <f>'DeathsCases(m7)'!G88</f>
        <v>1563.428397994956</v>
      </c>
      <c r="H88" s="135">
        <f>'DeathsCases(m7)'!H88</f>
        <v>3372.738759629</v>
      </c>
      <c r="I88" s="135">
        <f>'DeathsCases(m7)'!I88</f>
        <v>4183.2223636881372</v>
      </c>
      <c r="J88" s="135">
        <f>'DeathsCases(m7)'!J88</f>
        <v>1103.6792171149591</v>
      </c>
      <c r="K88" s="135">
        <f>'DeathsCases(m7)'!K88</f>
        <v>4045.428382548052</v>
      </c>
      <c r="L88" s="135">
        <f>'DeathsCases(m7)'!L88</f>
        <v>233.2585111903152</v>
      </c>
      <c r="M88" s="135">
        <f>'DeathsCases(m7)'!M88</f>
        <v>215.35992961463029</v>
      </c>
      <c r="N88" s="135">
        <f ca="1">OFFSET('DeathsCases(m7)'!N88, DeathsDelay, 0)</f>
        <v>24.34701113250804</v>
      </c>
      <c r="O88" s="135">
        <f ca="1">OFFSET('DeathsCases(m7)'!O88, DeathsDelay, 0)</f>
        <v>9.5788828546449984</v>
      </c>
      <c r="P88" s="135">
        <f ca="1">OFFSET('DeathsCases(m7)'!P88, DeathsDelay, 0)</f>
        <v>48.012195541220223</v>
      </c>
      <c r="Q88" s="135">
        <f ca="1">OFFSET('DeathsCases(m7)'!Q88, DeathsDelay, 0)</f>
        <v>0</v>
      </c>
      <c r="R88" s="135">
        <f ca="1">OFFSET('DeathsCases(m7)'!R88, DeathsDelay, 0)</f>
        <v>160.1315509870885</v>
      </c>
      <c r="S88" s="135">
        <f ca="1">OFFSET('DeathsCases(m7)'!S88, DeathsDelay, 0)</f>
        <v>77.1084028237822</v>
      </c>
      <c r="T88" s="135">
        <f ca="1">OFFSET('DeathsCases(m7)'!T88, DeathsDelay, 0)</f>
        <v>108.7714165009487</v>
      </c>
      <c r="U88" s="135">
        <f ca="1">OFFSET('DeathsCases(m7)'!U88, DeathsDelay, 0)</f>
        <v>141.7294683036628</v>
      </c>
      <c r="V88" s="135">
        <f ca="1">OFFSET('DeathsCases(m7)'!V88, DeathsDelay, 0)</f>
        <v>34.045068391095022</v>
      </c>
      <c r="W88" s="135">
        <f ca="1">OFFSET('DeathsCases(m7)'!W88, DeathsDelay, 0)</f>
        <v>230.98844399640649</v>
      </c>
      <c r="X88" s="135">
        <f ca="1">OFFSET('DeathsCases(m7)'!X88, DeathsDelay, 0)</f>
        <v>12.68697966605923</v>
      </c>
      <c r="Y88" s="135">
        <f ca="1">OFFSET('DeathsCases(m7)'!Y88, DeathsDelay, 0)</f>
        <v>4.7857762136584938</v>
      </c>
    </row>
    <row r="89" spans="1:25" x14ac:dyDescent="0.25">
      <c r="A89" s="111">
        <f>'DeathsCases(m7)'!A89</f>
        <v>43977</v>
      </c>
      <c r="B89" s="135">
        <f>'DeathsCases(m7)'!B89</f>
        <v>160.01031190238339</v>
      </c>
      <c r="C89" s="135">
        <f>'DeathsCases(m7)'!C89</f>
        <v>292.66908150531413</v>
      </c>
      <c r="D89" s="135">
        <f>'DeathsCases(m7)'!D89</f>
        <v>454.87721377627361</v>
      </c>
      <c r="E89" s="135">
        <f>'DeathsCases(m7)'!E89</f>
        <v>645.25501257538065</v>
      </c>
      <c r="F89" s="135">
        <f>'DeathsCases(m7)'!F89</f>
        <v>2703.7322764442192</v>
      </c>
      <c r="G89" s="135">
        <f>'DeathsCases(m7)'!G89</f>
        <v>1416.29837285383</v>
      </c>
      <c r="H89" s="135">
        <f>'DeathsCases(m7)'!H89</f>
        <v>3338.7463353143949</v>
      </c>
      <c r="I89" s="135">
        <f>'DeathsCases(m7)'!I89</f>
        <v>4035.6180987708522</v>
      </c>
      <c r="J89" s="135">
        <f>'DeathsCases(m7)'!J89</f>
        <v>1030.018069141498</v>
      </c>
      <c r="K89" s="135">
        <f>'DeathsCases(m7)'!K89</f>
        <v>4038.8964016409009</v>
      </c>
      <c r="L89" s="135">
        <f>'DeathsCases(m7)'!L89</f>
        <v>231.6693715864908</v>
      </c>
      <c r="M89" s="135">
        <f>'DeathsCases(m7)'!M89</f>
        <v>188.24053107056551</v>
      </c>
      <c r="N89" s="135">
        <f ca="1">OFFSET('DeathsCases(m7)'!N89, DeathsDelay, 0)</f>
        <v>27.088791665448191</v>
      </c>
      <c r="O89" s="135">
        <f ca="1">OFFSET('DeathsCases(m7)'!O89, DeathsDelay, 0)</f>
        <v>7.18416214098374</v>
      </c>
      <c r="P89" s="135">
        <f ca="1">OFFSET('DeathsCases(m7)'!P89, DeathsDelay, 0)</f>
        <v>42.703721832731517</v>
      </c>
      <c r="Q89" s="135">
        <f ca="1">OFFSET('DeathsCases(m7)'!Q89, DeathsDelay, 0)</f>
        <v>0</v>
      </c>
      <c r="R89" s="135">
        <f ca="1">OFFSET('DeathsCases(m7)'!R89, DeathsDelay, 0)</f>
        <v>155.1496805119346</v>
      </c>
      <c r="S89" s="135">
        <f ca="1">OFFSET('DeathsCases(m7)'!S89, DeathsDelay, 0)</f>
        <v>69.175439570306679</v>
      </c>
      <c r="T89" s="135">
        <f ca="1">OFFSET('DeathsCases(m7)'!T89, DeathsDelay, 0)</f>
        <v>106.3402852600574</v>
      </c>
      <c r="U89" s="135">
        <f ca="1">OFFSET('DeathsCases(m7)'!U89, DeathsDelay, 0)</f>
        <v>147.97143970563761</v>
      </c>
      <c r="V89" s="135">
        <f ca="1">OFFSET('DeathsCases(m7)'!V89, DeathsDelay, 0)</f>
        <v>27.23605471287599</v>
      </c>
      <c r="W89" s="135">
        <f ca="1">OFFSET('DeathsCases(m7)'!W89, DeathsDelay, 0)</f>
        <v>231.32688860299459</v>
      </c>
      <c r="X89" s="135">
        <f ca="1">OFFSET('DeathsCases(m7)'!X89, DeathsDelay, 0)</f>
        <v>21.709528864088991</v>
      </c>
      <c r="Y89" s="135">
        <f ca="1">OFFSET('DeathsCases(m7)'!Y89, DeathsDelay, 0)</f>
        <v>7.1786643204877389</v>
      </c>
    </row>
    <row r="90" spans="1:25" x14ac:dyDescent="0.25">
      <c r="A90" s="111">
        <f>'DeathsCases(m7)'!A90</f>
        <v>43978</v>
      </c>
      <c r="B90" s="135">
        <f>'DeathsCases(m7)'!B90</f>
        <v>106.92944078466211</v>
      </c>
      <c r="C90" s="135">
        <f>'DeathsCases(m7)'!C90</f>
        <v>260.93903204930251</v>
      </c>
      <c r="D90" s="135">
        <f>'DeathsCases(m7)'!D90</f>
        <v>445.32196110099397</v>
      </c>
      <c r="E90" s="135">
        <f>'DeathsCases(m7)'!E90</f>
        <v>566.0882440973968</v>
      </c>
      <c r="F90" s="135">
        <f>'DeathsCases(m7)'!F90</f>
        <v>2698.038710186901</v>
      </c>
      <c r="G90" s="135">
        <f>'DeathsCases(m7)'!G90</f>
        <v>1320.679722438605</v>
      </c>
      <c r="H90" s="135">
        <f>'DeathsCases(m7)'!H90</f>
        <v>3218.8177629400702</v>
      </c>
      <c r="I90" s="135">
        <f>'DeathsCases(m7)'!I90</f>
        <v>3890.2168825836752</v>
      </c>
      <c r="J90" s="135">
        <f>'DeathsCases(m7)'!J90</f>
        <v>995.97300075040323</v>
      </c>
      <c r="K90" s="135">
        <f>'DeathsCases(m7)'!K90</f>
        <v>4069.525638537129</v>
      </c>
      <c r="L90" s="135">
        <f>'DeathsCases(m7)'!L90</f>
        <v>240.76510484522299</v>
      </c>
      <c r="M90" s="135">
        <f>'DeathsCases(m7)'!M90</f>
        <v>189.83578980845169</v>
      </c>
      <c r="N90" s="135">
        <f ca="1">OFFSET('DeathsCases(m7)'!N90, DeathsDelay, 0)</f>
        <v>27.637147772036219</v>
      </c>
      <c r="O90" s="135">
        <f ca="1">OFFSET('DeathsCases(m7)'!O90, DeathsDelay, 0)</f>
        <v>8.467048237587985</v>
      </c>
      <c r="P90" s="135">
        <f ca="1">OFFSET('DeathsCases(m7)'!P90, DeathsDelay, 0)</f>
        <v>39.400671525227452</v>
      </c>
      <c r="Q90" s="135">
        <f ca="1">OFFSET('DeathsCases(m7)'!Q90, DeathsDelay, 0)</f>
        <v>0</v>
      </c>
      <c r="R90" s="135">
        <f ca="1">OFFSET('DeathsCases(m7)'!R90, DeathsDelay, 0)</f>
        <v>150.16781003678071</v>
      </c>
      <c r="S90" s="135">
        <f ca="1">OFFSET('DeathsCases(m7)'!S90, DeathsDelay, 0)</f>
        <v>63.463706027804299</v>
      </c>
      <c r="T90" s="135">
        <f ca="1">OFFSET('DeathsCases(m7)'!T90, DeathsDelay, 0)</f>
        <v>102.93236021702231</v>
      </c>
      <c r="U90" s="135">
        <f ca="1">OFFSET('DeathsCases(m7)'!U90, DeathsDelay, 0)</f>
        <v>129.6127002880647</v>
      </c>
      <c r="V90" s="135">
        <f ca="1">OFFSET('DeathsCases(m7)'!V90, DeathsDelay, 0)</f>
        <v>28.474057199824909</v>
      </c>
      <c r="W90" s="135">
        <f ca="1">OFFSET('DeathsCases(m7)'!W90, DeathsDelay, 0)</f>
        <v>231.15766629970051</v>
      </c>
      <c r="X90" s="135">
        <f ca="1">OFFSET('DeathsCases(m7)'!X90, DeathsDelay, 0)</f>
        <v>21.615435071757279</v>
      </c>
      <c r="Y90" s="135">
        <f ca="1">OFFSET('DeathsCases(m7)'!Y90, DeathsDelay, 0)</f>
        <v>11.16681116520315</v>
      </c>
    </row>
    <row r="91" spans="1:25" x14ac:dyDescent="0.25">
      <c r="A91" s="111">
        <f>'DeathsCases(m7)'!A91</f>
        <v>43979</v>
      </c>
      <c r="B91" s="135">
        <f>'DeathsCases(m7)'!B91</f>
        <v>439.013898934373</v>
      </c>
      <c r="C91" s="135">
        <f>'DeathsCases(m7)'!C91</f>
        <v>271.54422378123093</v>
      </c>
      <c r="D91" s="135">
        <f>'DeathsCases(m7)'!D91</f>
        <v>439.54162306286179</v>
      </c>
      <c r="E91" s="135">
        <f>'DeathsCases(m7)'!E91</f>
        <v>744.13705737317116</v>
      </c>
      <c r="F91" s="135">
        <f>'DeathsCases(m7)'!F91</f>
        <v>2814.756818461934</v>
      </c>
      <c r="G91" s="135">
        <f>'DeathsCases(m7)'!G91</f>
        <v>1235.215264987829</v>
      </c>
      <c r="H91" s="135">
        <f>'DeathsCases(m7)'!H91</f>
        <v>3163.683179441286</v>
      </c>
      <c r="I91" s="135">
        <f>'DeathsCases(m7)'!I91</f>
        <v>3772.720950311209</v>
      </c>
      <c r="J91" s="135">
        <f>'DeathsCases(m7)'!J91</f>
        <v>999.06800696777555</v>
      </c>
      <c r="K91" s="135">
        <f>'DeathsCases(m7)'!K91</f>
        <v>4337.2014778876901</v>
      </c>
      <c r="L91" s="135">
        <f>'DeathsCases(m7)'!L91</f>
        <v>246.52573590908671</v>
      </c>
      <c r="M91" s="135">
        <f>'DeathsCases(m7)'!M91</f>
        <v>178.66897864324849</v>
      </c>
      <c r="N91" s="135">
        <f ca="1">OFFSET('DeathsCases(m7)'!N91, DeathsDelay, 0)</f>
        <v>27.746818993353831</v>
      </c>
      <c r="O91" s="135">
        <f ca="1">OFFSET('DeathsCases(m7)'!O91, DeathsDelay, 0)</f>
        <v>8.8091511966824498</v>
      </c>
      <c r="P91" s="135">
        <f ca="1">OFFSET('DeathsCases(m7)'!P91, DeathsDelay, 0)</f>
        <v>40.934230596568632</v>
      </c>
      <c r="Q91" s="135">
        <f ca="1">OFFSET('DeathsCases(m7)'!Q91, DeathsDelay, 0)</f>
        <v>0</v>
      </c>
      <c r="R91" s="135">
        <f ca="1">OFFSET('DeathsCases(m7)'!R91, DeathsDelay, 0)</f>
        <v>149.4561142546159</v>
      </c>
      <c r="S91" s="135">
        <f ca="1">OFFSET('DeathsCases(m7)'!S91, DeathsDelay, 0)</f>
        <v>62.511750437387242</v>
      </c>
      <c r="T91" s="135">
        <f ca="1">OFFSET('DeathsCases(m7)'!T91, DeathsDelay, 0)</f>
        <v>99.611261289733307</v>
      </c>
      <c r="U91" s="135">
        <f ca="1">OFFSET('DeathsCases(m7)'!U91, DeathsDelay, 0)</f>
        <v>131.08139944147061</v>
      </c>
      <c r="V91" s="135">
        <f ca="1">OFFSET('DeathsCases(m7)'!V91, DeathsDelay, 0)</f>
        <v>29.093058443299359</v>
      </c>
      <c r="W91" s="135">
        <f ca="1">OFFSET('DeathsCases(m7)'!W91, DeathsDelay, 0)</f>
        <v>231.12382183904171</v>
      </c>
      <c r="X91" s="135">
        <f ca="1">OFFSET('DeathsCases(m7)'!X91, DeathsDelay, 0)</f>
        <v>21.301789097318242</v>
      </c>
      <c r="Y91" s="135">
        <f ca="1">OFFSET('DeathsCases(m7)'!Y91, DeathsDelay, 0)</f>
        <v>11.16681116520315</v>
      </c>
    </row>
    <row r="92" spans="1:25" x14ac:dyDescent="0.25">
      <c r="A92" s="111">
        <f>'DeathsCases(m7)'!A92</f>
        <v>43980</v>
      </c>
      <c r="B92" s="135">
        <f>'DeathsCases(m7)'!B92</f>
        <v>457.43866411573077</v>
      </c>
      <c r="C92" s="135">
        <f>'DeathsCases(m7)'!C92</f>
        <v>274.70867615285471</v>
      </c>
      <c r="D92" s="135">
        <f>'DeathsCases(m7)'!D92</f>
        <v>423.4982358549849</v>
      </c>
      <c r="E92" s="135">
        <f>'DeathsCases(m7)'!E92</f>
        <v>571.59018167501733</v>
      </c>
      <c r="F92" s="135">
        <f>'DeathsCases(m7)'!F92</f>
        <v>2986.2755019636602</v>
      </c>
      <c r="G92" s="135">
        <f>'DeathsCases(m7)'!G92</f>
        <v>1179.5787493701209</v>
      </c>
      <c r="H92" s="135">
        <f>'DeathsCases(m7)'!H92</f>
        <v>3171.5626494452449</v>
      </c>
      <c r="I92" s="135">
        <f>'DeathsCases(m7)'!I92</f>
        <v>3719.4806060002479</v>
      </c>
      <c r="J92" s="135">
        <f>'DeathsCases(m7)'!J92</f>
        <v>959.45192738541027</v>
      </c>
      <c r="K92" s="135">
        <f>'DeathsCases(m7)'!K92</f>
        <v>4544.4987994229259</v>
      </c>
      <c r="L92" s="135">
        <f>'DeathsCases(m7)'!L92</f>
        <v>254.56030028763351</v>
      </c>
      <c r="M92" s="135">
        <f>'DeathsCases(m7)'!M92</f>
        <v>174.68083179853309</v>
      </c>
      <c r="N92" s="135">
        <f ca="1">OFFSET('DeathsCases(m7)'!N92, DeathsDelay, 0)</f>
        <v>26.21142189490735</v>
      </c>
      <c r="O92" s="135">
        <f ca="1">OFFSET('DeathsCases(m7)'!O92, DeathsDelay, 0)</f>
        <v>8.8946769364560669</v>
      </c>
      <c r="P92" s="135">
        <f ca="1">OFFSET('DeathsCases(m7)'!P92, DeathsDelay, 0)</f>
        <v>39.87253585487089</v>
      </c>
      <c r="Q92" s="135">
        <f ca="1">OFFSET('DeathsCases(m7)'!Q92, DeathsDelay, 0)</f>
        <v>180.18845566707111</v>
      </c>
      <c r="R92" s="135">
        <f ca="1">OFFSET('DeathsCases(m7)'!R92, DeathsDelay, 0)</f>
        <v>146.60933112595649</v>
      </c>
      <c r="S92" s="135">
        <f ca="1">OFFSET('DeathsCases(m7)'!S92, DeathsDelay, 0)</f>
        <v>57.540426798542583</v>
      </c>
      <c r="T92" s="135">
        <f ca="1">OFFSET('DeathsCases(m7)'!T92, DeathsDelay, 0)</f>
        <v>96.181629717761666</v>
      </c>
      <c r="U92" s="135">
        <f ca="1">OFFSET('DeathsCases(m7)'!U92, DeathsDelay, 0)</f>
        <v>83.715851744132721</v>
      </c>
      <c r="V92" s="135">
        <f ca="1">OFFSET('DeathsCases(m7)'!V92, DeathsDelay, 0)</f>
        <v>30.331060930248281</v>
      </c>
      <c r="W92" s="135">
        <f ca="1">OFFSET('DeathsCases(m7)'!W92, DeathsDelay, 0)</f>
        <v>241.1756266547095</v>
      </c>
      <c r="X92" s="135">
        <f ca="1">OFFSET('DeathsCases(m7)'!X92, DeathsDelay, 0)</f>
        <v>21.244287335337741</v>
      </c>
      <c r="Y92" s="135">
        <f ca="1">OFFSET('DeathsCases(m7)'!Y92, DeathsDelay, 0)</f>
        <v>10.369181796260071</v>
      </c>
    </row>
    <row r="93" spans="1:25" x14ac:dyDescent="0.25">
      <c r="A93" s="111">
        <f>'DeathsCases(m7)'!A93</f>
        <v>43981</v>
      </c>
      <c r="B93" s="135">
        <f>'DeathsCases(m7)'!B93</f>
        <v>619.86174288710515</v>
      </c>
      <c r="C93" s="135">
        <f>'DeathsCases(m7)'!C93</f>
        <v>273.9389444948921</v>
      </c>
      <c r="D93" s="135">
        <f>'DeathsCases(m7)'!D93</f>
        <v>393.65281700503732</v>
      </c>
      <c r="E93" s="135">
        <f>'DeathsCases(m7)'!E93</f>
        <v>601.85083835193007</v>
      </c>
      <c r="F93" s="135">
        <f>'DeathsCases(m7)'!F93</f>
        <v>3006.9146796464402</v>
      </c>
      <c r="G93" s="135">
        <f>'DeathsCases(m7)'!G93</f>
        <v>1136.423429271214</v>
      </c>
      <c r="H93" s="135">
        <f>'DeathsCases(m7)'!H93</f>
        <v>3228.5857009615079</v>
      </c>
      <c r="I93" s="135">
        <f>'DeathsCases(m7)'!I93</f>
        <v>3574.079389813071</v>
      </c>
      <c r="J93" s="135">
        <f>'DeathsCases(m7)'!J93</f>
        <v>851.74571102085451</v>
      </c>
      <c r="K93" s="135">
        <f>'DeathsCases(m7)'!K93</f>
        <v>5111.9350268286044</v>
      </c>
      <c r="L93" s="135">
        <f>'DeathsCases(m7)'!L93</f>
        <v>263.48352826042418</v>
      </c>
      <c r="M93" s="135">
        <f>'DeathsCases(m7)'!M93</f>
        <v>158.72824441967151</v>
      </c>
      <c r="N93" s="135">
        <f ca="1">OFFSET('DeathsCases(m7)'!N93, DeathsDelay, 0)</f>
        <v>25.114709681731291</v>
      </c>
      <c r="O93" s="135">
        <f ca="1">OFFSET('DeathsCases(m7)'!O93, DeathsDelay, 0)</f>
        <v>8.7236254569088327</v>
      </c>
      <c r="P93" s="135">
        <f ca="1">OFFSET('DeathsCases(m7)'!P93, DeathsDelay, 0)</f>
        <v>36.451519464955958</v>
      </c>
      <c r="Q93" s="135">
        <f ca="1">OFFSET('DeathsCases(m7)'!Q93, DeathsDelay, 0)</f>
        <v>181.2582768627195</v>
      </c>
      <c r="R93" s="135">
        <f ca="1">OFFSET('DeathsCases(m7)'!R93, DeathsDelay, 0)</f>
        <v>142.33915643296751</v>
      </c>
      <c r="S93" s="135">
        <f ca="1">OFFSET('DeathsCases(m7)'!S93, DeathsDelay, 0)</f>
        <v>53.732604436874333</v>
      </c>
      <c r="T93" s="135">
        <f ca="1">OFFSET('DeathsCases(m7)'!T93, DeathsDelay, 0)</f>
        <v>92.817117732599613</v>
      </c>
      <c r="U93" s="135">
        <f ca="1">OFFSET('DeathsCases(m7)'!U93, DeathsDelay, 0)</f>
        <v>104.64481468016569</v>
      </c>
      <c r="V93" s="135">
        <f ca="1">OFFSET('DeathsCases(m7)'!V93, DeathsDelay, 0)</f>
        <v>28.474057199824909</v>
      </c>
      <c r="W93" s="135">
        <f ca="1">OFFSET('DeathsCases(m7)'!W93, DeathsDelay, 0)</f>
        <v>245.57540654035529</v>
      </c>
      <c r="X93" s="135">
        <f ca="1">OFFSET('DeathsCases(m7)'!X93, DeathsDelay, 0)</f>
        <v>21.21815017080116</v>
      </c>
      <c r="Y93" s="135">
        <f ca="1">OFFSET('DeathsCases(m7)'!Y93, DeathsDelay, 0)</f>
        <v>8.7739230583739047</v>
      </c>
    </row>
    <row r="94" spans="1:25" x14ac:dyDescent="0.25">
      <c r="A94" s="111">
        <f>'DeathsCases(m7)'!A94</f>
        <v>43982</v>
      </c>
      <c r="B94" s="135">
        <f>'DeathsCases(m7)'!B94</f>
        <v>657.1499581350912</v>
      </c>
      <c r="C94" s="135">
        <f>'DeathsCases(m7)'!C94</f>
        <v>263.59032998228452</v>
      </c>
      <c r="D94" s="135">
        <f>'DeathsCases(m7)'!D94</f>
        <v>370.29553268768711</v>
      </c>
      <c r="E94" s="135">
        <f>'DeathsCases(m7)'!E94</f>
        <v>566.5467388955318</v>
      </c>
      <c r="F94" s="135">
        <f>'DeathsCases(m7)'!F94</f>
        <v>3046.0579476655071</v>
      </c>
      <c r="G94" s="135">
        <f>'DeathsCases(m7)'!G94</f>
        <v>1106.9128059682851</v>
      </c>
      <c r="H94" s="135">
        <f>'DeathsCases(m7)'!H94</f>
        <v>3208.9847053318222</v>
      </c>
      <c r="I94" s="135">
        <f>'DeathsCases(m7)'!I94</f>
        <v>3398.202666192723</v>
      </c>
      <c r="J94" s="135">
        <f>'DeathsCases(m7)'!J94</f>
        <v>797.89260283857664</v>
      </c>
      <c r="K94" s="135">
        <f>'DeathsCases(m7)'!K94</f>
        <v>5132.1063253812581</v>
      </c>
      <c r="L94" s="135">
        <f>'DeathsCases(m7)'!L94</f>
        <v>272.20811378273692</v>
      </c>
      <c r="M94" s="135">
        <f>'DeathsCases(m7)'!M94</f>
        <v>181.85949611902089</v>
      </c>
      <c r="N94" s="135">
        <f ca="1">OFFSET('DeathsCases(m7)'!N94, DeathsDelay, 0)</f>
        <v>25.00503846041368</v>
      </c>
      <c r="O94" s="135">
        <f ca="1">OFFSET('DeathsCases(m7)'!O94, DeathsDelay, 0)</f>
        <v>8.0394195387199012</v>
      </c>
      <c r="P94" s="135">
        <f ca="1">OFFSET('DeathsCases(m7)'!P94, DeathsDelay, 0)</f>
        <v>34.092197816738761</v>
      </c>
      <c r="Q94" s="135">
        <f ca="1">OFFSET('DeathsCases(m7)'!Q94, DeathsDelay, 0)</f>
        <v>181.4111084620979</v>
      </c>
      <c r="R94" s="135">
        <f ca="1">OFFSET('DeathsCases(m7)'!R94, DeathsDelay, 0)</f>
        <v>135.2221986113191</v>
      </c>
      <c r="S94" s="135">
        <f ca="1">OFFSET('DeathsCases(m7)'!S94, DeathsDelay, 0)</f>
        <v>54.155695810393013</v>
      </c>
      <c r="T94" s="135">
        <f ca="1">OFFSET('DeathsCases(m7)'!T94, DeathsDelay, 0)</f>
        <v>92.317867567059437</v>
      </c>
      <c r="U94" s="135">
        <f ca="1">OFFSET('DeathsCases(m7)'!U94, DeathsDelay, 0)</f>
        <v>106.1135138335716</v>
      </c>
      <c r="V94" s="135">
        <f ca="1">OFFSET('DeathsCases(m7)'!V94, DeathsDelay, 0)</f>
        <v>25.379050982452618</v>
      </c>
      <c r="W94" s="135">
        <f ca="1">OFFSET('DeathsCases(m7)'!W94, DeathsDelay, 0)</f>
        <v>245.6769399223318</v>
      </c>
      <c r="X94" s="135">
        <f ca="1">OFFSET('DeathsCases(m7)'!X94, DeathsDelay, 0)</f>
        <v>21.845442119679241</v>
      </c>
      <c r="Y94" s="135">
        <f ca="1">OFFSET('DeathsCases(m7)'!Y94, DeathsDelay, 0)</f>
        <v>10.369181796260071</v>
      </c>
    </row>
    <row r="95" spans="1:25" x14ac:dyDescent="0.25">
      <c r="A95" s="111">
        <f>'DeathsCases(m7)'!A95</f>
        <v>43983</v>
      </c>
      <c r="B95" s="135">
        <f>'DeathsCases(m7)'!B95</f>
        <v>634.55768654366443</v>
      </c>
      <c r="C95" s="135">
        <f>'DeathsCases(m7)'!C95</f>
        <v>256.06406488220631</v>
      </c>
      <c r="D95" s="135">
        <f>'DeathsCases(m7)'!D95</f>
        <v>358.49892444660111</v>
      </c>
      <c r="E95" s="135">
        <f>'DeathsCases(m7)'!E95</f>
        <v>647.70031816543417</v>
      </c>
      <c r="F95" s="135">
        <f>'DeathsCases(m7)'!F95</f>
        <v>3158.5058812475509</v>
      </c>
      <c r="G95" s="135">
        <f>'DeathsCases(m7)'!G95</f>
        <v>1088.6141040636021</v>
      </c>
      <c r="H95" s="135">
        <f>'DeathsCases(m7)'!H95</f>
        <v>3173.472823991659</v>
      </c>
      <c r="I95" s="135">
        <f>'DeathsCases(m7)'!I95</f>
        <v>3285.1128313804752</v>
      </c>
      <c r="J95" s="135">
        <f>'DeathsCases(m7)'!J95</f>
        <v>727.32646108248844</v>
      </c>
      <c r="K95" s="135">
        <f>'DeathsCases(m7)'!K95</f>
        <v>5129.0941683826231</v>
      </c>
      <c r="L95" s="135">
        <f>'DeathsCases(m7)'!L95</f>
        <v>279.24946590889328</v>
      </c>
      <c r="M95" s="135">
        <f>'DeathsCases(m7)'!M95</f>
        <v>154.74009757495611</v>
      </c>
      <c r="N95" s="135">
        <f ca="1">OFFSET('DeathsCases(m7)'!N95, DeathsDelay, 0)</f>
        <v>24.127668689872841</v>
      </c>
      <c r="O95" s="135">
        <f ca="1">OFFSET('DeathsCases(m7)'!O95, DeathsDelay, 0)</f>
        <v>7.8683680591726688</v>
      </c>
      <c r="P95" s="135">
        <f ca="1">OFFSET('DeathsCases(m7)'!P95, DeathsDelay, 0)</f>
        <v>33.738299569506182</v>
      </c>
      <c r="Q95" s="135">
        <f ca="1">OFFSET('DeathsCases(m7)'!Q95, DeathsDelay, 0)</f>
        <v>181.56394006147619</v>
      </c>
      <c r="R95" s="135">
        <f ca="1">OFFSET('DeathsCases(m7)'!R95, DeathsDelay, 0)</f>
        <v>133.08711126482461</v>
      </c>
      <c r="S95" s="135">
        <f ca="1">OFFSET('DeathsCases(m7)'!S95, DeathsDelay, 0)</f>
        <v>52.56910315969791</v>
      </c>
      <c r="T95" s="135">
        <f ca="1">OFFSET('DeathsCases(m7)'!T95, DeathsDelay, 0)</f>
        <v>92.209334922376783</v>
      </c>
      <c r="U95" s="135">
        <f ca="1">OFFSET('DeathsCases(m7)'!U95, DeathsDelay, 0)</f>
        <v>105.37916425686861</v>
      </c>
      <c r="V95" s="135">
        <f ca="1">OFFSET('DeathsCases(m7)'!V95, DeathsDelay, 0)</f>
        <v>21.66504352160587</v>
      </c>
      <c r="W95" s="135">
        <f ca="1">OFFSET('DeathsCases(m7)'!W95, DeathsDelay, 0)</f>
        <v>247.470696337249</v>
      </c>
      <c r="X95" s="135">
        <f ca="1">OFFSET('DeathsCases(m7)'!X95, DeathsDelay, 0)</f>
        <v>21.489976681981659</v>
      </c>
      <c r="Y95" s="135">
        <f ca="1">OFFSET('DeathsCases(m7)'!Y95, DeathsDelay, 0)</f>
        <v>9.5715524273169859</v>
      </c>
    </row>
    <row r="96" spans="1:25" x14ac:dyDescent="0.25">
      <c r="A96" s="111">
        <f>'DeathsCases(m7)'!A96</f>
        <v>43984</v>
      </c>
      <c r="B96" s="135">
        <f>'DeathsCases(m7)'!B96</f>
        <v>573.03213138448757</v>
      </c>
      <c r="C96" s="135">
        <f>'DeathsCases(m7)'!C96</f>
        <v>229.1234568535171</v>
      </c>
      <c r="D96" s="135">
        <f>'DeathsCases(m7)'!D96</f>
        <v>349.17960393614311</v>
      </c>
      <c r="E96" s="135">
        <f>'DeathsCases(m7)'!E96</f>
        <v>561.3504645166679</v>
      </c>
      <c r="F96" s="135">
        <f>'DeathsCases(m7)'!F96</f>
        <v>3268.8187274830998</v>
      </c>
      <c r="G96" s="135">
        <f>'DeathsCases(m7)'!G96</f>
        <v>1069.257673725122</v>
      </c>
      <c r="H96" s="135">
        <f>'DeathsCases(m7)'!H96</f>
        <v>3217.146360211957</v>
      </c>
      <c r="I96" s="135">
        <f>'DeathsCases(m7)'!I96</f>
        <v>3379.4767519867992</v>
      </c>
      <c r="J96" s="135">
        <f>'DeathsCases(m7)'!J96</f>
        <v>718.0414424303716</v>
      </c>
      <c r="K96" s="135">
        <f>'DeathsCases(m7)'!K96</f>
        <v>5555.9405062115866</v>
      </c>
      <c r="L96" s="135">
        <f>'DeathsCases(m7)'!L96</f>
        <v>294.81676110688443</v>
      </c>
      <c r="M96" s="135">
        <f>'DeathsCases(m7)'!M96</f>
        <v>161.1211325265007</v>
      </c>
      <c r="N96" s="135">
        <f ca="1">OFFSET('DeathsCases(m7)'!N96, DeathsDelay, 0)</f>
        <v>18.42476518135733</v>
      </c>
      <c r="O96" s="135">
        <f ca="1">OFFSET('DeathsCases(m7)'!O96, DeathsDelay, 0)</f>
        <v>8.0394195387199012</v>
      </c>
      <c r="P96" s="135">
        <f ca="1">OFFSET('DeathsCases(m7)'!P96, DeathsDelay, 0)</f>
        <v>31.85084225093242</v>
      </c>
      <c r="Q96" s="135">
        <f ca="1">OFFSET('DeathsCases(m7)'!Q96, DeathsDelay, 0)</f>
        <v>181.71677166085459</v>
      </c>
      <c r="R96" s="135">
        <f ca="1">OFFSET('DeathsCases(m7)'!R96, DeathsDelay, 0)</f>
        <v>125.25845766101141</v>
      </c>
      <c r="S96" s="135">
        <f ca="1">OFFSET('DeathsCases(m7)'!S96, DeathsDelay, 0)</f>
        <v>49.819009231826399</v>
      </c>
      <c r="T96" s="135">
        <f ca="1">OFFSET('DeathsCases(m7)'!T96, DeathsDelay, 0)</f>
        <v>92.404693682805558</v>
      </c>
      <c r="U96" s="135">
        <f ca="1">OFFSET('DeathsCases(m7)'!U96, DeathsDelay, 0)</f>
        <v>109.0509121403832</v>
      </c>
      <c r="V96" s="135">
        <f ca="1">OFFSET('DeathsCases(m7)'!V96, DeathsDelay, 0)</f>
        <v>30.950062173722738</v>
      </c>
      <c r="W96" s="135">
        <f ca="1">OFFSET('DeathsCases(m7)'!W96, DeathsDelay, 0)</f>
        <v>250.5843867178599</v>
      </c>
      <c r="X96" s="135">
        <f ca="1">OFFSET('DeathsCases(m7)'!X96, DeathsDelay, 0)</f>
        <v>13.45018487052756</v>
      </c>
      <c r="Y96" s="135">
        <f ca="1">OFFSET('DeathsCases(m7)'!Y96, DeathsDelay, 0)</f>
        <v>9.5715524273169859</v>
      </c>
    </row>
    <row r="97" spans="1:25" x14ac:dyDescent="0.25">
      <c r="A97" s="111">
        <f>'DeathsCases(m7)'!A97</f>
        <v>43985</v>
      </c>
      <c r="B97" s="135">
        <f>'DeathsCases(m7)'!B97</f>
        <v>591.78591022979811</v>
      </c>
      <c r="C97" s="135">
        <f>'DeathsCases(m7)'!C97</f>
        <v>222.11034619208061</v>
      </c>
      <c r="D97" s="135">
        <f>'DeathsCases(m7)'!D97</f>
        <v>318.15452426208702</v>
      </c>
      <c r="E97" s="135">
        <f>'DeathsCases(m7)'!E97</f>
        <v>621.56611467173673</v>
      </c>
      <c r="F97" s="135">
        <f>'DeathsCases(m7)'!F97</f>
        <v>3443.8958898956512</v>
      </c>
      <c r="G97" s="135">
        <f>'DeathsCases(m7)'!G97</f>
        <v>1020.602165770472</v>
      </c>
      <c r="H97" s="135">
        <f>'DeathsCases(m7)'!H97</f>
        <v>3253.5265027095802</v>
      </c>
      <c r="I97" s="135">
        <f>'DeathsCases(m7)'!I97</f>
        <v>3348.6340697652772</v>
      </c>
      <c r="J97" s="135">
        <f>'DeathsCases(m7)'!J97</f>
        <v>676.56835911758287</v>
      </c>
      <c r="K97" s="135">
        <f>'DeathsCases(m7)'!K97</f>
        <v>5827.8469031444993</v>
      </c>
      <c r="L97" s="135">
        <f>'DeathsCases(m7)'!L97</f>
        <v>307.04895411000712</v>
      </c>
      <c r="M97" s="135">
        <f>'DeathsCases(m7)'!M97</f>
        <v>143.57328640975291</v>
      </c>
      <c r="N97" s="135">
        <f ca="1">OFFSET('DeathsCases(m7)'!N97, DeathsDelay, 0)</f>
        <v>16.341011976322811</v>
      </c>
      <c r="O97" s="135">
        <f ca="1">OFFSET('DeathsCases(m7)'!O97, DeathsDelay, 0)</f>
        <v>6.5854819625684229</v>
      </c>
      <c r="P97" s="135">
        <f ca="1">OFFSET('DeathsCases(m7)'!P97, DeathsDelay, 0)</f>
        <v>23.1213521525288</v>
      </c>
      <c r="Q97" s="135">
        <f ca="1">OFFSET('DeathsCases(m7)'!Q97, DeathsDelay, 0)</f>
        <v>182.02243485961131</v>
      </c>
      <c r="R97" s="135">
        <f ca="1">OFFSET('DeathsCases(m7)'!R97, DeathsDelay, 0)</f>
        <v>121.6999787501872</v>
      </c>
      <c r="S97" s="135">
        <f ca="1">OFFSET('DeathsCases(m7)'!S97, DeathsDelay, 0)</f>
        <v>47.386233834093908</v>
      </c>
      <c r="T97" s="135">
        <f ca="1">OFFSET('DeathsCases(m7)'!T97, DeathsDelay, 0)</f>
        <v>92.730291616853492</v>
      </c>
      <c r="U97" s="135">
        <f ca="1">OFFSET('DeathsCases(m7)'!U97, DeathsDelay, 0)</f>
        <v>107.9493877753288</v>
      </c>
      <c r="V97" s="135">
        <f ca="1">OFFSET('DeathsCases(m7)'!V97, DeathsDelay, 0)</f>
        <v>29.093058443299359</v>
      </c>
      <c r="W97" s="135">
        <f ca="1">OFFSET('DeathsCases(m7)'!W97, DeathsDelay, 0)</f>
        <v>247.7414520225195</v>
      </c>
      <c r="X97" s="135">
        <f ca="1">OFFSET('DeathsCases(m7)'!X97, DeathsDelay, 0)</f>
        <v>13.88928923474222</v>
      </c>
      <c r="Y97" s="135">
        <f ca="1">OFFSET('DeathsCases(m7)'!Y97, DeathsDelay, 0)</f>
        <v>4.7857762136584947</v>
      </c>
    </row>
    <row r="98" spans="1:25" x14ac:dyDescent="0.25">
      <c r="A98" s="111">
        <f>'DeathsCases(m7)'!A98</f>
        <v>43986</v>
      </c>
      <c r="B98" s="135">
        <f>'DeathsCases(m7)'!B98</f>
        <v>308.06646068115151</v>
      </c>
      <c r="C98" s="135">
        <f>'DeathsCases(m7)'!C98</f>
        <v>194.65658372474979</v>
      </c>
      <c r="D98" s="135">
        <f>'DeathsCases(m7)'!D98</f>
        <v>269.08063397916931</v>
      </c>
      <c r="E98" s="135">
        <f>'DeathsCases(m7)'!E98</f>
        <v>420.89822468796689</v>
      </c>
      <c r="F98" s="135">
        <f>'DeathsCases(m7)'!F98</f>
        <v>3632.495272169333</v>
      </c>
      <c r="G98" s="135">
        <f>'DeathsCases(m7)'!G98</f>
        <v>967.71574408063475</v>
      </c>
      <c r="H98" s="135">
        <f>'DeathsCases(m7)'!H98</f>
        <v>3221.7481443465008</v>
      </c>
      <c r="I98" s="135">
        <f>'DeathsCases(m7)'!I98</f>
        <v>3084.2682221522282</v>
      </c>
      <c r="J98" s="135">
        <f>'DeathsCases(m7)'!J98</f>
        <v>568.24314150955263</v>
      </c>
      <c r="K98" s="135">
        <f>'DeathsCases(m7)'!K98</f>
        <v>5980.4177317944332</v>
      </c>
      <c r="L98" s="135">
        <f>'DeathsCases(m7)'!L98</f>
        <v>320.58277790705182</v>
      </c>
      <c r="M98" s="135">
        <f>'DeathsCases(m7)'!M98</f>
        <v>141.18039830292369</v>
      </c>
      <c r="N98" s="135">
        <f ca="1">OFFSET('DeathsCases(m7)'!N98, DeathsDelay, 0)</f>
        <v>15.353970984464359</v>
      </c>
      <c r="O98" s="135">
        <f ca="1">OFFSET('DeathsCases(m7)'!O98, DeathsDelay, 0)</f>
        <v>5.5591730852850274</v>
      </c>
      <c r="P98" s="135">
        <f ca="1">OFFSET('DeathsCases(m7)'!P98, DeathsDelay, 0)</f>
        <v>19.346437515381279</v>
      </c>
      <c r="Q98" s="135">
        <f ca="1">OFFSET('DeathsCases(m7)'!Q98, DeathsDelay, 0)</f>
        <v>182.48092965774629</v>
      </c>
      <c r="R98" s="135">
        <f ca="1">OFFSET('DeathsCases(m7)'!R98, DeathsDelay, 0)</f>
        <v>109.601150453385</v>
      </c>
      <c r="S98" s="135">
        <f ca="1">OFFSET('DeathsCases(m7)'!S98, DeathsDelay, 0)</f>
        <v>50.770964822243457</v>
      </c>
      <c r="T98" s="135">
        <f ca="1">OFFSET('DeathsCases(m7)'!T98, DeathsDelay, 0)</f>
        <v>89.105301284453077</v>
      </c>
      <c r="U98" s="135">
        <f ca="1">OFFSET('DeathsCases(m7)'!U98, DeathsDelay, 0)</f>
        <v>110.8867860821405</v>
      </c>
      <c r="V98" s="135">
        <f ca="1">OFFSET('DeathsCases(m7)'!V98, DeathsDelay, 0)</f>
        <v>26.617053469401529</v>
      </c>
      <c r="W98" s="135">
        <f ca="1">OFFSET('DeathsCases(m7)'!W98, DeathsDelay, 0)</f>
        <v>244.45853933861449</v>
      </c>
      <c r="X98" s="135">
        <f ca="1">OFFSET('DeathsCases(m7)'!X98, DeathsDelay, 0)</f>
        <v>14.26043697116175</v>
      </c>
      <c r="Y98" s="135">
        <f ca="1">OFFSET('DeathsCases(m7)'!Y98, DeathsDelay, 0)</f>
        <v>7.9762936894308227</v>
      </c>
    </row>
    <row r="99" spans="1:25" x14ac:dyDescent="0.25">
      <c r="A99" s="111">
        <f>'DeathsCases(m7)'!A99</f>
        <v>43987</v>
      </c>
      <c r="B99" s="135">
        <f>'DeathsCases(m7)'!B99</f>
        <v>313.00166564044372</v>
      </c>
      <c r="C99" s="135">
        <f>'DeathsCases(m7)'!C99</f>
        <v>171.22253102677891</v>
      </c>
      <c r="D99" s="135">
        <f>'DeathsCases(m7)'!D99</f>
        <v>269.31656614399111</v>
      </c>
      <c r="E99" s="135">
        <f>'DeathsCases(m7)'!E99</f>
        <v>368.93548089932898</v>
      </c>
      <c r="F99" s="135">
        <f>'DeathsCases(m7)'!F99</f>
        <v>3897.957798916817</v>
      </c>
      <c r="G99" s="135">
        <f>'DeathsCases(m7)'!G99</f>
        <v>925.51237957214494</v>
      </c>
      <c r="H99" s="135">
        <f>'DeathsCases(m7)'!H99</f>
        <v>3237.3768451808019</v>
      </c>
      <c r="I99" s="135">
        <f>'DeathsCases(m7)'!I99</f>
        <v>2909.4930228969351</v>
      </c>
      <c r="J99" s="135">
        <f>'DeathsCases(m7)'!J99</f>
        <v>523.6750519793917</v>
      </c>
      <c r="K99" s="135">
        <f>'DeathsCases(m7)'!K99</f>
        <v>6112.4788172851258</v>
      </c>
      <c r="L99" s="135">
        <f>'DeathsCases(m7)'!L99</f>
        <v>327.72345125844731</v>
      </c>
      <c r="M99" s="135">
        <f>'DeathsCases(m7)'!M99</f>
        <v>149.95432136129759</v>
      </c>
      <c r="N99" s="135">
        <f ca="1">OFFSET('DeathsCases(m7)'!N99, DeathsDelay, 0)</f>
        <v>16.560354418958031</v>
      </c>
      <c r="O99" s="135">
        <f ca="1">OFFSET('DeathsCases(m7)'!O99, DeathsDelay, 0)</f>
        <v>6.6710077023420391</v>
      </c>
      <c r="P99" s="135">
        <f ca="1">OFFSET('DeathsCases(m7)'!P99, DeathsDelay, 0)</f>
        <v>17.341014114396661</v>
      </c>
      <c r="Q99" s="135">
        <f ca="1">OFFSET('DeathsCases(m7)'!Q99, DeathsDelay, 0)</f>
        <v>3.51512678570186</v>
      </c>
      <c r="R99" s="135">
        <f ca="1">OFFSET('DeathsCases(m7)'!R99, DeathsDelay, 0)</f>
        <v>98.925713720912398</v>
      </c>
      <c r="S99" s="135">
        <f ca="1">OFFSET('DeathsCases(m7)'!S99, DeathsDelay, 0)</f>
        <v>50.030554918585743</v>
      </c>
      <c r="T99" s="135">
        <f ca="1">OFFSET('DeathsCases(m7)'!T99, DeathsDelay, 0)</f>
        <v>87.954855250817019</v>
      </c>
      <c r="U99" s="135">
        <f ca="1">OFFSET('DeathsCases(m7)'!U99, DeathsDelay, 0)</f>
        <v>110.519611293789</v>
      </c>
      <c r="V99" s="135">
        <f ca="1">OFFSET('DeathsCases(m7)'!V99, DeathsDelay, 0)</f>
        <v>22.284044765080331</v>
      </c>
      <c r="W99" s="135">
        <f ca="1">OFFSET('DeathsCases(m7)'!W99, DeathsDelay, 0)</f>
        <v>237.1481358363107</v>
      </c>
      <c r="X99" s="135">
        <f ca="1">OFFSET('DeathsCases(m7)'!X99, DeathsDelay, 0)</f>
        <v>14.307483867327599</v>
      </c>
      <c r="Y99" s="135">
        <f ca="1">OFFSET('DeathsCases(m7)'!Y99, DeathsDelay, 0)</f>
        <v>7.9762936894308227</v>
      </c>
    </row>
    <row r="100" spans="1:25" x14ac:dyDescent="0.25">
      <c r="A100" s="111">
        <f>'DeathsCases(m7)'!A100</f>
        <v>43988</v>
      </c>
      <c r="B100" s="135">
        <f>'DeathsCases(m7)'!B100</f>
        <v>173.6095433457665</v>
      </c>
      <c r="C100" s="135">
        <f>'DeathsCases(m7)'!C100</f>
        <v>193.37369762814549</v>
      </c>
      <c r="D100" s="135">
        <f>'DeathsCases(m7)'!D100</f>
        <v>252.09351811200551</v>
      </c>
      <c r="E100" s="135">
        <f>'DeathsCases(m7)'!E100</f>
        <v>318.19538990571772</v>
      </c>
      <c r="F100" s="135">
        <f>'DeathsCases(m7)'!F100</f>
        <v>4147.7630184566751</v>
      </c>
      <c r="G100" s="135">
        <f>'DeathsCases(m7)'!G100</f>
        <v>892.93434381120551</v>
      </c>
      <c r="H100" s="135">
        <f>'DeathsCases(m7)'!H100</f>
        <v>3200.0850284678449</v>
      </c>
      <c r="I100" s="135">
        <f>'DeathsCases(m7)'!I100</f>
        <v>2811.0901796187441</v>
      </c>
      <c r="J100" s="135">
        <f>'DeathsCases(m7)'!J100</f>
        <v>548.43510171836999</v>
      </c>
      <c r="K100" s="135">
        <f>'DeathsCases(m7)'!K100</f>
        <v>5902.6770056611367</v>
      </c>
      <c r="L100" s="135">
        <f>'DeathsCases(m7)'!L100</f>
        <v>338.71151522962828</v>
      </c>
      <c r="M100" s="135">
        <f>'DeathsCases(m7)'!M100</f>
        <v>169.8950555848746</v>
      </c>
      <c r="N100" s="135">
        <f ca="1">OFFSET('DeathsCases(m7)'!N100, DeathsDelay, 0)</f>
        <v>14.91528609919394</v>
      </c>
      <c r="O100" s="135">
        <f ca="1">OFFSET('DeathsCases(m7)'!O100, DeathsDelay, 0)</f>
        <v>6.2433790034739571</v>
      </c>
      <c r="P100" s="135">
        <f ca="1">OFFSET('DeathsCases(m7)'!P100, DeathsDelay, 0)</f>
        <v>12.504404735551409</v>
      </c>
      <c r="Q100" s="135">
        <f ca="1">OFFSET('DeathsCases(m7)'!Q100, DeathsDelay, 0)</f>
        <v>2.903800388188472</v>
      </c>
      <c r="R100" s="135">
        <f ca="1">OFFSET('DeathsCases(m7)'!R100, DeathsDelay, 0)</f>
        <v>99.637409503077237</v>
      </c>
      <c r="S100" s="135">
        <f ca="1">OFFSET('DeathsCases(m7)'!S100, DeathsDelay, 0)</f>
        <v>46.751596773815862</v>
      </c>
      <c r="T100" s="135">
        <f ca="1">OFFSET('DeathsCases(m7)'!T100, DeathsDelay, 0)</f>
        <v>85.784202357164091</v>
      </c>
      <c r="U100" s="135">
        <f ca="1">OFFSET('DeathsCases(m7)'!U100, DeathsDelay, 0)</f>
        <v>91.426522299513294</v>
      </c>
      <c r="V100" s="135">
        <f ca="1">OFFSET('DeathsCases(m7)'!V100, DeathsDelay, 0)</f>
        <v>22.284044765080331</v>
      </c>
      <c r="W100" s="135">
        <f ca="1">OFFSET('DeathsCases(m7)'!W100, DeathsDelay, 0)</f>
        <v>240.0926039136275</v>
      </c>
      <c r="X100" s="135">
        <f ca="1">OFFSET('DeathsCases(m7)'!X100, DeathsDelay, 0)</f>
        <v>14.851136889688609</v>
      </c>
      <c r="Y100" s="135">
        <f ca="1">OFFSET('DeathsCases(m7)'!Y100, DeathsDelay, 0)</f>
        <v>9.5715524273169859</v>
      </c>
    </row>
    <row r="101" spans="1:25" x14ac:dyDescent="0.25">
      <c r="A101" s="111">
        <f>'DeathsCases(m7)'!A101</f>
        <v>43989</v>
      </c>
      <c r="B101" s="135">
        <f>'DeathsCases(m7)'!B101</f>
        <v>179.9704741821877</v>
      </c>
      <c r="C101" s="135">
        <f>'DeathsCases(m7)'!C101</f>
        <v>200.13023107026129</v>
      </c>
      <c r="D101" s="135">
        <f>'DeathsCases(m7)'!D101</f>
        <v>236.05013090412859</v>
      </c>
      <c r="E101" s="135">
        <f>'DeathsCases(m7)'!E101</f>
        <v>316.51424231255589</v>
      </c>
      <c r="F101" s="135">
        <f>'DeathsCases(m7)'!F101</f>
        <v>4287.9670875431484</v>
      </c>
      <c r="G101" s="135">
        <f>'DeathsCases(m7)'!G101</f>
        <v>855.70230294156045</v>
      </c>
      <c r="H101" s="135">
        <f>'DeathsCases(m7)'!H101</f>
        <v>3152.7865019151482</v>
      </c>
      <c r="I101" s="135">
        <f>'DeathsCases(m7)'!I101</f>
        <v>2690.2896742511148</v>
      </c>
      <c r="J101" s="135">
        <f>'DeathsCases(m7)'!J101</f>
        <v>523.05605073591721</v>
      </c>
      <c r="K101" s="135">
        <f>'DeathsCases(m7)'!K101</f>
        <v>5987.3896906901482</v>
      </c>
      <c r="L101" s="135">
        <f>'DeathsCases(m7)'!L101</f>
        <v>349.5950305426631</v>
      </c>
      <c r="M101" s="135">
        <f>'DeathsCases(m7)'!M101</f>
        <v>136.3946220892652</v>
      </c>
      <c r="N101" s="135">
        <f ca="1">OFFSET('DeathsCases(m7)'!N101, DeathsDelay, 0)</f>
        <v>14.257258771288299</v>
      </c>
      <c r="O101" s="135">
        <f ca="1">OFFSET('DeathsCases(m7)'!O101, DeathsDelay, 0)</f>
        <v>6.2433790034739571</v>
      </c>
      <c r="P101" s="135">
        <f ca="1">OFFSET('DeathsCases(m7)'!P101, DeathsDelay, 0)</f>
        <v>12.26847257072969</v>
      </c>
      <c r="Q101" s="135">
        <f ca="1">OFFSET('DeathsCases(m7)'!Q101, DeathsDelay, 0)</f>
        <v>3.0566319875668202</v>
      </c>
      <c r="R101" s="135">
        <f ca="1">OFFSET('DeathsCases(m7)'!R101, DeathsDelay, 0)</f>
        <v>97.502322156582721</v>
      </c>
      <c r="S101" s="135">
        <f ca="1">OFFSET('DeathsCases(m7)'!S101, DeathsDelay, 0)</f>
        <v>46.751596773815862</v>
      </c>
      <c r="T101" s="135">
        <f ca="1">OFFSET('DeathsCases(m7)'!T101, DeathsDelay, 0)</f>
        <v>85.523724009925743</v>
      </c>
      <c r="U101" s="135">
        <f ca="1">OFFSET('DeathsCases(m7)'!U101, DeathsDelay, 0)</f>
        <v>85.918900474241454</v>
      </c>
      <c r="V101" s="135">
        <f ca="1">OFFSET('DeathsCases(m7)'!V101, DeathsDelay, 0)</f>
        <v>22.284044765080331</v>
      </c>
      <c r="W101" s="135">
        <f ca="1">OFFSET('DeathsCases(m7)'!W101, DeathsDelay, 0)</f>
        <v>237.9604028921222</v>
      </c>
      <c r="X101" s="135">
        <f ca="1">OFFSET('DeathsCases(m7)'!X101, DeathsDelay, 0)</f>
        <v>14.51135375071298</v>
      </c>
      <c r="Y101" s="135">
        <f ca="1">OFFSET('DeathsCases(m7)'!Y101, DeathsDelay, 0)</f>
        <v>9.5715524273169859</v>
      </c>
    </row>
    <row r="102" spans="1:25" x14ac:dyDescent="0.25">
      <c r="A102" s="111">
        <f>'DeathsCases(m7)'!A102</f>
        <v>43990</v>
      </c>
      <c r="B102" s="135">
        <f>'DeathsCases(m7)'!B102</f>
        <v>179.64146051823491</v>
      </c>
      <c r="C102" s="135">
        <f>'DeathsCases(m7)'!C102</f>
        <v>215.0972355306441</v>
      </c>
      <c r="D102" s="135">
        <f>'DeathsCases(m7)'!D102</f>
        <v>245.48741749699741</v>
      </c>
      <c r="E102" s="135">
        <f>'DeathsCases(m7)'!E102</f>
        <v>317.73689510758271</v>
      </c>
      <c r="F102" s="135">
        <f>'DeathsCases(m7)'!F102</f>
        <v>4308.6062652259288</v>
      </c>
      <c r="G102" s="135">
        <f>'DeathsCases(m7)'!G102</f>
        <v>818.89335344543395</v>
      </c>
      <c r="H102" s="135">
        <f>'DeathsCases(m7)'!H102</f>
        <v>3154.0888936513402</v>
      </c>
      <c r="I102" s="135">
        <f>'DeathsCases(m7)'!I102</f>
        <v>2602.5348998351169</v>
      </c>
      <c r="J102" s="135">
        <f>'DeathsCases(m7)'!J102</f>
        <v>514.39003332727486</v>
      </c>
      <c r="K102" s="135">
        <f>'DeathsCases(m7)'!K102</f>
        <v>6124.6628231222994</v>
      </c>
      <c r="L102" s="135">
        <f>'DeathsCases(m7)'!L102</f>
        <v>353.15491235254621</v>
      </c>
      <c r="M102" s="135">
        <f>'DeathsCases(m7)'!M102</f>
        <v>187.44290170162239</v>
      </c>
      <c r="N102" s="135">
        <f ca="1">OFFSET('DeathsCases(m7)'!N102, DeathsDelay, 0)</f>
        <v>15.463642205781969</v>
      </c>
      <c r="O102" s="135">
        <f ca="1">OFFSET('DeathsCases(m7)'!O102, DeathsDelay, 0)</f>
        <v>6.5854819625684229</v>
      </c>
      <c r="P102" s="135">
        <f ca="1">OFFSET('DeathsCases(m7)'!P102, DeathsDelay, 0)</f>
        <v>10.26304916974507</v>
      </c>
      <c r="Q102" s="135">
        <f ca="1">OFFSET('DeathsCases(m7)'!Q102, DeathsDelay, 0)</f>
        <v>3.362295186323514</v>
      </c>
      <c r="R102" s="135">
        <f ca="1">OFFSET('DeathsCases(m7)'!R102, DeathsDelay, 0)</f>
        <v>93.943843245758529</v>
      </c>
      <c r="S102" s="135">
        <f ca="1">OFFSET('DeathsCases(m7)'!S102, DeathsDelay, 0)</f>
        <v>47.492006677473583</v>
      </c>
      <c r="T102" s="135">
        <f ca="1">OFFSET('DeathsCases(m7)'!T102, DeathsDelay, 0)</f>
        <v>85.263245662687382</v>
      </c>
      <c r="U102" s="135">
        <f ca="1">OFFSET('DeathsCases(m7)'!U102, DeathsDelay, 0)</f>
        <v>86.286075262592917</v>
      </c>
      <c r="V102" s="135">
        <f ca="1">OFFSET('DeathsCases(m7)'!V102, DeathsDelay, 0)</f>
        <v>22.284044765080331</v>
      </c>
      <c r="W102" s="135">
        <f ca="1">OFFSET('DeathsCases(m7)'!W102, DeathsDelay, 0)</f>
        <v>238.36653642002801</v>
      </c>
      <c r="X102" s="135">
        <f ca="1">OFFSET('DeathsCases(m7)'!X102, DeathsDelay, 0)</f>
        <v>15.065461638888619</v>
      </c>
      <c r="Y102" s="135">
        <f ca="1">OFFSET('DeathsCases(m7)'!Y102, DeathsDelay, 0)</f>
        <v>10.369181796260071</v>
      </c>
    </row>
    <row r="103" spans="1:25" x14ac:dyDescent="0.25">
      <c r="A103" s="111">
        <f>'DeathsCases(m7)'!A103</f>
        <v>43991</v>
      </c>
      <c r="B103" s="135">
        <f>'DeathsCases(m7)'!B103</f>
        <v>308.50514556642179</v>
      </c>
      <c r="C103" s="135">
        <f>'DeathsCases(m7)'!C103</f>
        <v>224.6761183852891</v>
      </c>
      <c r="D103" s="135">
        <f>'DeathsCases(m7)'!D103</f>
        <v>241.35860461261731</v>
      </c>
      <c r="E103" s="135">
        <f>'DeathsCases(m7)'!E103</f>
        <v>310.85947313555698</v>
      </c>
      <c r="F103" s="135">
        <f>'DeathsCases(m7)'!F103</f>
        <v>4333.5156176016972</v>
      </c>
      <c r="G103" s="135">
        <f>'DeathsCases(m7)'!G103</f>
        <v>785.68068062421651</v>
      </c>
      <c r="H103" s="135">
        <f>'DeathsCases(m7)'!H103</f>
        <v>3094.0052215550259</v>
      </c>
      <c r="I103" s="135">
        <f>'DeathsCases(m7)'!I103</f>
        <v>2365.3399865600759</v>
      </c>
      <c r="J103" s="135">
        <f>'DeathsCases(m7)'!J103</f>
        <v>508.81902213600472</v>
      </c>
      <c r="K103" s="135">
        <f>'DeathsCases(m7)'!K103</f>
        <v>6231.4420965008567</v>
      </c>
      <c r="L103" s="135">
        <f>'DeathsCases(m7)'!L103</f>
        <v>360.45763612406847</v>
      </c>
      <c r="M103" s="135">
        <f>'DeathsCases(m7)'!M103</f>
        <v>175.47846116747621</v>
      </c>
      <c r="N103" s="135">
        <f ca="1">OFFSET('DeathsCases(m7)'!N103, DeathsDelay, 0)</f>
        <v>12.173505566253789</v>
      </c>
      <c r="O103" s="135">
        <f ca="1">OFFSET('DeathsCases(m7)'!O103, DeathsDelay, 0)</f>
        <v>6.4999562227948076</v>
      </c>
      <c r="P103" s="135">
        <f ca="1">OFFSET('DeathsCases(m7)'!P103, DeathsDelay, 0)</f>
        <v>10.852879581799369</v>
      </c>
      <c r="Q103" s="135">
        <f ca="1">OFFSET('DeathsCases(m7)'!Q103, DeathsDelay, 0)</f>
        <v>4.5849479813502896</v>
      </c>
      <c r="R103" s="135">
        <f ca="1">OFFSET('DeathsCases(m7)'!R103, DeathsDelay, 0)</f>
        <v>90.385364334934337</v>
      </c>
      <c r="S103" s="135">
        <f ca="1">OFFSET('DeathsCases(m7)'!S103, DeathsDelay, 0)</f>
        <v>43.155320098906962</v>
      </c>
      <c r="T103" s="135">
        <f ca="1">OFFSET('DeathsCases(m7)'!T103, DeathsDelay, 0)</f>
        <v>80.444396238777856</v>
      </c>
      <c r="U103" s="135">
        <f ca="1">OFFSET('DeathsCases(m7)'!U103, DeathsDelay, 0)</f>
        <v>51.037295580853119</v>
      </c>
      <c r="V103" s="135">
        <f ca="1">OFFSET('DeathsCases(m7)'!V103, DeathsDelay, 0)</f>
        <v>21.046042278131409</v>
      </c>
      <c r="W103" s="135">
        <f ca="1">OFFSET('DeathsCases(m7)'!W103, DeathsDelay, 0)</f>
        <v>235.18515711809951</v>
      </c>
      <c r="X103" s="135">
        <f ca="1">OFFSET('DeathsCases(m7)'!X103, DeathsDelay, 0)</f>
        <v>15.28501382099595</v>
      </c>
      <c r="Y103" s="135">
        <f ca="1">OFFSET('DeathsCases(m7)'!Y103, DeathsDelay, 0)</f>
        <v>9.5715524273169859</v>
      </c>
    </row>
    <row r="104" spans="1:25" x14ac:dyDescent="0.25">
      <c r="A104" s="111">
        <f>'DeathsCases(m7)'!A104</f>
        <v>43992</v>
      </c>
      <c r="B104" s="135">
        <f>'DeathsCases(m7)'!B104</f>
        <v>316.07245983733668</v>
      </c>
      <c r="C104" s="135">
        <f>'DeathsCases(m7)'!C104</f>
        <v>205.34730119645181</v>
      </c>
      <c r="D104" s="135">
        <f>'DeathsCases(m7)'!D104</f>
        <v>227.32064080572499</v>
      </c>
      <c r="E104" s="135">
        <f>'DeathsCases(m7)'!E104</f>
        <v>298.63294518528932</v>
      </c>
      <c r="F104" s="135">
        <f>'DeathsCases(m7)'!F104</f>
        <v>4611.7886684281484</v>
      </c>
      <c r="G104" s="135">
        <f>'DeathsCases(m7)'!G104</f>
        <v>768.75702568346867</v>
      </c>
      <c r="H104" s="135">
        <f>'DeathsCases(m7)'!H104</f>
        <v>3112.1518797459648</v>
      </c>
      <c r="I104" s="135">
        <f>'DeathsCases(m7)'!I104</f>
        <v>2229.1181400816859</v>
      </c>
      <c r="J104" s="135">
        <f>'DeathsCases(m7)'!J104</f>
        <v>547.19709923142113</v>
      </c>
      <c r="K104" s="135">
        <f>'DeathsCases(m7)'!K104</f>
        <v>6376.2963881205806</v>
      </c>
      <c r="L104" s="135">
        <f>'DeathsCases(m7)'!L104</f>
        <v>364.77549570551258</v>
      </c>
      <c r="M104" s="135">
        <f>'DeathsCases(m7)'!M104</f>
        <v>186.64527233267941</v>
      </c>
      <c r="N104" s="135">
        <f ca="1">OFFSET('DeathsCases(m7)'!N104, DeathsDelay, 0)</f>
        <v>13.050875336794631</v>
      </c>
      <c r="O104" s="135">
        <f ca="1">OFFSET('DeathsCases(m7)'!O104, DeathsDelay, 0)</f>
        <v>5.7302245648322616</v>
      </c>
      <c r="P104" s="135">
        <f ca="1">OFFSET('DeathsCases(m7)'!P104, DeathsDelay, 0)</f>
        <v>16.987115867164079</v>
      </c>
      <c r="Q104" s="135">
        <f ca="1">OFFSET('DeathsCases(m7)'!Q104, DeathsDelay, 0)</f>
        <v>5.6547691769987214</v>
      </c>
      <c r="R104" s="135">
        <f ca="1">OFFSET('DeathsCases(m7)'!R104, DeathsDelay, 0)</f>
        <v>83.980102295450791</v>
      </c>
      <c r="S104" s="135">
        <f ca="1">OFFSET('DeathsCases(m7)'!S104, DeathsDelay, 0)</f>
        <v>44.213048532703702</v>
      </c>
      <c r="T104" s="135">
        <f ca="1">OFFSET('DeathsCases(m7)'!T104, DeathsDelay, 0)</f>
        <v>79.03347185790345</v>
      </c>
      <c r="U104" s="135">
        <f ca="1">OFFSET('DeathsCases(m7)'!U104, DeathsDelay, 0)</f>
        <v>47.365547697338563</v>
      </c>
      <c r="V104" s="135">
        <f ca="1">OFFSET('DeathsCases(m7)'!V104, DeathsDelay, 0)</f>
        <v>19.808039791182502</v>
      </c>
      <c r="W104" s="135">
        <f ca="1">OFFSET('DeathsCases(m7)'!W104, DeathsDelay, 0)</f>
        <v>230.21002140125381</v>
      </c>
      <c r="X104" s="135">
        <f ca="1">OFFSET('DeathsCases(m7)'!X104, DeathsDelay, 0)</f>
        <v>15.36865274751303</v>
      </c>
      <c r="Y104" s="135">
        <f ca="1">OFFSET('DeathsCases(m7)'!Y104, DeathsDelay, 0)</f>
        <v>9.5715524273169859</v>
      </c>
    </row>
    <row r="105" spans="1:25" x14ac:dyDescent="0.25">
      <c r="A105" s="111">
        <f>'DeathsCases(m7)'!A105</f>
        <v>43993</v>
      </c>
      <c r="B105" s="135">
        <f>'DeathsCases(m7)'!B105</f>
        <v>280.97766901570282</v>
      </c>
      <c r="C105" s="135">
        <f>'DeathsCases(m7)'!C105</f>
        <v>189.78161655765359</v>
      </c>
      <c r="D105" s="135">
        <f>'DeathsCases(m7)'!D105</f>
        <v>251.14978945271861</v>
      </c>
      <c r="E105" s="135">
        <f>'DeathsCases(m7)'!E105</f>
        <v>312.84628392747561</v>
      </c>
      <c r="F105" s="135">
        <f>'DeathsCases(m7)'!F105</f>
        <v>4793.2710928801816</v>
      </c>
      <c r="G105" s="135">
        <f>'DeathsCases(m7)'!G105</f>
        <v>744.1119531760047</v>
      </c>
      <c r="H105" s="135">
        <f>'DeathsCases(m7)'!H105</f>
        <v>3146.8606195154748</v>
      </c>
      <c r="I105" s="135">
        <f>'DeathsCases(m7)'!I105</f>
        <v>2114.5596061160318</v>
      </c>
      <c r="J105" s="135">
        <f>'DeathsCases(m7)'!J105</f>
        <v>584.33717383988858</v>
      </c>
      <c r="K105" s="135">
        <f>'DeathsCases(m7)'!K105</f>
        <v>6358.9341798026098</v>
      </c>
      <c r="L105" s="135">
        <f>'DeathsCases(m7)'!L105</f>
        <v>370.21725336203002</v>
      </c>
      <c r="M105" s="135">
        <f>'DeathsCases(m7)'!M105</f>
        <v>182.65712548796401</v>
      </c>
      <c r="N105" s="135">
        <f ca="1">OFFSET('DeathsCases(m7)'!N105, DeathsDelay, 0)</f>
        <v>12.5025192302066</v>
      </c>
      <c r="O105" s="135">
        <f ca="1">OFFSET('DeathsCases(m7)'!O105, DeathsDelay, 0)</f>
        <v>5.6446988250586454</v>
      </c>
      <c r="P105" s="135">
        <f ca="1">OFFSET('DeathsCases(m7)'!P105, DeathsDelay, 0)</f>
        <v>16.515251537520641</v>
      </c>
      <c r="Q105" s="135">
        <f ca="1">OFFSET('DeathsCases(m7)'!Q105, DeathsDelay, 0)</f>
        <v>5.8076007763770674</v>
      </c>
      <c r="R105" s="135">
        <f ca="1">OFFSET('DeathsCases(m7)'!R105, DeathsDelay, 0)</f>
        <v>81.133319166791438</v>
      </c>
      <c r="S105" s="135">
        <f ca="1">OFFSET('DeathsCases(m7)'!S105, DeathsDelay, 0)</f>
        <v>38.078223616682628</v>
      </c>
      <c r="T105" s="135">
        <f ca="1">OFFSET('DeathsCases(m7)'!T105, DeathsDelay, 0)</f>
        <v>82.853820950732626</v>
      </c>
      <c r="U105" s="135">
        <f ca="1">OFFSET('DeathsCases(m7)'!U105, DeathsDelay, 0)</f>
        <v>44.060974602175449</v>
      </c>
      <c r="V105" s="135">
        <f ca="1">OFFSET('DeathsCases(m7)'!V105, DeathsDelay, 0)</f>
        <v>21.66504352160587</v>
      </c>
      <c r="W105" s="135">
        <f ca="1">OFFSET('DeathsCases(m7)'!W105, DeathsDelay, 0)</f>
        <v>233.9667565343822</v>
      </c>
      <c r="X105" s="135">
        <f ca="1">OFFSET('DeathsCases(m7)'!X105, DeathsDelay, 0)</f>
        <v>15.22228462610815</v>
      </c>
      <c r="Y105" s="135">
        <f ca="1">OFFSET('DeathsCases(m7)'!Y105, DeathsDelay, 0)</f>
        <v>5.5834055826015776</v>
      </c>
    </row>
    <row r="106" spans="1:25" x14ac:dyDescent="0.25">
      <c r="A106" s="111">
        <f>'DeathsCases(m7)'!A106</f>
        <v>43994</v>
      </c>
      <c r="B106" s="135">
        <f>'DeathsCases(m7)'!B106</f>
        <v>282.2937236715141</v>
      </c>
      <c r="C106" s="135">
        <f>'DeathsCases(m7)'!C106</f>
        <v>196.88025295886379</v>
      </c>
      <c r="D106" s="135">
        <f>'DeathsCases(m7)'!D106</f>
        <v>209.27183019686339</v>
      </c>
      <c r="E106" s="135">
        <f>'DeathsCases(m7)'!E106</f>
        <v>340.9672982130914</v>
      </c>
      <c r="F106" s="135">
        <f>'DeathsCases(m7)'!F106</f>
        <v>4929.2049872736661</v>
      </c>
      <c r="G106" s="135">
        <f>'DeathsCases(m7)'!G106</f>
        <v>738.61176532026172</v>
      </c>
      <c r="H106" s="135">
        <f>'DeathsCases(m7)'!H106</f>
        <v>3149.1615115827472</v>
      </c>
      <c r="I106" s="135">
        <f>'DeathsCases(m7)'!I106</f>
        <v>2021.664384663113</v>
      </c>
      <c r="J106" s="135">
        <f>'DeathsCases(m7)'!J106</f>
        <v>564.52913404870583</v>
      </c>
      <c r="K106" s="135">
        <f>'DeathsCases(m7)'!K106</f>
        <v>6194.8562345286791</v>
      </c>
      <c r="L106" s="135">
        <f>'DeathsCases(m7)'!L106</f>
        <v>380.60416254886962</v>
      </c>
      <c r="M106" s="135">
        <f>'DeathsCases(m7)'!M106</f>
        <v>176.2760905364193</v>
      </c>
      <c r="N106" s="135">
        <f ca="1">OFFSET('DeathsCases(m7)'!N106, DeathsDelay, 0)</f>
        <v>11.73482068098336</v>
      </c>
      <c r="O106" s="135">
        <f ca="1">OFFSET('DeathsCases(m7)'!O106, DeathsDelay, 0)</f>
        <v>3.8486582898127031</v>
      </c>
      <c r="P106" s="135">
        <f ca="1">OFFSET('DeathsCases(m7)'!P106, DeathsDelay, 0)</f>
        <v>14.745760301357739</v>
      </c>
      <c r="Q106" s="135">
        <f ca="1">OFFSET('DeathsCases(m7)'!Q106, DeathsDelay, 0)</f>
        <v>7.1830851707821921</v>
      </c>
      <c r="R106" s="135">
        <f ca="1">OFFSET('DeathsCases(m7)'!R106, DeathsDelay, 0)</f>
        <v>81.845014948956276</v>
      </c>
      <c r="S106" s="135">
        <f ca="1">OFFSET('DeathsCases(m7)'!S106, DeathsDelay, 0)</f>
        <v>35.116584002051773</v>
      </c>
      <c r="T106" s="135">
        <f ca="1">OFFSET('DeathsCases(m7)'!T106, DeathsDelay, 0)</f>
        <v>83.787201695003404</v>
      </c>
      <c r="U106" s="135">
        <f ca="1">OFFSET('DeathsCases(m7)'!U106, DeathsDelay, 0)</f>
        <v>64.25558796150554</v>
      </c>
      <c r="V106" s="135">
        <f ca="1">OFFSET('DeathsCases(m7)'!V106, DeathsDelay, 0)</f>
        <v>21.046042278131409</v>
      </c>
      <c r="W106" s="135">
        <f ca="1">OFFSET('DeathsCases(m7)'!W106, DeathsDelay, 0)</f>
        <v>244.12009473202639</v>
      </c>
      <c r="X106" s="135">
        <f ca="1">OFFSET('DeathsCases(m7)'!X106, DeathsDelay, 0)</f>
        <v>15.52547573473255</v>
      </c>
      <c r="Y106" s="135">
        <f ca="1">OFFSET('DeathsCases(m7)'!Y106, DeathsDelay, 0)</f>
        <v>5.5834055826015776</v>
      </c>
    </row>
    <row r="107" spans="1:25" x14ac:dyDescent="0.25">
      <c r="A107" s="111">
        <f>'DeathsCases(m7)'!A107</f>
        <v>43995</v>
      </c>
      <c r="B107" s="135">
        <f>'DeathsCases(m7)'!B107</f>
        <v>267.37843757231968</v>
      </c>
      <c r="C107" s="135">
        <f>'DeathsCases(m7)'!C107</f>
        <v>155.40026916865989</v>
      </c>
      <c r="D107" s="135">
        <f>'DeathsCases(m7)'!D107</f>
        <v>218.23725246008871</v>
      </c>
      <c r="E107" s="135">
        <f>'DeathsCases(m7)'!E107</f>
        <v>350.7485205733056</v>
      </c>
      <c r="F107" s="135">
        <f>'DeathsCases(m7)'!F107</f>
        <v>5113.5341948543582</v>
      </c>
      <c r="G107" s="135">
        <f>'DeathsCases(m7)'!G107</f>
        <v>748.76595828471034</v>
      </c>
      <c r="H107" s="135">
        <f>'DeathsCases(m7)'!H107</f>
        <v>3210.460749299506</v>
      </c>
      <c r="I107" s="135">
        <f>'DeathsCases(m7)'!I107</f>
        <v>1951.166825299634</v>
      </c>
      <c r="J107" s="135">
        <f>'DeathsCases(m7)'!J107</f>
        <v>523.6750519793917</v>
      </c>
      <c r="K107" s="135">
        <f>'DeathsCases(m7)'!K107</f>
        <v>6013.0776363301893</v>
      </c>
      <c r="L107" s="135">
        <f>'DeathsCases(m7)'!L107</f>
        <v>388.39826501367992</v>
      </c>
      <c r="M107" s="135">
        <f>'DeathsCases(m7)'!M107</f>
        <v>143.57328640975291</v>
      </c>
      <c r="N107" s="135">
        <f ca="1">OFFSET('DeathsCases(m7)'!N107, DeathsDelay, 0)</f>
        <v>11.84449190230097</v>
      </c>
      <c r="O107" s="135">
        <f ca="1">OFFSET('DeathsCases(m7)'!O107, DeathsDelay, 0)</f>
        <v>4.4473384682280166</v>
      </c>
      <c r="P107" s="135">
        <f ca="1">OFFSET('DeathsCases(m7)'!P107, DeathsDelay, 0)</f>
        <v>16.279319372698922</v>
      </c>
      <c r="Q107" s="135">
        <f ca="1">OFFSET('DeathsCases(m7)'!Q107, DeathsDelay, 0)</f>
        <v>6.7245903726471514</v>
      </c>
      <c r="R107" s="135">
        <f ca="1">OFFSET('DeathsCases(m7)'!R107, DeathsDelay, 0)</f>
        <v>72.592969780813377</v>
      </c>
      <c r="S107" s="135">
        <f ca="1">OFFSET('DeathsCases(m7)'!S107, DeathsDelay, 0)</f>
        <v>34.27040125501437</v>
      </c>
      <c r="T107" s="135">
        <f ca="1">OFFSET('DeathsCases(m7)'!T107, DeathsDelay, 0)</f>
        <v>78.599341279172876</v>
      </c>
      <c r="U107" s="135">
        <f ca="1">OFFSET('DeathsCases(m7)'!U107, DeathsDelay, 0)</f>
        <v>59.849490501288066</v>
      </c>
      <c r="V107" s="135">
        <f ca="1">OFFSET('DeathsCases(m7)'!V107, DeathsDelay, 0)</f>
        <v>24.1410484955037</v>
      </c>
      <c r="W107" s="135">
        <f ca="1">OFFSET('DeathsCases(m7)'!W107, DeathsDelay, 0)</f>
        <v>243.51089444016779</v>
      </c>
      <c r="X107" s="135">
        <f ca="1">OFFSET('DeathsCases(m7)'!X107, DeathsDelay, 0)</f>
        <v>16.586644614917979</v>
      </c>
      <c r="Y107" s="135">
        <f ca="1">OFFSET('DeathsCases(m7)'!Y107, DeathsDelay, 0)</f>
        <v>3.988146844715414</v>
      </c>
    </row>
    <row r="108" spans="1:25" x14ac:dyDescent="0.25">
      <c r="A108" s="111">
        <f>'DeathsCases(m7)'!A108</f>
        <v>43996</v>
      </c>
      <c r="B108" s="135">
        <f>'DeathsCases(m7)'!B108</f>
        <v>267.15909512968437</v>
      </c>
      <c r="C108" s="135">
        <f>'DeathsCases(m7)'!C108</f>
        <v>151.2095079197527</v>
      </c>
      <c r="D108" s="135">
        <f>'DeathsCases(m7)'!D108</f>
        <v>234.87047008002</v>
      </c>
      <c r="E108" s="135">
        <f>'DeathsCases(m7)'!E108</f>
        <v>363.43354332170838</v>
      </c>
      <c r="F108" s="135">
        <f>'DeathsCases(m7)'!F108</f>
        <v>5082.2195804391058</v>
      </c>
      <c r="G108" s="135">
        <f>'DeathsCases(m7)'!G108</f>
        <v>758.28551418888105</v>
      </c>
      <c r="H108" s="135">
        <f>'DeathsCases(m7)'!H108</f>
        <v>3255.892514363662</v>
      </c>
      <c r="I108" s="135">
        <f>'DeathsCases(m7)'!I108</f>
        <v>1919.222618713057</v>
      </c>
      <c r="J108" s="135">
        <f>'DeathsCases(m7)'!J108</f>
        <v>497.05799850999</v>
      </c>
      <c r="K108" s="135">
        <f>'DeathsCases(m7)'!K108</f>
        <v>5952.089918223006</v>
      </c>
      <c r="L108" s="135">
        <f>'DeathsCases(m7)'!L108</f>
        <v>391.73336720854832</v>
      </c>
      <c r="M108" s="135">
        <f>'DeathsCases(m7)'!M108</f>
        <v>165.10927937121619</v>
      </c>
      <c r="N108" s="135">
        <f ca="1">OFFSET('DeathsCases(m7)'!N108, DeathsDelay, 0)</f>
        <v>11.954163123618571</v>
      </c>
      <c r="O108" s="135">
        <f ca="1">OFFSET('DeathsCases(m7)'!O108, DeathsDelay, 0)</f>
        <v>4.7039156875488661</v>
      </c>
      <c r="P108" s="135">
        <f ca="1">OFFSET('DeathsCases(m7)'!P108, DeathsDelay, 0)</f>
        <v>14.50982813653602</v>
      </c>
      <c r="Q108" s="135">
        <f ca="1">OFFSET('DeathsCases(m7)'!Q108, DeathsDelay, 0)</f>
        <v>6.4189271738904567</v>
      </c>
      <c r="R108" s="135">
        <f ca="1">OFFSET('DeathsCases(m7)'!R108, DeathsDelay, 0)</f>
        <v>71.1695782164837</v>
      </c>
      <c r="S108" s="135">
        <f ca="1">OFFSET('DeathsCases(m7)'!S108, DeathsDelay, 0)</f>
        <v>33.001127134458287</v>
      </c>
      <c r="T108" s="135">
        <f ca="1">OFFSET('DeathsCases(m7)'!T108, DeathsDelay, 0)</f>
        <v>78.92493921322081</v>
      </c>
      <c r="U108" s="135">
        <f ca="1">OFFSET('DeathsCases(m7)'!U108, DeathsDelay, 0)</f>
        <v>63.521238384802629</v>
      </c>
      <c r="V108" s="135">
        <f ca="1">OFFSET('DeathsCases(m7)'!V108, DeathsDelay, 0)</f>
        <v>24.1410484955037</v>
      </c>
      <c r="W108" s="135">
        <f ca="1">OFFSET('DeathsCases(m7)'!W108, DeathsDelay, 0)</f>
        <v>245.20311747310851</v>
      </c>
      <c r="X108" s="135">
        <f ca="1">OFFSET('DeathsCases(m7)'!X108, DeathsDelay, 0)</f>
        <v>16.82187909574726</v>
      </c>
      <c r="Y108" s="135">
        <f ca="1">OFFSET('DeathsCases(m7)'!Y108, DeathsDelay, 0)</f>
        <v>3.190517475772332</v>
      </c>
    </row>
    <row r="109" spans="1:25" x14ac:dyDescent="0.25">
      <c r="A109" s="111">
        <f>'DeathsCases(m7)'!A109</f>
        <v>43997</v>
      </c>
      <c r="B109" s="135">
        <f>'DeathsCases(m7)'!B109</f>
        <v>263.86895849015627</v>
      </c>
      <c r="C109" s="135">
        <f>'DeathsCases(m7)'!C109</f>
        <v>134.53198866389749</v>
      </c>
      <c r="D109" s="135">
        <f>'DeathsCases(m7)'!D109</f>
        <v>237.34775781064801</v>
      </c>
      <c r="E109" s="135">
        <f>'DeathsCases(m7)'!E109</f>
        <v>365.57318571300527</v>
      </c>
      <c r="F109" s="135">
        <f>'DeathsCases(m7)'!F109</f>
        <v>5087.20145091426</v>
      </c>
      <c r="G109" s="135">
        <f>'DeathsCases(m7)'!G109</f>
        <v>751.93914358610061</v>
      </c>
      <c r="H109" s="135">
        <f>'DeathsCases(m7)'!H109</f>
        <v>3304.6236718261698</v>
      </c>
      <c r="I109" s="135">
        <f>'DeathsCases(m7)'!I109</f>
        <v>1889.114286068238</v>
      </c>
      <c r="J109" s="135">
        <f>'DeathsCases(m7)'!J109</f>
        <v>465.4889350927927</v>
      </c>
      <c r="K109" s="135">
        <f>'DeathsCases(m7)'!K109</f>
        <v>6121.0753102924646</v>
      </c>
      <c r="L109" s="135">
        <f>'DeathsCases(m7)'!L109</f>
        <v>403.36440542732947</v>
      </c>
      <c r="M109" s="135">
        <f>'DeathsCases(m7)'!M109</f>
        <v>133.20410461349289</v>
      </c>
      <c r="N109" s="135">
        <f ca="1">OFFSET('DeathsCases(m7)'!N109, DeathsDelay, 0)</f>
        <v>10.967122131760121</v>
      </c>
      <c r="O109" s="135">
        <f ca="1">OFFSET('DeathsCases(m7)'!O109, DeathsDelay, 0)</f>
        <v>3.9341840295863189</v>
      </c>
      <c r="P109" s="135">
        <f ca="1">OFFSET('DeathsCases(m7)'!P109, DeathsDelay, 0)</f>
        <v>14.745760301357739</v>
      </c>
      <c r="Q109" s="135">
        <f ca="1">OFFSET('DeathsCases(m7)'!Q109, DeathsDelay, 0)</f>
        <v>6.4189271738904567</v>
      </c>
      <c r="R109" s="135">
        <f ca="1">OFFSET('DeathsCases(m7)'!R109, DeathsDelay, 0)</f>
        <v>65.476011959164993</v>
      </c>
      <c r="S109" s="135">
        <f ca="1">OFFSET('DeathsCases(m7)'!S109, DeathsDelay, 0)</f>
        <v>31.94339870066155</v>
      </c>
      <c r="T109" s="135">
        <f ca="1">OFFSET('DeathsCases(m7)'!T109, DeathsDelay, 0)</f>
        <v>78.447395576617168</v>
      </c>
      <c r="U109" s="135">
        <f ca="1">OFFSET('DeathsCases(m7)'!U109, DeathsDelay, 0)</f>
        <v>58.7479661362337</v>
      </c>
      <c r="V109" s="135">
        <f ca="1">OFFSET('DeathsCases(m7)'!V109, DeathsDelay, 0)</f>
        <v>25.998052225927079</v>
      </c>
      <c r="W109" s="135">
        <f ca="1">OFFSET('DeathsCases(m7)'!W109, DeathsDelay, 0)</f>
        <v>242.76631630567391</v>
      </c>
      <c r="X109" s="135">
        <f ca="1">OFFSET('DeathsCases(m7)'!X109, DeathsDelay, 0)</f>
        <v>17.072795875298489</v>
      </c>
      <c r="Y109" s="135">
        <f ca="1">OFFSET('DeathsCases(m7)'!Y109, DeathsDelay, 0)</f>
        <v>2.3928881068292509</v>
      </c>
    </row>
    <row r="110" spans="1:25" x14ac:dyDescent="0.25">
      <c r="A110" s="111">
        <f>'DeathsCases(m7)'!A110</f>
        <v>43998</v>
      </c>
      <c r="B110" s="135">
        <f>'DeathsCases(m7)'!B110</f>
        <v>252.02446658785479</v>
      </c>
      <c r="C110" s="135">
        <f>'DeathsCases(m7)'!C110</f>
        <v>149.3279416447331</v>
      </c>
      <c r="D110" s="135">
        <f>'DeathsCases(m7)'!D110</f>
        <v>228.73623379465519</v>
      </c>
      <c r="E110" s="135">
        <f>'DeathsCases(m7)'!E110</f>
        <v>360.98823773165492</v>
      </c>
      <c r="F110" s="135">
        <f>'DeathsCases(m7)'!F110</f>
        <v>5287.8996614847438</v>
      </c>
      <c r="G110" s="135">
        <f>'DeathsCases(m7)'!G110</f>
        <v>743.90040748924548</v>
      </c>
      <c r="H110" s="135">
        <f>'DeathsCases(m7)'!H110</f>
        <v>3425.7026902341308</v>
      </c>
      <c r="I110" s="135">
        <f>'DeathsCases(m7)'!I110</f>
        <v>1870.021197073962</v>
      </c>
      <c r="J110" s="135">
        <f>'DeathsCases(m7)'!J110</f>
        <v>444.44289281466109</v>
      </c>
      <c r="K110" s="135">
        <f>'DeathsCases(m7)'!K110</f>
        <v>6216.7536005749334</v>
      </c>
      <c r="L110" s="135">
        <f>'DeathsCases(m7)'!L110</f>
        <v>407.31634470526137</v>
      </c>
      <c r="M110" s="135">
        <f>'DeathsCases(m7)'!M110</f>
        <v>167.50216747804541</v>
      </c>
      <c r="N110" s="135">
        <f ca="1">OFFSET('DeathsCases(m7)'!N110, DeathsDelay, 0)</f>
        <v>9.2123825906784269</v>
      </c>
      <c r="O110" s="135">
        <f ca="1">OFFSET('DeathsCases(m7)'!O110, DeathsDelay, 0)</f>
        <v>3.592081070491854</v>
      </c>
      <c r="P110" s="135">
        <f ca="1">OFFSET('DeathsCases(m7)'!P110, DeathsDelay, 0)</f>
        <v>15.571522878233759</v>
      </c>
      <c r="Q110" s="135">
        <f ca="1">OFFSET('DeathsCases(m7)'!Q110, DeathsDelay, 0)</f>
        <v>5.6547691769987214</v>
      </c>
      <c r="R110" s="135">
        <f ca="1">OFFSET('DeathsCases(m7)'!R110, DeathsDelay, 0)</f>
        <v>61.205837266175948</v>
      </c>
      <c r="S110" s="135">
        <f ca="1">OFFSET('DeathsCases(m7)'!S110, DeathsDelay, 0)</f>
        <v>32.049171544041222</v>
      </c>
      <c r="T110" s="135">
        <f ca="1">OFFSET('DeathsCases(m7)'!T110, DeathsDelay, 0)</f>
        <v>91.406193351725207</v>
      </c>
      <c r="U110" s="135">
        <f ca="1">OFFSET('DeathsCases(m7)'!U110, DeathsDelay, 0)</f>
        <v>79.309754283915254</v>
      </c>
      <c r="V110" s="135">
        <f ca="1">OFFSET('DeathsCases(m7)'!V110, DeathsDelay, 0)</f>
        <v>16.713033573810211</v>
      </c>
      <c r="W110" s="135">
        <f ca="1">OFFSET('DeathsCases(m7)'!W110, DeathsDelay, 0)</f>
        <v>241.8863603285447</v>
      </c>
      <c r="X110" s="135">
        <f ca="1">OFFSET('DeathsCases(m7)'!X110, DeathsDelay, 0)</f>
        <v>16.947337485522869</v>
      </c>
      <c r="Y110" s="135">
        <f ca="1">OFFSET('DeathsCases(m7)'!Y110, DeathsDelay, 0)</f>
        <v>0.79762936894308745</v>
      </c>
    </row>
    <row r="111" spans="1:25" x14ac:dyDescent="0.25">
      <c r="A111" s="111">
        <f>'DeathsCases(m7)'!A111</f>
        <v>43999</v>
      </c>
      <c r="B111" s="135">
        <f>'DeathsCases(m7)'!B111</f>
        <v>242.59274155454071</v>
      </c>
      <c r="C111" s="135">
        <f>'DeathsCases(m7)'!C111</f>
        <v>178.06459020866819</v>
      </c>
      <c r="D111" s="135">
        <f>'DeathsCases(m7)'!D111</f>
        <v>243.5999601784236</v>
      </c>
      <c r="E111" s="135">
        <f>'DeathsCases(m7)'!E111</f>
        <v>367.25433330616721</v>
      </c>
      <c r="F111" s="135">
        <f>'DeathsCases(m7)'!F111</f>
        <v>5302.133577128041</v>
      </c>
      <c r="G111" s="135">
        <f>'DeathsCases(m7)'!G111</f>
        <v>724.33243146400582</v>
      </c>
      <c r="H111" s="135">
        <f>'DeathsCases(m7)'!H111</f>
        <v>3529.134300616694</v>
      </c>
      <c r="I111" s="135">
        <f>'DeathsCases(m7)'!I111</f>
        <v>1830.733494720356</v>
      </c>
      <c r="J111" s="135">
        <f>'DeathsCases(m7)'!J111</f>
        <v>417.8258393452594</v>
      </c>
      <c r="K111" s="135">
        <f>'DeathsCases(m7)'!K111</f>
        <v>6192.2163665972921</v>
      </c>
      <c r="L111" s="135">
        <f>'DeathsCases(m7)'!L111</f>
        <v>419.97718720678409</v>
      </c>
      <c r="M111" s="135">
        <f>'DeathsCases(m7)'!M111</f>
        <v>157.93061505072839</v>
      </c>
      <c r="N111" s="135">
        <f ca="1">OFFSET('DeathsCases(m7)'!N111, DeathsDelay, 0)</f>
        <v>7.238300606961519</v>
      </c>
      <c r="O111" s="135">
        <f ca="1">OFFSET('DeathsCases(m7)'!O111, DeathsDelay, 0)</f>
        <v>4.3618127284544013</v>
      </c>
      <c r="P111" s="135">
        <f ca="1">OFFSET('DeathsCases(m7)'!P111, DeathsDelay, 0)</f>
        <v>14.863726383768601</v>
      </c>
      <c r="Q111" s="135">
        <f ca="1">OFFSET('DeathsCases(m7)'!Q111, DeathsDelay, 0)</f>
        <v>4.8906111801069851</v>
      </c>
      <c r="R111" s="135">
        <f ca="1">OFFSET('DeathsCases(m7)'!R111, DeathsDelay, 0)</f>
        <v>61.205837266175948</v>
      </c>
      <c r="S111" s="135">
        <f ca="1">OFFSET('DeathsCases(m7)'!S111, DeathsDelay, 0)</f>
        <v>27.81825780885428</v>
      </c>
      <c r="T111" s="135">
        <f ca="1">OFFSET('DeathsCases(m7)'!T111, DeathsDelay, 0)</f>
        <v>95.074596741998675</v>
      </c>
      <c r="U111" s="135">
        <f ca="1">OFFSET('DeathsCases(m7)'!U111, DeathsDelay, 0)</f>
        <v>82.614327379078347</v>
      </c>
      <c r="V111" s="135">
        <f ca="1">OFFSET('DeathsCases(m7)'!V111, DeathsDelay, 0)</f>
        <v>13.618027356437921</v>
      </c>
      <c r="W111" s="135">
        <f ca="1">OFFSET('DeathsCases(m7)'!W111, DeathsDelay, 0)</f>
        <v>248.1475855504253</v>
      </c>
      <c r="X111" s="135">
        <f ca="1">OFFSET('DeathsCases(m7)'!X111, DeathsDelay, 0)</f>
        <v>17.224391429610691</v>
      </c>
      <c r="Y111" s="135">
        <f ca="1">OFFSET('DeathsCases(m7)'!Y111, DeathsDelay, 0)</f>
        <v>0.79762936894308745</v>
      </c>
    </row>
    <row r="112" spans="1:25" x14ac:dyDescent="0.25">
      <c r="A112" s="111">
        <f>'DeathsCases(m7)'!A112</f>
        <v>44000</v>
      </c>
      <c r="B112" s="135">
        <f>'DeathsCases(m7)'!B112</f>
        <v>225.3743598076766</v>
      </c>
      <c r="C112" s="135">
        <f>'DeathsCases(m7)'!C112</f>
        <v>267.35346253232359</v>
      </c>
      <c r="D112" s="135">
        <f>'DeathsCases(m7)'!D112</f>
        <v>237.93758822270229</v>
      </c>
      <c r="E112" s="135">
        <f>'DeathsCases(m7)'!E112</f>
        <v>391.40172600794602</v>
      </c>
      <c r="F112" s="135">
        <f>'DeathsCases(m7)'!F112</f>
        <v>5445.8961251253386</v>
      </c>
      <c r="G112" s="135">
        <f>'DeathsCases(m7)'!G112</f>
        <v>726.34211548821963</v>
      </c>
      <c r="H112" s="135">
        <f>'DeathsCases(m7)'!H112</f>
        <v>3634.6063247192901</v>
      </c>
      <c r="I112" s="135">
        <f>'DeathsCases(m7)'!I112</f>
        <v>1787.4068696948841</v>
      </c>
      <c r="J112" s="135">
        <f>'DeathsCases(m7)'!J112</f>
        <v>394.30379209323002</v>
      </c>
      <c r="K112" s="135">
        <f>'DeathsCases(m7)'!K112</f>
        <v>5933.4077759393404</v>
      </c>
      <c r="L112" s="135">
        <f>'DeathsCases(m7)'!L112</f>
        <v>433.86124900861898</v>
      </c>
      <c r="M112" s="135">
        <f>'DeathsCases(m7)'!M112</f>
        <v>150.75195073024071</v>
      </c>
      <c r="N112" s="135">
        <f ca="1">OFFSET('DeathsCases(m7)'!N112, DeathsDelay, 0)</f>
        <v>10.41876602517209</v>
      </c>
      <c r="O112" s="135">
        <f ca="1">OFFSET('DeathsCases(m7)'!O112, DeathsDelay, 0)</f>
        <v>4.3618127284544013</v>
      </c>
      <c r="P112" s="135">
        <f ca="1">OFFSET('DeathsCases(m7)'!P112, DeathsDelay, 0)</f>
        <v>12.740336900373119</v>
      </c>
      <c r="Q112" s="135">
        <f ca="1">OFFSET('DeathsCases(m7)'!Q112, DeathsDelay, 0)</f>
        <v>5.043442779485332</v>
      </c>
      <c r="R112" s="135">
        <f ca="1">OFFSET('DeathsCases(m7)'!R112, DeathsDelay, 0)</f>
        <v>65.476011959164993</v>
      </c>
      <c r="S112" s="135">
        <f ca="1">OFFSET('DeathsCases(m7)'!S112, DeathsDelay, 0)</f>
        <v>26.760529375057541</v>
      </c>
      <c r="T112" s="135">
        <f ca="1">OFFSET('DeathsCases(m7)'!T112, DeathsDelay, 0)</f>
        <v>101.06559872848079</v>
      </c>
      <c r="U112" s="135">
        <f ca="1">OFFSET('DeathsCases(m7)'!U112, DeathsDelay, 0)</f>
        <v>79.676929072266702</v>
      </c>
      <c r="V112" s="135">
        <f ca="1">OFFSET('DeathsCases(m7)'!V112, DeathsDelay, 0)</f>
        <v>10.523021139065619</v>
      </c>
      <c r="W112" s="135">
        <f ca="1">OFFSET('DeathsCases(m7)'!W112, DeathsDelay, 0)</f>
        <v>247.06456280934319</v>
      </c>
      <c r="X112" s="135">
        <f ca="1">OFFSET('DeathsCases(m7)'!X112, DeathsDelay, 0)</f>
        <v>17.72622498871316</v>
      </c>
      <c r="Y112" s="135">
        <f ca="1">OFFSET('DeathsCases(m7)'!Y112, DeathsDelay, 0)</f>
        <v>0.79762936894308745</v>
      </c>
    </row>
    <row r="113" spans="1:25" x14ac:dyDescent="0.25">
      <c r="A113" s="111">
        <f>'DeathsCases(m7)'!A113</f>
        <v>44001</v>
      </c>
      <c r="B113" s="135">
        <f>'DeathsCases(m7)'!B113</f>
        <v>225.92271591426459</v>
      </c>
      <c r="C113" s="135">
        <f>'DeathsCases(m7)'!C113</f>
        <v>262.82059832432202</v>
      </c>
      <c r="D113" s="135">
        <f>'DeathsCases(m7)'!D113</f>
        <v>201.25013659292489</v>
      </c>
      <c r="E113" s="135">
        <f>'DeathsCases(m7)'!E113</f>
        <v>361.5995641291683</v>
      </c>
      <c r="F113" s="135">
        <f>'DeathsCases(m7)'!F113</f>
        <v>5357.6458481368991</v>
      </c>
      <c r="G113" s="135">
        <f>'DeathsCases(m7)'!G113</f>
        <v>718.62069792150339</v>
      </c>
      <c r="H113" s="135">
        <f>'DeathsCases(m7)'!H113</f>
        <v>3768.1014776789461</v>
      </c>
      <c r="I113" s="135">
        <f>'DeathsCases(m7)'!I113</f>
        <v>1777.8603251977461</v>
      </c>
      <c r="J113" s="135">
        <f>'DeathsCases(m7)'!J113</f>
        <v>406.68381696271911</v>
      </c>
      <c r="K113" s="135">
        <f>'DeathsCases(m7)'!K113</f>
        <v>6907.75595384594</v>
      </c>
      <c r="L113" s="135">
        <f>'DeathsCases(m7)'!L113</f>
        <v>449.8467388391955</v>
      </c>
      <c r="M113" s="135">
        <f>'DeathsCases(m7)'!M113</f>
        <v>165.10927937121619</v>
      </c>
      <c r="N113" s="135">
        <f ca="1">OFFSET('DeathsCases(m7)'!N113, DeathsDelay, 0)</f>
        <v>10.967122131760121</v>
      </c>
      <c r="O113" s="135">
        <f ca="1">OFFSET('DeathsCases(m7)'!O113, DeathsDelay, 0)</f>
        <v>4.5328642080016337</v>
      </c>
      <c r="P113" s="135">
        <f ca="1">OFFSET('DeathsCases(m7)'!P113, DeathsDelay, 0)</f>
        <v>12.38643865314055</v>
      </c>
      <c r="Q113" s="135">
        <f ca="1">OFFSET('DeathsCases(m7)'!Q113, DeathsDelay, 0)</f>
        <v>2.750968788810126</v>
      </c>
      <c r="R113" s="135">
        <f ca="1">OFFSET('DeathsCases(m7)'!R113, DeathsDelay, 0)</f>
        <v>62.629228830505632</v>
      </c>
      <c r="S113" s="135">
        <f ca="1">OFFSET('DeathsCases(m7)'!S113, DeathsDelay, 0)</f>
        <v>25.173936724362441</v>
      </c>
      <c r="T113" s="135">
        <f ca="1">OFFSET('DeathsCases(m7)'!T113, DeathsDelay, 0)</f>
        <v>104.62546947407159</v>
      </c>
      <c r="U113" s="135">
        <f ca="1">OFFSET('DeathsCases(m7)'!U113, DeathsDelay, 0)</f>
        <v>65.357112326559914</v>
      </c>
      <c r="V113" s="135">
        <f ca="1">OFFSET('DeathsCases(m7)'!V113, DeathsDelay, 0)</f>
        <v>9.9040198955911674</v>
      </c>
      <c r="W113" s="135">
        <f ca="1">OFFSET('DeathsCases(m7)'!W113, DeathsDelay, 0)</f>
        <v>244.4923837992734</v>
      </c>
      <c r="X113" s="135">
        <f ca="1">OFFSET('DeathsCases(m7)'!X113, DeathsDelay, 0)</f>
        <v>18.12873732257659</v>
      </c>
      <c r="Y113" s="135">
        <f ca="1">OFFSET('DeathsCases(m7)'!Y113, DeathsDelay, 0)</f>
        <v>0.79762936894308745</v>
      </c>
    </row>
    <row r="114" spans="1:25" x14ac:dyDescent="0.25">
      <c r="A114" s="111">
        <f>'DeathsCases(m7)'!A114</f>
        <v>44002</v>
      </c>
      <c r="B114" s="135">
        <f>'DeathsCases(m7)'!B114</f>
        <v>230.63857843092171</v>
      </c>
      <c r="C114" s="135">
        <f>'DeathsCases(m7)'!C114</f>
        <v>291.04409244961528</v>
      </c>
      <c r="D114" s="135">
        <f>'DeathsCases(m7)'!D114</f>
        <v>191.57691783523441</v>
      </c>
      <c r="E114" s="135">
        <f>'DeathsCases(m7)'!E114</f>
        <v>356.55612134968283</v>
      </c>
      <c r="F114" s="135">
        <f>'DeathsCases(m7)'!F114</f>
        <v>5115.6692822008536</v>
      </c>
      <c r="G114" s="135">
        <f>'DeathsCases(m7)'!G114</f>
        <v>695.24489953459556</v>
      </c>
      <c r="H114" s="135">
        <f>'DeathsCases(m7)'!H114</f>
        <v>3924.2365403194021</v>
      </c>
      <c r="I114" s="135">
        <f>'DeathsCases(m7)'!I114</f>
        <v>1704.4253675274549</v>
      </c>
      <c r="J114" s="135">
        <f>'DeathsCases(m7)'!J114</f>
        <v>391.20878587585759</v>
      </c>
      <c r="K114" s="135">
        <f>'DeathsCases(m7)'!K114</f>
        <v>7346.4478529054904</v>
      </c>
      <c r="L114" s="135">
        <f>'DeathsCases(m7)'!L114</f>
        <v>468.00684075921612</v>
      </c>
      <c r="M114" s="135">
        <f>'DeathsCases(m7)'!M114</f>
        <v>195.41919539105331</v>
      </c>
      <c r="N114" s="135">
        <f ca="1">OFFSET('DeathsCases(m7)'!N114, DeathsDelay, 0)</f>
        <v>10.638108467807299</v>
      </c>
      <c r="O114" s="135">
        <f ca="1">OFFSET('DeathsCases(m7)'!O114, DeathsDelay, 0)</f>
        <v>4.2762869886807851</v>
      </c>
      <c r="P114" s="135">
        <f ca="1">OFFSET('DeathsCases(m7)'!P114, DeathsDelay, 0)</f>
        <v>10.73491349938851</v>
      </c>
      <c r="Q114" s="135">
        <f ca="1">OFFSET('DeathsCases(m7)'!Q114, DeathsDelay, 0)</f>
        <v>2.750968788810126</v>
      </c>
      <c r="R114" s="135">
        <f ca="1">OFFSET('DeathsCases(m7)'!R114, DeathsDelay, 0)</f>
        <v>62.629228830505632</v>
      </c>
      <c r="S114" s="135">
        <f ca="1">OFFSET('DeathsCases(m7)'!S114, DeathsDelay, 0)</f>
        <v>23.587344073667332</v>
      </c>
      <c r="T114" s="135">
        <f ca="1">OFFSET('DeathsCases(m7)'!T114, DeathsDelay, 0)</f>
        <v>113.85074427209661</v>
      </c>
      <c r="U114" s="135">
        <f ca="1">OFFSET('DeathsCases(m7)'!U114, DeathsDelay, 0)</f>
        <v>65.357112326559914</v>
      </c>
      <c r="V114" s="135">
        <f ca="1">OFFSET('DeathsCases(m7)'!V114, DeathsDelay, 0)</f>
        <v>6.8090136782188777</v>
      </c>
      <c r="W114" s="135">
        <f ca="1">OFFSET('DeathsCases(m7)'!W114, DeathsDelay, 0)</f>
        <v>243.81549458609709</v>
      </c>
      <c r="X114" s="135">
        <f ca="1">OFFSET('DeathsCases(m7)'!X114, DeathsDelay, 0)</f>
        <v>17.799409049415601</v>
      </c>
      <c r="Y114" s="135">
        <f ca="1">OFFSET('DeathsCases(m7)'!Y114, DeathsDelay, 0)</f>
        <v>0.79762936894308745</v>
      </c>
    </row>
    <row r="115" spans="1:25" x14ac:dyDescent="0.25">
      <c r="A115" s="111">
        <f>'DeathsCases(m7)'!A115</f>
        <v>44003</v>
      </c>
      <c r="B115" s="135">
        <f>'DeathsCases(m7)'!B115</f>
        <v>199.27260913408639</v>
      </c>
      <c r="C115" s="135">
        <f>'DeathsCases(m7)'!C115</f>
        <v>321.0636271101547</v>
      </c>
      <c r="D115" s="135">
        <f>'DeathsCases(m7)'!D115</f>
        <v>178.1287844403964</v>
      </c>
      <c r="E115" s="135">
        <f>'DeathsCases(m7)'!E115</f>
        <v>358.23726894284448</v>
      </c>
      <c r="F115" s="135">
        <f>'DeathsCases(m7)'!F115</f>
        <v>5046.6347913308646</v>
      </c>
      <c r="G115" s="135">
        <f>'DeathsCases(m7)'!G115</f>
        <v>675.6769235093559</v>
      </c>
      <c r="H115" s="135">
        <f>'DeathsCases(m7)'!H115</f>
        <v>4067.8252292345442</v>
      </c>
      <c r="I115" s="135">
        <f>'DeathsCases(m7)'!I115</f>
        <v>1693.410123876911</v>
      </c>
      <c r="J115" s="135">
        <f>'DeathsCases(m7)'!J115</f>
        <v>322.49964785019279</v>
      </c>
      <c r="K115" s="135">
        <f>'DeathsCases(m7)'!K115</f>
        <v>7300.8255199374089</v>
      </c>
      <c r="L115" s="135">
        <f>'DeathsCases(m7)'!L115</f>
        <v>485.40896490767551</v>
      </c>
      <c r="M115" s="135">
        <f>'DeathsCases(m7)'!M115</f>
        <v>185.0500135947932</v>
      </c>
      <c r="N115" s="135">
        <f ca="1">OFFSET('DeathsCases(m7)'!N115, DeathsDelay, 0)</f>
        <v>10.5284372464897</v>
      </c>
      <c r="O115" s="135">
        <f ca="1">OFFSET('DeathsCases(m7)'!O115, DeathsDelay, 0)</f>
        <v>4.1052355091335517</v>
      </c>
      <c r="P115" s="135">
        <f ca="1">OFFSET('DeathsCases(m7)'!P115, DeathsDelay, 0)</f>
        <v>10.970845664210231</v>
      </c>
      <c r="Q115" s="135">
        <f ca="1">OFFSET('DeathsCases(m7)'!Q115, DeathsDelay, 0)</f>
        <v>2.750968788810126</v>
      </c>
      <c r="R115" s="135">
        <f ca="1">OFFSET('DeathsCases(m7)'!R115, DeathsDelay, 0)</f>
        <v>61.205837266175948</v>
      </c>
      <c r="S115" s="135">
        <f ca="1">OFFSET('DeathsCases(m7)'!S115, DeathsDelay, 0)</f>
        <v>22.529615639870599</v>
      </c>
      <c r="T115" s="135">
        <f ca="1">OFFSET('DeathsCases(m7)'!T115, DeathsDelay, 0)</f>
        <v>117.5625607202431</v>
      </c>
      <c r="U115" s="135">
        <f ca="1">OFFSET('DeathsCases(m7)'!U115, DeathsDelay, 0)</f>
        <v>56.912092194476429</v>
      </c>
      <c r="V115" s="135">
        <f ca="1">OFFSET('DeathsCases(m7)'!V115, DeathsDelay, 0)</f>
        <v>6.8090136782188777</v>
      </c>
      <c r="W115" s="135">
        <f ca="1">OFFSET('DeathsCases(m7)'!W115, DeathsDelay, 0)</f>
        <v>244.7969839452027</v>
      </c>
      <c r="X115" s="135">
        <f ca="1">OFFSET('DeathsCases(m7)'!X115, DeathsDelay, 0)</f>
        <v>18.196693950371721</v>
      </c>
      <c r="Y115" s="135">
        <f ca="1">OFFSET('DeathsCases(m7)'!Y115, DeathsDelay, 0)</f>
        <v>1.5952587378861689</v>
      </c>
    </row>
    <row r="116" spans="1:25" x14ac:dyDescent="0.25">
      <c r="A116" s="111">
        <f>'DeathsCases(m7)'!A116</f>
        <v>44004</v>
      </c>
      <c r="B116" s="135">
        <f>'DeathsCases(m7)'!B116</f>
        <v>227.4581130127111</v>
      </c>
      <c r="C116" s="135">
        <f>'DeathsCases(m7)'!C116</f>
        <v>349.45817271499533</v>
      </c>
      <c r="D116" s="135">
        <f>'DeathsCases(m7)'!D116</f>
        <v>168.69149784752759</v>
      </c>
      <c r="E116" s="135">
        <f>'DeathsCases(m7)'!E116</f>
        <v>366.03168051114028</v>
      </c>
      <c r="F116" s="135">
        <f>'DeathsCases(m7)'!F116</f>
        <v>5129.1915020619854</v>
      </c>
      <c r="G116" s="135">
        <f>'DeathsCases(m7)'!G116</f>
        <v>661.50336249647967</v>
      </c>
      <c r="H116" s="135">
        <f>'DeathsCases(m7)'!H116</f>
        <v>4303.9054379482377</v>
      </c>
      <c r="I116" s="135">
        <f>'DeathsCases(m7)'!I116</f>
        <v>1668.442238269012</v>
      </c>
      <c r="J116" s="135">
        <f>'DeathsCases(m7)'!J116</f>
        <v>278.55055956350628</v>
      </c>
      <c r="K116" s="135">
        <f>'DeathsCases(m7)'!K116</f>
        <v>7384.8274712925859</v>
      </c>
      <c r="L116" s="135">
        <f>'DeathsCases(m7)'!L116</f>
        <v>507.70919369029139</v>
      </c>
      <c r="M116" s="135">
        <f>'DeathsCases(m7)'!M116</f>
        <v>195.41919539105331</v>
      </c>
      <c r="N116" s="135">
        <f ca="1">OFFSET('DeathsCases(m7)'!N116, DeathsDelay, 0)</f>
        <v>10.41876602517209</v>
      </c>
      <c r="O116" s="135">
        <f ca="1">OFFSET('DeathsCases(m7)'!O116, DeathsDelay, 0)</f>
        <v>4.4473384682280166</v>
      </c>
      <c r="P116" s="135">
        <f ca="1">OFFSET('DeathsCases(m7)'!P116, DeathsDelay, 0)</f>
        <v>11.56067607626453</v>
      </c>
      <c r="Q116" s="135">
        <f ca="1">OFFSET('DeathsCases(m7)'!Q116, DeathsDelay, 0)</f>
        <v>2.750968788810126</v>
      </c>
      <c r="R116" s="135">
        <f ca="1">OFFSET('DeathsCases(m7)'!R116, DeathsDelay, 0)</f>
        <v>58.359054137516601</v>
      </c>
      <c r="S116" s="135">
        <f ca="1">OFFSET('DeathsCases(m7)'!S116, DeathsDelay, 0)</f>
        <v>22.42384279649092</v>
      </c>
      <c r="T116" s="135">
        <f ca="1">OFFSET('DeathsCases(m7)'!T116, DeathsDelay, 0)</f>
        <v>117.8230390674815</v>
      </c>
      <c r="U116" s="135">
        <f ca="1">OFFSET('DeathsCases(m7)'!U116, DeathsDelay, 0)</f>
        <v>57.279266982827878</v>
      </c>
      <c r="V116" s="135">
        <f ca="1">OFFSET('DeathsCases(m7)'!V116, DeathsDelay, 0)</f>
        <v>4.9520099477955046</v>
      </c>
      <c r="W116" s="135">
        <f ca="1">OFFSET('DeathsCases(m7)'!W116, DeathsDelay, 0)</f>
        <v>248.62140799964871</v>
      </c>
      <c r="X116" s="135">
        <f ca="1">OFFSET('DeathsCases(m7)'!X116, DeathsDelay, 0)</f>
        <v>18.65148061330833</v>
      </c>
      <c r="Y116" s="135">
        <f ca="1">OFFSET('DeathsCases(m7)'!Y116, DeathsDelay, 0)</f>
        <v>1.5952587378861689</v>
      </c>
    </row>
    <row r="117" spans="1:25" x14ac:dyDescent="0.25">
      <c r="A117" s="111">
        <f>'DeathsCases(m7)'!A117</f>
        <v>44005</v>
      </c>
      <c r="B117" s="135">
        <f>'DeathsCases(m7)'!B117</f>
        <v>244.45715231694001</v>
      </c>
      <c r="C117" s="135">
        <f>'DeathsCases(m7)'!C117</f>
        <v>361.60282776284879</v>
      </c>
      <c r="D117" s="135">
        <f>'DeathsCases(m7)'!D117</f>
        <v>157.2487878536742</v>
      </c>
      <c r="E117" s="135">
        <f>'DeathsCases(m7)'!E117</f>
        <v>370.46379689311237</v>
      </c>
      <c r="F117" s="135">
        <f>'DeathsCases(m7)'!F117</f>
        <v>5196.09090558548</v>
      </c>
      <c r="G117" s="135">
        <f>'DeathsCases(m7)'!G117</f>
        <v>640.87765803744321</v>
      </c>
      <c r="H117" s="135">
        <f>'DeathsCases(m7)'!H117</f>
        <v>4553.1615097264048</v>
      </c>
      <c r="I117" s="135">
        <f>'DeathsCases(m7)'!I117</f>
        <v>1655.958295465063</v>
      </c>
      <c r="J117" s="135">
        <f>'DeathsCases(m7)'!J117</f>
        <v>405.44581447577019</v>
      </c>
      <c r="K117" s="135">
        <f>'DeathsCases(m7)'!K117</f>
        <v>7537.7367445491082</v>
      </c>
      <c r="L117" s="135">
        <f>'DeathsCases(m7)'!L117</f>
        <v>533.8149936294343</v>
      </c>
      <c r="M117" s="135">
        <f>'DeathsCases(m7)'!M117</f>
        <v>174.68083179853309</v>
      </c>
      <c r="N117" s="135">
        <f ca="1">OFFSET('DeathsCases(m7)'!N117, DeathsDelay, 0)</f>
        <v>8.9930401480432156</v>
      </c>
      <c r="O117" s="135">
        <f ca="1">OFFSET('DeathsCases(m7)'!O117, DeathsDelay, 0)</f>
        <v>3.9341840295863189</v>
      </c>
      <c r="P117" s="135">
        <f ca="1">OFFSET('DeathsCases(m7)'!P117, DeathsDelay, 0)</f>
        <v>10.027117004923349</v>
      </c>
      <c r="Q117" s="135">
        <f ca="1">OFFSET('DeathsCases(m7)'!Q117, DeathsDelay, 0)</f>
        <v>2.5981371894317791</v>
      </c>
      <c r="R117" s="135">
        <f ca="1">OFFSET('DeathsCases(m7)'!R117, DeathsDelay, 0)</f>
        <v>54.800575226692409</v>
      </c>
      <c r="S117" s="135">
        <f ca="1">OFFSET('DeathsCases(m7)'!S117, DeathsDelay, 0)</f>
        <v>21.366114362694191</v>
      </c>
      <c r="T117" s="135">
        <f ca="1">OFFSET('DeathsCases(m7)'!T117, DeathsDelay, 0)</f>
        <v>111.3979065022688</v>
      </c>
      <c r="U117" s="135">
        <f ca="1">OFFSET('DeathsCases(m7)'!U117, DeathsDelay, 0)</f>
        <v>53.240344310961873</v>
      </c>
      <c r="V117" s="135">
        <f ca="1">OFFSET('DeathsCases(m7)'!V117, DeathsDelay, 0)</f>
        <v>8.0470161651677934</v>
      </c>
      <c r="W117" s="135">
        <f ca="1">OFFSET('DeathsCases(m7)'!W117, DeathsDelay, 0)</f>
        <v>250.17825318995421</v>
      </c>
      <c r="X117" s="135">
        <f ca="1">OFFSET('DeathsCases(m7)'!X117, DeathsDelay, 0)</f>
        <v>19.168996471132751</v>
      </c>
      <c r="Y117" s="135">
        <f ca="1">OFFSET('DeathsCases(m7)'!Y117, DeathsDelay, 0)</f>
        <v>2.3928881068292509</v>
      </c>
    </row>
    <row r="118" spans="1:25" x14ac:dyDescent="0.25">
      <c r="A118" s="111">
        <f>'DeathsCases(m7)'!A118</f>
        <v>44006</v>
      </c>
      <c r="B118" s="135">
        <f>'DeathsCases(m7)'!B118</f>
        <v>189.8408841007722</v>
      </c>
      <c r="C118" s="135">
        <f>'DeathsCases(m7)'!C118</f>
        <v>364.93833161401977</v>
      </c>
      <c r="D118" s="135">
        <f>'DeathsCases(m7)'!D118</f>
        <v>186.62234237397831</v>
      </c>
      <c r="E118" s="135">
        <f>'DeathsCases(m7)'!E118</f>
        <v>367.25433330616698</v>
      </c>
      <c r="F118" s="135">
        <f>'DeathsCases(m7)'!F118</f>
        <v>5367.6095890872048</v>
      </c>
      <c r="G118" s="135">
        <f>'DeathsCases(m7)'!G118</f>
        <v>617.29031396377593</v>
      </c>
      <c r="H118" s="135">
        <f>'DeathsCases(m7)'!H118</f>
        <v>4756.6819250353046</v>
      </c>
      <c r="I118" s="135">
        <f>'DeathsCases(m7)'!I118</f>
        <v>1661.098742501983</v>
      </c>
      <c r="J118" s="135">
        <f>'DeathsCases(m7)'!J118</f>
        <v>404.82681323229571</v>
      </c>
      <c r="K118" s="135">
        <f>'DeathsCases(m7)'!K118</f>
        <v>7894.3558265110323</v>
      </c>
      <c r="L118" s="135">
        <f>'DeathsCases(m7)'!L118</f>
        <v>554.93905000790369</v>
      </c>
      <c r="M118" s="135">
        <f>'DeathsCases(m7)'!M118</f>
        <v>196.2168247599964</v>
      </c>
      <c r="N118" s="135">
        <f ca="1">OFFSET('DeathsCases(m7)'!N118, DeathsDelay, 0)</f>
        <v>18.863450066627749</v>
      </c>
      <c r="O118" s="135">
        <f ca="1">OFFSET('DeathsCases(m7)'!O118, DeathsDelay, 0)</f>
        <v>2.9078751523029238</v>
      </c>
      <c r="P118" s="135">
        <f ca="1">OFFSET('DeathsCases(m7)'!P118, DeathsDelay, 0)</f>
        <v>9.7911848401016321</v>
      </c>
      <c r="Q118" s="135">
        <f ca="1">OFFSET('DeathsCases(m7)'!Q118, DeathsDelay, 0)</f>
        <v>2.5981371894317791</v>
      </c>
      <c r="R118" s="135">
        <f ca="1">OFFSET('DeathsCases(m7)'!R118, DeathsDelay, 0)</f>
        <v>49.81870475153854</v>
      </c>
      <c r="S118" s="135">
        <f ca="1">OFFSET('DeathsCases(m7)'!S118, DeathsDelay, 0)</f>
        <v>18.08715621792431</v>
      </c>
      <c r="T118" s="135">
        <f ca="1">OFFSET('DeathsCases(m7)'!T118, DeathsDelay, 0)</f>
        <v>113.67709204060441</v>
      </c>
      <c r="U118" s="135">
        <f ca="1">OFFSET('DeathsCases(m7)'!U118, DeathsDelay, 0)</f>
        <v>51.404470369204589</v>
      </c>
      <c r="V118" s="135">
        <f ca="1">OFFSET('DeathsCases(m7)'!V118, DeathsDelay, 0)</f>
        <v>7.4280149216933351</v>
      </c>
      <c r="W118" s="135">
        <f ca="1">OFFSET('DeathsCases(m7)'!W118, DeathsDelay, 0)</f>
        <v>250.5166977965423</v>
      </c>
      <c r="X118" s="135">
        <f ca="1">OFFSET('DeathsCases(m7)'!X118, DeathsDelay, 0)</f>
        <v>19.785833554196191</v>
      </c>
      <c r="Y118" s="135">
        <f ca="1">OFFSET('DeathsCases(m7)'!Y118, DeathsDelay, 0)</f>
        <v>3.190517475772332</v>
      </c>
    </row>
    <row r="119" spans="1:25" x14ac:dyDescent="0.25">
      <c r="A119" s="111">
        <f>'DeathsCases(m7)'!A119</f>
        <v>44007</v>
      </c>
      <c r="B119" s="135">
        <f>'DeathsCases(m7)'!B119</f>
        <v>139.83080717994389</v>
      </c>
      <c r="C119" s="135">
        <f>'DeathsCases(m7)'!C119</f>
        <v>303.95847915543129</v>
      </c>
      <c r="D119" s="135">
        <f>'DeathsCases(m7)'!D119</f>
        <v>182.49352948959819</v>
      </c>
      <c r="E119" s="135">
        <f>'DeathsCases(m7)'!E119</f>
        <v>338.98048742117282</v>
      </c>
      <c r="F119" s="135">
        <f>'DeathsCases(m7)'!F119</f>
        <v>5214.5949959217642</v>
      </c>
      <c r="G119" s="135">
        <f>'DeathsCases(m7)'!G119</f>
        <v>583.12568555214148</v>
      </c>
      <c r="H119" s="135">
        <f>'DeathsCases(m7)'!H119</f>
        <v>5018.5494901255943</v>
      </c>
      <c r="I119" s="135">
        <f>'DeathsCases(m7)'!I119</f>
        <v>1709.198639776024</v>
      </c>
      <c r="J119" s="135">
        <f>'DeathsCases(m7)'!J119</f>
        <v>407.92181944966802</v>
      </c>
      <c r="K119" s="135">
        <f>'DeathsCases(m7)'!K119</f>
        <v>8460.1675198050852</v>
      </c>
      <c r="L119" s="135">
        <f>'DeathsCases(m7)'!L119</f>
        <v>574.33282609405114</v>
      </c>
      <c r="M119" s="135">
        <f>'DeathsCases(m7)'!M119</f>
        <v>202.59785971154099</v>
      </c>
      <c r="N119" s="135">
        <f ca="1">OFFSET('DeathsCases(m7)'!N119, DeathsDelay, 0)</f>
        <v>16.01199831237</v>
      </c>
      <c r="O119" s="135">
        <f ca="1">OFFSET('DeathsCases(m7)'!O119, DeathsDelay, 0)</f>
        <v>2.565772193208459</v>
      </c>
      <c r="P119" s="135">
        <f ca="1">OFFSET('DeathsCases(m7)'!P119, DeathsDelay, 0)</f>
        <v>10.73491349938851</v>
      </c>
      <c r="Q119" s="135">
        <f ca="1">OFFSET('DeathsCases(m7)'!Q119, DeathsDelay, 0)</f>
        <v>2.292473990675084</v>
      </c>
      <c r="R119" s="135">
        <f ca="1">OFFSET('DeathsCases(m7)'!R119, DeathsDelay, 0)</f>
        <v>45.54853005854951</v>
      </c>
      <c r="S119" s="135">
        <f ca="1">OFFSET('DeathsCases(m7)'!S119, DeathsDelay, 0)</f>
        <v>17.346746314266589</v>
      </c>
      <c r="T119" s="135">
        <f ca="1">OFFSET('DeathsCases(m7)'!T119, DeathsDelay, 0)</f>
        <v>112.3747003044126</v>
      </c>
      <c r="U119" s="135">
        <f ca="1">OFFSET('DeathsCases(m7)'!U119, DeathsDelay, 0)</f>
        <v>47.36554769733857</v>
      </c>
      <c r="V119" s="135">
        <f ca="1">OFFSET('DeathsCases(m7)'!V119, DeathsDelay, 0)</f>
        <v>10.523021139065619</v>
      </c>
      <c r="W119" s="135">
        <f ca="1">OFFSET('DeathsCases(m7)'!W119, DeathsDelay, 0)</f>
        <v>253.96883278374131</v>
      </c>
      <c r="X119" s="135">
        <f ca="1">OFFSET('DeathsCases(m7)'!X119, DeathsDelay, 0)</f>
        <v>20.89927676345479</v>
      </c>
      <c r="Y119" s="135">
        <f ca="1">OFFSET('DeathsCases(m7)'!Y119, DeathsDelay, 0)</f>
        <v>3.988146844715414</v>
      </c>
    </row>
    <row r="120" spans="1:25" x14ac:dyDescent="0.25">
      <c r="A120" s="111">
        <f>'DeathsCases(m7)'!A120</f>
        <v>44008</v>
      </c>
      <c r="B120" s="135">
        <f>'DeathsCases(m7)'!B120</f>
        <v>223.94863393054769</v>
      </c>
      <c r="C120" s="135">
        <f>'DeathsCases(m7)'!C120</f>
        <v>319.60968953400322</v>
      </c>
      <c r="D120" s="135">
        <f>'DeathsCases(m7)'!D120</f>
        <v>230.03386070117469</v>
      </c>
      <c r="E120" s="135">
        <f>'DeathsCases(m7)'!E120</f>
        <v>356.09762655154771</v>
      </c>
      <c r="F120" s="135">
        <f>'DeathsCases(m7)'!F120</f>
        <v>5207.4780381001156</v>
      </c>
      <c r="G120" s="135">
        <f>'DeathsCases(m7)'!G120</f>
        <v>546.9513731162931</v>
      </c>
      <c r="H120" s="135">
        <f>'DeathsCases(m7)'!H120</f>
        <v>5317.556926226287</v>
      </c>
      <c r="I120" s="135">
        <f>'DeathsCases(m7)'!I120</f>
        <v>1712.5032128711871</v>
      </c>
      <c r="J120" s="135">
        <f>'DeathsCases(m7)'!J120</f>
        <v>389.97078338890873</v>
      </c>
      <c r="K120" s="135">
        <f>'DeathsCases(m7)'!K120</f>
        <v>8192.4239915332091</v>
      </c>
      <c r="L120" s="135">
        <f>'DeathsCases(m7)'!L120</f>
        <v>595.43074530798401</v>
      </c>
      <c r="M120" s="135">
        <f>'DeathsCases(m7)'!M120</f>
        <v>200.2049716047118</v>
      </c>
      <c r="N120" s="135">
        <f ca="1">OFFSET('DeathsCases(m7)'!N120, DeathsDelay, 0)</f>
        <v>15.02495732051154</v>
      </c>
      <c r="O120" s="135">
        <f ca="1">OFFSET('DeathsCases(m7)'!O120, DeathsDelay, 0)</f>
        <v>2.138143494340377</v>
      </c>
      <c r="P120" s="135">
        <f ca="1">OFFSET('DeathsCases(m7)'!P120, DeathsDelay, 0)</f>
        <v>10.61694741697765</v>
      </c>
      <c r="Q120" s="135">
        <f ca="1">OFFSET('DeathsCases(m7)'!Q120, DeathsDelay, 0)</f>
        <v>2.5981371894317791</v>
      </c>
      <c r="R120" s="135">
        <f ca="1">OFFSET('DeathsCases(m7)'!R120, DeathsDelay, 0)</f>
        <v>45.54853005854951</v>
      </c>
      <c r="S120" s="135">
        <f ca="1">OFFSET('DeathsCases(m7)'!S120, DeathsDelay, 0)</f>
        <v>16.5005635672292</v>
      </c>
      <c r="T120" s="135">
        <f ca="1">OFFSET('DeathsCases(m7)'!T120, DeathsDelay, 0)</f>
        <v>114.6755923716847</v>
      </c>
      <c r="U120" s="135">
        <f ca="1">OFFSET('DeathsCases(m7)'!U120, DeathsDelay, 0)</f>
        <v>41.85792587206673</v>
      </c>
      <c r="V120" s="135">
        <f ca="1">OFFSET('DeathsCases(m7)'!V120, DeathsDelay, 0)</f>
        <v>11.76102362601454</v>
      </c>
      <c r="W120" s="135">
        <f ca="1">OFFSET('DeathsCases(m7)'!W120, DeathsDelay, 0)</f>
        <v>252.24276529014179</v>
      </c>
      <c r="X120" s="135">
        <f ca="1">OFFSET('DeathsCases(m7)'!X120, DeathsDelay, 0)</f>
        <v>21.693846565367028</v>
      </c>
      <c r="Y120" s="135">
        <f ca="1">OFFSET('DeathsCases(m7)'!Y120, DeathsDelay, 0)</f>
        <v>3.988146844715414</v>
      </c>
    </row>
    <row r="121" spans="1:25" x14ac:dyDescent="0.25">
      <c r="A121" s="111">
        <f>'DeathsCases(m7)'!A121</f>
        <v>44009</v>
      </c>
      <c r="B121" s="135">
        <f>'DeathsCases(m7)'!B121</f>
        <v>154.8557645004559</v>
      </c>
      <c r="C121" s="135">
        <f>'DeathsCases(m7)'!C121</f>
        <v>323.97150226245759</v>
      </c>
      <c r="D121" s="135">
        <f>'DeathsCases(m7)'!D121</f>
        <v>219.53487936660821</v>
      </c>
      <c r="E121" s="135">
        <f>'DeathsCases(m7)'!E121</f>
        <v>386.81677802659539</v>
      </c>
      <c r="F121" s="135">
        <f>'DeathsCases(m7)'!F121</f>
        <v>5248.7563934656773</v>
      </c>
      <c r="G121" s="135">
        <f>'DeathsCases(m7)'!G121</f>
        <v>543.46086928476393</v>
      </c>
      <c r="H121" s="135">
        <f>'DeathsCases(m7)'!H121</f>
        <v>5533.6671283183741</v>
      </c>
      <c r="I121" s="135">
        <f>'DeathsCases(m7)'!I121</f>
        <v>1707.729940622618</v>
      </c>
      <c r="J121" s="135">
        <f>'DeathsCases(m7)'!J121</f>
        <v>407.92181944966802</v>
      </c>
      <c r="K121" s="135">
        <f>'DeathsCases(m7)'!K121</f>
        <v>8328.7156346062529</v>
      </c>
      <c r="L121" s="135">
        <f>'DeathsCases(m7)'!L121</f>
        <v>618.96987568963414</v>
      </c>
      <c r="M121" s="135">
        <f>'DeathsCases(m7)'!M121</f>
        <v>204.99074781837029</v>
      </c>
      <c r="N121" s="135">
        <f ca="1">OFFSET('DeathsCases(m7)'!N121, DeathsDelay, 0)</f>
        <v>15.02495732051154</v>
      </c>
      <c r="O121" s="135">
        <f ca="1">OFFSET('DeathsCases(m7)'!O121, DeathsDelay, 0)</f>
        <v>1.796040535245911</v>
      </c>
      <c r="P121" s="135">
        <f ca="1">OFFSET('DeathsCases(m7)'!P121, DeathsDelay, 0)</f>
        <v>11.44270999385367</v>
      </c>
      <c r="Q121" s="135">
        <f ca="1">OFFSET('DeathsCases(m7)'!Q121, DeathsDelay, 0)</f>
        <v>2.5981371894317791</v>
      </c>
      <c r="R121" s="135">
        <f ca="1">OFFSET('DeathsCases(m7)'!R121, DeathsDelay, 0)</f>
        <v>46.260225840714348</v>
      </c>
      <c r="S121" s="135">
        <f ca="1">OFFSET('DeathsCases(m7)'!S121, DeathsDelay, 0)</f>
        <v>15.654380820191809</v>
      </c>
      <c r="T121" s="135">
        <f ca="1">OFFSET('DeathsCases(m7)'!T121, DeathsDelay, 0)</f>
        <v>118.539354522387</v>
      </c>
      <c r="U121" s="135">
        <f ca="1">OFFSET('DeathsCases(m7)'!U121, DeathsDelay, 0)</f>
        <v>42.225100660418192</v>
      </c>
      <c r="V121" s="135">
        <f ca="1">OFFSET('DeathsCases(m7)'!V121, DeathsDelay, 0)</f>
        <v>11.14202238254008</v>
      </c>
      <c r="W121" s="135">
        <f ca="1">OFFSET('DeathsCases(m7)'!W121, DeathsDelay, 0)</f>
        <v>247.1660961913197</v>
      </c>
      <c r="X121" s="135">
        <f ca="1">OFFSET('DeathsCases(m7)'!X121, DeathsDelay, 0)</f>
        <v>21.657254535015809</v>
      </c>
      <c r="Y121" s="135">
        <f ca="1">OFFSET('DeathsCases(m7)'!Y121, DeathsDelay, 0)</f>
        <v>3.988146844715414</v>
      </c>
    </row>
    <row r="122" spans="1:25" x14ac:dyDescent="0.25">
      <c r="A122" s="111">
        <f>'DeathsCases(m7)'!A122</f>
        <v>44010</v>
      </c>
      <c r="B122" s="135">
        <f>'DeathsCases(m7)'!B122</f>
        <v>75.015115381238772</v>
      </c>
      <c r="C122" s="135">
        <f>'DeathsCases(m7)'!C122</f>
        <v>292.58355576554038</v>
      </c>
      <c r="D122" s="135">
        <f>'DeathsCases(m7)'!D122</f>
        <v>213.63657524606521</v>
      </c>
      <c r="E122" s="135">
        <f>'DeathsCases(m7)'!E122</f>
        <v>381.77333524711003</v>
      </c>
      <c r="F122" s="135">
        <f>'DeathsCases(m7)'!F122</f>
        <v>5319.2142758999962</v>
      </c>
      <c r="G122" s="135">
        <f>'DeathsCases(m7)'!G122</f>
        <v>519.45043383757809</v>
      </c>
      <c r="H122" s="135">
        <f>'DeathsCases(m7)'!H122</f>
        <v>5819.4552882967191</v>
      </c>
      <c r="I122" s="135">
        <f>'DeathsCases(m7)'!I122</f>
        <v>1690.105550781748</v>
      </c>
      <c r="J122" s="135">
        <f>'DeathsCases(m7)'!J122</f>
        <v>461.15592638847141</v>
      </c>
      <c r="K122" s="135">
        <f>'DeathsCases(m7)'!K122</f>
        <v>8826.703028740043</v>
      </c>
      <c r="L122" s="135">
        <f>'DeathsCases(m7)'!L122</f>
        <v>643.16243518469878</v>
      </c>
      <c r="M122" s="135">
        <f>'DeathsCases(m7)'!M122</f>
        <v>249.65799247918289</v>
      </c>
      <c r="N122" s="135">
        <f ca="1">OFFSET('DeathsCases(m7)'!N122, DeathsDelay, 0)</f>
        <v>15.02495732051154</v>
      </c>
      <c r="O122" s="135">
        <f ca="1">OFFSET('DeathsCases(m7)'!O122, DeathsDelay, 0)</f>
        <v>1.796040535245911</v>
      </c>
      <c r="P122" s="135">
        <f ca="1">OFFSET('DeathsCases(m7)'!P122, DeathsDelay, 0)</f>
        <v>10.73491349938851</v>
      </c>
      <c r="Q122" s="135">
        <f ca="1">OFFSET('DeathsCases(m7)'!Q122, DeathsDelay, 0)</f>
        <v>2.5981371894317791</v>
      </c>
      <c r="R122" s="135">
        <f ca="1">OFFSET('DeathsCases(m7)'!R122, DeathsDelay, 0)</f>
        <v>41.278355365560479</v>
      </c>
      <c r="S122" s="135">
        <f ca="1">OFFSET('DeathsCases(m7)'!S122, DeathsDelay, 0)</f>
        <v>15.86592650695116</v>
      </c>
      <c r="T122" s="135">
        <f ca="1">OFFSET('DeathsCases(m7)'!T122, DeathsDelay, 0)</f>
        <v>118.2788761751486</v>
      </c>
      <c r="U122" s="135">
        <f ca="1">OFFSET('DeathsCases(m7)'!U122, DeathsDelay, 0)</f>
        <v>42.959450237121089</v>
      </c>
      <c r="V122" s="135">
        <f ca="1">OFFSET('DeathsCases(m7)'!V122, DeathsDelay, 0)</f>
        <v>11.14202238254008</v>
      </c>
      <c r="W122" s="135">
        <f ca="1">OFFSET('DeathsCases(m7)'!W122, DeathsDelay, 0)</f>
        <v>250.0428753473189</v>
      </c>
      <c r="X122" s="135">
        <f ca="1">OFFSET('DeathsCases(m7)'!X122, DeathsDelay, 0)</f>
        <v>22.598192458332939</v>
      </c>
      <c r="Y122" s="135">
        <f ca="1">OFFSET('DeathsCases(m7)'!Y122, DeathsDelay, 0)</f>
        <v>2.3928881068292509</v>
      </c>
    </row>
    <row r="123" spans="1:25" x14ac:dyDescent="0.25">
      <c r="A123" s="111">
        <f>'DeathsCases(m7)'!A123</f>
        <v>44011</v>
      </c>
      <c r="B123" s="135">
        <f>'DeathsCases(m7)'!B123</f>
        <v>223.61962026659489</v>
      </c>
      <c r="C123" s="135">
        <f>'DeathsCases(m7)'!C123</f>
        <v>280.01127201881877</v>
      </c>
      <c r="D123" s="135">
        <f>'DeathsCases(m7)'!D123</f>
        <v>202.42979741703351</v>
      </c>
      <c r="E123" s="135">
        <f>'DeathsCases(m7)'!E123</f>
        <v>376.88272406700293</v>
      </c>
      <c r="F123" s="135">
        <f>'DeathsCases(m7)'!F123</f>
        <v>5267.2604838019633</v>
      </c>
      <c r="G123" s="135">
        <f>'DeathsCases(m7)'!G123</f>
        <v>488.98785494423203</v>
      </c>
      <c r="H123" s="135">
        <f>'DeathsCases(m7)'!H123</f>
        <v>6042.337927417002</v>
      </c>
      <c r="I123" s="135">
        <f>'DeathsCases(m7)'!I123</f>
        <v>1630.990409857164</v>
      </c>
      <c r="J123" s="135">
        <f>'DeathsCases(m7)'!J123</f>
        <v>502.01000845778572</v>
      </c>
      <c r="K123" s="135">
        <f>'DeathsCases(m7)'!K123</f>
        <v>8857.9414659281283</v>
      </c>
      <c r="L123" s="135">
        <f>'DeathsCases(m7)'!L123</f>
        <v>661.92369188906082</v>
      </c>
      <c r="M123" s="135">
        <f>'DeathsCases(m7)'!M123</f>
        <v>273.58687354747542</v>
      </c>
      <c r="N123" s="135">
        <f ca="1">OFFSET('DeathsCases(m7)'!N123, DeathsDelay, 0)</f>
        <v>15.13462854182915</v>
      </c>
      <c r="O123" s="135">
        <f ca="1">OFFSET('DeathsCases(m7)'!O123, DeathsDelay, 0)</f>
        <v>1.710514795472295</v>
      </c>
      <c r="P123" s="135">
        <f ca="1">OFFSET('DeathsCases(m7)'!P123, DeathsDelay, 0)</f>
        <v>10.73491349938851</v>
      </c>
      <c r="Q123" s="135">
        <f ca="1">OFFSET('DeathsCases(m7)'!Q123, DeathsDelay, 0)</f>
        <v>2.4453055900534322</v>
      </c>
      <c r="R123" s="135">
        <f ca="1">OFFSET('DeathsCases(m7)'!R123, DeathsDelay, 0)</f>
        <v>40.566659583395641</v>
      </c>
      <c r="S123" s="135">
        <f ca="1">OFFSET('DeathsCases(m7)'!S123, DeathsDelay, 0)</f>
        <v>15.86592650695116</v>
      </c>
      <c r="T123" s="135">
        <f ca="1">OFFSET('DeathsCases(m7)'!T123, DeathsDelay, 0)</f>
        <v>121.46973592881839</v>
      </c>
      <c r="U123" s="135">
        <f ca="1">OFFSET('DeathsCases(m7)'!U123, DeathsDelay, 0)</f>
        <v>40.022051930309438</v>
      </c>
      <c r="V123" s="135">
        <f ca="1">OFFSET('DeathsCases(m7)'!V123, DeathsDelay, 0)</f>
        <v>14.237028599912369</v>
      </c>
      <c r="W123" s="135">
        <f ca="1">OFFSET('DeathsCases(m7)'!W123, DeathsDelay, 0)</f>
        <v>246.62458482077869</v>
      </c>
      <c r="X123" s="135">
        <f ca="1">OFFSET('DeathsCases(m7)'!X123, DeathsDelay, 0)</f>
        <v>22.765470311367089</v>
      </c>
      <c r="Y123" s="135">
        <f ca="1">OFFSET('DeathsCases(m7)'!Y123, DeathsDelay, 0)</f>
        <v>2.3928881068292509</v>
      </c>
    </row>
    <row r="124" spans="1:25" x14ac:dyDescent="0.25">
      <c r="A124" s="111">
        <f>'DeathsCases(m7)'!A124</f>
        <v>44012</v>
      </c>
      <c r="B124" s="135">
        <f>'DeathsCases(m7)'!B124</f>
        <v>210.67841615111729</v>
      </c>
      <c r="C124" s="135">
        <f>'DeathsCases(m7)'!C124</f>
        <v>251.27462345488371</v>
      </c>
      <c r="D124" s="135">
        <f>'DeathsCases(m7)'!D124</f>
        <v>205.85081380694851</v>
      </c>
      <c r="E124" s="135">
        <f>'DeathsCases(m7)'!E124</f>
        <v>384.9827988340553</v>
      </c>
      <c r="F124" s="135">
        <f>'DeathsCases(m7)'!F124</f>
        <v>4906.4307222443904</v>
      </c>
      <c r="G124" s="135">
        <f>'DeathsCases(m7)'!G124</f>
        <v>438.32266296536841</v>
      </c>
      <c r="H124" s="135">
        <f>'DeathsCases(m7)'!H124</f>
        <v>6271.515459928879</v>
      </c>
      <c r="I124" s="135">
        <f>'DeathsCases(m7)'!I124</f>
        <v>1604.186650307508</v>
      </c>
      <c r="J124" s="135">
        <f>'DeathsCases(m7)'!J124</f>
        <v>381.92376722374092</v>
      </c>
      <c r="K124" s="135">
        <f>'DeathsCases(m7)'!K124</f>
        <v>8668.7509308453573</v>
      </c>
      <c r="L124" s="135">
        <f>'DeathsCases(m7)'!L124</f>
        <v>675.89662005032005</v>
      </c>
      <c r="M124" s="135">
        <f>'DeathsCases(m7)'!M124</f>
        <v>285.55131408162163</v>
      </c>
      <c r="N124" s="135">
        <f ca="1">OFFSET('DeathsCases(m7)'!N124, DeathsDelay, 0)</f>
        <v>13.92824510733548</v>
      </c>
      <c r="O124" s="135">
        <f ca="1">OFFSET('DeathsCases(m7)'!O124, DeathsDelay, 0)</f>
        <v>1.796040535245911</v>
      </c>
      <c r="P124" s="135">
        <f ca="1">OFFSET('DeathsCases(m7)'!P124, DeathsDelay, 0)</f>
        <v>10.498981334566791</v>
      </c>
      <c r="Q124" s="135">
        <f ca="1">OFFSET('DeathsCases(m7)'!Q124, DeathsDelay, 0)</f>
        <v>2.292473990675084</v>
      </c>
      <c r="R124" s="135">
        <f ca="1">OFFSET('DeathsCases(m7)'!R124, DeathsDelay, 0)</f>
        <v>41.278355365560479</v>
      </c>
      <c r="S124" s="135">
        <f ca="1">OFFSET('DeathsCases(m7)'!S124, DeathsDelay, 0)</f>
        <v>13.856242482737359</v>
      </c>
      <c r="T124" s="135">
        <f ca="1">OFFSET('DeathsCases(m7)'!T124, DeathsDelay, 0)</f>
        <v>125.3986176663302</v>
      </c>
      <c r="U124" s="135">
        <f ca="1">OFFSET('DeathsCases(m7)'!U124, DeathsDelay, 0)</f>
        <v>41.123576295363812</v>
      </c>
      <c r="V124" s="135">
        <f ca="1">OFFSET('DeathsCases(m7)'!V124, DeathsDelay, 0)</f>
        <v>11.14202238254008</v>
      </c>
      <c r="W124" s="135">
        <f ca="1">OFFSET('DeathsCases(m7)'!W124, DeathsDelay, 0)</f>
        <v>248.8921636849193</v>
      </c>
      <c r="X124" s="135">
        <f ca="1">OFFSET('DeathsCases(m7)'!X124, DeathsDelay, 0)</f>
        <v>23.120935749064671</v>
      </c>
      <c r="Y124" s="135">
        <f ca="1">OFFSET('DeathsCases(m7)'!Y124, DeathsDelay, 0)</f>
        <v>0.79762936894308756</v>
      </c>
    </row>
    <row r="125" spans="1:25" x14ac:dyDescent="0.25">
      <c r="A125" s="111">
        <f>'DeathsCases(m7)'!A125</f>
        <v>44013</v>
      </c>
      <c r="B125" s="135">
        <f>'DeathsCases(m7)'!B125</f>
        <v>298.30572198388461</v>
      </c>
      <c r="C125" s="135">
        <f>'DeathsCases(m7)'!C125</f>
        <v>258.45878559586748</v>
      </c>
      <c r="D125" s="135">
        <f>'DeathsCases(m7)'!D125</f>
        <v>159.25421125465891</v>
      </c>
      <c r="E125" s="135">
        <f>'DeathsCases(m7)'!E125</f>
        <v>393.23570520048611</v>
      </c>
      <c r="F125" s="135">
        <f>'DeathsCases(m7)'!F125</f>
        <v>4184.7711991292445</v>
      </c>
      <c r="G125" s="135">
        <f>'DeathsCases(m7)'!G125</f>
        <v>362.80085279228138</v>
      </c>
      <c r="H125" s="135">
        <f>'DeathsCases(m7)'!H125</f>
        <v>6624.0077833291798</v>
      </c>
      <c r="I125" s="135">
        <f>'DeathsCases(m7)'!I125</f>
        <v>1620.3423409949719</v>
      </c>
      <c r="J125" s="135">
        <f>'DeathsCases(m7)'!J125</f>
        <v>378.20975976289412</v>
      </c>
      <c r="K125" s="135">
        <f>'DeathsCases(m7)'!K125</f>
        <v>8803.6887954920494</v>
      </c>
      <c r="L125" s="135">
        <f>'DeathsCases(m7)'!L125</f>
        <v>687.59561489689634</v>
      </c>
      <c r="M125" s="135">
        <f>'DeathsCases(m7)'!M125</f>
        <v>338.19485243186489</v>
      </c>
      <c r="N125" s="135">
        <f ca="1">OFFSET('DeathsCases(m7)'!N125, DeathsDelay, 0)</f>
        <v>4.935204959291795</v>
      </c>
      <c r="O125" s="135">
        <f ca="1">OFFSET('DeathsCases(m7)'!O125, DeathsDelay, 0)</f>
        <v>1.8815662750195279</v>
      </c>
      <c r="P125" s="135">
        <f ca="1">OFFSET('DeathsCases(m7)'!P125, DeathsDelay, 0)</f>
        <v>10.027117004923349</v>
      </c>
      <c r="Q125" s="135">
        <f ca="1">OFFSET('DeathsCases(m7)'!Q125, DeathsDelay, 0)</f>
        <v>1.9868107919183899</v>
      </c>
      <c r="R125" s="135">
        <f ca="1">OFFSET('DeathsCases(m7)'!R125, DeathsDelay, 0)</f>
        <v>39.854963801230802</v>
      </c>
      <c r="S125" s="135">
        <f ca="1">OFFSET('DeathsCases(m7)'!S125, DeathsDelay, 0)</f>
        <v>12.9042868923203</v>
      </c>
      <c r="T125" s="135">
        <f ca="1">OFFSET('DeathsCases(m7)'!T125, DeathsDelay, 0)</f>
        <v>130.78183684258951</v>
      </c>
      <c r="U125" s="135">
        <f ca="1">OFFSET('DeathsCases(m7)'!U125, DeathsDelay, 0)</f>
        <v>49.568596427447297</v>
      </c>
      <c r="V125" s="135">
        <f ca="1">OFFSET('DeathsCases(m7)'!V125, DeathsDelay, 0)</f>
        <v>12.380024869489</v>
      </c>
      <c r="W125" s="135">
        <f ca="1">OFFSET('DeathsCases(m7)'!W125, DeathsDelay, 0)</f>
        <v>250.61823117851881</v>
      </c>
      <c r="X125" s="135">
        <f ca="1">OFFSET('DeathsCases(m7)'!X125, DeathsDelay, 0)</f>
        <v>25.86011059249897</v>
      </c>
      <c r="Y125" s="135">
        <f ca="1">OFFSET('DeathsCases(m7)'!Y125, DeathsDelay, 0)</f>
        <v>0.79762936894308756</v>
      </c>
    </row>
    <row r="126" spans="1:25" x14ac:dyDescent="0.25">
      <c r="A126" s="111">
        <f>'DeathsCases(m7)'!A126</f>
        <v>44014</v>
      </c>
      <c r="B126" s="135">
        <f>'DeathsCases(m7)'!B126</f>
        <v>378.14637110310161</v>
      </c>
      <c r="C126" s="135">
        <f>'DeathsCases(m7)'!C126</f>
        <v>256.49169358107429</v>
      </c>
      <c r="D126" s="135">
        <f>'DeathsCases(m7)'!D126</f>
        <v>148.04743342562719</v>
      </c>
      <c r="E126" s="135">
        <f>'DeathsCases(m7)'!E126</f>
        <v>399.96029557313341</v>
      </c>
      <c r="F126" s="135">
        <f>'DeathsCases(m7)'!F126</f>
        <v>3763.447296087661</v>
      </c>
      <c r="G126" s="135">
        <f>'DeathsCases(m7)'!G126</f>
        <v>289.5002723301676</v>
      </c>
      <c r="H126" s="135">
        <f>'DeathsCases(m7)'!H126</f>
        <v>6940.6626274552709</v>
      </c>
      <c r="I126" s="135">
        <f>'DeathsCases(m7)'!I126</f>
        <v>1666.6063643272551</v>
      </c>
      <c r="J126" s="135">
        <f>'DeathsCases(m7)'!J126</f>
        <v>365.82973489340498</v>
      </c>
      <c r="K126" s="135">
        <f>'DeathsCases(m7)'!K126</f>
        <v>9095.4957352923448</v>
      </c>
      <c r="L126" s="135">
        <f>'DeathsCases(m7)'!L126</f>
        <v>706.45096539359008</v>
      </c>
      <c r="M126" s="135">
        <f>'DeathsCases(m7)'!M126</f>
        <v>370.10002718958822</v>
      </c>
      <c r="N126" s="135">
        <f ca="1">OFFSET('DeathsCases(m7)'!N126, DeathsDelay, 0)</f>
        <v>4.0578351887509481</v>
      </c>
      <c r="O126" s="135">
        <f ca="1">OFFSET('DeathsCases(m7)'!O126, DeathsDelay, 0)</f>
        <v>1.9670920147931441</v>
      </c>
      <c r="P126" s="135">
        <f ca="1">OFFSET('DeathsCases(m7)'!P126, DeathsDelay, 0)</f>
        <v>8.8474561808147492</v>
      </c>
      <c r="Q126" s="135">
        <f ca="1">OFFSET('DeathsCases(m7)'!Q126, DeathsDelay, 0)</f>
        <v>1.9868107919183899</v>
      </c>
      <c r="R126" s="135">
        <f ca="1">OFFSET('DeathsCases(m7)'!R126, DeathsDelay, 0)</f>
        <v>37.008180672571449</v>
      </c>
      <c r="S126" s="135">
        <f ca="1">OFFSET('DeathsCases(m7)'!S126, DeathsDelay, 0)</f>
        <v>11.317694241625199</v>
      </c>
      <c r="T126" s="135">
        <f ca="1">OFFSET('DeathsCases(m7)'!T126, DeathsDelay, 0)</f>
        <v>134.05952271200539</v>
      </c>
      <c r="U126" s="135">
        <f ca="1">OFFSET('DeathsCases(m7)'!U126, DeathsDelay, 0)</f>
        <v>49.568596427447297</v>
      </c>
      <c r="V126" s="135">
        <f ca="1">OFFSET('DeathsCases(m7)'!V126, DeathsDelay, 0)</f>
        <v>10.523021139065619</v>
      </c>
      <c r="W126" s="135">
        <f ca="1">OFFSET('DeathsCases(m7)'!W126, DeathsDelay, 0)</f>
        <v>250.24594211127189</v>
      </c>
      <c r="X126" s="135">
        <f ca="1">OFFSET('DeathsCases(m7)'!X126, DeathsDelay, 0)</f>
        <v>26.131937103679469</v>
      </c>
      <c r="Y126" s="135">
        <f ca="1">OFFSET('DeathsCases(m7)'!Y126, DeathsDelay, 0)</f>
        <v>5.8366010437436799E-15</v>
      </c>
    </row>
    <row r="127" spans="1:25" x14ac:dyDescent="0.25">
      <c r="A127" s="111">
        <f>'DeathsCases(m7)'!A127</f>
        <v>44015</v>
      </c>
      <c r="B127" s="135">
        <f>'DeathsCases(m7)'!B127</f>
        <v>280.53898413043231</v>
      </c>
      <c r="C127" s="135">
        <f>'DeathsCases(m7)'!C127</f>
        <v>234.68262993880211</v>
      </c>
      <c r="D127" s="135">
        <f>'DeathsCases(m7)'!D127</f>
        <v>144.27251878847969</v>
      </c>
      <c r="E127" s="135">
        <f>'DeathsCases(m7)'!E127</f>
        <v>403.47542235883532</v>
      </c>
      <c r="F127" s="135">
        <f>'DeathsCases(m7)'!F127</f>
        <v>3404.752621876582</v>
      </c>
      <c r="G127" s="135">
        <f>'DeathsCases(m7)'!G127</f>
        <v>275.11516563053198</v>
      </c>
      <c r="H127" s="135">
        <f>'DeathsCases(m7)'!H127</f>
        <v>7115.5521310968888</v>
      </c>
      <c r="I127" s="135">
        <f>'DeathsCases(m7)'!I127</f>
        <v>1708.09711541097</v>
      </c>
      <c r="J127" s="135">
        <f>'DeathsCases(m7)'!J127</f>
        <v>384.3997721976387</v>
      </c>
      <c r="K127" s="135">
        <f>'DeathsCases(m7)'!K127</f>
        <v>8938.5589712174242</v>
      </c>
      <c r="L127" s="135">
        <f>'DeathsCases(m7)'!L127</f>
        <v>728.50550482956191</v>
      </c>
      <c r="M127" s="135">
        <f>'DeathsCases(m7)'!M127</f>
        <v>421.14830680194552</v>
      </c>
      <c r="N127" s="135">
        <f ca="1">OFFSET('DeathsCases(m7)'!N127, DeathsDelay, 0)</f>
        <v>3.509479082162918</v>
      </c>
      <c r="O127" s="135">
        <f ca="1">OFFSET('DeathsCases(m7)'!O127, DeathsDelay, 0)</f>
        <v>2.7368236727556901</v>
      </c>
      <c r="P127" s="135">
        <f ca="1">OFFSET('DeathsCases(m7)'!P127, DeathsDelay, 0)</f>
        <v>8.1396596863495922</v>
      </c>
      <c r="Q127" s="135">
        <f ca="1">OFFSET('DeathsCases(m7)'!Q127, DeathsDelay, 0)</f>
        <v>1.833979192540043</v>
      </c>
      <c r="R127" s="135">
        <f ca="1">OFFSET('DeathsCases(m7)'!R127, DeathsDelay, 0)</f>
        <v>29.891222850923072</v>
      </c>
      <c r="S127" s="135">
        <f ca="1">OFFSET('DeathsCases(m7)'!S127, DeathsDelay, 0)</f>
        <v>11.952331301903239</v>
      </c>
      <c r="T127" s="135">
        <f ca="1">OFFSET('DeathsCases(m7)'!T127, DeathsDelay, 0)</f>
        <v>138.4442415571844</v>
      </c>
      <c r="U127" s="135">
        <f ca="1">OFFSET('DeathsCases(m7)'!U127, DeathsDelay, 0)</f>
        <v>41.85792587206673</v>
      </c>
      <c r="V127" s="135">
        <f ca="1">OFFSET('DeathsCases(m7)'!V127, DeathsDelay, 0)</f>
        <v>10.523021139065619</v>
      </c>
      <c r="W127" s="135">
        <f ca="1">OFFSET('DeathsCases(m7)'!W127, DeathsDelay, 0)</f>
        <v>250.00903088666021</v>
      </c>
      <c r="X127" s="135">
        <f ca="1">OFFSET('DeathsCases(m7)'!X127, DeathsDelay, 0)</f>
        <v>26.58149633370877</v>
      </c>
      <c r="Y127" s="135">
        <f ca="1">OFFSET('DeathsCases(m7)'!Y127, DeathsDelay, 0)</f>
        <v>5.8366010437436799E-15</v>
      </c>
    </row>
    <row r="128" spans="1:25" x14ac:dyDescent="0.25">
      <c r="A128" s="111">
        <f>'DeathsCases(m7)'!A128</f>
        <v>44016</v>
      </c>
      <c r="B128" s="135">
        <f>'DeathsCases(m7)'!B128</f>
        <v>262.55290383434487</v>
      </c>
      <c r="C128" s="135">
        <f>'DeathsCases(m7)'!C128</f>
        <v>234.3405269797077</v>
      </c>
      <c r="D128" s="135">
        <f>'DeathsCases(m7)'!D128</f>
        <v>151.35048373313131</v>
      </c>
      <c r="E128" s="135">
        <f>'DeathsCases(m7)'!E128</f>
        <v>317.27840030944748</v>
      </c>
      <c r="F128" s="135">
        <f>'DeathsCases(m7)'!F128</f>
        <v>3127.1912668322962</v>
      </c>
      <c r="G128" s="135">
        <f>'DeathsCases(m7)'!G128</f>
        <v>274.1632100401149</v>
      </c>
      <c r="H128" s="135">
        <f>'DeathsCases(m7)'!H128</f>
        <v>7184.4703604703691</v>
      </c>
      <c r="I128" s="135">
        <f>'DeathsCases(m7)'!I128</f>
        <v>1716.5421355430531</v>
      </c>
      <c r="J128" s="135">
        <f>'DeathsCases(m7)'!J128</f>
        <v>389.3517821454343</v>
      </c>
      <c r="K128" s="135">
        <f>'DeathsCases(m7)'!K128</f>
        <v>8912.498736510137</v>
      </c>
      <c r="L128" s="135">
        <f>'DeathsCases(m7)'!L128</f>
        <v>754.34993312333893</v>
      </c>
      <c r="M128" s="135">
        <f>'DeathsCases(m7)'!M128</f>
        <v>466.61318083170119</v>
      </c>
      <c r="N128" s="135">
        <f ca="1">OFFSET('DeathsCases(m7)'!N128, DeathsDelay, 0)</f>
        <v>3.8384927461157359</v>
      </c>
      <c r="O128" s="135">
        <f ca="1">OFFSET('DeathsCases(m7)'!O128, DeathsDelay, 0)</f>
        <v>2.8223494125293072</v>
      </c>
      <c r="P128" s="135">
        <f ca="1">OFFSET('DeathsCases(m7)'!P128, DeathsDelay, 0)</f>
        <v>7.0779649446518533</v>
      </c>
      <c r="Q128" s="135">
        <f ca="1">OFFSET('DeathsCases(m7)'!Q128, DeathsDelay, 0)</f>
        <v>1.833979192540043</v>
      </c>
      <c r="R128" s="135">
        <f ca="1">OFFSET('DeathsCases(m7)'!R128, DeathsDelay, 0)</f>
        <v>24.197656593604371</v>
      </c>
      <c r="S128" s="135">
        <f ca="1">OFFSET('DeathsCases(m7)'!S128, DeathsDelay, 0)</f>
        <v>12.586968362181279</v>
      </c>
      <c r="T128" s="135">
        <f ca="1">OFFSET('DeathsCases(m7)'!T128, DeathsDelay, 0)</f>
        <v>139.1171439542168</v>
      </c>
      <c r="U128" s="135">
        <f ca="1">OFFSET('DeathsCases(m7)'!U128, DeathsDelay, 0)</f>
        <v>40.022051930309438</v>
      </c>
      <c r="V128" s="135">
        <f ca="1">OFFSET('DeathsCases(m7)'!V128, DeathsDelay, 0)</f>
        <v>12.99902611296346</v>
      </c>
      <c r="W128" s="135">
        <f ca="1">OFFSET('DeathsCases(m7)'!W128, DeathsDelay, 0)</f>
        <v>259.82392447771622</v>
      </c>
      <c r="X128" s="135">
        <f ca="1">OFFSET('DeathsCases(m7)'!X128, DeathsDelay, 0)</f>
        <v>27.412658165972228</v>
      </c>
      <c r="Y128" s="135">
        <f ca="1">OFFSET('DeathsCases(m7)'!Y128, DeathsDelay, 0)</f>
        <v>0.79762936894308756</v>
      </c>
    </row>
    <row r="129" spans="1:25" x14ac:dyDescent="0.25">
      <c r="A129" s="111">
        <f>'DeathsCases(m7)'!A129</f>
        <v>44017</v>
      </c>
      <c r="B129" s="135">
        <f>'DeathsCases(m7)'!B129</f>
        <v>340.63881341248037</v>
      </c>
      <c r="C129" s="135">
        <f>'DeathsCases(m7)'!C129</f>
        <v>242.0378435593332</v>
      </c>
      <c r="D129" s="135">
        <f>'DeathsCases(m7)'!D129</f>
        <v>153.4738732165267</v>
      </c>
      <c r="E129" s="135">
        <f>'DeathsCases(m7)'!E129</f>
        <v>271.27608889656511</v>
      </c>
      <c r="F129" s="135">
        <f>'DeathsCases(m7)'!F129</f>
        <v>3052.463209704988</v>
      </c>
      <c r="G129" s="135">
        <f>'DeathsCases(m7)'!G129</f>
        <v>286.96172408905539</v>
      </c>
      <c r="H129" s="135">
        <f>'DeathsCases(m7)'!H129</f>
        <v>7407.5700648800184</v>
      </c>
      <c r="I129" s="135">
        <f>'DeathsCases(m7)'!I129</f>
        <v>1686.066628109882</v>
      </c>
      <c r="J129" s="135">
        <f>'DeathsCases(m7)'!J129</f>
        <v>446.29989654508438</v>
      </c>
      <c r="K129" s="135">
        <f>'DeathsCases(m7)'!K129</f>
        <v>8762.7369980948843</v>
      </c>
      <c r="L129" s="135">
        <f>'DeathsCases(m7)'!L129</f>
        <v>779.38410931648184</v>
      </c>
      <c r="M129" s="135">
        <f>'DeathsCases(m7)'!M129</f>
        <v>499.31598495836761</v>
      </c>
      <c r="N129" s="135">
        <f ca="1">OFFSET('DeathsCases(m7)'!N129, DeathsDelay, 0)</f>
        <v>3.8384927461157359</v>
      </c>
      <c r="O129" s="135">
        <f ca="1">OFFSET('DeathsCases(m7)'!O129, DeathsDelay, 0)</f>
        <v>2.7368236727556901</v>
      </c>
      <c r="P129" s="135">
        <f ca="1">OFFSET('DeathsCases(m7)'!P129, DeathsDelay, 0)</f>
        <v>7.3138971094735732</v>
      </c>
      <c r="Q129" s="135">
        <f ca="1">OFFSET('DeathsCases(m7)'!Q129, DeathsDelay, 0)</f>
        <v>1.833979192540043</v>
      </c>
      <c r="R129" s="135">
        <f ca="1">OFFSET('DeathsCases(m7)'!R129, DeathsDelay, 0)</f>
        <v>23.485960811439529</v>
      </c>
      <c r="S129" s="135">
        <f ca="1">OFFSET('DeathsCases(m7)'!S129, DeathsDelay, 0)</f>
        <v>12.26964983204226</v>
      </c>
      <c r="T129" s="135">
        <f ca="1">OFFSET('DeathsCases(m7)'!T129, DeathsDelay, 0)</f>
        <v>139.65980717763011</v>
      </c>
      <c r="U129" s="135">
        <f ca="1">OFFSET('DeathsCases(m7)'!U129, DeathsDelay, 0)</f>
        <v>42.592275448769627</v>
      </c>
      <c r="V129" s="135">
        <f ca="1">OFFSET('DeathsCases(m7)'!V129, DeathsDelay, 0)</f>
        <v>12.99902611296346</v>
      </c>
      <c r="W129" s="135">
        <f ca="1">OFFSET('DeathsCases(m7)'!W129, DeathsDelay, 0)</f>
        <v>254.37496631164711</v>
      </c>
      <c r="X129" s="135">
        <f ca="1">OFFSET('DeathsCases(m7)'!X129, DeathsDelay, 0)</f>
        <v>27.569481153191749</v>
      </c>
      <c r="Y129" s="135">
        <f ca="1">OFFSET('DeathsCases(m7)'!Y129, DeathsDelay, 0)</f>
        <v>0.79762936894308756</v>
      </c>
    </row>
    <row r="130" spans="1:25" x14ac:dyDescent="0.25">
      <c r="A130" s="111">
        <f>'DeathsCases(m7)'!A130</f>
        <v>44018</v>
      </c>
      <c r="B130" s="135">
        <f>'DeathsCases(m7)'!B130</f>
        <v>289.42235305715838</v>
      </c>
      <c r="C130" s="135">
        <f>'DeathsCases(m7)'!C130</f>
        <v>258.45878559586748</v>
      </c>
      <c r="D130" s="135">
        <f>'DeathsCases(m7)'!D130</f>
        <v>163.1470919742172</v>
      </c>
      <c r="E130" s="135">
        <f>'DeathsCases(m7)'!E130</f>
        <v>430.83227864755929</v>
      </c>
      <c r="F130" s="135">
        <f>'DeathsCases(m7)'!F130</f>
        <v>2713.6960173945249</v>
      </c>
      <c r="G130" s="135">
        <f>'DeathsCases(m7)'!G130</f>
        <v>260.30696755737767</v>
      </c>
      <c r="H130" s="135">
        <f>'DeathsCases(m7)'!H130</f>
        <v>7497.6304534376786</v>
      </c>
      <c r="I130" s="135">
        <f>'DeathsCases(m7)'!I130</f>
        <v>1732.697826230517</v>
      </c>
      <c r="J130" s="135">
        <f>'DeathsCases(m7)'!J130</f>
        <v>431.44386670169752</v>
      </c>
      <c r="K130" s="135">
        <f>'DeathsCases(m7)'!K130</f>
        <v>8633.3496249962373</v>
      </c>
      <c r="L130" s="135">
        <f>'DeathsCases(m7)'!L130</f>
        <v>798.87720662786819</v>
      </c>
      <c r="M130" s="135">
        <f>'DeathsCases(m7)'!M130</f>
        <v>512.07805486145685</v>
      </c>
      <c r="N130" s="135">
        <f ca="1">OFFSET('DeathsCases(m7)'!N130, DeathsDelay, 0)</f>
        <v>2.961122975574888</v>
      </c>
      <c r="O130" s="135">
        <f ca="1">OFFSET('DeathsCases(m7)'!O130, DeathsDelay, 0)</f>
        <v>2.6512979329820738</v>
      </c>
      <c r="P130" s="135">
        <f ca="1">OFFSET('DeathsCases(m7)'!P130, DeathsDelay, 0)</f>
        <v>6.3701684501866946</v>
      </c>
      <c r="Q130" s="135">
        <f ca="1">OFFSET('DeathsCases(m7)'!Q130, DeathsDelay, 0)</f>
        <v>1.833979192540043</v>
      </c>
      <c r="R130" s="135">
        <f ca="1">OFFSET('DeathsCases(m7)'!R130, DeathsDelay, 0)</f>
        <v>21.35087346494501</v>
      </c>
      <c r="S130" s="135">
        <f ca="1">OFFSET('DeathsCases(m7)'!S130, DeathsDelay, 0)</f>
        <v>11.529239928384539</v>
      </c>
      <c r="T130" s="135">
        <f ca="1">OFFSET('DeathsCases(m7)'!T130, DeathsDelay, 0)</f>
        <v>152.81396371316691</v>
      </c>
      <c r="U130" s="135">
        <f ca="1">OFFSET('DeathsCases(m7)'!U130, DeathsDelay, 0)</f>
        <v>40.756401507012363</v>
      </c>
      <c r="V130" s="135">
        <f ca="1">OFFSET('DeathsCases(m7)'!V130, DeathsDelay, 0)</f>
        <v>10.523021139065619</v>
      </c>
      <c r="W130" s="135">
        <f ca="1">OFFSET('DeathsCases(m7)'!W130, DeathsDelay, 0)</f>
        <v>253.76576601978849</v>
      </c>
      <c r="X130" s="135">
        <f ca="1">OFFSET('DeathsCases(m7)'!X130, DeathsDelay, 0)</f>
        <v>27.841307664372248</v>
      </c>
      <c r="Y130" s="135">
        <f ca="1">OFFSET('DeathsCases(m7)'!Y130, DeathsDelay, 0)</f>
        <v>1.5952587378861689</v>
      </c>
    </row>
    <row r="131" spans="1:25" x14ac:dyDescent="0.25">
      <c r="A131" s="111">
        <f>'DeathsCases(m7)'!A131</f>
        <v>44019</v>
      </c>
      <c r="B131" s="135">
        <f>'DeathsCases(m7)'!B131</f>
        <v>297.86703709861399</v>
      </c>
      <c r="C131" s="135">
        <f>'DeathsCases(m7)'!C131</f>
        <v>250.1627888378267</v>
      </c>
      <c r="D131" s="135">
        <f>'DeathsCases(m7)'!D131</f>
        <v>162.55726156216289</v>
      </c>
      <c r="E131" s="135">
        <f>'DeathsCases(m7)'!E131</f>
        <v>436.94554262269332</v>
      </c>
      <c r="F131" s="135">
        <f>'DeathsCases(m7)'!F131</f>
        <v>2338.6323401936561</v>
      </c>
      <c r="G131" s="135">
        <f>'DeathsCases(m7)'!G131</f>
        <v>279.13453367895949</v>
      </c>
      <c r="H131" s="135">
        <f>'DeathsCases(m7)'!H131</f>
        <v>7807.4911540066369</v>
      </c>
      <c r="I131" s="135">
        <f>'DeathsCases(m7)'!I131</f>
        <v>1756.197012685011</v>
      </c>
      <c r="J131" s="135">
        <f>'DeathsCases(m7)'!J131</f>
        <v>390.58978463238321</v>
      </c>
      <c r="K131" s="135">
        <f>'DeathsCases(m7)'!K131</f>
        <v>9021.1732996855881</v>
      </c>
      <c r="L131" s="135">
        <f>'DeathsCases(m7)'!L131</f>
        <v>820.37241074275721</v>
      </c>
      <c r="M131" s="135">
        <f>'DeathsCases(m7)'!M131</f>
        <v>522.44723665771687</v>
      </c>
      <c r="N131" s="135">
        <f ca="1">OFFSET('DeathsCases(m7)'!N131, DeathsDelay, 0)</f>
        <v>5.8125747298326429</v>
      </c>
      <c r="O131" s="135">
        <f ca="1">OFFSET('DeathsCases(m7)'!O131, DeathsDelay, 0)</f>
        <v>2.7368236727556901</v>
      </c>
      <c r="P131" s="135">
        <f ca="1">OFFSET('DeathsCases(m7)'!P131, DeathsDelay, 0)</f>
        <v>5.898304120543254</v>
      </c>
      <c r="Q131" s="135">
        <f ca="1">OFFSET('DeathsCases(m7)'!Q131, DeathsDelay, 0)</f>
        <v>1.833979192540043</v>
      </c>
      <c r="R131" s="135">
        <f ca="1">OFFSET('DeathsCases(m7)'!R131, DeathsDelay, 0)</f>
        <v>17.080698771955991</v>
      </c>
      <c r="S131" s="135">
        <f ca="1">OFFSET('DeathsCases(m7)'!S131, DeathsDelay, 0)</f>
        <v>11.10614855486585</v>
      </c>
      <c r="T131" s="135">
        <f ca="1">OFFSET('DeathsCases(m7)'!T131, DeathsDelay, 0)</f>
        <v>158.60960693922021</v>
      </c>
      <c r="U131" s="135">
        <f ca="1">OFFSET('DeathsCases(m7)'!U131, DeathsDelay, 0)</f>
        <v>40.389226718660893</v>
      </c>
      <c r="V131" s="135">
        <f ca="1">OFFSET('DeathsCases(m7)'!V131, DeathsDelay, 0)</f>
        <v>17.332034817284661</v>
      </c>
      <c r="W131" s="135">
        <f ca="1">OFFSET('DeathsCases(m7)'!W131, DeathsDelay, 0)</f>
        <v>238.6711365659574</v>
      </c>
      <c r="X131" s="135">
        <f ca="1">OFFSET('DeathsCases(m7)'!X131, DeathsDelay, 0)</f>
        <v>28.54701110686009</v>
      </c>
      <c r="Y131" s="135">
        <f ca="1">OFFSET('DeathsCases(m7)'!Y131, DeathsDelay, 0)</f>
        <v>2.3928881068292509</v>
      </c>
    </row>
    <row r="132" spans="1:25" x14ac:dyDescent="0.25">
      <c r="A132" s="111">
        <f>'DeathsCases(m7)'!A132</f>
        <v>44020</v>
      </c>
      <c r="B132" s="135">
        <f>'DeathsCases(m7)'!B132</f>
        <v>198.61458180618061</v>
      </c>
      <c r="C132" s="135">
        <f>'DeathsCases(m7)'!C132</f>
        <v>239.98522580476629</v>
      </c>
      <c r="D132" s="135">
        <f>'DeathsCases(m7)'!D132</f>
        <v>163.85488846868239</v>
      </c>
      <c r="E132" s="135">
        <f>'DeathsCases(m7)'!E132</f>
        <v>436.18138462580151</v>
      </c>
      <c r="F132" s="135">
        <f>'DeathsCases(m7)'!F132</f>
        <v>2234.013060215425</v>
      </c>
      <c r="G132" s="135">
        <f>'DeathsCases(m7)'!G132</f>
        <v>339.42505440537349</v>
      </c>
      <c r="H132" s="135">
        <f>'DeathsCases(m7)'!H132</f>
        <v>7968.7055444182406</v>
      </c>
      <c r="I132" s="135">
        <f>'DeathsCases(m7)'!I132</f>
        <v>1780.797723504558</v>
      </c>
      <c r="J132" s="135">
        <f>'DeathsCases(m7)'!J132</f>
        <v>380.06676349331741</v>
      </c>
      <c r="K132" s="135">
        <f>'DeathsCases(m7)'!K132</f>
        <v>8948.7123094150684</v>
      </c>
      <c r="L132" s="135">
        <f>'DeathsCases(m7)'!L132</f>
        <v>850.26809953970519</v>
      </c>
      <c r="M132" s="135">
        <f>'DeathsCases(m7)'!M132</f>
        <v>510.48279612357072</v>
      </c>
      <c r="N132" s="135">
        <f ca="1">OFFSET('DeathsCases(m7)'!N132, DeathsDelay, 0)</f>
        <v>4.9352049592917959</v>
      </c>
      <c r="O132" s="135">
        <f ca="1">OFFSET('DeathsCases(m7)'!O132, DeathsDelay, 0)</f>
        <v>2.8223494125293072</v>
      </c>
      <c r="P132" s="135">
        <f ca="1">OFFSET('DeathsCases(m7)'!P132, DeathsDelay, 0)</f>
        <v>5.5444058733106747</v>
      </c>
      <c r="Q132" s="135">
        <f ca="1">OFFSET('DeathsCases(m7)'!Q132, DeathsDelay, 0)</f>
        <v>2.292473990675084</v>
      </c>
      <c r="R132" s="135">
        <f ca="1">OFFSET('DeathsCases(m7)'!R132, DeathsDelay, 0)</f>
        <v>12.81052407896696</v>
      </c>
      <c r="S132" s="135">
        <f ca="1">OFFSET('DeathsCases(m7)'!S132, DeathsDelay, 0)</f>
        <v>12.9042868923203</v>
      </c>
      <c r="T132" s="135">
        <f ca="1">OFFSET('DeathsCases(m7)'!T132, DeathsDelay, 0)</f>
        <v>163.29821718951061</v>
      </c>
      <c r="U132" s="135">
        <f ca="1">OFFSET('DeathsCases(m7)'!U132, DeathsDelay, 0)</f>
        <v>26.803759549657009</v>
      </c>
      <c r="V132" s="135">
        <f ca="1">OFFSET('DeathsCases(m7)'!V132, DeathsDelay, 0)</f>
        <v>17.332034817284661</v>
      </c>
      <c r="W132" s="135">
        <f ca="1">OFFSET('DeathsCases(m7)'!W132, DeathsDelay, 0)</f>
        <v>249.1967638308486</v>
      </c>
      <c r="X132" s="135">
        <f ca="1">OFFSET('DeathsCases(m7)'!X132, DeathsDelay, 0)</f>
        <v>26.628543229874619</v>
      </c>
      <c r="Y132" s="135">
        <f ca="1">OFFSET('DeathsCases(m7)'!Y132, DeathsDelay, 0)</f>
        <v>3.988146844715414</v>
      </c>
    </row>
    <row r="133" spans="1:25" x14ac:dyDescent="0.25">
      <c r="A133" s="111">
        <f>'DeathsCases(m7)'!A133</f>
        <v>44021</v>
      </c>
      <c r="B133" s="135">
        <f>'DeathsCases(m7)'!B133</f>
        <v>274.83608062191678</v>
      </c>
      <c r="C133" s="135">
        <f>'DeathsCases(m7)'!C133</f>
        <v>225.01822134438351</v>
      </c>
      <c r="D133" s="135">
        <f>'DeathsCases(m7)'!D133</f>
        <v>165.38844754002361</v>
      </c>
      <c r="E133" s="135">
        <f>'DeathsCases(m7)'!E133</f>
        <v>451.31171296425788</v>
      </c>
      <c r="F133" s="135">
        <f>'DeathsCases(m7)'!F133</f>
        <v>1982.072753329071</v>
      </c>
      <c r="G133" s="135">
        <f>'DeathsCases(m7)'!G133</f>
        <v>406.90812848160527</v>
      </c>
      <c r="H133" s="135">
        <f>'DeathsCases(m7)'!H133</f>
        <v>8159.4191076545876</v>
      </c>
      <c r="I133" s="135">
        <f>'DeathsCases(m7)'!I133</f>
        <v>1673.9498600942841</v>
      </c>
      <c r="J133" s="135">
        <f>'DeathsCases(m7)'!J133</f>
        <v>378.8287610063685</v>
      </c>
      <c r="K133" s="135">
        <f>'DeathsCases(m7)'!K133</f>
        <v>8763.041598240814</v>
      </c>
      <c r="L133" s="135">
        <f>'DeathsCases(m7)'!L133</f>
        <v>879.55740611940439</v>
      </c>
      <c r="M133" s="135">
        <f>'DeathsCases(m7)'!M133</f>
        <v>537.60219466763544</v>
      </c>
      <c r="N133" s="135">
        <f ca="1">OFFSET('DeathsCases(m7)'!N133, DeathsDelay, 0)</f>
        <v>5.5932322871974316</v>
      </c>
      <c r="O133" s="135">
        <f ca="1">OFFSET('DeathsCases(m7)'!O133, DeathsDelay, 0)</f>
        <v>2.9078751523029229</v>
      </c>
      <c r="P133" s="135">
        <f ca="1">OFFSET('DeathsCases(m7)'!P133, DeathsDelay, 0)</f>
        <v>4.7186432964346574</v>
      </c>
      <c r="Q133" s="135">
        <f ca="1">OFFSET('DeathsCases(m7)'!Q133, DeathsDelay, 0)</f>
        <v>2.1396423912967379</v>
      </c>
      <c r="R133" s="135">
        <f ca="1">OFFSET('DeathsCases(m7)'!R133, DeathsDelay, 0)</f>
        <v>12.09882829680212</v>
      </c>
      <c r="S133" s="135">
        <f ca="1">OFFSET('DeathsCases(m7)'!S133, DeathsDelay, 0)</f>
        <v>11.952331301903239</v>
      </c>
      <c r="T133" s="135">
        <f ca="1">OFFSET('DeathsCases(m7)'!T133, DeathsDelay, 0)</f>
        <v>165.7944680172115</v>
      </c>
      <c r="U133" s="135">
        <f ca="1">OFFSET('DeathsCases(m7)'!U133, DeathsDelay, 0)</f>
        <v>29.00680827976575</v>
      </c>
      <c r="V133" s="135">
        <f ca="1">OFFSET('DeathsCases(m7)'!V133, DeathsDelay, 0)</f>
        <v>17.332034817284661</v>
      </c>
      <c r="W133" s="135">
        <f ca="1">OFFSET('DeathsCases(m7)'!W133, DeathsDelay, 0)</f>
        <v>243.03707199094441</v>
      </c>
      <c r="X133" s="135">
        <f ca="1">OFFSET('DeathsCases(m7)'!X133, DeathsDelay, 0)</f>
        <v>26.74877418674291</v>
      </c>
      <c r="Y133" s="135">
        <f ca="1">OFFSET('DeathsCases(m7)'!Y133, DeathsDelay, 0)</f>
        <v>5.5834055826015776</v>
      </c>
    </row>
    <row r="134" spans="1:25" x14ac:dyDescent="0.25">
      <c r="A134" s="111">
        <f>'DeathsCases(m7)'!A134</f>
        <v>44022</v>
      </c>
      <c r="B134" s="135">
        <f>'DeathsCases(m7)'!B134</f>
        <v>279.22292947462103</v>
      </c>
      <c r="C134" s="135">
        <f>'DeathsCases(m7)'!C134</f>
        <v>218.26168790226779</v>
      </c>
      <c r="D134" s="135">
        <f>'DeathsCases(m7)'!D134</f>
        <v>171.64064990779909</v>
      </c>
      <c r="E134" s="135">
        <f>'DeathsCases(m7)'!E134</f>
        <v>513.97266870938017</v>
      </c>
      <c r="F134" s="135">
        <f>'DeathsCases(m7)'!F134</f>
        <v>1752.906711471994</v>
      </c>
      <c r="G134" s="135">
        <f>'DeathsCases(m7)'!G134</f>
        <v>407.96585691540213</v>
      </c>
      <c r="H134" s="135">
        <f>'DeathsCases(m7)'!H134</f>
        <v>8473.7079401265964</v>
      </c>
      <c r="I134" s="135">
        <f>'DeathsCases(m7)'!I134</f>
        <v>1625.4827880318919</v>
      </c>
      <c r="J134" s="135">
        <f>'DeathsCases(m7)'!J134</f>
        <v>389.97078338890879</v>
      </c>
      <c r="K134" s="135">
        <f>'DeathsCases(m7)'!K134</f>
        <v>8858.6521996019637</v>
      </c>
      <c r="L134" s="135">
        <f>'DeathsCases(m7)'!L134</f>
        <v>902.26014723588366</v>
      </c>
      <c r="M134" s="135">
        <f>'DeathsCases(m7)'!M134</f>
        <v>525.63775413348924</v>
      </c>
      <c r="N134" s="135">
        <f ca="1">OFFSET('DeathsCases(m7)'!N134, DeathsDelay, 0)</f>
        <v>7.5673142709143386</v>
      </c>
      <c r="O134" s="135">
        <f ca="1">OFFSET('DeathsCases(m7)'!O134, DeathsDelay, 0)</f>
        <v>2.309194973887609</v>
      </c>
      <c r="P134" s="135">
        <f ca="1">OFFSET('DeathsCases(m7)'!P134, DeathsDelay, 0)</f>
        <v>5.1905076260780953</v>
      </c>
      <c r="Q134" s="135">
        <f ca="1">OFFSET('DeathsCases(m7)'!Q134, DeathsDelay, 0)</f>
        <v>1.9868107919183899</v>
      </c>
      <c r="R134" s="135">
        <f ca="1">OFFSET('DeathsCases(m7)'!R134, DeathsDelay, 0)</f>
        <v>13.5222198611318</v>
      </c>
      <c r="S134" s="135">
        <f ca="1">OFFSET('DeathsCases(m7)'!S134, DeathsDelay, 0)</f>
        <v>10.68305718134715</v>
      </c>
      <c r="T134" s="135">
        <f ca="1">OFFSET('DeathsCases(m7)'!T134, DeathsDelay, 0)</f>
        <v>168.2038927291662</v>
      </c>
      <c r="U134" s="135">
        <f ca="1">OFFSET('DeathsCases(m7)'!U134, DeathsDelay, 0)</f>
        <v>29.373983068117209</v>
      </c>
      <c r="V134" s="135">
        <f ca="1">OFFSET('DeathsCases(m7)'!V134, DeathsDelay, 0)</f>
        <v>14.85602984338683</v>
      </c>
      <c r="W134" s="135">
        <f ca="1">OFFSET('DeathsCases(m7)'!W134, DeathsDelay, 0)</f>
        <v>244.932361787838</v>
      </c>
      <c r="X134" s="135">
        <f ca="1">OFFSET('DeathsCases(m7)'!X134, DeathsDelay, 0)</f>
        <v>26.936961771406342</v>
      </c>
      <c r="Y134" s="135">
        <f ca="1">OFFSET('DeathsCases(m7)'!Y134, DeathsDelay, 0)</f>
        <v>5.5834055826015776</v>
      </c>
    </row>
    <row r="135" spans="1:25" x14ac:dyDescent="0.25">
      <c r="A135" s="111">
        <f>'DeathsCases(m7)'!A135</f>
        <v>44023</v>
      </c>
      <c r="B135" s="135">
        <f>'DeathsCases(m7)'!B135</f>
        <v>290.95775015560491</v>
      </c>
      <c r="C135" s="135">
        <f>'DeathsCases(m7)'!C135</f>
        <v>214.7551325715495</v>
      </c>
      <c r="D135" s="135">
        <f>'DeathsCases(m7)'!D135</f>
        <v>166.09624403448871</v>
      </c>
      <c r="E135" s="135">
        <f>'DeathsCases(m7)'!E135</f>
        <v>513.97266870938017</v>
      </c>
      <c r="F135" s="135">
        <f>'DeathsCases(m7)'!F135</f>
        <v>1713.051747670763</v>
      </c>
      <c r="G135" s="135">
        <f>'DeathsCases(m7)'!G135</f>
        <v>428.69733421781808</v>
      </c>
      <c r="H135" s="135">
        <f>'DeathsCases(m7)'!H135</f>
        <v>8784.284956150459</v>
      </c>
      <c r="I135" s="135">
        <f>'DeathsCases(m7)'!I135</f>
        <v>1626.951487185298</v>
      </c>
      <c r="J135" s="135">
        <f>'DeathsCases(m7)'!J135</f>
        <v>390.58978463238333</v>
      </c>
      <c r="K135" s="135">
        <f>'DeathsCases(m7)'!K135</f>
        <v>8895.8811063266603</v>
      </c>
      <c r="L135" s="135">
        <f>'DeathsCases(m7)'!L135</f>
        <v>921.89438523576769</v>
      </c>
      <c r="M135" s="135">
        <f>'DeathsCases(m7)'!M135</f>
        <v>492.93495000682282</v>
      </c>
      <c r="N135" s="135">
        <f ca="1">OFFSET('DeathsCases(m7)'!N135, DeathsDelay, 0)</f>
        <v>7.5673142709143386</v>
      </c>
      <c r="O135" s="135">
        <f ca="1">OFFSET('DeathsCases(m7)'!O135, DeathsDelay, 0)</f>
        <v>2.5657721932084581</v>
      </c>
      <c r="P135" s="135">
        <f ca="1">OFFSET('DeathsCases(m7)'!P135, DeathsDelay, 0)</f>
        <v>5.1905076260780953</v>
      </c>
      <c r="Q135" s="135">
        <f ca="1">OFFSET('DeathsCases(m7)'!Q135, DeathsDelay, 0)</f>
        <v>1.9868107919183899</v>
      </c>
      <c r="R135" s="135">
        <f ca="1">OFFSET('DeathsCases(m7)'!R135, DeathsDelay, 0)</f>
        <v>12.81052407896696</v>
      </c>
      <c r="S135" s="135">
        <f ca="1">OFFSET('DeathsCases(m7)'!S135, DeathsDelay, 0)</f>
        <v>10.4715114945878</v>
      </c>
      <c r="T135" s="135">
        <f ca="1">OFFSET('DeathsCases(m7)'!T135, DeathsDelay, 0)</f>
        <v>172.89250297945659</v>
      </c>
      <c r="U135" s="135">
        <f ca="1">OFFSET('DeathsCases(m7)'!U135, DeathsDelay, 0)</f>
        <v>27.905283914711379</v>
      </c>
      <c r="V135" s="135">
        <f ca="1">OFFSET('DeathsCases(m7)'!V135, DeathsDelay, 0)</f>
        <v>14.85602984338683</v>
      </c>
      <c r="W135" s="135">
        <f ca="1">OFFSET('DeathsCases(m7)'!W135, DeathsDelay, 0)</f>
        <v>240.76949312680389</v>
      </c>
      <c r="X135" s="135">
        <f ca="1">OFFSET('DeathsCases(m7)'!X135, DeathsDelay, 0)</f>
        <v>27.726304140411258</v>
      </c>
      <c r="Y135" s="135">
        <f ca="1">OFFSET('DeathsCases(m7)'!Y135, DeathsDelay, 0)</f>
        <v>4.7857762136584956</v>
      </c>
    </row>
    <row r="136" spans="1:25" x14ac:dyDescent="0.25">
      <c r="A136" s="111">
        <f>'DeathsCases(m7)'!A136</f>
        <v>44024</v>
      </c>
      <c r="B136" s="135">
        <f>'DeathsCases(m7)'!B136</f>
        <v>290.40939404901678</v>
      </c>
      <c r="C136" s="135">
        <f>'DeathsCases(m7)'!C136</f>
        <v>204.9196724975836</v>
      </c>
      <c r="D136" s="135">
        <f>'DeathsCases(m7)'!D136</f>
        <v>171.0508194957448</v>
      </c>
      <c r="E136" s="135">
        <f>'DeathsCases(m7)'!E136</f>
        <v>513.97266870938017</v>
      </c>
      <c r="F136" s="135">
        <f>'DeathsCases(m7)'!F136</f>
        <v>1564.307329198311</v>
      </c>
      <c r="G136" s="135">
        <f>'DeathsCases(m7)'!G136</f>
        <v>442.87089523069437</v>
      </c>
      <c r="H136" s="135">
        <f>'DeathsCases(m7)'!H136</f>
        <v>8982.5523914567184</v>
      </c>
      <c r="I136" s="135">
        <f>'DeathsCases(m7)'!I136</f>
        <v>1679.8246567079079</v>
      </c>
      <c r="J136" s="135">
        <f>'DeathsCases(m7)'!J136</f>
        <v>427.72985924085071</v>
      </c>
      <c r="K136" s="135">
        <f>'DeathsCases(m7)'!K136</f>
        <v>8854.5908643229068</v>
      </c>
      <c r="L136" s="135">
        <f>'DeathsCases(m7)'!L136</f>
        <v>945.33419439217869</v>
      </c>
      <c r="M136" s="135">
        <f>'DeathsCases(m7)'!M136</f>
        <v>492.13732063787972</v>
      </c>
      <c r="N136" s="135">
        <f ca="1">OFFSET('DeathsCases(m7)'!N136, DeathsDelay, 0)</f>
        <v>7.5673142709143386</v>
      </c>
      <c r="O136" s="135">
        <f ca="1">OFFSET('DeathsCases(m7)'!O136, DeathsDelay, 0)</f>
        <v>2.5657721932084581</v>
      </c>
      <c r="P136" s="135">
        <f ca="1">OFFSET('DeathsCases(m7)'!P136, DeathsDelay, 0)</f>
        <v>5.5444058733106738</v>
      </c>
      <c r="Q136" s="135">
        <f ca="1">OFFSET('DeathsCases(m7)'!Q136, DeathsDelay, 0)</f>
        <v>1.9868107919183899</v>
      </c>
      <c r="R136" s="135">
        <f ca="1">OFFSET('DeathsCases(m7)'!R136, DeathsDelay, 0)</f>
        <v>12.09882829680212</v>
      </c>
      <c r="S136" s="135">
        <f ca="1">OFFSET('DeathsCases(m7)'!S136, DeathsDelay, 0)</f>
        <v>10.154192964448781</v>
      </c>
      <c r="T136" s="135">
        <f ca="1">OFFSET('DeathsCases(m7)'!T136, DeathsDelay, 0)</f>
        <v>171.394752482836</v>
      </c>
      <c r="U136" s="135">
        <f ca="1">OFFSET('DeathsCases(m7)'!U136, DeathsDelay, 0)</f>
        <v>25.702235184602639</v>
      </c>
      <c r="V136" s="135">
        <f ca="1">OFFSET('DeathsCases(m7)'!V136, DeathsDelay, 0)</f>
        <v>14.85602984338683</v>
      </c>
      <c r="W136" s="135">
        <f ca="1">OFFSET('DeathsCases(m7)'!W136, DeathsDelay, 0)</f>
        <v>240.29567067758049</v>
      </c>
      <c r="X136" s="135">
        <f ca="1">OFFSET('DeathsCases(m7)'!X136, DeathsDelay, 0)</f>
        <v>28.039950114850299</v>
      </c>
      <c r="Y136" s="135">
        <f ca="1">OFFSET('DeathsCases(m7)'!Y136, DeathsDelay, 0)</f>
        <v>4.7857762136584956</v>
      </c>
    </row>
    <row r="137" spans="1:25" x14ac:dyDescent="0.25">
      <c r="A137" s="111">
        <f>'DeathsCases(m7)'!A137</f>
        <v>44025</v>
      </c>
      <c r="B137" s="135">
        <f>'DeathsCases(m7)'!B137</f>
        <v>309.60185777959788</v>
      </c>
      <c r="C137" s="135">
        <f>'DeathsCases(m7)'!C137</f>
        <v>180.972465360971</v>
      </c>
      <c r="D137" s="135">
        <f>'DeathsCases(m7)'!D137</f>
        <v>166.4501422817213</v>
      </c>
      <c r="E137" s="135">
        <f>'DeathsCases(m7)'!E137</f>
        <v>636.39077981143623</v>
      </c>
      <c r="F137" s="135">
        <f>'DeathsCases(m7)'!F137</f>
        <v>1506.6599708429601</v>
      </c>
      <c r="G137" s="135">
        <f>'DeathsCases(m7)'!G137</f>
        <v>461.6984613522763</v>
      </c>
      <c r="H137" s="135">
        <f>'DeathsCases(m7)'!H137</f>
        <v>9292.1309071495016</v>
      </c>
      <c r="I137" s="135">
        <f>'DeathsCases(m7)'!I137</f>
        <v>1694.1444734536151</v>
      </c>
      <c r="J137" s="135">
        <f>'DeathsCases(m7)'!J137</f>
        <v>401.7318070149235</v>
      </c>
      <c r="K137" s="135">
        <f>'DeathsCases(m7)'!K137</f>
        <v>8856.5199985804611</v>
      </c>
      <c r="L137" s="135">
        <f>'DeathsCases(m7)'!L137</f>
        <v>977.98996776419028</v>
      </c>
      <c r="M137" s="135">
        <f>'DeathsCases(m7)'!M137</f>
        <v>465.01792209381489</v>
      </c>
      <c r="N137" s="135">
        <f ca="1">OFFSET('DeathsCases(m7)'!N137, DeathsDelay, 0)</f>
        <v>5.8125747298326429</v>
      </c>
      <c r="O137" s="135">
        <f ca="1">OFFSET('DeathsCases(m7)'!O137, DeathsDelay, 0)</f>
        <v>2.480246453434841</v>
      </c>
      <c r="P137" s="135">
        <f ca="1">OFFSET('DeathsCases(m7)'!P137, DeathsDelay, 0)</f>
        <v>6.370168450186692</v>
      </c>
      <c r="Q137" s="135">
        <f ca="1">OFFSET('DeathsCases(m7)'!Q137, DeathsDelay, 0)</f>
        <v>5.8076007763770674</v>
      </c>
      <c r="R137" s="135">
        <f ca="1">OFFSET('DeathsCases(m7)'!R137, DeathsDelay, 0)</f>
        <v>10.67543673247245</v>
      </c>
      <c r="S137" s="135">
        <f ca="1">OFFSET('DeathsCases(m7)'!S137, DeathsDelay, 0)</f>
        <v>9.9426472776894368</v>
      </c>
      <c r="T137" s="135">
        <f ca="1">OFFSET('DeathsCases(m7)'!T137, DeathsDelay, 0)</f>
        <v>158.58790041028371</v>
      </c>
      <c r="U137" s="135">
        <f ca="1">OFFSET('DeathsCases(m7)'!U137, DeathsDelay, 0)</f>
        <v>24.23353603119682</v>
      </c>
      <c r="V137" s="135">
        <f ca="1">OFFSET('DeathsCases(m7)'!V137, DeathsDelay, 0)</f>
        <v>17.332034817284661</v>
      </c>
      <c r="W137" s="135">
        <f ca="1">OFFSET('DeathsCases(m7)'!W137, DeathsDelay, 0)</f>
        <v>238.50191426266329</v>
      </c>
      <c r="X137" s="135">
        <f ca="1">OFFSET('DeathsCases(m7)'!X137, DeathsDelay, 0)</f>
        <v>28.90770397746498</v>
      </c>
      <c r="Y137" s="135">
        <f ca="1">OFFSET('DeathsCases(m7)'!Y137, DeathsDelay, 0)</f>
        <v>3.988146844715414</v>
      </c>
    </row>
    <row r="138" spans="1:25" x14ac:dyDescent="0.25">
      <c r="A138" s="111">
        <f>'DeathsCases(m7)'!A138</f>
        <v>44026</v>
      </c>
      <c r="B138" s="135">
        <f>'DeathsCases(m7)'!B138</f>
        <v>265.40435558860281</v>
      </c>
      <c r="C138" s="135">
        <f>'DeathsCases(m7)'!C138</f>
        <v>180.7158881416502</v>
      </c>
      <c r="D138" s="135">
        <f>'DeathsCases(m7)'!D138</f>
        <v>163.73692238627149</v>
      </c>
      <c r="E138" s="135">
        <f>'DeathsCases(m7)'!E138</f>
        <v>686.06104960939899</v>
      </c>
      <c r="F138" s="135">
        <f>'DeathsCases(m7)'!F138</f>
        <v>1532.992714783059</v>
      </c>
      <c r="G138" s="135">
        <f>'DeathsCases(m7)'!G138</f>
        <v>531.40276513948118</v>
      </c>
      <c r="H138" s="135">
        <f>'DeathsCases(m7)'!H138</f>
        <v>9452.6723951640724</v>
      </c>
      <c r="I138" s="135">
        <f>'DeathsCases(m7)'!I138</f>
        <v>1813.109104879486</v>
      </c>
      <c r="J138" s="135">
        <f>'DeathsCases(m7)'!J138</f>
        <v>447.53789903203341</v>
      </c>
      <c r="K138" s="135">
        <f>'DeathsCases(m7)'!K138</f>
        <v>8739.8242982288702</v>
      </c>
      <c r="L138" s="135">
        <f>'DeathsCases(m7)'!L138</f>
        <v>1012.888309853441</v>
      </c>
      <c r="M138" s="135">
        <f>'DeathsCases(m7)'!M138</f>
        <v>478.57762136584739</v>
      </c>
      <c r="N138" s="135">
        <f ca="1">OFFSET('DeathsCases(m7)'!N138, DeathsDelay, 0)</f>
        <v>7.4576430495967321</v>
      </c>
      <c r="O138" s="135">
        <f ca="1">OFFSET('DeathsCases(m7)'!O138, DeathsDelay, 0)</f>
        <v>2.7368236727556901</v>
      </c>
      <c r="P138" s="135">
        <f ca="1">OFFSET('DeathsCases(m7)'!P138, DeathsDelay, 0)</f>
        <v>5.6623719557215342</v>
      </c>
      <c r="Q138" s="135">
        <f ca="1">OFFSET('DeathsCases(m7)'!Q138, DeathsDelay, 0)</f>
        <v>9.4755591614573973</v>
      </c>
      <c r="R138" s="135">
        <f ca="1">OFFSET('DeathsCases(m7)'!R138, DeathsDelay, 0)</f>
        <v>10.67543673247245</v>
      </c>
      <c r="S138" s="135">
        <f ca="1">OFFSET('DeathsCases(m7)'!S138, DeathsDelay, 0)</f>
        <v>9.6253287475504159</v>
      </c>
      <c r="T138" s="135">
        <f ca="1">OFFSET('DeathsCases(m7)'!T138, DeathsDelay, 0)</f>
        <v>158.67472652602979</v>
      </c>
      <c r="U138" s="135">
        <f ca="1">OFFSET('DeathsCases(m7)'!U138, DeathsDelay, 0)</f>
        <v>21.663312512736631</v>
      </c>
      <c r="V138" s="135">
        <f ca="1">OFFSET('DeathsCases(m7)'!V138, DeathsDelay, 0)</f>
        <v>11.76102362601454</v>
      </c>
      <c r="W138" s="135">
        <f ca="1">OFFSET('DeathsCases(m7)'!W138, DeathsDelay, 0)</f>
        <v>246.38767359616699</v>
      </c>
      <c r="X138" s="135">
        <f ca="1">OFFSET('DeathsCases(m7)'!X138, DeathsDelay, 0)</f>
        <v>29.284079146791829</v>
      </c>
      <c r="Y138" s="135">
        <f ca="1">OFFSET('DeathsCases(m7)'!Y138, DeathsDelay, 0)</f>
        <v>4.7857762136584956</v>
      </c>
    </row>
    <row r="139" spans="1:25" x14ac:dyDescent="0.25">
      <c r="A139" s="111">
        <f>'DeathsCases(m7)'!A139</f>
        <v>44027</v>
      </c>
      <c r="B139" s="135">
        <f>'DeathsCases(m7)'!B139</f>
        <v>388.45546590695659</v>
      </c>
      <c r="C139" s="135">
        <f>'DeathsCases(m7)'!C139</f>
        <v>187.38689584399231</v>
      </c>
      <c r="D139" s="135">
        <f>'DeathsCases(m7)'!D139</f>
        <v>160.0799738315348</v>
      </c>
      <c r="E139" s="135">
        <f>'DeathsCases(m7)'!E139</f>
        <v>761.25419650354593</v>
      </c>
      <c r="F139" s="135">
        <f>'DeathsCases(m7)'!F139</f>
        <v>1363.609118627827</v>
      </c>
      <c r="G139" s="135">
        <f>'DeathsCases(m7)'!G139</f>
        <v>521.67166354855124</v>
      </c>
      <c r="H139" s="135">
        <f>'DeathsCases(m7)'!H139</f>
        <v>9642.105273193165</v>
      </c>
      <c r="I139" s="135">
        <f>'DeathsCases(m7)'!I139</f>
        <v>1864.146400460339</v>
      </c>
      <c r="J139" s="135">
        <f>'DeathsCases(m7)'!J139</f>
        <v>463.6319313623693</v>
      </c>
      <c r="K139" s="135">
        <f>'DeathsCases(m7)'!K139</f>
        <v>8582.5490895473613</v>
      </c>
      <c r="L139" s="135">
        <f>'DeathsCases(m7)'!L139</f>
        <v>1053.646604231795</v>
      </c>
      <c r="M139" s="135">
        <f>'DeathsCases(m7)'!M139</f>
        <v>511.28042549251381</v>
      </c>
      <c r="N139" s="135">
        <f ca="1">OFFSET('DeathsCases(m7)'!N139, DeathsDelay, 0)</f>
        <v>7.238300606961519</v>
      </c>
      <c r="O139" s="135">
        <f ca="1">OFFSET('DeathsCases(m7)'!O139, DeathsDelay, 0)</f>
        <v>3.763132550039086</v>
      </c>
      <c r="P139" s="135">
        <f ca="1">OFFSET('DeathsCases(m7)'!P139, DeathsDelay, 0)</f>
        <v>6.134236285364973</v>
      </c>
      <c r="Q139" s="135">
        <f ca="1">OFFSET('DeathsCases(m7)'!Q139, DeathsDelay, 0)</f>
        <v>8.8642327639440079</v>
      </c>
      <c r="R139" s="135">
        <f ca="1">OFFSET('DeathsCases(m7)'!R139, DeathsDelay, 0)</f>
        <v>14.23391564329664</v>
      </c>
      <c r="S139" s="135">
        <f ca="1">OFFSET('DeathsCases(m7)'!S139, DeathsDelay, 0)</f>
        <v>7.5098718799569451</v>
      </c>
      <c r="T139" s="135">
        <f ca="1">OFFSET('DeathsCases(m7)'!T139, DeathsDelay, 0)</f>
        <v>157.45916090558421</v>
      </c>
      <c r="U139" s="135">
        <f ca="1">OFFSET('DeathsCases(m7)'!U139, DeathsDelay, 0)</f>
        <v>30.842682221523031</v>
      </c>
      <c r="V139" s="135">
        <f ca="1">OFFSET('DeathsCases(m7)'!V139, DeathsDelay, 0)</f>
        <v>14.237028599912369</v>
      </c>
      <c r="W139" s="135">
        <f ca="1">OFFSET('DeathsCases(m7)'!W139, DeathsDelay, 0)</f>
        <v>241.0402488120744</v>
      </c>
      <c r="X139" s="135">
        <f ca="1">OFFSET('DeathsCases(m7)'!X139, DeathsDelay, 0)</f>
        <v>30.0263746196309</v>
      </c>
      <c r="Y139" s="135">
        <f ca="1">OFFSET('DeathsCases(m7)'!Y139, DeathsDelay, 0)</f>
        <v>2.39288810682925</v>
      </c>
    </row>
    <row r="140" spans="1:25" x14ac:dyDescent="0.25">
      <c r="A140" s="111">
        <f>'DeathsCases(m7)'!A140</f>
        <v>44028</v>
      </c>
      <c r="B140" s="135">
        <f>'DeathsCases(m7)'!B140</f>
        <v>304.33763915635291</v>
      </c>
      <c r="C140" s="135">
        <f>'DeathsCases(m7)'!C140</f>
        <v>209.45253670558529</v>
      </c>
      <c r="D140" s="135">
        <f>'DeathsCases(m7)'!D140</f>
        <v>161.96743115010861</v>
      </c>
      <c r="E140" s="135">
        <f>'DeathsCases(m7)'!E140</f>
        <v>886.27044479503377</v>
      </c>
      <c r="F140" s="135">
        <f>'DeathsCases(m7)'!F140</f>
        <v>1319.483980133607</v>
      </c>
      <c r="G140" s="135">
        <f>'DeathsCases(m7)'!G140</f>
        <v>521.56589070517157</v>
      </c>
      <c r="H140" s="135">
        <f>'DeathsCases(m7)'!H140</f>
        <v>9946.1703305360679</v>
      </c>
      <c r="I140" s="135">
        <f>'DeathsCases(m7)'!I140</f>
        <v>1932.0737363053579</v>
      </c>
      <c r="J140" s="135">
        <f>'DeathsCases(m7)'!J140</f>
        <v>636.33327829174311</v>
      </c>
      <c r="K140" s="135">
        <f>'DeathsCases(m7)'!K140</f>
        <v>8676.7720680214989</v>
      </c>
      <c r="L140" s="135">
        <f>'DeathsCases(m7)'!L140</f>
        <v>1097.9177335238651</v>
      </c>
      <c r="M140" s="135">
        <f>'DeathsCases(m7)'!M140</f>
        <v>522.44723665771687</v>
      </c>
      <c r="N140" s="135">
        <f ca="1">OFFSET('DeathsCases(m7)'!N140, DeathsDelay, 0)</f>
        <v>6.7996157216910964</v>
      </c>
      <c r="O140" s="135">
        <f ca="1">OFFSET('DeathsCases(m7)'!O140, DeathsDelay, 0)</f>
        <v>3.164452371623772</v>
      </c>
      <c r="P140" s="135">
        <f ca="1">OFFSET('DeathsCases(m7)'!P140, DeathsDelay, 0)</f>
        <v>6.4881345325975532</v>
      </c>
      <c r="Q140" s="135">
        <f ca="1">OFFSET('DeathsCases(m7)'!Q140, DeathsDelay, 0)</f>
        <v>8.711401164565661</v>
      </c>
      <c r="R140" s="135">
        <f ca="1">OFFSET('DeathsCases(m7)'!R140, DeathsDelay, 0)</f>
        <v>14.23391564329664</v>
      </c>
      <c r="S140" s="135">
        <f ca="1">OFFSET('DeathsCases(m7)'!S140, DeathsDelay, 0)</f>
        <v>9.4137830607910704</v>
      </c>
      <c r="T140" s="135">
        <f ca="1">OFFSET('DeathsCases(m7)'!T140, DeathsDelay, 0)</f>
        <v>158.41424817879141</v>
      </c>
      <c r="U140" s="135">
        <f ca="1">OFFSET('DeathsCases(m7)'!U140, DeathsDelay, 0)</f>
        <v>27.170934338008468</v>
      </c>
      <c r="V140" s="135">
        <f ca="1">OFFSET('DeathsCases(m7)'!V140, DeathsDelay, 0)</f>
        <v>12.99902611296346</v>
      </c>
      <c r="W140" s="135">
        <f ca="1">OFFSET('DeathsCases(m7)'!W140, DeathsDelay, 0)</f>
        <v>244.6954505632263</v>
      </c>
      <c r="X140" s="135">
        <f ca="1">OFFSET('DeathsCases(m7)'!X140, DeathsDelay, 0)</f>
        <v>30.66934886723093</v>
      </c>
      <c r="Y140" s="135">
        <f ca="1">OFFSET('DeathsCases(m7)'!Y140, DeathsDelay, 0)</f>
        <v>0.797629368943087</v>
      </c>
    </row>
    <row r="141" spans="1:25" x14ac:dyDescent="0.25">
      <c r="A141" s="111">
        <f>'DeathsCases(m7)'!A141</f>
        <v>44029</v>
      </c>
      <c r="B141" s="135">
        <f>'DeathsCases(m7)'!B141</f>
        <v>328.79432151017897</v>
      </c>
      <c r="C141" s="135">
        <f>'DeathsCases(m7)'!C141</f>
        <v>232.03133200581999</v>
      </c>
      <c r="D141" s="135">
        <f>'DeathsCases(m7)'!D141</f>
        <v>156.65895744161989</v>
      </c>
      <c r="E141" s="135">
        <f>'DeathsCases(m7)'!E141</f>
        <v>970.02216125436803</v>
      </c>
      <c r="F141" s="135">
        <f>'DeathsCases(m7)'!F141</f>
        <v>1263.9717091247501</v>
      </c>
      <c r="G141" s="135">
        <f>'DeathsCases(m7)'!G141</f>
        <v>540.07613829661454</v>
      </c>
      <c r="H141" s="135">
        <f>'DeathsCases(m7)'!H141</f>
        <v>10027.938825039981</v>
      </c>
      <c r="I141" s="135">
        <f>'DeathsCases(m7)'!I141</f>
        <v>1928.401988421843</v>
      </c>
      <c r="J141" s="135">
        <f>'DeathsCases(m7)'!J141</f>
        <v>706.89942004783131</v>
      </c>
      <c r="K141" s="135">
        <f>'DeathsCases(m7)'!K141</f>
        <v>8308.8489361995307</v>
      </c>
      <c r="L141" s="135">
        <f>'DeathsCases(m7)'!L141</f>
        <v>1140.458582523614</v>
      </c>
      <c r="M141" s="135">
        <f>'DeathsCases(m7)'!M141</f>
        <v>582.26943932844802</v>
      </c>
      <c r="N141" s="135">
        <f ca="1">OFFSET('DeathsCases(m7)'!N141, DeathsDelay, 0)</f>
        <v>5.812574729832642</v>
      </c>
      <c r="O141" s="135">
        <f ca="1">OFFSET('DeathsCases(m7)'!O141, DeathsDelay, 0)</f>
        <v>4.1052355091335517</v>
      </c>
      <c r="P141" s="135">
        <f ca="1">OFFSET('DeathsCases(m7)'!P141, DeathsDelay, 0)</f>
        <v>5.7803380381323937</v>
      </c>
      <c r="Q141" s="135">
        <f ca="1">OFFSET('DeathsCases(m7)'!Q141, DeathsDelay, 0)</f>
        <v>8.8642327639440079</v>
      </c>
      <c r="R141" s="135">
        <f ca="1">OFFSET('DeathsCases(m7)'!R141, DeathsDelay, 0)</f>
        <v>13.5222198611318</v>
      </c>
      <c r="S141" s="135">
        <f ca="1">OFFSET('DeathsCases(m7)'!S141, DeathsDelay, 0)</f>
        <v>8.5676003137536796</v>
      </c>
      <c r="T141" s="135">
        <f ca="1">OFFSET('DeathsCases(m7)'!T141, DeathsDelay, 0)</f>
        <v>158.39254164985491</v>
      </c>
      <c r="U141" s="135">
        <f ca="1">OFFSET('DeathsCases(m7)'!U141, DeathsDelay, 0)</f>
        <v>26.069409972954102</v>
      </c>
      <c r="V141" s="135">
        <f ca="1">OFFSET('DeathsCases(m7)'!V141, DeathsDelay, 0)</f>
        <v>15.475031086861289</v>
      </c>
      <c r="W141" s="135">
        <f ca="1">OFFSET('DeathsCases(m7)'!W141, DeathsDelay, 0)</f>
        <v>240.19413729560409</v>
      </c>
      <c r="X141" s="135">
        <f ca="1">OFFSET('DeathsCases(m7)'!X141, DeathsDelay, 0)</f>
        <v>31.401189474255361</v>
      </c>
      <c r="Y141" s="135">
        <f ca="1">OFFSET('DeathsCases(m7)'!Y141, DeathsDelay, 0)</f>
        <v>1.5952587378861689</v>
      </c>
    </row>
    <row r="142" spans="1:25" x14ac:dyDescent="0.25">
      <c r="A142" s="111">
        <f>'DeathsCases(m7)'!A142</f>
        <v>44030</v>
      </c>
      <c r="B142" s="135">
        <f>'DeathsCases(m7)'!B142</f>
        <v>338.44538898612831</v>
      </c>
      <c r="C142" s="135">
        <f>'DeathsCases(m7)'!C142</f>
        <v>232.37343496491451</v>
      </c>
      <c r="D142" s="135">
        <f>'DeathsCases(m7)'!D142</f>
        <v>163.8548884686823</v>
      </c>
      <c r="E142" s="135">
        <f>'DeathsCases(m7)'!E142</f>
        <v>970.02216125436803</v>
      </c>
      <c r="F142" s="135">
        <f>'DeathsCases(m7)'!F142</f>
        <v>1182.838389957958</v>
      </c>
      <c r="G142" s="135">
        <f>'DeathsCases(m7)'!G142</f>
        <v>540.81654820027222</v>
      </c>
      <c r="H142" s="135">
        <f>'DeathsCases(m7)'!H142</f>
        <v>10104.12874160719</v>
      </c>
      <c r="I142" s="135">
        <f>'DeathsCases(m7)'!I142</f>
        <v>1937.2141833422791</v>
      </c>
      <c r="J142" s="135">
        <f>'DeathsCases(m7)'!J142</f>
        <v>765.70453817790496</v>
      </c>
      <c r="K142" s="135">
        <f>'DeathsCases(m7)'!K142</f>
        <v>7953.7866994279111</v>
      </c>
      <c r="L142" s="135">
        <f>'DeathsCases(m7)'!L142</f>
        <v>1193.2086079913529</v>
      </c>
      <c r="M142" s="135">
        <f>'DeathsCases(m7)'!M142</f>
        <v>630.12720146503284</v>
      </c>
      <c r="N142" s="135">
        <f ca="1">OFFSET('DeathsCases(m7)'!N142, DeathsDelay, 0)</f>
        <v>5.7029035085150364</v>
      </c>
      <c r="O142" s="135">
        <f ca="1">OFFSET('DeathsCases(m7)'!O142, DeathsDelay, 0)</f>
        <v>4.0197097693599346</v>
      </c>
      <c r="P142" s="135">
        <f ca="1">OFFSET('DeathsCases(m7)'!P142, DeathsDelay, 0)</f>
        <v>6.7240666974192731</v>
      </c>
      <c r="Q142" s="135">
        <f ca="1">OFFSET('DeathsCases(m7)'!Q142, DeathsDelay, 0)</f>
        <v>8.8642327639440079</v>
      </c>
      <c r="R142" s="135">
        <f ca="1">OFFSET('DeathsCases(m7)'!R142, DeathsDelay, 0)</f>
        <v>15.657307207626319</v>
      </c>
      <c r="S142" s="135">
        <f ca="1">OFFSET('DeathsCases(m7)'!S142, DeathsDelay, 0)</f>
        <v>7.5098718799569442</v>
      </c>
      <c r="T142" s="135">
        <f ca="1">OFFSET('DeathsCases(m7)'!T142, DeathsDelay, 0)</f>
        <v>157.5676935502668</v>
      </c>
      <c r="U142" s="135">
        <f ca="1">OFFSET('DeathsCases(m7)'!U142, DeathsDelay, 0)</f>
        <v>26.436584761305561</v>
      </c>
      <c r="V142" s="135">
        <f ca="1">OFFSET('DeathsCases(m7)'!V142, DeathsDelay, 0)</f>
        <v>15.475031086861289</v>
      </c>
      <c r="W142" s="135">
        <f ca="1">OFFSET('DeathsCases(m7)'!W142, DeathsDelay, 0)</f>
        <v>234.00060099504111</v>
      </c>
      <c r="X142" s="135">
        <f ca="1">OFFSET('DeathsCases(m7)'!X142, DeathsDelay, 0)</f>
        <v>31.443008937513898</v>
      </c>
      <c r="Y142" s="135">
        <f ca="1">OFFSET('DeathsCases(m7)'!Y142, DeathsDelay, 0)</f>
        <v>2.39288810682925</v>
      </c>
    </row>
    <row r="143" spans="1:25" x14ac:dyDescent="0.25">
      <c r="A143" s="111">
        <f>'DeathsCases(m7)'!A143</f>
        <v>44031</v>
      </c>
      <c r="B143" s="135">
        <f>'DeathsCases(m7)'!B143</f>
        <v>339.76144364193948</v>
      </c>
      <c r="C143" s="135">
        <f>'DeathsCases(m7)'!C143</f>
        <v>240.84048320250241</v>
      </c>
      <c r="D143" s="135">
        <f>'DeathsCases(m7)'!D143</f>
        <v>161.96743115010861</v>
      </c>
      <c r="E143" s="135">
        <f>'DeathsCases(m7)'!E143</f>
        <v>970.02216125436803</v>
      </c>
      <c r="F143" s="135">
        <f>'DeathsCases(m7)'!F143</f>
        <v>1185.6851730866181</v>
      </c>
      <c r="G143" s="135">
        <f>'DeathsCases(m7)'!G143</f>
        <v>548.85528429712735</v>
      </c>
      <c r="H143" s="135">
        <f>'DeathsCases(m7)'!H143</f>
        <v>10165.55821849757</v>
      </c>
      <c r="I143" s="135">
        <f>'DeathsCases(m7)'!I143</f>
        <v>1872.9585953807741</v>
      </c>
      <c r="J143" s="135">
        <f>'DeathsCases(m7)'!J143</f>
        <v>618.38224223098393</v>
      </c>
      <c r="K143" s="135">
        <f>'DeathsCases(m7)'!K143</f>
        <v>7909.7212116501341</v>
      </c>
      <c r="L143" s="135">
        <f>'DeathsCases(m7)'!L143</f>
        <v>1254.3329809766151</v>
      </c>
      <c r="M143" s="135">
        <f>'DeathsCases(m7)'!M143</f>
        <v>604.60306165885424</v>
      </c>
      <c r="N143" s="135">
        <f ca="1">OFFSET('DeathsCases(m7)'!N143, DeathsDelay, 0)</f>
        <v>5.7029035085150364</v>
      </c>
      <c r="O143" s="135">
        <f ca="1">OFFSET('DeathsCases(m7)'!O143, DeathsDelay, 0)</f>
        <v>4.1052355091335508</v>
      </c>
      <c r="P143" s="135">
        <f ca="1">OFFSET('DeathsCases(m7)'!P143, DeathsDelay, 0)</f>
        <v>6.0162702029541153</v>
      </c>
      <c r="Q143" s="135">
        <f ca="1">OFFSET('DeathsCases(m7)'!Q143, DeathsDelay, 0)</f>
        <v>8.8642327639440079</v>
      </c>
      <c r="R143" s="135">
        <f ca="1">OFFSET('DeathsCases(m7)'!R143, DeathsDelay, 0)</f>
        <v>13.5222198611318</v>
      </c>
      <c r="S143" s="135">
        <f ca="1">OFFSET('DeathsCases(m7)'!S143, DeathsDelay, 0)</f>
        <v>7.5098718799569442</v>
      </c>
      <c r="T143" s="135">
        <f ca="1">OFFSET('DeathsCases(m7)'!T143, DeathsDelay, 0)</f>
        <v>159.91199867541201</v>
      </c>
      <c r="U143" s="135">
        <f ca="1">OFFSET('DeathsCases(m7)'!U143, DeathsDelay, 0)</f>
        <v>22.03048730108808</v>
      </c>
      <c r="V143" s="135">
        <f ca="1">OFFSET('DeathsCases(m7)'!V143, DeathsDelay, 0)</f>
        <v>16.7130335738102</v>
      </c>
      <c r="W143" s="135">
        <f ca="1">OFFSET('DeathsCases(m7)'!W143, DeathsDelay, 0)</f>
        <v>235.04977927546429</v>
      </c>
      <c r="X143" s="135">
        <f ca="1">OFFSET('DeathsCases(m7)'!X143, DeathsDelay, 0)</f>
        <v>32.676683103640798</v>
      </c>
      <c r="Y143" s="135">
        <f ca="1">OFFSET('DeathsCases(m7)'!Y143, DeathsDelay, 0)</f>
        <v>2.39288810682925</v>
      </c>
    </row>
    <row r="144" spans="1:25" x14ac:dyDescent="0.25">
      <c r="A144" s="111">
        <f>'DeathsCases(m7)'!A144</f>
        <v>44032</v>
      </c>
      <c r="B144" s="135">
        <f>'DeathsCases(m7)'!B144</f>
        <v>402.60305345692768</v>
      </c>
      <c r="C144" s="135">
        <f>'DeathsCases(m7)'!C144</f>
        <v>268.97845158802221</v>
      </c>
      <c r="D144" s="135">
        <f>'DeathsCases(m7)'!D144</f>
        <v>164.44471888073659</v>
      </c>
      <c r="E144" s="135">
        <f>'DeathsCases(m7)'!E144</f>
        <v>1357.603097277856</v>
      </c>
      <c r="F144" s="135">
        <f>'DeathsCases(m7)'!F144</f>
        <v>1157.929037582189</v>
      </c>
      <c r="G144" s="135">
        <f>'DeathsCases(m7)'!G144</f>
        <v>554.143926466111</v>
      </c>
      <c r="H144" s="135">
        <f>'DeathsCases(m7)'!H144</f>
        <v>10213.35599521581</v>
      </c>
      <c r="I144" s="135">
        <f>'DeathsCases(m7)'!I144</f>
        <v>1859.0059534234181</v>
      </c>
      <c r="J144" s="135">
        <f>'DeathsCases(m7)'!J144</f>
        <v>858.55472469907363</v>
      </c>
      <c r="K144" s="135">
        <f>'DeathsCases(m7)'!K144</f>
        <v>7908.7397222910286</v>
      </c>
      <c r="L144" s="135">
        <f>'DeathsCases(m7)'!L144</f>
        <v>1299.4666366983929</v>
      </c>
      <c r="M144" s="135">
        <f>'DeathsCases(m7)'!M144</f>
        <v>634.11534830974836</v>
      </c>
      <c r="N144" s="135">
        <f ca="1">OFFSET('DeathsCases(m7)'!N144, DeathsDelay, 0)</f>
        <v>5.7029035085150364</v>
      </c>
      <c r="O144" s="135">
        <f ca="1">OFFSET('DeathsCases(m7)'!O144, DeathsDelay, 0)</f>
        <v>4.1907612489071671</v>
      </c>
      <c r="P144" s="135">
        <f ca="1">OFFSET('DeathsCases(m7)'!P144, DeathsDelay, 0)</f>
        <v>5.0725415436672359</v>
      </c>
      <c r="Q144" s="135">
        <f ca="1">OFFSET('DeathsCases(m7)'!Q144, DeathsDelay, 0)</f>
        <v>15.89448633534797</v>
      </c>
      <c r="R144" s="135">
        <f ca="1">OFFSET('DeathsCases(m7)'!R144, DeathsDelay, 0)</f>
        <v>14.945611425461481</v>
      </c>
      <c r="S144" s="135">
        <f ca="1">OFFSET('DeathsCases(m7)'!S144, DeathsDelay, 0)</f>
        <v>9.308010217411395</v>
      </c>
      <c r="T144" s="135">
        <f ca="1">OFFSET('DeathsCases(m7)'!T144, DeathsDelay, 0)</f>
        <v>159.84687908860241</v>
      </c>
      <c r="U144" s="135">
        <f ca="1">OFFSET('DeathsCases(m7)'!U144, DeathsDelay, 0)</f>
        <v>24.23353603119682</v>
      </c>
      <c r="V144" s="135">
        <f ca="1">OFFSET('DeathsCases(m7)'!V144, DeathsDelay, 0)</f>
        <v>17.951036060759119</v>
      </c>
      <c r="W144" s="135">
        <f ca="1">OFFSET('DeathsCases(m7)'!W144, DeathsDelay, 0)</f>
        <v>239.85569268901591</v>
      </c>
      <c r="X144" s="135">
        <f ca="1">OFFSET('DeathsCases(m7)'!X144, DeathsDelay, 0)</f>
        <v>33.03214854133838</v>
      </c>
      <c r="Y144" s="135">
        <f ca="1">OFFSET('DeathsCases(m7)'!Y144, DeathsDelay, 0)</f>
        <v>3.988146844715414</v>
      </c>
    </row>
    <row r="145" spans="1:25" x14ac:dyDescent="0.25">
      <c r="A145" s="111">
        <f>'DeathsCases(m7)'!A145</f>
        <v>44033</v>
      </c>
      <c r="B145" s="135">
        <f>'DeathsCases(m7)'!B145</f>
        <v>459.19340365681239</v>
      </c>
      <c r="C145" s="135">
        <f>'DeathsCases(m7)'!C145</f>
        <v>278.8994374017617</v>
      </c>
      <c r="D145" s="135">
        <f>'DeathsCases(m7)'!D145</f>
        <v>166.09624403448859</v>
      </c>
      <c r="E145" s="135">
        <f>'DeathsCases(m7)'!E145</f>
        <v>1463.3625640476721</v>
      </c>
      <c r="F145" s="135">
        <f>'DeathsCases(m7)'!F145</f>
        <v>1094.5881129695181</v>
      </c>
      <c r="G145" s="135">
        <f>'DeathsCases(m7)'!G145</f>
        <v>470.05451597927038</v>
      </c>
      <c r="H145" s="135">
        <f>'DeathsCases(m7)'!H145</f>
        <v>10150.77607229179</v>
      </c>
      <c r="I145" s="135">
        <f>'DeathsCases(m7)'!I145</f>
        <v>1838.076990487385</v>
      </c>
      <c r="J145" s="135">
        <f>'DeathsCases(m7)'!J145</f>
        <v>914.26483661177485</v>
      </c>
      <c r="K145" s="135">
        <f>'DeathsCases(m7)'!K145</f>
        <v>7880.0057751916966</v>
      </c>
      <c r="L145" s="135">
        <f>'DeathsCases(m7)'!L145</f>
        <v>1342.911831591108</v>
      </c>
      <c r="M145" s="135">
        <f>'DeathsCases(m7)'!M145</f>
        <v>642.88927136812219</v>
      </c>
      <c r="N145" s="135">
        <f ca="1">OFFSET('DeathsCases(m7)'!N145, DeathsDelay, 0)</f>
        <v>2.6321093116220702</v>
      </c>
      <c r="O145" s="135">
        <f ca="1">OFFSET('DeathsCases(m7)'!O145, DeathsDelay, 0)</f>
        <v>3.8486582898127022</v>
      </c>
      <c r="P145" s="135">
        <f ca="1">OFFSET('DeathsCases(m7)'!P145, DeathsDelay, 0)</f>
        <v>5.1905076260780953</v>
      </c>
      <c r="Q145" s="135">
        <f ca="1">OFFSET('DeathsCases(m7)'!Q145, DeathsDelay, 0)</f>
        <v>12.685022748402689</v>
      </c>
      <c r="R145" s="135">
        <f ca="1">OFFSET('DeathsCases(m7)'!R145, DeathsDelay, 0)</f>
        <v>16.369002989791149</v>
      </c>
      <c r="S145" s="135">
        <f ca="1">OFFSET('DeathsCases(m7)'!S145, DeathsDelay, 0)</f>
        <v>8.7791460005130268</v>
      </c>
      <c r="T145" s="135">
        <f ca="1">OFFSET('DeathsCases(m7)'!T145, DeathsDelay, 0)</f>
        <v>153.03102900253219</v>
      </c>
      <c r="U145" s="135">
        <f ca="1">OFFSET('DeathsCases(m7)'!U145, DeathsDelay, 0)</f>
        <v>24.600710819548279</v>
      </c>
      <c r="V145" s="135">
        <f ca="1">OFFSET('DeathsCases(m7)'!V145, DeathsDelay, 0)</f>
        <v>20.427041034656948</v>
      </c>
      <c r="W145" s="135">
        <f ca="1">OFFSET('DeathsCases(m7)'!W145, DeathsDelay, 0)</f>
        <v>243.91702796807371</v>
      </c>
      <c r="X145" s="135">
        <f ca="1">OFFSET('DeathsCases(m7)'!X145, DeathsDelay, 0)</f>
        <v>32.911917584470082</v>
      </c>
      <c r="Y145" s="135">
        <f ca="1">OFFSET('DeathsCases(m7)'!Y145, DeathsDelay, 0)</f>
        <v>3.190517475772332</v>
      </c>
    </row>
    <row r="146" spans="1:25" x14ac:dyDescent="0.25">
      <c r="A146" s="111">
        <f>'DeathsCases(m7)'!A146</f>
        <v>44034</v>
      </c>
      <c r="B146" s="135">
        <f>'DeathsCases(m7)'!B146</f>
        <v>471.91526532965469</v>
      </c>
      <c r="C146" s="135">
        <f>'DeathsCases(m7)'!C146</f>
        <v>289.5901548734638</v>
      </c>
      <c r="D146" s="135">
        <f>'DeathsCases(m7)'!D146</f>
        <v>180.0162417589701</v>
      </c>
      <c r="E146" s="135">
        <f>'DeathsCases(m7)'!E146</f>
        <v>1537.0273949480361</v>
      </c>
      <c r="F146" s="135">
        <f>'DeathsCases(m7)'!F146</f>
        <v>1093.1647214051891</v>
      </c>
      <c r="G146" s="135">
        <f>'DeathsCases(m7)'!G146</f>
        <v>472.38151853362331</v>
      </c>
      <c r="H146" s="135">
        <f>'DeathsCases(m7)'!H146</f>
        <v>10228.52885894244</v>
      </c>
      <c r="I146" s="135">
        <f>'DeathsCases(m7)'!I146</f>
        <v>1791.8129671551019</v>
      </c>
      <c r="J146" s="135">
        <f>'DeathsCases(m7)'!J146</f>
        <v>1086.347182297674</v>
      </c>
      <c r="K146" s="135">
        <f>'DeathsCases(m7)'!K146</f>
        <v>8825.4846281563277</v>
      </c>
      <c r="L146" s="135">
        <f>'DeathsCases(m7)'!L146</f>
        <v>1411.0984664341549</v>
      </c>
      <c r="M146" s="135">
        <f>'DeathsCases(m7)'!M146</f>
        <v>618.16276093088675</v>
      </c>
      <c r="N146" s="135">
        <f ca="1">OFFSET('DeathsCases(m7)'!N146, DeathsDelay, 0)</f>
        <v>8.0059991561847621</v>
      </c>
      <c r="O146" s="135">
        <f ca="1">OFFSET('DeathsCases(m7)'!O146, DeathsDelay, 0)</f>
        <v>2.907875152302922</v>
      </c>
      <c r="P146" s="135">
        <f ca="1">OFFSET('DeathsCases(m7)'!P146, DeathsDelay, 0)</f>
        <v>5.1905076260780953</v>
      </c>
      <c r="Q146" s="135">
        <f ca="1">OFFSET('DeathsCases(m7)'!Q146, DeathsDelay, 0)</f>
        <v>12.22652795026764</v>
      </c>
      <c r="R146" s="135">
        <f ca="1">OFFSET('DeathsCases(m7)'!R146, DeathsDelay, 0)</f>
        <v>16.369002989791149</v>
      </c>
      <c r="S146" s="135">
        <f ca="1">OFFSET('DeathsCases(m7)'!S146, DeathsDelay, 0)</f>
        <v>9.4137830607910669</v>
      </c>
      <c r="T146" s="135">
        <f ca="1">OFFSET('DeathsCases(m7)'!T146, DeathsDelay, 0)</f>
        <v>155.83117123534441</v>
      </c>
      <c r="U146" s="135">
        <f ca="1">OFFSET('DeathsCases(m7)'!U146, DeathsDelay, 0)</f>
        <v>14.319816745707501</v>
      </c>
      <c r="V146" s="135">
        <f ca="1">OFFSET('DeathsCases(m7)'!V146, DeathsDelay, 0)</f>
        <v>25.379050982452611</v>
      </c>
      <c r="W146" s="135">
        <f ca="1">OFFSET('DeathsCases(m7)'!W146, DeathsDelay, 0)</f>
        <v>235.04977927546429</v>
      </c>
      <c r="X146" s="135">
        <f ca="1">OFFSET('DeathsCases(m7)'!X146, DeathsDelay, 0)</f>
        <v>33.110560034948143</v>
      </c>
      <c r="Y146" s="135">
        <f ca="1">OFFSET('DeathsCases(m7)'!Y146, DeathsDelay, 0)</f>
        <v>3.988146844715414</v>
      </c>
    </row>
    <row r="147" spans="1:25" x14ac:dyDescent="0.25">
      <c r="A147" s="111">
        <f>'DeathsCases(m7)'!A147</f>
        <v>44035</v>
      </c>
      <c r="B147" s="135">
        <f>'DeathsCases(m7)'!B147</f>
        <v>519.51257538149571</v>
      </c>
      <c r="C147" s="135">
        <f>'DeathsCases(m7)'!C147</f>
        <v>293.43881316327651</v>
      </c>
      <c r="D147" s="135">
        <f>'DeathsCases(m7)'!D147</f>
        <v>188.98166402219539</v>
      </c>
      <c r="E147" s="135">
        <f>'DeathsCases(m7)'!E147</f>
        <v>1728.6782205684831</v>
      </c>
      <c r="F147" s="135">
        <f>'DeathsCases(m7)'!F147</f>
        <v>1055.4448449504521</v>
      </c>
      <c r="G147" s="135">
        <f>'DeathsCases(m7)'!G147</f>
        <v>485.92044248622148</v>
      </c>
      <c r="H147" s="135">
        <f>'DeathsCases(m7)'!H147</f>
        <v>10042.72097124575</v>
      </c>
      <c r="I147" s="135">
        <f>'DeathsCases(m7)'!I147</f>
        <v>1807.2343082658631</v>
      </c>
      <c r="J147" s="135">
        <f>'DeathsCases(m7)'!J147</f>
        <v>995.97300075040334</v>
      </c>
      <c r="K147" s="135">
        <f>'DeathsCases(m7)'!K147</f>
        <v>9318.1922864273456</v>
      </c>
      <c r="L147" s="135">
        <f>'DeathsCases(m7)'!L147</f>
        <v>1486.0337171605499</v>
      </c>
      <c r="M147" s="135">
        <f>'DeathsCases(m7)'!M147</f>
        <v>661.23474685381302</v>
      </c>
      <c r="N147" s="135">
        <f ca="1">OFFSET('DeathsCases(m7)'!N147, DeathsDelay, 0)</f>
        <v>8.554355262772793</v>
      </c>
      <c r="O147" s="135">
        <f ca="1">OFFSET('DeathsCases(m7)'!O147, DeathsDelay, 0)</f>
        <v>3.0789266318501549</v>
      </c>
      <c r="P147" s="135">
        <f ca="1">OFFSET('DeathsCases(m7)'!P147, DeathsDelay, 0)</f>
        <v>5.1905076260780953</v>
      </c>
      <c r="Q147" s="135">
        <f ca="1">OFFSET('DeathsCases(m7)'!Q147, DeathsDelay, 0)</f>
        <v>16.047317934726319</v>
      </c>
      <c r="R147" s="135">
        <f ca="1">OFFSET('DeathsCases(m7)'!R147, DeathsDelay, 0)</f>
        <v>14.23391564329664</v>
      </c>
      <c r="S147" s="135">
        <f ca="1">OFFSET('DeathsCases(m7)'!S147, DeathsDelay, 0)</f>
        <v>9.4137830607910669</v>
      </c>
      <c r="T147" s="135">
        <f ca="1">OFFSET('DeathsCases(m7)'!T147, DeathsDelay, 0)</f>
        <v>151.8588764399596</v>
      </c>
      <c r="U147" s="135">
        <f ca="1">OFFSET('DeathsCases(m7)'!U147, DeathsDelay, 0)</f>
        <v>13.95264195735605</v>
      </c>
      <c r="V147" s="135">
        <f ca="1">OFFSET('DeathsCases(m7)'!V147, DeathsDelay, 0)</f>
        <v>34.045068391095029</v>
      </c>
      <c r="W147" s="135">
        <f ca="1">OFFSET('DeathsCases(m7)'!W147, DeathsDelay, 0)</f>
        <v>235.89589079193459</v>
      </c>
      <c r="X147" s="135">
        <f ca="1">OFFSET('DeathsCases(m7)'!X147, DeathsDelay, 0)</f>
        <v>33.743079416733551</v>
      </c>
      <c r="Y147" s="135">
        <f ca="1">OFFSET('DeathsCases(m7)'!Y147, DeathsDelay, 0)</f>
        <v>4.7857762136584956</v>
      </c>
    </row>
    <row r="148" spans="1:25" x14ac:dyDescent="0.25">
      <c r="A148" s="111">
        <f>'DeathsCases(m7)'!A148</f>
        <v>44036</v>
      </c>
      <c r="B148" s="135">
        <f>'DeathsCases(m7)'!B148</f>
        <v>545.06596994849792</v>
      </c>
      <c r="C148" s="135">
        <f>'DeathsCases(m7)'!C148</f>
        <v>306.01109690999817</v>
      </c>
      <c r="D148" s="135">
        <f>'DeathsCases(m7)'!D148</f>
        <v>191.45895175282351</v>
      </c>
      <c r="E148" s="135">
        <f>'DeathsCases(m7)'!E148</f>
        <v>1859.3492380369701</v>
      </c>
      <c r="F148" s="135">
        <f>'DeathsCases(m7)'!F148</f>
        <v>1029.1121010103529</v>
      </c>
      <c r="G148" s="135">
        <f>'DeathsCases(m7)'!G148</f>
        <v>494.48804279997512</v>
      </c>
      <c r="H148" s="135">
        <f>'DeathsCases(m7)'!H148</f>
        <v>10089.54195416185</v>
      </c>
      <c r="I148" s="135">
        <f>'DeathsCases(m7)'!I148</f>
        <v>1798.78928813378</v>
      </c>
      <c r="J148" s="135">
        <f>'DeathsCases(m7)'!J148</f>
        <v>1052.3021139065791</v>
      </c>
      <c r="K148" s="135">
        <f>'DeathsCases(m7)'!K148</f>
        <v>10053.09090517283</v>
      </c>
      <c r="L148" s="135">
        <f>'DeathsCases(m7)'!L148</f>
        <v>1557.461360406134</v>
      </c>
      <c r="M148" s="135">
        <f>'DeathsCases(m7)'!M148</f>
        <v>618.16276093088675</v>
      </c>
      <c r="N148" s="135">
        <f ca="1">OFFSET('DeathsCases(m7)'!N148, DeathsDelay, 0)</f>
        <v>8.3350128201375799</v>
      </c>
      <c r="O148" s="135">
        <f ca="1">OFFSET('DeathsCases(m7)'!O148, DeathsDelay, 0)</f>
        <v>2.9934008920765391</v>
      </c>
      <c r="P148" s="135">
        <f ca="1">OFFSET('DeathsCases(m7)'!P148, DeathsDelay, 0)</f>
        <v>5.1905076260780953</v>
      </c>
      <c r="Q148" s="135">
        <f ca="1">OFFSET('DeathsCases(m7)'!Q148, DeathsDelay, 0)</f>
        <v>17.42280232913145</v>
      </c>
      <c r="R148" s="135">
        <f ca="1">OFFSET('DeathsCases(m7)'!R148, DeathsDelay, 0)</f>
        <v>13.5222198611318</v>
      </c>
      <c r="S148" s="135">
        <f ca="1">OFFSET('DeathsCases(m7)'!S148, DeathsDelay, 0)</f>
        <v>9.308010217411395</v>
      </c>
      <c r="T148" s="135">
        <f ca="1">OFFSET('DeathsCases(m7)'!T148, DeathsDelay, 0)</f>
        <v>153.94270321786641</v>
      </c>
      <c r="U148" s="135">
        <f ca="1">OFFSET('DeathsCases(m7)'!U148, DeathsDelay, 0)</f>
        <v>20.561788147682261</v>
      </c>
      <c r="V148" s="135">
        <f ca="1">OFFSET('DeathsCases(m7)'!V148, DeathsDelay, 0)</f>
        <v>35.902072121518401</v>
      </c>
      <c r="W148" s="135">
        <f ca="1">OFFSET('DeathsCases(m7)'!W148, DeathsDelay, 0)</f>
        <v>235.25284603941719</v>
      </c>
      <c r="X148" s="135">
        <f ca="1">OFFSET('DeathsCases(m7)'!X148, DeathsDelay, 0)</f>
        <v>34.07240768989454</v>
      </c>
      <c r="Y148" s="135">
        <f ca="1">OFFSET('DeathsCases(m7)'!Y148, DeathsDelay, 0)</f>
        <v>3.988146844715414</v>
      </c>
    </row>
    <row r="149" spans="1:25" x14ac:dyDescent="0.25">
      <c r="A149" s="111">
        <f>'DeathsCases(m7)'!A149</f>
        <v>44037</v>
      </c>
      <c r="B149" s="135">
        <f>'DeathsCases(m7)'!B149</f>
        <v>553.72999643258879</v>
      </c>
      <c r="C149" s="135">
        <f>'DeathsCases(m7)'!C149</f>
        <v>329.44514960796897</v>
      </c>
      <c r="D149" s="135">
        <f>'DeathsCases(m7)'!D149</f>
        <v>194.40810381309501</v>
      </c>
      <c r="E149" s="135">
        <f>'DeathsCases(m7)'!E149</f>
        <v>1859.3492380369701</v>
      </c>
      <c r="F149" s="135">
        <f>'DeathsCases(m7)'!F149</f>
        <v>984.98696251613308</v>
      </c>
      <c r="G149" s="135">
        <f>'DeathsCases(m7)'!G149</f>
        <v>488.14167219719468</v>
      </c>
      <c r="H149" s="135">
        <f>'DeathsCases(m7)'!H149</f>
        <v>10149.039549976869</v>
      </c>
      <c r="I149" s="135">
        <f>'DeathsCases(m7)'!I149</f>
        <v>1797.3205889803739</v>
      </c>
      <c r="J149" s="135">
        <f>'DeathsCases(m7)'!J149</f>
        <v>1251.0015130618799</v>
      </c>
      <c r="K149" s="135">
        <f>'DeathsCases(m7)'!K149</f>
        <v>10818.483382971919</v>
      </c>
      <c r="L149" s="135">
        <f>'DeathsCases(m7)'!L149</f>
        <v>1609.286130249279</v>
      </c>
      <c r="M149" s="135">
        <f>'DeathsCases(m7)'!M149</f>
        <v>610.18646724145594</v>
      </c>
      <c r="N149" s="135">
        <f ca="1">OFFSET('DeathsCases(m7)'!N149, DeathsDelay, 0)</f>
        <v>8.4446840414551865</v>
      </c>
      <c r="O149" s="135">
        <f ca="1">OFFSET('DeathsCases(m7)'!O149, DeathsDelay, 0)</f>
        <v>2.907875152302922</v>
      </c>
      <c r="P149" s="135">
        <f ca="1">OFFSET('DeathsCases(m7)'!P149, DeathsDelay, 0)</f>
        <v>22.29558957565277</v>
      </c>
      <c r="Q149" s="135">
        <f ca="1">OFFSET('DeathsCases(m7)'!Q149, DeathsDelay, 0)</f>
        <v>17.42280232913145</v>
      </c>
      <c r="R149" s="135">
        <f ca="1">OFFSET('DeathsCases(m7)'!R149, DeathsDelay, 0)</f>
        <v>10.67543673247245</v>
      </c>
      <c r="S149" s="135">
        <f ca="1">OFFSET('DeathsCases(m7)'!S149, DeathsDelay, 0)</f>
        <v>9.308010217411395</v>
      </c>
      <c r="T149" s="135">
        <f ca="1">OFFSET('DeathsCases(m7)'!T149, DeathsDelay, 0)</f>
        <v>153.0093224735956</v>
      </c>
      <c r="U149" s="135">
        <f ca="1">OFFSET('DeathsCases(m7)'!U149, DeathsDelay, 0)</f>
        <v>20.928962936033709</v>
      </c>
      <c r="V149" s="135">
        <f ca="1">OFFSET('DeathsCases(m7)'!V149, DeathsDelay, 0)</f>
        <v>40.235080825839603</v>
      </c>
      <c r="W149" s="135">
        <f ca="1">OFFSET('DeathsCases(m7)'!W149, DeathsDelay, 0)</f>
        <v>228.6193317502896</v>
      </c>
      <c r="X149" s="135">
        <f ca="1">OFFSET('DeathsCases(m7)'!X149, DeathsDelay, 0)</f>
        <v>34.506284621201893</v>
      </c>
      <c r="Y149" s="135">
        <f ca="1">OFFSET('DeathsCases(m7)'!Y149, DeathsDelay, 0)</f>
        <v>5.5834055826015776</v>
      </c>
    </row>
    <row r="150" spans="1:25" x14ac:dyDescent="0.25">
      <c r="A150" s="111">
        <f>'DeathsCases(m7)'!A150</f>
        <v>44038</v>
      </c>
      <c r="B150" s="135">
        <f>'DeathsCases(m7)'!B150</f>
        <v>554.16868131785918</v>
      </c>
      <c r="C150" s="135">
        <f>'DeathsCases(m7)'!C150</f>
        <v>336.28720878985831</v>
      </c>
      <c r="D150" s="135">
        <f>'DeathsCases(m7)'!D150</f>
        <v>198.6548827798859</v>
      </c>
      <c r="E150" s="135">
        <f>'DeathsCases(m7)'!E150</f>
        <v>1859.3492380369701</v>
      </c>
      <c r="F150" s="135">
        <f>'DeathsCases(m7)'!F150</f>
        <v>936.59164932892418</v>
      </c>
      <c r="G150" s="135">
        <f>'DeathsCases(m7)'!G150</f>
        <v>490.15135622140849</v>
      </c>
      <c r="H150" s="135">
        <f>'DeathsCases(m7)'!H150</f>
        <v>9999.3947394884417</v>
      </c>
      <c r="I150" s="135">
        <f>'DeathsCases(m7)'!I150</f>
        <v>1809.804531784323</v>
      </c>
      <c r="J150" s="135">
        <f>'DeathsCases(m7)'!J150</f>
        <v>1436.082884860743</v>
      </c>
      <c r="K150" s="135">
        <f>'DeathsCases(m7)'!K150</f>
        <v>10853.98622220301</v>
      </c>
      <c r="L150" s="135">
        <f>'DeathsCases(m7)'!L150</f>
        <v>1659.239479111603</v>
      </c>
      <c r="M150" s="135">
        <f>'DeathsCases(m7)'!M150</f>
        <v>651.66319442649615</v>
      </c>
      <c r="N150" s="135">
        <f ca="1">OFFSET('DeathsCases(m7)'!N150, DeathsDelay, 0)</f>
        <v>8.4446840414551865</v>
      </c>
      <c r="O150" s="135">
        <f ca="1">OFFSET('DeathsCases(m7)'!O150, DeathsDelay, 0)</f>
        <v>2.8223494125293058</v>
      </c>
      <c r="P150" s="135">
        <f ca="1">OFFSET('DeathsCases(m7)'!P150, DeathsDelay, 0)</f>
        <v>22.531521740474489</v>
      </c>
      <c r="Q150" s="135">
        <f ca="1">OFFSET('DeathsCases(m7)'!Q150, DeathsDelay, 0)</f>
        <v>17.42280232913145</v>
      </c>
      <c r="R150" s="135">
        <f ca="1">OFFSET('DeathsCases(m7)'!R150, DeathsDelay, 0)</f>
        <v>10.67543673247245</v>
      </c>
      <c r="S150" s="135">
        <f ca="1">OFFSET('DeathsCases(m7)'!S150, DeathsDelay, 0)</f>
        <v>9.308010217411395</v>
      </c>
      <c r="T150" s="135">
        <f ca="1">OFFSET('DeathsCases(m7)'!T150, DeathsDelay, 0)</f>
        <v>154.3117142097874</v>
      </c>
      <c r="U150" s="135">
        <f ca="1">OFFSET('DeathsCases(m7)'!U150, DeathsDelay, 0)</f>
        <v>21.663312512736621</v>
      </c>
      <c r="V150" s="135">
        <f ca="1">OFFSET('DeathsCases(m7)'!V150, DeathsDelay, 0)</f>
        <v>41.473083312788518</v>
      </c>
      <c r="W150" s="135">
        <f ca="1">OFFSET('DeathsCases(m7)'!W150, DeathsDelay, 0)</f>
        <v>230.2438658619127</v>
      </c>
      <c r="X150" s="135">
        <f ca="1">OFFSET('DeathsCases(m7)'!X150, DeathsDelay, 0)</f>
        <v>34.161274049318941</v>
      </c>
      <c r="Y150" s="135">
        <f ca="1">OFFSET('DeathsCases(m7)'!Y150, DeathsDelay, 0)</f>
        <v>5.5834055826015776</v>
      </c>
    </row>
    <row r="151" spans="1:25" x14ac:dyDescent="0.25">
      <c r="A151" s="111">
        <f>'DeathsCases(m7)'!A151</f>
        <v>44039</v>
      </c>
      <c r="B151" s="135">
        <f>'DeathsCases(m7)'!B151</f>
        <v>594.74703320537344</v>
      </c>
      <c r="C151" s="135">
        <f>'DeathsCases(m7)'!C151</f>
        <v>323.8859765226839</v>
      </c>
      <c r="D151" s="135">
        <f>'DeathsCases(m7)'!D151</f>
        <v>196.05962896684699</v>
      </c>
      <c r="E151" s="135">
        <f>'DeathsCases(m7)'!E151</f>
        <v>2131.389484930427</v>
      </c>
      <c r="F151" s="135">
        <f>'DeathsCases(m7)'!F151</f>
        <v>893.88990239903376</v>
      </c>
      <c r="G151" s="135">
        <f>'DeathsCases(m7)'!G151</f>
        <v>501.25750477627417</v>
      </c>
      <c r="H151" s="135">
        <f>'DeathsCases(m7)'!H151</f>
        <v>9890.7969752189838</v>
      </c>
      <c r="I151" s="135">
        <f>'DeathsCases(m7)'!I151</f>
        <v>1842.4830879476031</v>
      </c>
      <c r="J151" s="135">
        <f>'DeathsCases(m7)'!J151</f>
        <v>1444.748902269386</v>
      </c>
      <c r="K151" s="135">
        <f>'DeathsCases(m7)'!K151</f>
        <v>10956.433404617241</v>
      </c>
      <c r="L151" s="135">
        <f>'DeathsCases(m7)'!L151</f>
        <v>1697.5304251577029</v>
      </c>
      <c r="M151" s="135">
        <f>'DeathsCases(m7)'!M151</f>
        <v>650.06793568860996</v>
      </c>
      <c r="N151" s="135">
        <f ca="1">OFFSET('DeathsCases(m7)'!N151, DeathsDelay, 0)</f>
        <v>11.076793353077729</v>
      </c>
      <c r="O151" s="135">
        <f ca="1">OFFSET('DeathsCases(m7)'!O151, DeathsDelay, 0)</f>
        <v>2.8223494125293058</v>
      </c>
      <c r="P151" s="135">
        <f ca="1">OFFSET('DeathsCases(m7)'!P151, DeathsDelay, 0)</f>
        <v>22.531521740474489</v>
      </c>
      <c r="Q151" s="135">
        <f ca="1">OFFSET('DeathsCases(m7)'!Q151, DeathsDelay, 0)</f>
        <v>10.698211956484171</v>
      </c>
      <c r="R151" s="135">
        <f ca="1">OFFSET('DeathsCases(m7)'!R151, DeathsDelay, 0)</f>
        <v>12.09882829680212</v>
      </c>
      <c r="S151" s="135">
        <f ca="1">OFFSET('DeathsCases(m7)'!S151, DeathsDelay, 0)</f>
        <v>7.7214175667162914</v>
      </c>
      <c r="T151" s="135">
        <f ca="1">OFFSET('DeathsCases(m7)'!T151, DeathsDelay, 0)</f>
        <v>152.55348536592851</v>
      </c>
      <c r="U151" s="135">
        <f ca="1">OFFSET('DeathsCases(m7)'!U151, DeathsDelay, 0)</f>
        <v>20.56178814768225</v>
      </c>
      <c r="V151" s="135">
        <f ca="1">OFFSET('DeathsCases(m7)'!V151, DeathsDelay, 0)</f>
        <v>40.235080825839603</v>
      </c>
      <c r="W151" s="135">
        <f ca="1">OFFSET('DeathsCases(m7)'!W151, DeathsDelay, 0)</f>
        <v>229.60082110939521</v>
      </c>
      <c r="X151" s="135">
        <f ca="1">OFFSET('DeathsCases(m7)'!X151, DeathsDelay, 0)</f>
        <v>34.187411213855533</v>
      </c>
      <c r="Y151" s="135">
        <f ca="1">OFFSET('DeathsCases(m7)'!Y151, DeathsDelay, 0)</f>
        <v>4.7857762136584956</v>
      </c>
    </row>
    <row r="152" spans="1:25" x14ac:dyDescent="0.25">
      <c r="A152" s="111">
        <f>'DeathsCases(m7)'!A152</f>
        <v>44040</v>
      </c>
      <c r="B152" s="135">
        <f>'DeathsCases(m7)'!B152</f>
        <v>619.20371555919962</v>
      </c>
      <c r="C152" s="135">
        <f>'DeathsCases(m7)'!C152</f>
        <v>341.24770169672797</v>
      </c>
      <c r="D152" s="135">
        <f>'DeathsCases(m7)'!D152</f>
        <v>204.78911906525059</v>
      </c>
      <c r="E152" s="135">
        <f>'DeathsCases(m7)'!E152</f>
        <v>2203.220336638251</v>
      </c>
      <c r="F152" s="135">
        <f>'DeathsCases(m7)'!F152</f>
        <v>934.45656198242955</v>
      </c>
      <c r="G152" s="135">
        <f>'DeathsCases(m7)'!G152</f>
        <v>512.04633480100085</v>
      </c>
      <c r="H152" s="135">
        <f>'DeathsCases(m7)'!H152</f>
        <v>9919.7751913492502</v>
      </c>
      <c r="I152" s="135">
        <f>'DeathsCases(m7)'!I152</f>
        <v>1724.619980886785</v>
      </c>
      <c r="J152" s="135">
        <f>'DeathsCases(m7)'!J152</f>
        <v>1488.078989312598</v>
      </c>
      <c r="K152" s="135">
        <f>'DeathsCases(m7)'!K152</f>
        <v>10949.93526817075</v>
      </c>
      <c r="L152" s="135">
        <f>'DeathsCases(m7)'!L152</f>
        <v>1769.961735521493</v>
      </c>
      <c r="M152" s="135">
        <f>'DeathsCases(m7)'!M152</f>
        <v>677.98496360161778</v>
      </c>
      <c r="N152" s="135">
        <f ca="1">OFFSET('DeathsCases(m7)'!N152, DeathsDelay, 0)</f>
        <v>10.967122131760121</v>
      </c>
      <c r="O152" s="135">
        <f ca="1">OFFSET('DeathsCases(m7)'!O152, DeathsDelay, 0)</f>
        <v>2.8223494125293058</v>
      </c>
      <c r="P152" s="135">
        <f ca="1">OFFSET('DeathsCases(m7)'!P152, DeathsDelay, 0)</f>
        <v>22.413555658063629</v>
      </c>
      <c r="Q152" s="135">
        <f ca="1">OFFSET('DeathsCases(m7)'!Q152, DeathsDelay, 0)</f>
        <v>13.602012344672771</v>
      </c>
      <c r="R152" s="135">
        <f ca="1">OFFSET('DeathsCases(m7)'!R152, DeathsDelay, 0)</f>
        <v>10.67543673247245</v>
      </c>
      <c r="S152" s="135">
        <f ca="1">OFFSET('DeathsCases(m7)'!S152, DeathsDelay, 0)</f>
        <v>7.6156447233366178</v>
      </c>
      <c r="T152" s="135">
        <f ca="1">OFFSET('DeathsCases(m7)'!T152, DeathsDelay, 0)</f>
        <v>158.21888941836261</v>
      </c>
      <c r="U152" s="135">
        <f ca="1">OFFSET('DeathsCases(m7)'!U152, DeathsDelay, 0)</f>
        <v>20.928962936033709</v>
      </c>
      <c r="V152" s="135">
        <f ca="1">OFFSET('DeathsCases(m7)'!V152, DeathsDelay, 0)</f>
        <v>45.806092017109727</v>
      </c>
      <c r="W152" s="135">
        <f ca="1">OFFSET('DeathsCases(m7)'!W152, DeathsDelay, 0)</f>
        <v>232.24068904078271</v>
      </c>
      <c r="X152" s="135">
        <f ca="1">OFFSET('DeathsCases(m7)'!X152, DeathsDelay, 0)</f>
        <v>35.53086147103609</v>
      </c>
      <c r="Y152" s="135">
        <f ca="1">OFFSET('DeathsCases(m7)'!Y152, DeathsDelay, 0)</f>
        <v>4.7857762136584956</v>
      </c>
    </row>
    <row r="153" spans="1:25" x14ac:dyDescent="0.25">
      <c r="A153" s="111">
        <f>'DeathsCases(m7)'!A153</f>
        <v>44041</v>
      </c>
      <c r="B153" s="135">
        <f>'DeathsCases(m7)'!B153</f>
        <v>501.19748142145562</v>
      </c>
      <c r="C153" s="135">
        <f>'DeathsCases(m7)'!C153</f>
        <v>365.19490883334049</v>
      </c>
      <c r="D153" s="135">
        <f>'DeathsCases(m7)'!D153</f>
        <v>205.73284772453749</v>
      </c>
      <c r="E153" s="135">
        <f>'DeathsCases(m7)'!E153</f>
        <v>2306.2288346192572</v>
      </c>
      <c r="F153" s="135">
        <f>'DeathsCases(m7)'!F153</f>
        <v>937.30334511108879</v>
      </c>
      <c r="G153" s="135">
        <f>'DeathsCases(m7)'!G153</f>
        <v>537.11449868198349</v>
      </c>
      <c r="H153" s="135">
        <f>'DeathsCases(m7)'!H153</f>
        <v>9916.8665164717531</v>
      </c>
      <c r="I153" s="135">
        <f>'DeathsCases(m7)'!I153</f>
        <v>1728.2917287703001</v>
      </c>
      <c r="J153" s="135">
        <f>'DeathsCases(m7)'!J153</f>
        <v>1676.255367328833</v>
      </c>
      <c r="K153" s="135">
        <f>'DeathsCases(m7)'!K153</f>
        <v>10991.022443410549</v>
      </c>
      <c r="L153" s="135">
        <f>'DeathsCases(m7)'!L153</f>
        <v>1793.8720136395621</v>
      </c>
      <c r="M153" s="135">
        <f>'DeathsCases(m7)'!M153</f>
        <v>734.61664879657656</v>
      </c>
      <c r="N153" s="135">
        <f ca="1">OFFSET('DeathsCases(m7)'!N153, DeathsDelay, 0)</f>
        <v>5.812574729832642</v>
      </c>
      <c r="O153" s="135">
        <f ca="1">OFFSET('DeathsCases(m7)'!O153, DeathsDelay, 0)</f>
        <v>3.0789266318501549</v>
      </c>
      <c r="P153" s="135">
        <f ca="1">OFFSET('DeathsCases(m7)'!P153, DeathsDelay, 0)</f>
        <v>22.059657410831051</v>
      </c>
      <c r="Q153" s="135">
        <f ca="1">OFFSET('DeathsCases(m7)'!Q153, DeathsDelay, 0)</f>
        <v>33.317288664479541</v>
      </c>
      <c r="R153" s="135">
        <f ca="1">OFFSET('DeathsCases(m7)'!R153, DeathsDelay, 0)</f>
        <v>7.8286536038130938</v>
      </c>
      <c r="S153" s="135">
        <f ca="1">OFFSET('DeathsCases(m7)'!S153, DeathsDelay, 0)</f>
        <v>7.1925533498179224</v>
      </c>
      <c r="T153" s="135">
        <f ca="1">OFFSET('DeathsCases(m7)'!T153, DeathsDelay, 0)</f>
        <v>154.9194970200102</v>
      </c>
      <c r="U153" s="135">
        <f ca="1">OFFSET('DeathsCases(m7)'!U153, DeathsDelay, 0)</f>
        <v>23.866361242845361</v>
      </c>
      <c r="V153" s="135">
        <f ca="1">OFFSET('DeathsCases(m7)'!V153, DeathsDelay, 0)</f>
        <v>42.71108579973744</v>
      </c>
      <c r="W153" s="135">
        <f ca="1">OFFSET('DeathsCases(m7)'!W153, DeathsDelay, 0)</f>
        <v>233.49293408515891</v>
      </c>
      <c r="X153" s="135">
        <f ca="1">OFFSET('DeathsCases(m7)'!X153, DeathsDelay, 0)</f>
        <v>35.719049055699521</v>
      </c>
      <c r="Y153" s="135">
        <f ca="1">OFFSET('DeathsCases(m7)'!Y153, DeathsDelay, 0)</f>
        <v>3.988146844715414</v>
      </c>
    </row>
    <row r="154" spans="1:25" x14ac:dyDescent="0.25">
      <c r="A154" s="111">
        <f>'DeathsCases(m7)'!A154</f>
        <v>44042</v>
      </c>
      <c r="B154" s="135">
        <f>'DeathsCases(m7)'!B154</f>
        <v>547.14972315353259</v>
      </c>
      <c r="C154" s="135">
        <f>'DeathsCases(m7)'!C154</f>
        <v>398.03679290640918</v>
      </c>
      <c r="D154" s="135">
        <f>'DeathsCases(m7)'!D154</f>
        <v>214.6982699877629</v>
      </c>
      <c r="E154" s="135">
        <f>'DeathsCases(m7)'!E154</f>
        <v>2332.821532911089</v>
      </c>
      <c r="F154" s="135">
        <f>'DeathsCases(m7)'!F154</f>
        <v>995.66239924860554</v>
      </c>
      <c r="G154" s="135">
        <f>'DeathsCases(m7)'!G154</f>
        <v>545.25900762221829</v>
      </c>
      <c r="H154" s="135">
        <f>'DeathsCases(m7)'!H154</f>
        <v>9902.4967943157699</v>
      </c>
      <c r="I154" s="135">
        <f>'DeathsCases(m7)'!I154</f>
        <v>1715.8077859663499</v>
      </c>
      <c r="J154" s="135">
        <f>'DeathsCases(m7)'!J154</f>
        <v>1955.4249281358141</v>
      </c>
      <c r="K154" s="135">
        <f>'DeathsCases(m7)'!K154</f>
        <v>10919.13680897123</v>
      </c>
      <c r="L154" s="135">
        <f>'DeathsCases(m7)'!L154</f>
        <v>1812.026888126675</v>
      </c>
      <c r="M154" s="135">
        <f>'DeathsCases(m7)'!M154</f>
        <v>682.77073981527622</v>
      </c>
      <c r="N154" s="135">
        <f ca="1">OFFSET('DeathsCases(m7)'!N154, DeathsDelay, 0)</f>
        <v>4.0578351887509472</v>
      </c>
      <c r="O154" s="135">
        <f ca="1">OFFSET('DeathsCases(m7)'!O154, DeathsDelay, 0)</f>
        <v>3.934184029586318</v>
      </c>
      <c r="P154" s="135">
        <f ca="1">OFFSET('DeathsCases(m7)'!P154, DeathsDelay, 0)</f>
        <v>22.059657410831051</v>
      </c>
      <c r="Q154" s="135">
        <f ca="1">OFFSET('DeathsCases(m7)'!Q154, DeathsDelay, 0)</f>
        <v>31.788972670696069</v>
      </c>
      <c r="R154" s="135">
        <f ca="1">OFFSET('DeathsCases(m7)'!R154, DeathsDelay, 0)</f>
        <v>8.5403493859779314</v>
      </c>
      <c r="S154" s="135">
        <f ca="1">OFFSET('DeathsCases(m7)'!S154, DeathsDelay, 0)</f>
        <v>5.9232792292618388</v>
      </c>
      <c r="T154" s="135">
        <f ca="1">OFFSET('DeathsCases(m7)'!T154, DeathsDelay, 0)</f>
        <v>155.114855780439</v>
      </c>
      <c r="U154" s="135">
        <f ca="1">OFFSET('DeathsCases(m7)'!U154, DeathsDelay, 0)</f>
        <v>23.13201166614245</v>
      </c>
      <c r="V154" s="135">
        <f ca="1">OFFSET('DeathsCases(m7)'!V154, DeathsDelay, 0)</f>
        <v>37.140074608467323</v>
      </c>
      <c r="W154" s="135">
        <f ca="1">OFFSET('DeathsCases(m7)'!W154, DeathsDelay, 0)</f>
        <v>231.52995536694769</v>
      </c>
      <c r="X154" s="135">
        <f ca="1">OFFSET('DeathsCases(m7)'!X154, DeathsDelay, 0)</f>
        <v>35.593590665923912</v>
      </c>
      <c r="Y154" s="135">
        <f ca="1">OFFSET('DeathsCases(m7)'!Y154, DeathsDelay, 0)</f>
        <v>3.190517475772332</v>
      </c>
    </row>
    <row r="155" spans="1:25" x14ac:dyDescent="0.25">
      <c r="A155" s="111">
        <f>'DeathsCases(m7)'!A155</f>
        <v>44043</v>
      </c>
      <c r="B155" s="135">
        <f>'DeathsCases(m7)'!B155</f>
        <v>732.05540229501617</v>
      </c>
      <c r="C155" s="135">
        <f>'DeathsCases(m7)'!C155</f>
        <v>408.47093315879039</v>
      </c>
      <c r="D155" s="135">
        <f>'DeathsCases(m7)'!D155</f>
        <v>229.6799624539421</v>
      </c>
      <c r="E155" s="135">
        <f>'DeathsCases(m7)'!E155</f>
        <v>2460.7415815907648</v>
      </c>
      <c r="F155" s="135">
        <f>'DeathsCases(m7)'!F155</f>
        <v>992.81561611994618</v>
      </c>
      <c r="G155" s="135">
        <f>'DeathsCases(m7)'!G155</f>
        <v>557.10556608074182</v>
      </c>
      <c r="H155" s="135">
        <f>'DeathsCases(m7)'!H155</f>
        <v>9758.734453169136</v>
      </c>
      <c r="I155" s="135">
        <f>'DeathsCases(m7)'!I155</f>
        <v>1675.785734036042</v>
      </c>
      <c r="J155" s="135">
        <f>'DeathsCases(m7)'!J155</f>
        <v>2198.6924168212749</v>
      </c>
      <c r="K155" s="135">
        <f>'DeathsCases(m7)'!K155</f>
        <v>10800.410440980109</v>
      </c>
      <c r="L155" s="135">
        <f>'DeathsCases(m7)'!L155</f>
        <v>1876.460226142269</v>
      </c>
      <c r="M155" s="135">
        <f>'DeathsCases(m7)'!M155</f>
        <v>730.62850195186104</v>
      </c>
      <c r="N155" s="135">
        <f ca="1">OFFSET('DeathsCases(m7)'!N155, DeathsDelay, 0)</f>
        <v>10.309094803854491</v>
      </c>
      <c r="O155" s="135">
        <f ca="1">OFFSET('DeathsCases(m7)'!O155, DeathsDelay, 0)</f>
        <v>3.0789266318501549</v>
      </c>
      <c r="P155" s="135">
        <f ca="1">OFFSET('DeathsCases(m7)'!P155, DeathsDelay, 0)</f>
        <v>22.767453905296211</v>
      </c>
      <c r="Q155" s="135">
        <f ca="1">OFFSET('DeathsCases(m7)'!Q155, DeathsDelay, 0)</f>
        <v>33.775783462614577</v>
      </c>
      <c r="R155" s="135">
        <f ca="1">OFFSET('DeathsCases(m7)'!R155, DeathsDelay, 0)</f>
        <v>8.5403493859779314</v>
      </c>
      <c r="S155" s="135">
        <f ca="1">OFFSET('DeathsCases(m7)'!S155, DeathsDelay, 0)</f>
        <v>4.9713236388447752</v>
      </c>
      <c r="T155" s="135">
        <f ca="1">OFFSET('DeathsCases(m7)'!T155, DeathsDelay, 0)</f>
        <v>150.05723453822759</v>
      </c>
      <c r="U155" s="135">
        <f ca="1">OFFSET('DeathsCases(m7)'!U155, DeathsDelay, 0)</f>
        <v>16.522865475816239</v>
      </c>
      <c r="V155" s="135">
        <f ca="1">OFFSET('DeathsCases(m7)'!V155, DeathsDelay, 0)</f>
        <v>37.75907585194178</v>
      </c>
      <c r="W155" s="135">
        <f ca="1">OFFSET('DeathsCases(m7)'!W155, DeathsDelay, 0)</f>
        <v>231.32688860299481</v>
      </c>
      <c r="X155" s="135">
        <f ca="1">OFFSET('DeathsCases(m7)'!X155, DeathsDelay, 0)</f>
        <v>35.326991587650717</v>
      </c>
      <c r="Y155" s="135">
        <f ca="1">OFFSET('DeathsCases(m7)'!Y155, DeathsDelay, 0)</f>
        <v>3.988146844715414</v>
      </c>
    </row>
    <row r="156" spans="1:25" x14ac:dyDescent="0.25">
      <c r="A156" s="111">
        <f>'DeathsCases(m7)'!A156</f>
        <v>44044</v>
      </c>
      <c r="B156" s="135">
        <f>'DeathsCases(m7)'!B156</f>
        <v>734.46816916400348</v>
      </c>
      <c r="C156" s="135">
        <f>'DeathsCases(m7)'!C156</f>
        <v>404.28017190988328</v>
      </c>
      <c r="D156" s="135">
        <f>'DeathsCases(m7)'!D156</f>
        <v>232.1572501845701</v>
      </c>
      <c r="E156" s="135">
        <f>'DeathsCases(m7)'!E156</f>
        <v>2460.7415815907648</v>
      </c>
      <c r="F156" s="135">
        <f>'DeathsCases(m7)'!F156</f>
        <v>1110.245420177145</v>
      </c>
      <c r="G156" s="135">
        <f>'DeathsCases(m7)'!G156</f>
        <v>556.47092902046381</v>
      </c>
      <c r="H156" s="135">
        <f>'DeathsCases(m7)'!H156</f>
        <v>9586.0807220079823</v>
      </c>
      <c r="I156" s="135">
        <f>'DeathsCases(m7)'!I156</f>
        <v>1676.887258401096</v>
      </c>
      <c r="J156" s="135">
        <f>'DeathsCases(m7)'!J156</f>
        <v>2274.829569768634</v>
      </c>
      <c r="K156" s="135">
        <f>'DeathsCases(m7)'!K156</f>
        <v>10605.635569888629</v>
      </c>
      <c r="L156" s="135">
        <f>'DeathsCases(m7)'!L156</f>
        <v>1908.47302526668</v>
      </c>
      <c r="M156" s="135">
        <f>'DeathsCases(m7)'!M156</f>
        <v>697.12806845625164</v>
      </c>
      <c r="N156" s="135">
        <f ca="1">OFFSET('DeathsCases(m7)'!N156, DeathsDelay, 0)</f>
        <v>11.186464574395339</v>
      </c>
      <c r="O156" s="135">
        <f ca="1">OFFSET('DeathsCases(m7)'!O156, DeathsDelay, 0)</f>
        <v>3.1644523716237711</v>
      </c>
      <c r="P156" s="135">
        <f ca="1">OFFSET('DeathsCases(m7)'!P156, DeathsDelay, 0)</f>
        <v>4.4827111316129402</v>
      </c>
      <c r="Q156" s="135">
        <f ca="1">OFFSET('DeathsCases(m7)'!Q156, DeathsDelay, 0)</f>
        <v>33.775783462614577</v>
      </c>
      <c r="R156" s="135">
        <f ca="1">OFFSET('DeathsCases(m7)'!R156, DeathsDelay, 0)</f>
        <v>8.5403493859779314</v>
      </c>
      <c r="S156" s="135">
        <f ca="1">OFFSET('DeathsCases(m7)'!S156, DeathsDelay, 0)</f>
        <v>6.5579162895398797</v>
      </c>
      <c r="T156" s="135">
        <f ca="1">OFFSET('DeathsCases(m7)'!T156, DeathsDelay, 0)</f>
        <v>148.92849503352809</v>
      </c>
      <c r="U156" s="135">
        <f ca="1">OFFSET('DeathsCases(m7)'!U156, DeathsDelay, 0)</f>
        <v>15.421341110761871</v>
      </c>
      <c r="V156" s="135">
        <f ca="1">OFFSET('DeathsCases(m7)'!V156, DeathsDelay, 0)</f>
        <v>32.807065904146121</v>
      </c>
      <c r="W156" s="135">
        <f ca="1">OFFSET('DeathsCases(m7)'!W156, DeathsDelay, 0)</f>
        <v>237.5204249035578</v>
      </c>
      <c r="X156" s="135">
        <f ca="1">OFFSET('DeathsCases(m7)'!X156, DeathsDelay, 0)</f>
        <v>35.15971373461656</v>
      </c>
      <c r="Y156" s="135">
        <f ca="1">OFFSET('DeathsCases(m7)'!Y156, DeathsDelay, 0)</f>
        <v>3.190517475772332</v>
      </c>
    </row>
    <row r="157" spans="1:25" x14ac:dyDescent="0.25">
      <c r="A157" s="111">
        <f>'DeathsCases(m7)'!A157</f>
        <v>44045</v>
      </c>
      <c r="B157" s="135">
        <f>'DeathsCases(m7)'!B157</f>
        <v>734.13915550005072</v>
      </c>
      <c r="C157" s="135">
        <f>'DeathsCases(m7)'!C157</f>
        <v>389.39869318927413</v>
      </c>
      <c r="D157" s="135">
        <f>'DeathsCases(m7)'!D157</f>
        <v>230.26979286599641</v>
      </c>
      <c r="E157" s="135">
        <f>'DeathsCases(m7)'!E157</f>
        <v>2460.7415815907648</v>
      </c>
      <c r="F157" s="135">
        <f>'DeathsCases(m7)'!F157</f>
        <v>1107.3986370484849</v>
      </c>
      <c r="G157" s="135">
        <f>'DeathsCases(m7)'!G157</f>
        <v>556.25938333370448</v>
      </c>
      <c r="H157" s="135">
        <f>'DeathsCases(m7)'!H157</f>
        <v>9426.0384841589512</v>
      </c>
      <c r="I157" s="135">
        <f>'DeathsCases(m7)'!I157</f>
        <v>1675.051384459339</v>
      </c>
      <c r="J157" s="135">
        <f>'DeathsCases(m7)'!J157</f>
        <v>2366.4417538028529</v>
      </c>
      <c r="K157" s="135">
        <f>'DeathsCases(m7)'!K157</f>
        <v>10646.993500813711</v>
      </c>
      <c r="L157" s="135">
        <f>'DeathsCases(m7)'!L157</f>
        <v>1924.1082770924661</v>
      </c>
      <c r="M157" s="135">
        <f>'DeathsCases(m7)'!M157</f>
        <v>663.62763496064224</v>
      </c>
      <c r="N157" s="135">
        <f ca="1">OFFSET('DeathsCases(m7)'!N157, DeathsDelay, 0)</f>
        <v>11.29613579571294</v>
      </c>
      <c r="O157" s="135">
        <f ca="1">OFFSET('DeathsCases(m7)'!O157, DeathsDelay, 0)</f>
        <v>3.4210295909446198</v>
      </c>
      <c r="P157" s="135">
        <f ca="1">OFFSET('DeathsCases(m7)'!P157, DeathsDelay, 0)</f>
        <v>4.8366093788455196</v>
      </c>
      <c r="Q157" s="135">
        <f ca="1">OFFSET('DeathsCases(m7)'!Q157, DeathsDelay, 0)</f>
        <v>33.775783462614577</v>
      </c>
      <c r="R157" s="135">
        <f ca="1">OFFSET('DeathsCases(m7)'!R157, DeathsDelay, 0)</f>
        <v>7.1169578216482554</v>
      </c>
      <c r="S157" s="135">
        <f ca="1">OFFSET('DeathsCases(m7)'!S157, DeathsDelay, 0)</f>
        <v>6.6636891329195516</v>
      </c>
      <c r="T157" s="135">
        <f ca="1">OFFSET('DeathsCases(m7)'!T157, DeathsDelay, 0)</f>
        <v>146.302005032208</v>
      </c>
      <c r="U157" s="135">
        <f ca="1">OFFSET('DeathsCases(m7)'!U157, DeathsDelay, 0)</f>
        <v>16.15569068746478</v>
      </c>
      <c r="V157" s="135">
        <f ca="1">OFFSET('DeathsCases(m7)'!V157, DeathsDelay, 0)</f>
        <v>32.807065904146121</v>
      </c>
      <c r="W157" s="135">
        <f ca="1">OFFSET('DeathsCases(m7)'!W157, DeathsDelay, 0)</f>
        <v>233.2560228605472</v>
      </c>
      <c r="X157" s="135">
        <f ca="1">OFFSET('DeathsCases(m7)'!X157, DeathsDelay, 0)</f>
        <v>34.610833279348242</v>
      </c>
      <c r="Y157" s="135">
        <f ca="1">OFFSET('DeathsCases(m7)'!Y157, DeathsDelay, 0)</f>
        <v>3.190517475772332</v>
      </c>
    </row>
    <row r="158" spans="1:25" x14ac:dyDescent="0.25">
      <c r="A158" s="111">
        <f>'DeathsCases(m7)'!A158</f>
        <v>44046</v>
      </c>
      <c r="B158" s="135">
        <f>'DeathsCases(m7)'!B158</f>
        <v>462.70288273897592</v>
      </c>
      <c r="C158" s="135">
        <f>'DeathsCases(m7)'!C158</f>
        <v>427.54317312830688</v>
      </c>
      <c r="D158" s="135">
        <f>'DeathsCases(m7)'!D158</f>
        <v>229.2080981242986</v>
      </c>
      <c r="E158" s="135">
        <f>'DeathsCases(m7)'!E158</f>
        <v>2792.538983841157</v>
      </c>
      <c r="F158" s="135">
        <f>'DeathsCases(m7)'!F158</f>
        <v>1174.29804057198</v>
      </c>
      <c r="G158" s="135">
        <f>'DeathsCases(m7)'!G158</f>
        <v>583.01991270876192</v>
      </c>
      <c r="H158" s="135">
        <f>'DeathsCases(m7)'!H158</f>
        <v>9186.2681655260476</v>
      </c>
      <c r="I158" s="135">
        <f>'DeathsCases(m7)'!I158</f>
        <v>1651.919372793197</v>
      </c>
      <c r="J158" s="135">
        <f>'DeathsCases(m7)'!J158</f>
        <v>2405.4388321417441</v>
      </c>
      <c r="K158" s="135">
        <f>'DeathsCases(m7)'!K158</f>
        <v>10422.1647486572</v>
      </c>
      <c r="L158" s="135">
        <f>'DeathsCases(m7)'!L158</f>
        <v>1963.8001751577269</v>
      </c>
      <c r="M158" s="135">
        <f>'DeathsCases(m7)'!M158</f>
        <v>659.63948811592684</v>
      </c>
      <c r="N158" s="135">
        <f ca="1">OFFSET('DeathsCases(m7)'!N158, DeathsDelay, 0)</f>
        <v>10.309094803854491</v>
      </c>
      <c r="O158" s="135">
        <f ca="1">OFFSET('DeathsCases(m7)'!O158, DeathsDelay, 0)</f>
        <v>3.4210295909446198</v>
      </c>
      <c r="P158" s="135">
        <f ca="1">OFFSET('DeathsCases(m7)'!P158, DeathsDelay, 0)</f>
        <v>4.8366093788455196</v>
      </c>
      <c r="Q158" s="135">
        <f ca="1">OFFSET('DeathsCases(m7)'!Q158, DeathsDelay, 0)</f>
        <v>34.539941459506323</v>
      </c>
      <c r="R158" s="135">
        <f ca="1">OFFSET('DeathsCases(m7)'!R158, DeathsDelay, 0)</f>
        <v>2.8467831286592249</v>
      </c>
      <c r="S158" s="135">
        <f ca="1">OFFSET('DeathsCases(m7)'!S158, DeathsDelay, 0)</f>
        <v>6.7694619762992261</v>
      </c>
      <c r="T158" s="135">
        <f ca="1">OFFSET('DeathsCases(m7)'!T158, DeathsDelay, 0)</f>
        <v>146.21517891646189</v>
      </c>
      <c r="U158" s="135">
        <f ca="1">OFFSET('DeathsCases(m7)'!U158, DeathsDelay, 0)</f>
        <v>15.421341110761871</v>
      </c>
      <c r="V158" s="135">
        <f ca="1">OFFSET('DeathsCases(m7)'!V158, DeathsDelay, 0)</f>
        <v>32.188064660671657</v>
      </c>
      <c r="W158" s="135">
        <f ca="1">OFFSET('DeathsCases(m7)'!W158, DeathsDelay, 0)</f>
        <v>229.22853204214829</v>
      </c>
      <c r="X158" s="135">
        <f ca="1">OFFSET('DeathsCases(m7)'!X158, DeathsDelay, 0)</f>
        <v>34.464465157943359</v>
      </c>
      <c r="Y158" s="135">
        <f ca="1">OFFSET('DeathsCases(m7)'!Y158, DeathsDelay, 0)</f>
        <v>3.190517475772332</v>
      </c>
    </row>
    <row r="159" spans="1:25" x14ac:dyDescent="0.25">
      <c r="A159" s="111">
        <f>'DeathsCases(m7)'!A159</f>
        <v>44047</v>
      </c>
      <c r="B159" s="135">
        <f>'DeathsCases(m7)'!B159</f>
        <v>751.35753724691472</v>
      </c>
      <c r="C159" s="135">
        <f>'DeathsCases(m7)'!C159</f>
        <v>437.97731338068809</v>
      </c>
      <c r="D159" s="135">
        <f>'DeathsCases(m7)'!D159</f>
        <v>227.79250513536829</v>
      </c>
      <c r="E159" s="135">
        <f>'DeathsCases(m7)'!E159</f>
        <v>3393.4728325968172</v>
      </c>
      <c r="F159" s="135">
        <f>'DeathsCases(m7)'!F159</f>
        <v>1210.5945254623859</v>
      </c>
      <c r="G159" s="135">
        <f>'DeathsCases(m7)'!G159</f>
        <v>596.02997244446181</v>
      </c>
      <c r="H159" s="135">
        <f>'DeathsCases(m7)'!H159</f>
        <v>9005.4744860136943</v>
      </c>
      <c r="I159" s="135">
        <f>'DeathsCases(m7)'!I159</f>
        <v>1729.760427923705</v>
      </c>
      <c r="J159" s="135">
        <f>'DeathsCases(m7)'!J159</f>
        <v>2467.33895648919</v>
      </c>
      <c r="K159" s="135">
        <f>'DeathsCases(m7)'!K159</f>
        <v>10787.24494578383</v>
      </c>
      <c r="L159" s="135">
        <f>'DeathsCases(m7)'!L159</f>
        <v>1968.572821402108</v>
      </c>
      <c r="M159" s="135">
        <f>'DeathsCases(m7)'!M159</f>
        <v>641.29401263023613</v>
      </c>
      <c r="N159" s="135">
        <f ca="1">OFFSET('DeathsCases(m7)'!N159, DeathsDelay, 0)</f>
        <v>12.173505566253789</v>
      </c>
      <c r="O159" s="135">
        <f ca="1">OFFSET('DeathsCases(m7)'!O159, DeathsDelay, 0)</f>
        <v>3.4210295909446198</v>
      </c>
      <c r="P159" s="135">
        <f ca="1">OFFSET('DeathsCases(m7)'!P159, DeathsDelay, 0)</f>
        <v>4.7186432964346592</v>
      </c>
      <c r="Q159" s="135">
        <f ca="1">OFFSET('DeathsCases(m7)'!Q159, DeathsDelay, 0)</f>
        <v>38.819226242100036</v>
      </c>
      <c r="R159" s="135">
        <f ca="1">OFFSET('DeathsCases(m7)'!R159, DeathsDelay, 0)</f>
        <v>2.1350873464943869</v>
      </c>
      <c r="S159" s="135">
        <f ca="1">OFFSET('DeathsCases(m7)'!S159, DeathsDelay, 0)</f>
        <v>7.1925533498179206</v>
      </c>
      <c r="T159" s="135">
        <f ca="1">OFFSET('DeathsCases(m7)'!T159, DeathsDelay, 0)</f>
        <v>144.3484174279204</v>
      </c>
      <c r="U159" s="135">
        <f ca="1">OFFSET('DeathsCases(m7)'!U159, DeathsDelay, 0)</f>
        <v>23.499186454493909</v>
      </c>
      <c r="V159" s="135">
        <f ca="1">OFFSET('DeathsCases(m7)'!V159, DeathsDelay, 0)</f>
        <v>22.903046008554789</v>
      </c>
      <c r="W159" s="135">
        <f ca="1">OFFSET('DeathsCases(m7)'!W159, DeathsDelay, 0)</f>
        <v>226.48713072878439</v>
      </c>
      <c r="X159" s="135">
        <f ca="1">OFFSET('DeathsCases(m7)'!X159, DeathsDelay, 0)</f>
        <v>33.816263477436003</v>
      </c>
      <c r="Y159" s="135">
        <f ca="1">OFFSET('DeathsCases(m7)'!Y159, DeathsDelay, 0)</f>
        <v>3.190517475772332</v>
      </c>
    </row>
    <row r="160" spans="1:25" x14ac:dyDescent="0.25">
      <c r="A160" s="111">
        <f>'DeathsCases(m7)'!A160</f>
        <v>44048</v>
      </c>
      <c r="B160" s="135">
        <f>'DeathsCases(m7)'!B160</f>
        <v>756.18307098488924</v>
      </c>
      <c r="C160" s="135">
        <f>'DeathsCases(m7)'!C160</f>
        <v>476.12179331972101</v>
      </c>
      <c r="D160" s="135">
        <f>'DeathsCases(m7)'!D160</f>
        <v>239.11724904681091</v>
      </c>
      <c r="E160" s="135">
        <f>'DeathsCases(m7)'!E160</f>
        <v>3534.3835672236528</v>
      </c>
      <c r="F160" s="135">
        <f>'DeathsCases(m7)'!F160</f>
        <v>1298.844802450827</v>
      </c>
      <c r="G160" s="135">
        <f>'DeathsCases(m7)'!G160</f>
        <v>605.97261972215108</v>
      </c>
      <c r="H160" s="135">
        <f>'DeathsCases(m7)'!H160</f>
        <v>8615.4949871400077</v>
      </c>
      <c r="I160" s="135">
        <f>'DeathsCases(m7)'!I160</f>
        <v>1700.7536196439401</v>
      </c>
      <c r="J160" s="135">
        <f>'DeathsCases(m7)'!J160</f>
        <v>2366.4417538028538</v>
      </c>
      <c r="K160" s="135">
        <f>'DeathsCases(m7)'!K160</f>
        <v>10383.751285809451</v>
      </c>
      <c r="L160" s="135">
        <f>'DeathsCases(m7)'!L160</f>
        <v>1999.8746896511241</v>
      </c>
      <c r="M160" s="135">
        <f>'DeathsCases(m7)'!M160</f>
        <v>571.10262816324484</v>
      </c>
      <c r="N160" s="135">
        <f ca="1">OFFSET('DeathsCases(m7)'!N160, DeathsDelay, 0)</f>
        <v>12.283176787571399</v>
      </c>
      <c r="O160" s="135">
        <f ca="1">OFFSET('DeathsCases(m7)'!O160, DeathsDelay, 0)</f>
        <v>3.0789266318501549</v>
      </c>
      <c r="P160" s="135">
        <f ca="1">OFFSET('DeathsCases(m7)'!P160, DeathsDelay, 0)</f>
        <v>5.4264397908998188</v>
      </c>
      <c r="Q160" s="135">
        <f ca="1">OFFSET('DeathsCases(m7)'!Q160, DeathsDelay, 0)</f>
        <v>26.592698291832271</v>
      </c>
      <c r="R160" s="135">
        <f ca="1">OFFSET('DeathsCases(m7)'!R160, DeathsDelay, 0)</f>
        <v>1.4233915643295489</v>
      </c>
      <c r="S160" s="135">
        <f ca="1">OFFSET('DeathsCases(m7)'!S160, DeathsDelay, 0)</f>
        <v>7.1925533498179206</v>
      </c>
      <c r="T160" s="135">
        <f ca="1">OFFSET('DeathsCases(m7)'!T160, DeathsDelay, 0)</f>
        <v>141.5699817240446</v>
      </c>
      <c r="U160" s="135">
        <f ca="1">OFFSET('DeathsCases(m7)'!U160, DeathsDelay, 0)</f>
        <v>21.663312512736631</v>
      </c>
      <c r="V160" s="135">
        <f ca="1">OFFSET('DeathsCases(m7)'!V160, DeathsDelay, 0)</f>
        <v>-55.710111912701372</v>
      </c>
      <c r="W160" s="135">
        <f ca="1">OFFSET('DeathsCases(m7)'!W160, DeathsDelay, 0)</f>
        <v>222.18888422511489</v>
      </c>
      <c r="X160" s="135">
        <f ca="1">OFFSET('DeathsCases(m7)'!X160, DeathsDelay, 0)</f>
        <v>34.532421785738492</v>
      </c>
      <c r="Y160" s="135">
        <f ca="1">OFFSET('DeathsCases(m7)'!Y160, DeathsDelay, 0)</f>
        <v>3.190517475772332</v>
      </c>
    </row>
    <row r="161" spans="1:25" x14ac:dyDescent="0.25">
      <c r="A161" s="111">
        <f>'DeathsCases(m7)'!A161</f>
        <v>44049</v>
      </c>
      <c r="B161" s="135">
        <f>'DeathsCases(m7)'!B161</f>
        <v>910.05179449349055</v>
      </c>
      <c r="C161" s="135">
        <f>'DeathsCases(m7)'!C161</f>
        <v>470.7336717139832</v>
      </c>
      <c r="D161" s="135">
        <f>'DeathsCases(m7)'!D161</f>
        <v>241.3586046126172</v>
      </c>
      <c r="E161" s="135">
        <f>'DeathsCases(m7)'!E161</f>
        <v>3732.911814816126</v>
      </c>
      <c r="F161" s="135">
        <f>'DeathsCases(m7)'!F161</f>
        <v>1352.9336818953541</v>
      </c>
      <c r="G161" s="135">
        <f>'DeathsCases(m7)'!G161</f>
        <v>616.97299543363727</v>
      </c>
      <c r="H161" s="135">
        <f>'DeathsCases(m7)'!H161</f>
        <v>8434.4408292804146</v>
      </c>
      <c r="I161" s="135">
        <f>'DeathsCases(m7)'!I161</f>
        <v>1673.582685305933</v>
      </c>
      <c r="J161" s="135">
        <f>'DeathsCases(m7)'!J161</f>
        <v>2482.1949863325781</v>
      </c>
      <c r="K161" s="135">
        <f>'DeathsCases(m7)'!K161</f>
        <v>10224.750009634339</v>
      </c>
      <c r="L161" s="135">
        <f>'DeathsCases(m7)'!L161</f>
        <v>2050.8682976620048</v>
      </c>
      <c r="M161" s="135">
        <f>'DeathsCases(m7)'!M161</f>
        <v>591.04336238682197</v>
      </c>
      <c r="N161" s="135">
        <f ca="1">OFFSET('DeathsCases(m7)'!N161, DeathsDelay, 0)</f>
        <v>15.463642205781969</v>
      </c>
      <c r="O161" s="135">
        <f ca="1">OFFSET('DeathsCases(m7)'!O161, DeathsDelay, 0)</f>
        <v>2.3091949738876081</v>
      </c>
      <c r="P161" s="135">
        <f ca="1">OFFSET('DeathsCases(m7)'!P161, DeathsDelay, 0)</f>
        <v>5.3084737084889593</v>
      </c>
      <c r="Q161" s="135">
        <f ca="1">OFFSET('DeathsCases(m7)'!Q161, DeathsDelay, 0)</f>
        <v>27.968182686237391</v>
      </c>
      <c r="R161" s="135">
        <f ca="1">OFFSET('DeathsCases(m7)'!R161, DeathsDelay, 0)</f>
        <v>3.5584789108240629</v>
      </c>
      <c r="S161" s="135">
        <f ca="1">OFFSET('DeathsCases(m7)'!S161, DeathsDelay, 0)</f>
        <v>7.8271904100959633</v>
      </c>
      <c r="T161" s="135">
        <f ca="1">OFFSET('DeathsCases(m7)'!T161, DeathsDelay, 0)</f>
        <v>142.26459065001359</v>
      </c>
      <c r="U161" s="135">
        <f ca="1">OFFSET('DeathsCases(m7)'!U161, DeathsDelay, 0)</f>
        <v>20.56178814768225</v>
      </c>
      <c r="V161" s="135">
        <f ca="1">OFFSET('DeathsCases(m7)'!V161, DeathsDelay, 0)</f>
        <v>-56.948114399650287</v>
      </c>
      <c r="W161" s="135">
        <f ca="1">OFFSET('DeathsCases(m7)'!W161, DeathsDelay, 0)</f>
        <v>214.74310288017591</v>
      </c>
      <c r="X161" s="135">
        <f ca="1">OFFSET('DeathsCases(m7)'!X161, DeathsDelay, 0)</f>
        <v>34.919251820879971</v>
      </c>
      <c r="Y161" s="135">
        <f ca="1">OFFSET('DeathsCases(m7)'!Y161, DeathsDelay, 0)</f>
        <v>3.190517475772332</v>
      </c>
    </row>
    <row r="162" spans="1:25" x14ac:dyDescent="0.25">
      <c r="A162" s="111">
        <f>'DeathsCases(m7)'!A162</f>
        <v>44050</v>
      </c>
      <c r="B162" s="135">
        <f>'DeathsCases(m7)'!B162</f>
        <v>1029.154740844411</v>
      </c>
      <c r="C162" s="135">
        <f>'DeathsCases(m7)'!C162</f>
        <v>495.79271346765279</v>
      </c>
      <c r="D162" s="135">
        <f>'DeathsCases(m7)'!D162</f>
        <v>261.76673686969599</v>
      </c>
      <c r="E162" s="135">
        <f>'DeathsCases(m7)'!E162</f>
        <v>3949.168527936487</v>
      </c>
      <c r="F162" s="135">
        <f>'DeathsCases(m7)'!F162</f>
        <v>1439.7605673194651</v>
      </c>
      <c r="G162" s="135">
        <f>'DeathsCases(m7)'!G162</f>
        <v>616.02103984322014</v>
      </c>
      <c r="H162" s="135">
        <f>'DeathsCases(m7)'!H162</f>
        <v>8240.8402976955094</v>
      </c>
      <c r="I162" s="135">
        <f>'DeathsCases(m7)'!I162</f>
        <v>1699.284920490534</v>
      </c>
      <c r="J162" s="135">
        <f>'DeathsCases(m7)'!J162</f>
        <v>2496.4320149324899</v>
      </c>
      <c r="K162" s="135">
        <f>'DeathsCases(m7)'!K162</f>
        <v>10151.882885835919</v>
      </c>
      <c r="L162" s="135">
        <f>'DeathsCases(m7)'!L162</f>
        <v>2052.4103903696632</v>
      </c>
      <c r="M162" s="135">
        <f>'DeathsCases(m7)'!M162</f>
        <v>563.92396384275719</v>
      </c>
      <c r="N162" s="135">
        <f ca="1">OFFSET('DeathsCases(m7)'!N162, DeathsDelay, 0)</f>
        <v>9.5413962546312483</v>
      </c>
      <c r="O162" s="135">
        <f ca="1">OFFSET('DeathsCases(m7)'!O162, DeathsDelay, 0)</f>
        <v>2.052617754566759</v>
      </c>
      <c r="P162" s="135">
        <f ca="1">OFFSET('DeathsCases(m7)'!P162, DeathsDelay, 0)</f>
        <v>5.3084737084889593</v>
      </c>
      <c r="Q162" s="135">
        <f ca="1">OFFSET('DeathsCases(m7)'!Q162, DeathsDelay, 0)</f>
        <v>26.439866692453911</v>
      </c>
      <c r="R162" s="135">
        <f ca="1">OFFSET('DeathsCases(m7)'!R162, DeathsDelay, 0)</f>
        <v>3.5584789108240629</v>
      </c>
      <c r="S162" s="135">
        <f ca="1">OFFSET('DeathsCases(m7)'!S162, DeathsDelay, 0)</f>
        <v>8.5676003137536778</v>
      </c>
      <c r="T162" s="135">
        <f ca="1">OFFSET('DeathsCases(m7)'!T162, DeathsDelay, 0)</f>
        <v>139.35591577251861</v>
      </c>
      <c r="U162" s="135">
        <f ca="1">OFFSET('DeathsCases(m7)'!U162, DeathsDelay, 0)</f>
        <v>20.56178814768225</v>
      </c>
      <c r="V162" s="135">
        <f ca="1">OFFSET('DeathsCases(m7)'!V162, DeathsDelay, 0)</f>
        <v>-61.281123103971488</v>
      </c>
      <c r="W162" s="135">
        <f ca="1">OFFSET('DeathsCases(m7)'!W162, DeathsDelay, 0)</f>
        <v>208.0080552090719</v>
      </c>
      <c r="X162" s="135">
        <f ca="1">OFFSET('DeathsCases(m7)'!X162, DeathsDelay, 0)</f>
        <v>35.316536721836087</v>
      </c>
      <c r="Y162" s="135">
        <f ca="1">OFFSET('DeathsCases(m7)'!Y162, DeathsDelay, 0)</f>
        <v>2.39288810682925</v>
      </c>
    </row>
    <row r="163" spans="1:25" x14ac:dyDescent="0.25">
      <c r="A163" s="111">
        <f>'DeathsCases(m7)'!A163</f>
        <v>44051</v>
      </c>
      <c r="B163" s="135">
        <f>'DeathsCases(m7)'!B163</f>
        <v>1028.387042295187</v>
      </c>
      <c r="C163" s="135">
        <f>'DeathsCases(m7)'!C163</f>
        <v>504.43081318478801</v>
      </c>
      <c r="D163" s="135">
        <f>'DeathsCases(m7)'!D163</f>
        <v>267.90097315506068</v>
      </c>
      <c r="E163" s="135">
        <f>'DeathsCases(m7)'!E163</f>
        <v>3949.168527936487</v>
      </c>
      <c r="F163" s="135">
        <f>'DeathsCases(m7)'!F163</f>
        <v>1409.157648686376</v>
      </c>
      <c r="G163" s="135">
        <f>'DeathsCases(m7)'!G163</f>
        <v>615.70372131308125</v>
      </c>
      <c r="H163" s="135">
        <f>'DeathsCases(m7)'!H163</f>
        <v>8190.6765093231907</v>
      </c>
      <c r="I163" s="135">
        <f>'DeathsCases(m7)'!I163</f>
        <v>1680.926181072962</v>
      </c>
      <c r="J163" s="135">
        <f>'DeathsCases(m7)'!J163</f>
        <v>2475.3859726543592</v>
      </c>
      <c r="K163" s="135">
        <f>'DeathsCases(m7)'!K163</f>
        <v>10306.82282673197</v>
      </c>
      <c r="L163" s="135">
        <f>'DeathsCases(m7)'!L163</f>
        <v>2102.9283019859781</v>
      </c>
      <c r="M163" s="135">
        <f>'DeathsCases(m7)'!M163</f>
        <v>563.92396384275719</v>
      </c>
      <c r="N163" s="135">
        <f ca="1">OFFSET('DeathsCases(m7)'!N163, DeathsDelay, 0)</f>
        <v>8.6640264840903995</v>
      </c>
      <c r="O163" s="135">
        <f ca="1">OFFSET('DeathsCases(m7)'!O163, DeathsDelay, 0)</f>
        <v>2.3091949738876081</v>
      </c>
      <c r="P163" s="135">
        <f ca="1">OFFSET('DeathsCases(m7)'!P163, DeathsDelay, 0)</f>
        <v>5.0725415436672394</v>
      </c>
      <c r="Q163" s="135">
        <f ca="1">OFFSET('DeathsCases(m7)'!Q163, DeathsDelay, 0)</f>
        <v>26.439866692453911</v>
      </c>
      <c r="R163" s="135">
        <f ca="1">OFFSET('DeathsCases(m7)'!R163, DeathsDelay, 0)</f>
        <v>3.5584789108240629</v>
      </c>
      <c r="S163" s="135">
        <f ca="1">OFFSET('DeathsCases(m7)'!S163, DeathsDelay, 0)</f>
        <v>7.932963253475636</v>
      </c>
      <c r="T163" s="135">
        <f ca="1">OFFSET('DeathsCases(m7)'!T163, DeathsDelay, 0)</f>
        <v>138.83495907804189</v>
      </c>
      <c r="U163" s="135">
        <f ca="1">OFFSET('DeathsCases(m7)'!U163, DeathsDelay, 0)</f>
        <v>18.725914205924969</v>
      </c>
      <c r="V163" s="135">
        <f ca="1">OFFSET('DeathsCases(m7)'!V163, DeathsDelay, 0)</f>
        <v>-60.043120617022574</v>
      </c>
      <c r="W163" s="135">
        <f ca="1">OFFSET('DeathsCases(m7)'!W163, DeathsDelay, 0)</f>
        <v>203.47289748079081</v>
      </c>
      <c r="X163" s="135">
        <f ca="1">OFFSET('DeathsCases(m7)'!X163, DeathsDelay, 0)</f>
        <v>35.504724306499519</v>
      </c>
      <c r="Y163" s="135">
        <f ca="1">OFFSET('DeathsCases(m7)'!Y163, DeathsDelay, 0)</f>
        <v>0.797629368943087</v>
      </c>
    </row>
    <row r="164" spans="1:25" x14ac:dyDescent="0.25">
      <c r="A164" s="111">
        <f>'DeathsCases(m7)'!A164</f>
        <v>44052</v>
      </c>
      <c r="B164" s="135">
        <f>'DeathsCases(m7)'!B164</f>
        <v>1028.058028631234</v>
      </c>
      <c r="C164" s="135">
        <f>'DeathsCases(m7)'!C164</f>
        <v>518.97018894630276</v>
      </c>
      <c r="D164" s="135">
        <f>'DeathsCases(m7)'!D164</f>
        <v>294.44334169750408</v>
      </c>
      <c r="E164" s="135">
        <f>'DeathsCases(m7)'!E164</f>
        <v>3949.168527936487</v>
      </c>
      <c r="F164" s="135">
        <f>'DeathsCases(m7)'!F164</f>
        <v>1434.0670010621459</v>
      </c>
      <c r="G164" s="135">
        <f>'DeathsCases(m7)'!G164</f>
        <v>649.44525835119714</v>
      </c>
      <c r="H164" s="135">
        <f>'DeathsCases(m7)'!H164</f>
        <v>8176.675798159129</v>
      </c>
      <c r="I164" s="135">
        <f>'DeathsCases(m7)'!I164</f>
        <v>1675.051384459339</v>
      </c>
      <c r="J164" s="135">
        <f>'DeathsCases(m7)'!J164</f>
        <v>2663.5623506705938</v>
      </c>
      <c r="K164" s="135">
        <f>'DeathsCases(m7)'!K164</f>
        <v>10212.396781493881</v>
      </c>
      <c r="L164" s="135">
        <f>'DeathsCases(m7)'!L164</f>
        <v>2150.4561219793081</v>
      </c>
      <c r="M164" s="135">
        <f>'DeathsCases(m7)'!M164</f>
        <v>581.47180995950498</v>
      </c>
      <c r="N164" s="135">
        <f ca="1">OFFSET('DeathsCases(m7)'!N164, DeathsDelay, 0)</f>
        <v>9.6510674759488531</v>
      </c>
      <c r="O164" s="135">
        <f ca="1">OFFSET('DeathsCases(m7)'!O164, DeathsDelay, 0)</f>
        <v>2.1381434943403752</v>
      </c>
      <c r="P164" s="135">
        <f ca="1">OFFSET('DeathsCases(m7)'!P164, DeathsDelay, 0)</f>
        <v>4.7186432964346592</v>
      </c>
      <c r="Q164" s="135">
        <f ca="1">OFFSET('DeathsCases(m7)'!Q164, DeathsDelay, 0)</f>
        <v>26.439866692453911</v>
      </c>
      <c r="R164" s="135">
        <f ca="1">OFFSET('DeathsCases(m7)'!R164, DeathsDelay, 0)</f>
        <v>3.5584789108240629</v>
      </c>
      <c r="S164" s="135">
        <f ca="1">OFFSET('DeathsCases(m7)'!S164, DeathsDelay, 0)</f>
        <v>7.4040990365772688</v>
      </c>
      <c r="T164" s="135">
        <f ca="1">OFFSET('DeathsCases(m7)'!T164, DeathsDelay, 0)</f>
        <v>135.7960450269278</v>
      </c>
      <c r="U164" s="135">
        <f ca="1">OFFSET('DeathsCases(m7)'!U164, DeathsDelay, 0)</f>
        <v>22.03048730108808</v>
      </c>
      <c r="V164" s="135">
        <f ca="1">OFFSET('DeathsCases(m7)'!V164, DeathsDelay, 0)</f>
        <v>-60.662121860497031</v>
      </c>
      <c r="W164" s="135">
        <f ca="1">OFFSET('DeathsCases(m7)'!W164, DeathsDelay, 0)</f>
        <v>205.9096986482254</v>
      </c>
      <c r="X164" s="135">
        <f ca="1">OFFSET('DeathsCases(m7)'!X164, DeathsDelay, 0)</f>
        <v>36.210427748987357</v>
      </c>
      <c r="Y164" s="135">
        <f ca="1">OFFSET('DeathsCases(m7)'!Y164, DeathsDelay, 0)</f>
        <v>0.797629368943087</v>
      </c>
    </row>
    <row r="165" spans="1:25" x14ac:dyDescent="0.25">
      <c r="A165" s="111">
        <f>'DeathsCases(m7)'!A165</f>
        <v>44053</v>
      </c>
      <c r="B165" s="135">
        <f>'DeathsCases(m7)'!B165</f>
        <v>1480.5614877876769</v>
      </c>
      <c r="C165" s="135">
        <f>'DeathsCases(m7)'!C165</f>
        <v>547.10815733182255</v>
      </c>
      <c r="D165" s="135">
        <f>'DeathsCases(m7)'!D165</f>
        <v>306.23994993859009</v>
      </c>
      <c r="E165" s="135">
        <f>'DeathsCases(m7)'!E165</f>
        <v>3962.312045483025</v>
      </c>
      <c r="F165" s="135">
        <f>'DeathsCases(m7)'!F165</f>
        <v>1456.129570309256</v>
      </c>
      <c r="G165" s="135">
        <f>'DeathsCases(m7)'!G165</f>
        <v>636.54097145887681</v>
      </c>
      <c r="H165" s="135">
        <f>'DeathsCases(m7)'!H165</f>
        <v>8267.1486107665824</v>
      </c>
      <c r="I165" s="135">
        <f>'DeathsCases(m7)'!I165</f>
        <v>1649.716324063088</v>
      </c>
      <c r="J165" s="135">
        <f>'DeathsCases(m7)'!J165</f>
        <v>2665.4193544010168</v>
      </c>
      <c r="K165" s="135">
        <f>'DeathsCases(m7)'!K165</f>
        <v>10395.393780276079</v>
      </c>
      <c r="L165" s="135">
        <f>'DeathsCases(m7)'!L165</f>
        <v>2158.5638704185571</v>
      </c>
      <c r="M165" s="135">
        <f>'DeathsCases(m7)'!M165</f>
        <v>575.09077500796036</v>
      </c>
      <c r="N165" s="135">
        <f ca="1">OFFSET('DeathsCases(m7)'!N165, DeathsDelay, 0)</f>
        <v>10.85745091044252</v>
      </c>
      <c r="O165" s="135">
        <f ca="1">OFFSET('DeathsCases(m7)'!O165, DeathsDelay, 0)</f>
        <v>2.3091949738876081</v>
      </c>
      <c r="P165" s="135">
        <f ca="1">OFFSET('DeathsCases(m7)'!P165, DeathsDelay, 0)</f>
        <v>4.9545754612563799</v>
      </c>
      <c r="Q165" s="135">
        <f ca="1">OFFSET('DeathsCases(m7)'!Q165, DeathsDelay, 0)</f>
        <v>33.928615061992922</v>
      </c>
      <c r="R165" s="135">
        <f ca="1">OFFSET('DeathsCases(m7)'!R165, DeathsDelay, 0)</f>
        <v>-5.6935662573188326</v>
      </c>
      <c r="S165" s="135">
        <f ca="1">OFFSET('DeathsCases(m7)'!S165, DeathsDelay, 0)</f>
        <v>7.1925533498179206</v>
      </c>
      <c r="T165" s="135">
        <f ca="1">OFFSET('DeathsCases(m7)'!T165, DeathsDelay, 0)</f>
        <v>138.63960031761309</v>
      </c>
      <c r="U165" s="135">
        <f ca="1">OFFSET('DeathsCases(m7)'!U165, DeathsDelay, 0)</f>
        <v>38.553352776903601</v>
      </c>
      <c r="V165" s="135">
        <f ca="1">OFFSET('DeathsCases(m7)'!V165, DeathsDelay, 0)</f>
        <v>-62.519125590920403</v>
      </c>
      <c r="W165" s="135">
        <f ca="1">OFFSET('DeathsCases(m7)'!W165, DeathsDelay, 0)</f>
        <v>205.50356512031959</v>
      </c>
      <c r="X165" s="135">
        <f ca="1">OFFSET('DeathsCases(m7)'!X165, DeathsDelay, 0)</f>
        <v>36.058832194675162</v>
      </c>
      <c r="Y165" s="135">
        <f ca="1">OFFSET('DeathsCases(m7)'!Y165, DeathsDelay, 0)</f>
        <v>5.2021878868150189E-15</v>
      </c>
    </row>
    <row r="166" spans="1:25" x14ac:dyDescent="0.25">
      <c r="A166" s="111">
        <f>'DeathsCases(m7)'!A166</f>
        <v>44054</v>
      </c>
      <c r="B166" s="135">
        <f>'DeathsCases(m7)'!B166</f>
        <v>1109.872759734169</v>
      </c>
      <c r="C166" s="135">
        <f>'DeathsCases(m7)'!C166</f>
        <v>574.04876536051154</v>
      </c>
      <c r="D166" s="135">
        <f>'DeathsCases(m7)'!D166</f>
        <v>332.42842023380092</v>
      </c>
      <c r="E166" s="135">
        <f>'DeathsCases(m7)'!E166</f>
        <v>3637.086402005903</v>
      </c>
      <c r="F166" s="135">
        <f>'DeathsCases(m7)'!F166</f>
        <v>1515.200320228937</v>
      </c>
      <c r="G166" s="135">
        <f>'DeathsCases(m7)'!G166</f>
        <v>687.10039059436076</v>
      </c>
      <c r="H166" s="135">
        <f>'DeathsCases(m7)'!H166</f>
        <v>8034.1941422197497</v>
      </c>
      <c r="I166" s="135">
        <f>'DeathsCases(m7)'!I166</f>
        <v>1620.709515783323</v>
      </c>
      <c r="J166" s="135">
        <f>'DeathsCases(m7)'!J166</f>
        <v>2698.8454215486381</v>
      </c>
      <c r="K166" s="135">
        <f>'DeathsCases(m7)'!K166</f>
        <v>10414.24514486304</v>
      </c>
      <c r="L166" s="135">
        <f>'DeathsCases(m7)'!L166</f>
        <v>2202.7565882170179</v>
      </c>
      <c r="M166" s="135">
        <f>'DeathsCases(m7)'!M166</f>
        <v>609.38883787251291</v>
      </c>
      <c r="N166" s="135">
        <f ca="1">OFFSET('DeathsCases(m7)'!N166, DeathsDelay, 0)</f>
        <v>11.62514945966576</v>
      </c>
      <c r="O166" s="135">
        <f ca="1">OFFSET('DeathsCases(m7)'!O166, DeathsDelay, 0)</f>
        <v>2.223669234113991</v>
      </c>
      <c r="P166" s="135">
        <f ca="1">OFFSET('DeathsCases(m7)'!P166, DeathsDelay, 0)</f>
        <v>5.4264397908998188</v>
      </c>
      <c r="Q166" s="135">
        <f ca="1">OFFSET('DeathsCases(m7)'!Q166, DeathsDelay, 0)</f>
        <v>34.845604658263007</v>
      </c>
      <c r="R166" s="135">
        <f ca="1">OFFSET('DeathsCases(m7)'!R166, DeathsDelay, 0)</f>
        <v>-2.1350873464946409</v>
      </c>
      <c r="S166" s="135">
        <f ca="1">OFFSET('DeathsCases(m7)'!S166, DeathsDelay, 0)</f>
        <v>5.8175063858821634</v>
      </c>
      <c r="T166" s="135">
        <f ca="1">OFFSET('DeathsCases(m7)'!T166, DeathsDelay, 0)</f>
        <v>134.90607734053009</v>
      </c>
      <c r="U166" s="135">
        <f ca="1">OFFSET('DeathsCases(m7)'!U166, DeathsDelay, 0)</f>
        <v>30.108332644820109</v>
      </c>
      <c r="V166" s="135">
        <f ca="1">OFFSET('DeathsCases(m7)'!V166, DeathsDelay, 0)</f>
        <v>-61.281123103971481</v>
      </c>
      <c r="W166" s="135">
        <f ca="1">OFFSET('DeathsCases(m7)'!W166, DeathsDelay, 0)</f>
        <v>203.60827532342611</v>
      </c>
      <c r="X166" s="135">
        <f ca="1">OFFSET('DeathsCases(m7)'!X166, DeathsDelay, 0)</f>
        <v>36.466571961445908</v>
      </c>
      <c r="Y166" s="135">
        <f ca="1">OFFSET('DeathsCases(m7)'!Y166, DeathsDelay, 0)</f>
        <v>0.797629368943087</v>
      </c>
    </row>
    <row r="167" spans="1:25" x14ac:dyDescent="0.25">
      <c r="A167" s="111">
        <f>'DeathsCases(m7)'!A167</f>
        <v>44055</v>
      </c>
      <c r="B167" s="135">
        <f>'DeathsCases(m7)'!B167</f>
        <v>1619.6245964184011</v>
      </c>
      <c r="C167" s="135">
        <f>'DeathsCases(m7)'!C167</f>
        <v>576.95664051281449</v>
      </c>
      <c r="D167" s="135">
        <f>'DeathsCases(m7)'!D167</f>
        <v>343.28129981560011</v>
      </c>
      <c r="E167" s="135">
        <f>'DeathsCases(m7)'!E167</f>
        <v>3670.556522269761</v>
      </c>
      <c r="F167" s="135">
        <f>'DeathsCases(m7)'!F167</f>
        <v>1528.7225400900691</v>
      </c>
      <c r="G167" s="135">
        <f>'DeathsCases(m7)'!G167</f>
        <v>699.58158611316219</v>
      </c>
      <c r="H167" s="135">
        <f>'DeathsCases(m7)'!H167</f>
        <v>8107.8443949013936</v>
      </c>
      <c r="I167" s="135">
        <f>'DeathsCases(m7)'!I167</f>
        <v>1644.2087022378159</v>
      </c>
      <c r="J167" s="135">
        <f>'DeathsCases(m7)'!J167</f>
        <v>2778.6965819568431</v>
      </c>
      <c r="K167" s="135">
        <f>'DeathsCases(m7)'!K167</f>
        <v>10346.65775692739</v>
      </c>
      <c r="L167" s="135">
        <f>'DeathsCases(m7)'!L167</f>
        <v>2258.7789866847379</v>
      </c>
      <c r="M167" s="135">
        <f>'DeathsCases(m7)'!M167</f>
        <v>696.33043908730883</v>
      </c>
      <c r="N167" s="135">
        <f ca="1">OFFSET('DeathsCases(m7)'!N167, DeathsDelay, 0)</f>
        <v>13.92824510733549</v>
      </c>
      <c r="O167" s="135">
        <f ca="1">OFFSET('DeathsCases(m7)'!O167, DeathsDelay, 0)</f>
        <v>3.1644523716237711</v>
      </c>
      <c r="P167" s="135">
        <f ca="1">OFFSET('DeathsCases(m7)'!P167, DeathsDelay, 0)</f>
        <v>4.6006772140237997</v>
      </c>
      <c r="Q167" s="135">
        <f ca="1">OFFSET('DeathsCases(m7)'!Q167, DeathsDelay, 0)</f>
        <v>34.081446661371267</v>
      </c>
      <c r="R167" s="135">
        <f ca="1">OFFSET('DeathsCases(m7)'!R167, DeathsDelay, 0)</f>
        <v>2.8467831286592258</v>
      </c>
      <c r="S167" s="135">
        <f ca="1">OFFSET('DeathsCases(m7)'!S167, DeathsDelay, 0)</f>
        <v>5.1828693256041216</v>
      </c>
      <c r="T167" s="135">
        <f ca="1">OFFSET('DeathsCases(m7)'!T167, DeathsDelay, 0)</f>
        <v>131.23767395025661</v>
      </c>
      <c r="U167" s="135">
        <f ca="1">OFFSET('DeathsCases(m7)'!U167, DeathsDelay, 0)</f>
        <v>30.475507433171561</v>
      </c>
      <c r="V167" s="135">
        <f ca="1">OFFSET('DeathsCases(m7)'!V167, DeathsDelay, 0)</f>
        <v>11.761023626014561</v>
      </c>
      <c r="W167" s="135">
        <f ca="1">OFFSET('DeathsCases(m7)'!W167, DeathsDelay, 0)</f>
        <v>206.95887692864861</v>
      </c>
      <c r="X167" s="135">
        <f ca="1">OFFSET('DeathsCases(m7)'!X167, DeathsDelay, 0)</f>
        <v>36.090196792119073</v>
      </c>
      <c r="Y167" s="135">
        <f ca="1">OFFSET('DeathsCases(m7)'!Y167, DeathsDelay, 0)</f>
        <v>0.797629368943087</v>
      </c>
    </row>
    <row r="168" spans="1:25" x14ac:dyDescent="0.25">
      <c r="A168" s="111">
        <f>'DeathsCases(m7)'!A168</f>
        <v>44056</v>
      </c>
      <c r="B168" s="135">
        <f>'DeathsCases(m7)'!B168</f>
        <v>1317.6997241310321</v>
      </c>
      <c r="C168" s="135">
        <f>'DeathsCases(m7)'!C168</f>
        <v>619.37740744052826</v>
      </c>
      <c r="D168" s="135">
        <f>'DeathsCases(m7)'!D168</f>
        <v>357.55519578731412</v>
      </c>
      <c r="E168" s="135">
        <f>'DeathsCases(m7)'!E168</f>
        <v>4199.6595193175981</v>
      </c>
      <c r="F168" s="135">
        <f>'DeathsCases(m7)'!F168</f>
        <v>1517.3354075754321</v>
      </c>
      <c r="G168" s="135">
        <f>'DeathsCases(m7)'!G168</f>
        <v>718.51492507812361</v>
      </c>
      <c r="H168" s="135">
        <f>'DeathsCases(m7)'!H168</f>
        <v>7931.0447167133616</v>
      </c>
      <c r="I168" s="135">
        <f>'DeathsCases(m7)'!I168</f>
        <v>1656.6926450417659</v>
      </c>
      <c r="J168" s="135">
        <f>'DeathsCases(m7)'!J168</f>
        <v>2584.3301915058628</v>
      </c>
      <c r="K168" s="135">
        <f>'DeathsCases(m7)'!K168</f>
        <v>10581.94444742747</v>
      </c>
      <c r="L168" s="135">
        <f>'DeathsCases(m7)'!L168</f>
        <v>2269.3122639929829</v>
      </c>
      <c r="M168" s="135">
        <f>'DeathsCases(m7)'!M168</f>
        <v>716.27117331088573</v>
      </c>
      <c r="N168" s="135">
        <f ca="1">OFFSET('DeathsCases(m7)'!N168, DeathsDelay, 0)</f>
        <v>12.94120411547703</v>
      </c>
      <c r="O168" s="135">
        <f ca="1">OFFSET('DeathsCases(m7)'!O168, DeathsDelay, 0)</f>
        <v>2.7368236727556892</v>
      </c>
      <c r="P168" s="135">
        <f ca="1">OFFSET('DeathsCases(m7)'!P168, DeathsDelay, 0)</f>
        <v>5.1905076260780998</v>
      </c>
      <c r="Q168" s="135">
        <f ca="1">OFFSET('DeathsCases(m7)'!Q168, DeathsDelay, 0)</f>
        <v>36.373920652046493</v>
      </c>
      <c r="R168" s="135">
        <f ca="1">OFFSET('DeathsCases(m7)'!R168, DeathsDelay, 0)</f>
        <v>8.5403493859779314</v>
      </c>
      <c r="S168" s="135">
        <f ca="1">OFFSET('DeathsCases(m7)'!S168, DeathsDelay, 0)</f>
        <v>5.2886421689837944</v>
      </c>
      <c r="T168" s="135">
        <f ca="1">OFFSET('DeathsCases(m7)'!T168, DeathsDelay, 0)</f>
        <v>130.3477062638589</v>
      </c>
      <c r="U168" s="135">
        <f ca="1">OFFSET('DeathsCases(m7)'!U168, DeathsDelay, 0)</f>
        <v>33.045730951631761</v>
      </c>
      <c r="V168" s="135">
        <f ca="1">OFFSET('DeathsCases(m7)'!V168, DeathsDelay, 0)</f>
        <v>9.2850186521167242</v>
      </c>
      <c r="W168" s="135">
        <f ca="1">OFFSET('DeathsCases(m7)'!W168, DeathsDelay, 0)</f>
        <v>201.88220782982651</v>
      </c>
      <c r="X168" s="135">
        <f ca="1">OFFSET('DeathsCases(m7)'!X168, DeathsDelay, 0)</f>
        <v>36.294066675504432</v>
      </c>
      <c r="Y168" s="135">
        <f ca="1">OFFSET('DeathsCases(m7)'!Y168, DeathsDelay, 0)</f>
        <v>1.5952587378861689</v>
      </c>
    </row>
    <row r="169" spans="1:25" x14ac:dyDescent="0.25">
      <c r="A169" s="111">
        <f>'DeathsCases(m7)'!A169</f>
        <v>44057</v>
      </c>
      <c r="B169" s="135">
        <f>'DeathsCases(m7)'!B169</f>
        <v>1495.5864451081891</v>
      </c>
      <c r="C169" s="135">
        <f>'DeathsCases(m7)'!C169</f>
        <v>649.56799358061483</v>
      </c>
      <c r="D169" s="135">
        <f>'DeathsCases(m7)'!D169</f>
        <v>360.150449600353</v>
      </c>
      <c r="E169" s="135">
        <f>'DeathsCases(m7)'!E169</f>
        <v>4348.2118339133522</v>
      </c>
      <c r="F169" s="135">
        <f>'DeathsCases(m7)'!F169</f>
        <v>1491.714359417497</v>
      </c>
      <c r="G169" s="135">
        <f>'DeathsCases(m7)'!G169</f>
        <v>778.69967296115806</v>
      </c>
      <c r="H169" s="135">
        <f>'DeathsCases(m7)'!H169</f>
        <v>8063.9103803338576</v>
      </c>
      <c r="I169" s="135">
        <f>'DeathsCases(m7)'!I169</f>
        <v>1661.465917290335</v>
      </c>
      <c r="J169" s="135">
        <f>'DeathsCases(m7)'!J169</f>
        <v>2679.65638300093</v>
      </c>
      <c r="K169" s="135">
        <f>'DeathsCases(m7)'!K169</f>
        <v>10595.956054140221</v>
      </c>
      <c r="L169" s="135">
        <f>'DeathsCases(m7)'!L169</f>
        <v>2286.0139121318621</v>
      </c>
      <c r="M169" s="135">
        <f>'DeathsCases(m7)'!M169</f>
        <v>828.73691433186025</v>
      </c>
      <c r="N169" s="135">
        <f ca="1">OFFSET('DeathsCases(m7)'!N169, DeathsDelay, 0)</f>
        <v>12.72186167284182</v>
      </c>
      <c r="O169" s="135">
        <f ca="1">OFFSET('DeathsCases(m7)'!O169, DeathsDelay, 0)</f>
        <v>3.1644523716237711</v>
      </c>
      <c r="P169" s="135">
        <f ca="1">OFFSET('DeathsCases(m7)'!P169, DeathsDelay, 0)</f>
        <v>5.4264397908998188</v>
      </c>
      <c r="Q169" s="135">
        <f ca="1">OFFSET('DeathsCases(m7)'!Q169, DeathsDelay, 0)</f>
        <v>62.202460946987138</v>
      </c>
      <c r="R169" s="135">
        <f ca="1">OFFSET('DeathsCases(m7)'!R169, DeathsDelay, 0)</f>
        <v>9.9637409503076082</v>
      </c>
      <c r="S169" s="135">
        <f ca="1">OFFSET('DeathsCases(m7)'!S169, DeathsDelay, 0)</f>
        <v>5.394415012363468</v>
      </c>
      <c r="T169" s="135">
        <f ca="1">OFFSET('DeathsCases(m7)'!T169, DeathsDelay, 0)</f>
        <v>130.21746709023969</v>
      </c>
      <c r="U169" s="135">
        <f ca="1">OFFSET('DeathsCases(m7)'!U169, DeathsDelay, 0)</f>
        <v>33.780080528334672</v>
      </c>
      <c r="V169" s="135">
        <f ca="1">OFFSET('DeathsCases(m7)'!V169, DeathsDelay, 0)</f>
        <v>9.2850186521167277</v>
      </c>
      <c r="W169" s="135">
        <f ca="1">OFFSET('DeathsCases(m7)'!W169, DeathsDelay, 0)</f>
        <v>202.9990750315674</v>
      </c>
      <c r="X169" s="135">
        <f ca="1">OFFSET('DeathsCases(m7)'!X169, DeathsDelay, 0)</f>
        <v>36.649532113202021</v>
      </c>
      <c r="Y169" s="135">
        <f ca="1">OFFSET('DeathsCases(m7)'!Y169, DeathsDelay, 0)</f>
        <v>1.5952587378861689</v>
      </c>
    </row>
    <row r="170" spans="1:25" x14ac:dyDescent="0.25">
      <c r="A170" s="111">
        <f>'DeathsCases(m7)'!A170</f>
        <v>44058</v>
      </c>
      <c r="B170" s="135">
        <f>'DeathsCases(m7)'!B170</f>
        <v>1857.501475456289</v>
      </c>
      <c r="C170" s="135">
        <f>'DeathsCases(m7)'!C170</f>
        <v>648.71273618287876</v>
      </c>
      <c r="D170" s="135">
        <f>'DeathsCases(m7)'!D170</f>
        <v>393.41688484021552</v>
      </c>
      <c r="E170" s="135">
        <f>'DeathsCases(m7)'!E170</f>
        <v>4348.2118339133522</v>
      </c>
      <c r="F170" s="135">
        <f>'DeathsCases(m7)'!F170</f>
        <v>1467.516702823893</v>
      </c>
      <c r="G170" s="135">
        <f>'DeathsCases(m7)'!G170</f>
        <v>805.56597517959506</v>
      </c>
      <c r="H170" s="135">
        <f>'DeathsCases(m7)'!H170</f>
        <v>7884.5927447891891</v>
      </c>
      <c r="I170" s="135">
        <f>'DeathsCases(m7)'!I170</f>
        <v>1672.84833572923</v>
      </c>
      <c r="J170" s="135">
        <f>'DeathsCases(m7)'!J170</f>
        <v>2765.6975558438789</v>
      </c>
      <c r="K170" s="135">
        <f>'DeathsCases(m7)'!K170</f>
        <v>10311.86565137013</v>
      </c>
      <c r="L170" s="135">
        <f>'DeathsCases(m7)'!L170</f>
        <v>2284.0849893890618</v>
      </c>
      <c r="M170" s="135">
        <f>'DeathsCases(m7)'!M170</f>
        <v>1005.013004868281</v>
      </c>
      <c r="N170" s="135">
        <f ca="1">OFFSET('DeathsCases(m7)'!N170, DeathsDelay, 0)</f>
        <v>12.612190451524221</v>
      </c>
      <c r="O170" s="135">
        <f ca="1">OFFSET('DeathsCases(m7)'!O170, DeathsDelay, 0)</f>
        <v>2.5657721932084572</v>
      </c>
      <c r="P170" s="135">
        <f ca="1">OFFSET('DeathsCases(m7)'!P170, DeathsDelay, 0)</f>
        <v>7.1959310270627146</v>
      </c>
      <c r="Q170" s="135">
        <f ca="1">OFFSET('DeathsCases(m7)'!Q170, DeathsDelay, 0)</f>
        <v>62.202460946987138</v>
      </c>
      <c r="R170" s="135">
        <f ca="1">OFFSET('DeathsCases(m7)'!R170, DeathsDelay, 0)</f>
        <v>9.9637409503076082</v>
      </c>
      <c r="S170" s="135">
        <f ca="1">OFFSET('DeathsCases(m7)'!S170, DeathsDelay, 0)</f>
        <v>5.394415012363468</v>
      </c>
      <c r="T170" s="135">
        <f ca="1">OFFSET('DeathsCases(m7)'!T170, DeathsDelay, 0)</f>
        <v>126.41882452634709</v>
      </c>
      <c r="U170" s="135">
        <f ca="1">OFFSET('DeathsCases(m7)'!U170, DeathsDelay, 0)</f>
        <v>35.61595447009195</v>
      </c>
      <c r="V170" s="135">
        <f ca="1">OFFSET('DeathsCases(m7)'!V170, DeathsDelay, 0)</f>
        <v>9.2850186521167277</v>
      </c>
      <c r="W170" s="135">
        <f ca="1">OFFSET('DeathsCases(m7)'!W170, DeathsDelay, 0)</f>
        <v>201.06994077401501</v>
      </c>
      <c r="X170" s="135">
        <f ca="1">OFFSET('DeathsCases(m7)'!X170, DeathsDelay, 0)</f>
        <v>37.261141763358147</v>
      </c>
      <c r="Y170" s="135">
        <f ca="1">OFFSET('DeathsCases(m7)'!Y170, DeathsDelay, 0)</f>
        <v>1.5952587378861689</v>
      </c>
    </row>
    <row r="171" spans="1:25" x14ac:dyDescent="0.25">
      <c r="A171" s="111">
        <f>'DeathsCases(m7)'!A171</f>
        <v>44059</v>
      </c>
      <c r="B171" s="135">
        <f>'DeathsCases(m7)'!B171</f>
        <v>1853.8823251528081</v>
      </c>
      <c r="C171" s="135">
        <f>'DeathsCases(m7)'!C171</f>
        <v>660.17318531254318</v>
      </c>
      <c r="D171" s="135">
        <f>'DeathsCases(m7)'!D171</f>
        <v>395.06840999396752</v>
      </c>
      <c r="E171" s="135">
        <f>'DeathsCases(m7)'!E171</f>
        <v>4348.2118339133522</v>
      </c>
      <c r="F171" s="135">
        <f>'DeathsCases(m7)'!F171</f>
        <v>1460.399745002245</v>
      </c>
      <c r="G171" s="135">
        <f>'DeathsCases(m7)'!G171</f>
        <v>810.11420744492102</v>
      </c>
      <c r="H171" s="135">
        <f>'DeathsCases(m7)'!H171</f>
        <v>7778.5129378763704</v>
      </c>
      <c r="I171" s="135">
        <f>'DeathsCases(m7)'!I171</f>
        <v>1706.6284162575639</v>
      </c>
      <c r="J171" s="135">
        <f>'DeathsCases(m7)'!J171</f>
        <v>2581.8541865319648</v>
      </c>
      <c r="K171" s="135">
        <f>'DeathsCases(m7)'!K171</f>
        <v>10314.94549729008</v>
      </c>
      <c r="L171" s="135">
        <f>'DeathsCases(m7)'!L171</f>
        <v>2261.3299739435088</v>
      </c>
      <c r="M171" s="135">
        <f>'DeathsCases(m7)'!M171</f>
        <v>1066.4304662768991</v>
      </c>
      <c r="N171" s="135">
        <f ca="1">OFFSET('DeathsCases(m7)'!N171, DeathsDelay, 0)</f>
        <v>11.29613579571294</v>
      </c>
      <c r="O171" s="135">
        <f ca="1">OFFSET('DeathsCases(m7)'!O171, DeathsDelay, 0)</f>
        <v>2.5657721932084572</v>
      </c>
      <c r="P171" s="135">
        <f ca="1">OFFSET('DeathsCases(m7)'!P171, DeathsDelay, 0)</f>
        <v>7.5498292742952957</v>
      </c>
      <c r="Q171" s="135">
        <f ca="1">OFFSET('DeathsCases(m7)'!Q171, DeathsDelay, 0)</f>
        <v>62.202460946987138</v>
      </c>
      <c r="R171" s="135">
        <f ca="1">OFFSET('DeathsCases(m7)'!R171, DeathsDelay, 0)</f>
        <v>9.9637409503076082</v>
      </c>
      <c r="S171" s="135">
        <f ca="1">OFFSET('DeathsCases(m7)'!S171, DeathsDelay, 0)</f>
        <v>5.5001878557431416</v>
      </c>
      <c r="T171" s="135">
        <f ca="1">OFFSET('DeathsCases(m7)'!T171, DeathsDelay, 0)</f>
        <v>128.4375317174443</v>
      </c>
      <c r="U171" s="135">
        <f ca="1">OFFSET('DeathsCases(m7)'!U171, DeathsDelay, 0)</f>
        <v>29.373983068117191</v>
      </c>
      <c r="V171" s="135">
        <f ca="1">OFFSET('DeathsCases(m7)'!V171, DeathsDelay, 0)</f>
        <v>8.0470161651678094</v>
      </c>
      <c r="W171" s="135">
        <f ca="1">OFFSET('DeathsCases(m7)'!W171, DeathsDelay, 0)</f>
        <v>197.04244995561609</v>
      </c>
      <c r="X171" s="135">
        <f ca="1">OFFSET('DeathsCases(m7)'!X171, DeathsDelay, 0)</f>
        <v>37.496376244187438</v>
      </c>
      <c r="Y171" s="135">
        <f ca="1">OFFSET('DeathsCases(m7)'!Y171, DeathsDelay, 0)</f>
        <v>2.39288810682925</v>
      </c>
    </row>
    <row r="172" spans="1:25" x14ac:dyDescent="0.25">
      <c r="A172" s="111">
        <f>'DeathsCases(m7)'!A172</f>
        <v>44060</v>
      </c>
      <c r="B172" s="135">
        <f>'DeathsCases(m7)'!B172</f>
        <v>1783.9120859521749</v>
      </c>
      <c r="C172" s="135">
        <f>'DeathsCases(m7)'!C172</f>
        <v>700.6268602254637</v>
      </c>
      <c r="D172" s="135">
        <f>'DeathsCases(m7)'!D172</f>
        <v>402.26434102102991</v>
      </c>
      <c r="E172" s="135">
        <f>'DeathsCases(m7)'!E172</f>
        <v>5517.5264007570859</v>
      </c>
      <c r="F172" s="135">
        <f>'DeathsCases(m7)'!F172</f>
        <v>1444.7424377946179</v>
      </c>
      <c r="G172" s="135">
        <f>'DeathsCases(m7)'!G172</f>
        <v>799.21960457681473</v>
      </c>
      <c r="H172" s="135">
        <f>'DeathsCases(m7)'!H172</f>
        <v>7465.4179644958704</v>
      </c>
      <c r="I172" s="135">
        <f>'DeathsCases(m7)'!I172</f>
        <v>1681.6605306496649</v>
      </c>
      <c r="J172" s="135">
        <f>'DeathsCases(m7)'!J172</f>
        <v>2422.7708669590302</v>
      </c>
      <c r="K172" s="135">
        <f>'DeathsCases(m7)'!K172</f>
        <v>10224.411565027751</v>
      </c>
      <c r="L172" s="135">
        <f>'DeathsCases(m7)'!L172</f>
        <v>2268.7372463731781</v>
      </c>
      <c r="M172" s="135">
        <f>'DeathsCases(m7)'!M172</f>
        <v>1139.0147388507189</v>
      </c>
      <c r="N172" s="135">
        <f ca="1">OFFSET('DeathsCases(m7)'!N172, DeathsDelay, 0)</f>
        <v>8.7736977054080079</v>
      </c>
      <c r="O172" s="135">
        <f ca="1">OFFSET('DeathsCases(m7)'!O172, DeathsDelay, 0)</f>
        <v>2.3947207136612239</v>
      </c>
      <c r="P172" s="135">
        <f ca="1">OFFSET('DeathsCases(m7)'!P172, DeathsDelay, 0)</f>
        <v>8.2576257687604535</v>
      </c>
      <c r="Q172" s="135">
        <f ca="1">OFFSET('DeathsCases(m7)'!Q172, DeathsDelay, 0)</f>
        <v>64.49493493766235</v>
      </c>
      <c r="R172" s="135">
        <f ca="1">OFFSET('DeathsCases(m7)'!R172, DeathsDelay, 0)</f>
        <v>20.639177682780179</v>
      </c>
      <c r="S172" s="135">
        <f ca="1">OFFSET('DeathsCases(m7)'!S172, DeathsDelay, 0)</f>
        <v>5.6059606991228161</v>
      </c>
      <c r="T172" s="135">
        <f ca="1">OFFSET('DeathsCases(m7)'!T172, DeathsDelay, 0)</f>
        <v>121.7953338628663</v>
      </c>
      <c r="U172" s="135">
        <f ca="1">OFFSET('DeathsCases(m7)'!U172, DeathsDelay, 0)</f>
        <v>15.788515899113319</v>
      </c>
      <c r="V172" s="135">
        <f ca="1">OFFSET('DeathsCases(m7)'!V172, DeathsDelay, 0)</f>
        <v>8.6660174086422703</v>
      </c>
      <c r="W172" s="135">
        <f ca="1">OFFSET('DeathsCases(m7)'!W172, DeathsDelay, 0)</f>
        <v>188.81824601552421</v>
      </c>
      <c r="X172" s="135">
        <f ca="1">OFFSET('DeathsCases(m7)'!X172, DeathsDelay, 0)</f>
        <v>39.137790177085087</v>
      </c>
      <c r="Y172" s="135">
        <f ca="1">OFFSET('DeathsCases(m7)'!Y172, DeathsDelay, 0)</f>
        <v>10.369181796260071</v>
      </c>
    </row>
    <row r="173" spans="1:25" x14ac:dyDescent="0.25">
      <c r="A173" s="111">
        <f>'DeathsCases(m7)'!A173</f>
        <v>44061</v>
      </c>
      <c r="B173" s="135">
        <f>'DeathsCases(m7)'!B173</f>
        <v>1785.337811829304</v>
      </c>
      <c r="C173" s="135">
        <f>'DeathsCases(m7)'!C173</f>
        <v>733.81084725762673</v>
      </c>
      <c r="D173" s="135">
        <f>'DeathsCases(m7)'!D173</f>
        <v>400.96671411451052</v>
      </c>
      <c r="E173" s="135">
        <f>'DeathsCases(m7)'!E173</f>
        <v>5744.0228310357952</v>
      </c>
      <c r="F173" s="135">
        <f>'DeathsCases(m7)'!F173</f>
        <v>1371.4377722316401</v>
      </c>
      <c r="G173" s="135">
        <f>'DeathsCases(m7)'!G173</f>
        <v>792.97900681741396</v>
      </c>
      <c r="H173" s="135">
        <f>'DeathsCases(m7)'!H173</f>
        <v>7427.5400715016276</v>
      </c>
      <c r="I173" s="135">
        <f>'DeathsCases(m7)'!I173</f>
        <v>1677.2544331894469</v>
      </c>
      <c r="J173" s="135">
        <f>'DeathsCases(m7)'!J173</f>
        <v>2407.2958358721689</v>
      </c>
      <c r="K173" s="135">
        <f>'DeathsCases(m7)'!K173</f>
        <v>10076.30820518478</v>
      </c>
      <c r="L173" s="135">
        <f>'DeathsCases(m7)'!L173</f>
        <v>2287.6030517356862</v>
      </c>
      <c r="M173" s="135">
        <f>'DeathsCases(m7)'!M173</f>
        <v>1263.4449204058401</v>
      </c>
      <c r="N173" s="135">
        <f ca="1">OFFSET('DeathsCases(m7)'!N173, DeathsDelay, 0)</f>
        <v>10.418766025172101</v>
      </c>
      <c r="O173" s="135">
        <f ca="1">OFFSET('DeathsCases(m7)'!O173, DeathsDelay, 0)</f>
        <v>2.480246453434841</v>
      </c>
      <c r="P173" s="135">
        <f ca="1">OFFSET('DeathsCases(m7)'!P173, DeathsDelay, 0)</f>
        <v>8.4935579335821725</v>
      </c>
      <c r="Q173" s="135">
        <f ca="1">OFFSET('DeathsCases(m7)'!Q173, DeathsDelay, 0)</f>
        <v>67.551566925229295</v>
      </c>
      <c r="R173" s="135">
        <f ca="1">OFFSET('DeathsCases(m7)'!R173, DeathsDelay, 0)</f>
        <v>17.792394554120829</v>
      </c>
      <c r="S173" s="135">
        <f ca="1">OFFSET('DeathsCases(m7)'!S173, DeathsDelay, 0)</f>
        <v>8.6733731571333514</v>
      </c>
      <c r="T173" s="135">
        <f ca="1">OFFSET('DeathsCases(m7)'!T173, DeathsDelay, 0)</f>
        <v>108.293872864345</v>
      </c>
      <c r="U173" s="135">
        <f ca="1">OFFSET('DeathsCases(m7)'!U173, DeathsDelay, 0)</f>
        <v>18.35873941757351</v>
      </c>
      <c r="V173" s="135">
        <f ca="1">OFFSET('DeathsCases(m7)'!V173, DeathsDelay, 0)</f>
        <v>9.2850186521167277</v>
      </c>
      <c r="W173" s="135">
        <f ca="1">OFFSET('DeathsCases(m7)'!W173, DeathsDelay, 0)</f>
        <v>164.75483448710739</v>
      </c>
      <c r="X173" s="135">
        <f ca="1">OFFSET('DeathsCases(m7)'!X173, DeathsDelay, 0)</f>
        <v>39.503710480597313</v>
      </c>
      <c r="Y173" s="135">
        <f ca="1">OFFSET('DeathsCases(m7)'!Y173, DeathsDelay, 0)</f>
        <v>10.369181796260071</v>
      </c>
    </row>
    <row r="174" spans="1:25" x14ac:dyDescent="0.25">
      <c r="A174" s="111">
        <f>'DeathsCases(m7)'!A174</f>
        <v>44062</v>
      </c>
      <c r="B174" s="135">
        <f>'DeathsCases(m7)'!B174</f>
        <v>1279.2051254485521</v>
      </c>
      <c r="C174" s="135">
        <f>'DeathsCases(m7)'!C174</f>
        <v>756.6462197771823</v>
      </c>
      <c r="D174" s="135">
        <f>'DeathsCases(m7)'!D174</f>
        <v>420.54908379471323</v>
      </c>
      <c r="E174" s="135">
        <f>'DeathsCases(m7)'!E174</f>
        <v>6278.780597260632</v>
      </c>
      <c r="F174" s="135">
        <f>'DeathsCases(m7)'!F174</f>
        <v>1305.25006449031</v>
      </c>
      <c r="G174" s="135">
        <f>'DeathsCases(m7)'!G174</f>
        <v>772.14175667161828</v>
      </c>
      <c r="H174" s="135">
        <f>'DeathsCases(m7)'!H174</f>
        <v>7215.5324033785446</v>
      </c>
      <c r="I174" s="135">
        <f>'DeathsCases(m7)'!I174</f>
        <v>1651.919372793197</v>
      </c>
      <c r="J174" s="135">
        <f>'DeathsCases(m7)'!J174</f>
        <v>2372.0127649941251</v>
      </c>
      <c r="K174" s="135">
        <f>'DeathsCases(m7)'!K174</f>
        <v>9878.0811991061055</v>
      </c>
      <c r="L174" s="135">
        <f>'DeathsCases(m7)'!L174</f>
        <v>2301.5759798969461</v>
      </c>
      <c r="M174" s="135">
        <f>'DeathsCases(m7)'!M174</f>
        <v>1312.100311911368</v>
      </c>
      <c r="N174" s="135">
        <f ca="1">OFFSET('DeathsCases(m7)'!N174, DeathsDelay, 0)</f>
        <v>11.405807017030551</v>
      </c>
      <c r="O174" s="135">
        <f ca="1">OFFSET('DeathsCases(m7)'!O174, DeathsDelay, 0)</f>
        <v>1.7105147954722939</v>
      </c>
      <c r="P174" s="135">
        <f ca="1">OFFSET('DeathsCases(m7)'!P174, DeathsDelay, 0)</f>
        <v>9.4372865928690519</v>
      </c>
      <c r="Q174" s="135">
        <f ca="1">OFFSET('DeathsCases(m7)'!Q174, DeathsDelay, 0)</f>
        <v>66.328914130202506</v>
      </c>
      <c r="R174" s="135">
        <f ca="1">OFFSET('DeathsCases(m7)'!R174, DeathsDelay, 0)</f>
        <v>15.65730720762631</v>
      </c>
      <c r="S174" s="135">
        <f ca="1">OFFSET('DeathsCases(m7)'!S174, DeathsDelay, 0)</f>
        <v>8.4618274703740042</v>
      </c>
      <c r="T174" s="135">
        <f ca="1">OFFSET('DeathsCases(m7)'!T174, DeathsDelay, 0)</f>
        <v>111.5498522048244</v>
      </c>
      <c r="U174" s="135">
        <f ca="1">OFFSET('DeathsCases(m7)'!U174, DeathsDelay, 0)</f>
        <v>18.35873941757351</v>
      </c>
      <c r="V174" s="135">
        <f ca="1">OFFSET('DeathsCases(m7)'!V174, DeathsDelay, 0)</f>
        <v>11.761023626014561</v>
      </c>
      <c r="W174" s="135">
        <f ca="1">OFFSET('DeathsCases(m7)'!W174, DeathsDelay, 0)</f>
        <v>161.06578827529671</v>
      </c>
      <c r="X174" s="135">
        <f ca="1">OFFSET('DeathsCases(m7)'!X174, DeathsDelay, 0)</f>
        <v>40.178049325641247</v>
      </c>
      <c r="Y174" s="135">
        <f ca="1">OFFSET('DeathsCases(m7)'!Y174, DeathsDelay, 0)</f>
        <v>10.369181796260071</v>
      </c>
    </row>
    <row r="175" spans="1:25" x14ac:dyDescent="0.25">
      <c r="A175" s="111">
        <f>'DeathsCases(m7)'!A175</f>
        <v>44063</v>
      </c>
      <c r="B175" s="135">
        <f>'DeathsCases(m7)'!B175</f>
        <v>1276.0246600303419</v>
      </c>
      <c r="C175" s="135">
        <f>'DeathsCases(m7)'!C175</f>
        <v>770.67244110005527</v>
      </c>
      <c r="D175" s="135">
        <f>'DeathsCases(m7)'!D175</f>
        <v>458.06229800136651</v>
      </c>
      <c r="E175" s="135">
        <f>'DeathsCases(m7)'!E175</f>
        <v>6200.6836499782967</v>
      </c>
      <c r="F175" s="135">
        <f>'DeathsCases(m7)'!F175</f>
        <v>1284.6108868075289</v>
      </c>
      <c r="G175" s="135">
        <f>'DeathsCases(m7)'!G175</f>
        <v>777.74771737074104</v>
      </c>
      <c r="H175" s="135">
        <f>'DeathsCases(m7)'!H175</f>
        <v>7052.2124796600983</v>
      </c>
      <c r="I175" s="135">
        <f>'DeathsCases(m7)'!I175</f>
        <v>1601.983601577399</v>
      </c>
      <c r="J175" s="135">
        <f>'DeathsCases(m7)'!J175</f>
        <v>2467.9579577326649</v>
      </c>
      <c r="K175" s="135">
        <f>'DeathsCases(m7)'!K175</f>
        <v>9378.2662040967389</v>
      </c>
      <c r="L175" s="135">
        <f>'DeathsCases(m7)'!L175</f>
        <v>2324.2996307450539</v>
      </c>
      <c r="M175" s="135">
        <f>'DeathsCases(m7)'!M175</f>
        <v>1465.24515074844</v>
      </c>
      <c r="N175" s="135">
        <f ca="1">OFFSET('DeathsCases(m7)'!N175, DeathsDelay, 0)</f>
        <v>10.63810846780731</v>
      </c>
      <c r="O175" s="135">
        <f ca="1">OFFSET('DeathsCases(m7)'!O175, DeathsDelay, 0)</f>
        <v>1.967092014793143</v>
      </c>
      <c r="P175" s="135">
        <f ca="1">OFFSET('DeathsCases(m7)'!P175, DeathsDelay, 0)</f>
        <v>9.4372865928690519</v>
      </c>
      <c r="Q175" s="135">
        <f ca="1">OFFSET('DeathsCases(m7)'!Q175, DeathsDelay, 0)</f>
        <v>71.066693710931276</v>
      </c>
      <c r="R175" s="135">
        <f ca="1">OFFSET('DeathsCases(m7)'!R175, DeathsDelay, 0)</f>
        <v>7.8286536038130938</v>
      </c>
      <c r="S175" s="135">
        <f ca="1">OFFSET('DeathsCases(m7)'!S175, DeathsDelay, 0)</f>
        <v>8.5676003137536778</v>
      </c>
      <c r="T175" s="135">
        <f ca="1">OFFSET('DeathsCases(m7)'!T175, DeathsDelay, 0)</f>
        <v>108.0116879881701</v>
      </c>
      <c r="U175" s="135">
        <f ca="1">OFFSET('DeathsCases(m7)'!U175, DeathsDelay, 0)</f>
        <v>16.522865475816239</v>
      </c>
      <c r="V175" s="135">
        <f ca="1">OFFSET('DeathsCases(m7)'!V175, DeathsDelay, 0)</f>
        <v>11.1420223825401</v>
      </c>
      <c r="W175" s="135">
        <f ca="1">OFFSET('DeathsCases(m7)'!W175, DeathsDelay, 0)</f>
        <v>166.10861291346001</v>
      </c>
      <c r="X175" s="135">
        <f ca="1">OFFSET('DeathsCases(m7)'!X175, DeathsDelay, 0)</f>
        <v>40.768749244168099</v>
      </c>
      <c r="Y175" s="135">
        <f ca="1">OFFSET('DeathsCases(m7)'!Y175, DeathsDelay, 0)</f>
        <v>10.369181796260071</v>
      </c>
    </row>
    <row r="176" spans="1:25" x14ac:dyDescent="0.25">
      <c r="A176" s="111">
        <f>'DeathsCases(m7)'!A176</f>
        <v>44064</v>
      </c>
      <c r="B176" s="135">
        <f>'DeathsCases(m7)'!B176</f>
        <v>2327.1136451382772</v>
      </c>
      <c r="C176" s="135">
        <f>'DeathsCases(m7)'!C176</f>
        <v>790.08678402866622</v>
      </c>
      <c r="D176" s="135">
        <f>'DeathsCases(m7)'!D176</f>
        <v>502.06364674061717</v>
      </c>
      <c r="E176" s="135">
        <f>'DeathsCases(m7)'!E176</f>
        <v>6608.591188719105</v>
      </c>
      <c r="F176" s="135">
        <f>'DeathsCases(m7)'!F176</f>
        <v>1251.872880827947</v>
      </c>
      <c r="G176" s="135">
        <f>'DeathsCases(m7)'!G176</f>
        <v>734.69817011521377</v>
      </c>
      <c r="H176" s="135">
        <f>'DeathsCases(m7)'!H176</f>
        <v>6712.0494646957459</v>
      </c>
      <c r="I176" s="135">
        <f>'DeathsCases(m7)'!I176</f>
        <v>1595.374455387072</v>
      </c>
      <c r="J176" s="135">
        <f>'DeathsCases(m7)'!J176</f>
        <v>2340.4437015769272</v>
      </c>
      <c r="K176" s="135">
        <f>'DeathsCases(m7)'!K176</f>
        <v>8691.5959417900594</v>
      </c>
      <c r="L176" s="135">
        <f>'DeathsCases(m7)'!L176</f>
        <v>2351.1895456202951</v>
      </c>
      <c r="M176" s="135">
        <f>'DeathsCases(m7)'!M176</f>
        <v>1504.328989826651</v>
      </c>
      <c r="N176" s="135">
        <f ca="1">OFFSET('DeathsCases(m7)'!N176, DeathsDelay, 0)</f>
        <v>17.43772418949888</v>
      </c>
      <c r="O176" s="135">
        <f ca="1">OFFSET('DeathsCases(m7)'!O176, DeathsDelay, 0)</f>
        <v>1.7960405352459099</v>
      </c>
      <c r="P176" s="135">
        <f ca="1">OFFSET('DeathsCases(m7)'!P176, DeathsDelay, 0)</f>
        <v>9.3193205104581924</v>
      </c>
      <c r="Q176" s="135">
        <f ca="1">OFFSET('DeathsCases(m7)'!Q176, DeathsDelay, 0)</f>
        <v>50.281596195476077</v>
      </c>
      <c r="R176" s="135">
        <f ca="1">OFFSET('DeathsCases(m7)'!R176, DeathsDelay, 0)</f>
        <v>7.8286536038130938</v>
      </c>
      <c r="S176" s="135">
        <f ca="1">OFFSET('DeathsCases(m7)'!S176, DeathsDelay, 0)</f>
        <v>8.1445089402349851</v>
      </c>
      <c r="T176" s="135">
        <f ca="1">OFFSET('DeathsCases(m7)'!T176, DeathsDelay, 0)</f>
        <v>113.3949071644294</v>
      </c>
      <c r="U176" s="135">
        <f ca="1">OFFSET('DeathsCases(m7)'!U176, DeathsDelay, 0)</f>
        <v>15.788515899113319</v>
      </c>
      <c r="V176" s="135">
        <f ca="1">OFFSET('DeathsCases(m7)'!V176, DeathsDelay, 0)</f>
        <v>11.1420223825401</v>
      </c>
      <c r="W176" s="135">
        <f ca="1">OFFSET('DeathsCases(m7)'!W176, DeathsDelay, 0)</f>
        <v>165.6347904642366</v>
      </c>
      <c r="X176" s="135">
        <f ca="1">OFFSET('DeathsCases(m7)'!X176, DeathsDelay, 0)</f>
        <v>41.354221729787653</v>
      </c>
      <c r="Y176" s="135">
        <f ca="1">OFFSET('DeathsCases(m7)'!Y176, DeathsDelay, 0)</f>
        <v>11.964440534146229</v>
      </c>
    </row>
    <row r="177" spans="1:25" x14ac:dyDescent="0.25">
      <c r="A177" s="111">
        <f>'DeathsCases(m7)'!A177</f>
        <v>44065</v>
      </c>
      <c r="B177" s="135">
        <f>'DeathsCases(m7)'!B177</f>
        <v>2361.0020525254172</v>
      </c>
      <c r="C177" s="135">
        <f>'DeathsCases(m7)'!C177</f>
        <v>801.63275889810427</v>
      </c>
      <c r="D177" s="135">
        <f>'DeathsCases(m7)'!D177</f>
        <v>554.20465516621721</v>
      </c>
      <c r="E177" s="135">
        <f>'DeathsCases(m7)'!E177</f>
        <v>6608.591188719105</v>
      </c>
      <c r="F177" s="135">
        <f>'DeathsCases(m7)'!F177</f>
        <v>1204.9009592050679</v>
      </c>
      <c r="G177" s="135">
        <f>'DeathsCases(m7)'!G177</f>
        <v>763.8914748880037</v>
      </c>
      <c r="H177" s="135">
        <f>'DeathsCases(m7)'!H177</f>
        <v>6640.1357343290238</v>
      </c>
      <c r="I177" s="135">
        <f>'DeathsCases(m7)'!I177</f>
        <v>1565.633297530605</v>
      </c>
      <c r="J177" s="135">
        <f>'DeathsCases(m7)'!J177</f>
        <v>2227.7854752645749</v>
      </c>
      <c r="K177" s="135">
        <f>'DeathsCases(m7)'!K177</f>
        <v>8977.7847011209924</v>
      </c>
      <c r="L177" s="135">
        <f>'DeathsCases(m7)'!L177</f>
        <v>2378.4192436345111</v>
      </c>
      <c r="M177" s="135">
        <f>'DeathsCases(m7)'!M177</f>
        <v>1501.936101719821</v>
      </c>
      <c r="N177" s="135">
        <f ca="1">OFFSET('DeathsCases(m7)'!N177, DeathsDelay, 0)</f>
        <v>17.547395410816481</v>
      </c>
      <c r="O177" s="135">
        <f ca="1">OFFSET('DeathsCases(m7)'!O177, DeathsDelay, 0)</f>
        <v>1.967092014793143</v>
      </c>
      <c r="P177" s="135">
        <f ca="1">OFFSET('DeathsCases(m7)'!P177, DeathsDelay, 0)</f>
        <v>8.139659686349594</v>
      </c>
      <c r="Q177" s="135">
        <f ca="1">OFFSET('DeathsCases(m7)'!Q177, DeathsDelay, 0)</f>
        <v>50.281596195476077</v>
      </c>
      <c r="R177" s="135">
        <f ca="1">OFFSET('DeathsCases(m7)'!R177, DeathsDelay, 0)</f>
        <v>7.8286536038130938</v>
      </c>
      <c r="S177" s="135">
        <f ca="1">OFFSET('DeathsCases(m7)'!S177, DeathsDelay, 0)</f>
        <v>7.8271904100959642</v>
      </c>
      <c r="T177" s="135">
        <f ca="1">OFFSET('DeathsCases(m7)'!T177, DeathsDelay, 0)</f>
        <v>111.8971566678089</v>
      </c>
      <c r="U177" s="135">
        <f ca="1">OFFSET('DeathsCases(m7)'!U177, DeathsDelay, 0)</f>
        <v>14.686991534058951</v>
      </c>
      <c r="V177" s="135">
        <f ca="1">OFFSET('DeathsCases(m7)'!V177, DeathsDelay, 0)</f>
        <v>10.52302113906565</v>
      </c>
      <c r="W177" s="135">
        <f ca="1">OFFSET('DeathsCases(m7)'!W177, DeathsDelay, 0)</f>
        <v>169.45921451868259</v>
      </c>
      <c r="X177" s="135">
        <f ca="1">OFFSET('DeathsCases(m7)'!X177, DeathsDelay, 0)</f>
        <v>41.610365942246197</v>
      </c>
      <c r="Y177" s="135">
        <f ca="1">OFFSET('DeathsCases(m7)'!Y177, DeathsDelay, 0)</f>
        <v>15.154958009918561</v>
      </c>
    </row>
    <row r="178" spans="1:25" x14ac:dyDescent="0.25">
      <c r="A178" s="111">
        <f>'DeathsCases(m7)'!A178</f>
        <v>44066</v>
      </c>
      <c r="B178" s="135">
        <f>'DeathsCases(m7)'!B178</f>
        <v>2878.2115322592472</v>
      </c>
      <c r="C178" s="135">
        <f>'DeathsCases(m7)'!C178</f>
        <v>811.38269323229656</v>
      </c>
      <c r="D178" s="135">
        <f>'DeathsCases(m7)'!D178</f>
        <v>640.55582749096652</v>
      </c>
      <c r="E178" s="135">
        <f>'DeathsCases(m7)'!E178</f>
        <v>6608.591188719105</v>
      </c>
      <c r="F178" s="135">
        <f>'DeathsCases(m7)'!F178</f>
        <v>1200.6307845120789</v>
      </c>
      <c r="G178" s="135">
        <f>'DeathsCases(m7)'!G178</f>
        <v>757.1220129117047</v>
      </c>
      <c r="H178" s="135">
        <f>'DeathsCases(m7)'!H178</f>
        <v>6477.9228435863406</v>
      </c>
      <c r="I178" s="135">
        <f>'DeathsCases(m7)'!I178</f>
        <v>1552.782179938303</v>
      </c>
      <c r="J178" s="135">
        <f>'DeathsCases(m7)'!J178</f>
        <v>2236.4514926732181</v>
      </c>
      <c r="K178" s="135">
        <f>'DeathsCases(m7)'!K178</f>
        <v>8988.6149285318133</v>
      </c>
      <c r="L178" s="135">
        <f>'DeathsCases(m7)'!L178</f>
        <v>2397.7450630928629</v>
      </c>
      <c r="M178" s="135">
        <f>'DeathsCases(m7)'!M178</f>
        <v>1501.936101719821</v>
      </c>
      <c r="N178" s="135">
        <f ca="1">OFFSET('DeathsCases(m7)'!N178, DeathsDelay, 0)</f>
        <v>17.766737853451701</v>
      </c>
      <c r="O178" s="135">
        <f ca="1">OFFSET('DeathsCases(m7)'!O178, DeathsDelay, 0)</f>
        <v>2.052617754566759</v>
      </c>
      <c r="P178" s="135">
        <f ca="1">OFFSET('DeathsCases(m7)'!P178, DeathsDelay, 0)</f>
        <v>8.139659686349594</v>
      </c>
      <c r="Q178" s="135">
        <f ca="1">OFFSET('DeathsCases(m7)'!Q178, DeathsDelay, 0)</f>
        <v>50.281596195476077</v>
      </c>
      <c r="R178" s="135">
        <f ca="1">OFFSET('DeathsCases(m7)'!R178, DeathsDelay, 0)</f>
        <v>7.8286536038130938</v>
      </c>
      <c r="S178" s="135">
        <f ca="1">OFFSET('DeathsCases(m7)'!S178, DeathsDelay, 0)</f>
        <v>8.1445089402349851</v>
      </c>
      <c r="T178" s="135">
        <f ca="1">OFFSET('DeathsCases(m7)'!T178, DeathsDelay, 0)</f>
        <v>111.3544934443956</v>
      </c>
      <c r="U178" s="135">
        <f ca="1">OFFSET('DeathsCases(m7)'!U178, DeathsDelay, 0)</f>
        <v>14.686991534058951</v>
      </c>
      <c r="V178" s="135">
        <f ca="1">OFFSET('DeathsCases(m7)'!V178, DeathsDelay, 0)</f>
        <v>11.1420223825401</v>
      </c>
      <c r="W178" s="135">
        <f ca="1">OFFSET('DeathsCases(m7)'!W178, DeathsDelay, 0)</f>
        <v>168.3761917776005</v>
      </c>
      <c r="X178" s="135">
        <f ca="1">OFFSET('DeathsCases(m7)'!X178, DeathsDelay, 0)</f>
        <v>36.299294108411758</v>
      </c>
      <c r="Y178" s="135">
        <f ca="1">OFFSET('DeathsCases(m7)'!Y178, DeathsDelay, 0)</f>
        <v>15.95258737886164</v>
      </c>
    </row>
    <row r="179" spans="1:25" x14ac:dyDescent="0.25">
      <c r="A179" s="111">
        <f>'DeathsCases(m7)'!A179</f>
        <v>44067</v>
      </c>
      <c r="B179" s="135">
        <f>'DeathsCases(m7)'!B179</f>
        <v>2713.4853578402031</v>
      </c>
      <c r="C179" s="135">
        <f>'DeathsCases(m7)'!C179</f>
        <v>805.82352014701155</v>
      </c>
      <c r="D179" s="135">
        <f>'DeathsCases(m7)'!D179</f>
        <v>715.22835765704076</v>
      </c>
      <c r="E179" s="135">
        <f>'DeathsCases(m7)'!E179</f>
        <v>7084.3559575838981</v>
      </c>
      <c r="F179" s="135">
        <f>'DeathsCases(m7)'!F179</f>
        <v>1206.3243507693969</v>
      </c>
      <c r="G179" s="135">
        <f>'DeathsCases(m7)'!G179</f>
        <v>784.51717934704016</v>
      </c>
      <c r="H179" s="135">
        <f>'DeathsCases(m7)'!H179</f>
        <v>6538.2452875009558</v>
      </c>
      <c r="I179" s="135">
        <f>'DeathsCases(m7)'!I179</f>
        <v>1552.782179938303</v>
      </c>
      <c r="J179" s="135">
        <f>'DeathsCases(m7)'!J179</f>
        <v>2202.4064242821232</v>
      </c>
      <c r="K179" s="135">
        <f>'DeathsCases(m7)'!K179</f>
        <v>8910.9418913198351</v>
      </c>
      <c r="L179" s="135">
        <f>'DeathsCases(m7)'!L179</f>
        <v>2428.884880921752</v>
      </c>
      <c r="M179" s="135">
        <f>'DeathsCases(m7)'!M179</f>
        <v>1564.151192497382</v>
      </c>
      <c r="N179" s="135">
        <f ca="1">OFFSET('DeathsCases(m7)'!N179, DeathsDelay, 0)</f>
        <v>23.579312583284811</v>
      </c>
      <c r="O179" s="135">
        <f ca="1">OFFSET('DeathsCases(m7)'!O179, DeathsDelay, 0)</f>
        <v>2.1381434943403761</v>
      </c>
      <c r="P179" s="135">
        <f ca="1">OFFSET('DeathsCases(m7)'!P179, DeathsDelay, 0)</f>
        <v>8.375591851171313</v>
      </c>
      <c r="Q179" s="135">
        <f ca="1">OFFSET('DeathsCases(m7)'!Q179, DeathsDelay, 0)</f>
        <v>50.740090993611112</v>
      </c>
      <c r="R179" s="135">
        <f ca="1">OFFSET('DeathsCases(m7)'!R179, DeathsDelay, 0)</f>
        <v>6.4052620394834179</v>
      </c>
      <c r="S179" s="135">
        <f ca="1">OFFSET('DeathsCases(m7)'!S179, DeathsDelay, 0)</f>
        <v>8.7791460005130268</v>
      </c>
      <c r="T179" s="135">
        <f ca="1">OFFSET('DeathsCases(m7)'!T179, DeathsDelay, 0)</f>
        <v>114.7190054295577</v>
      </c>
      <c r="U179" s="135">
        <f ca="1">OFFSET('DeathsCases(m7)'!U179, DeathsDelay, 0)</f>
        <v>12.851117592301669</v>
      </c>
      <c r="V179" s="135">
        <f ca="1">OFFSET('DeathsCases(m7)'!V179, DeathsDelay, 0)</f>
        <v>11.1420223825401</v>
      </c>
      <c r="W179" s="135">
        <f ca="1">OFFSET('DeathsCases(m7)'!W179, DeathsDelay, 0)</f>
        <v>170.77914848437629</v>
      </c>
      <c r="X179" s="135">
        <f ca="1">OFFSET('DeathsCases(m7)'!X179, DeathsDelay, 0)</f>
        <v>36.31497640713372</v>
      </c>
      <c r="Y179" s="135">
        <f ca="1">OFFSET('DeathsCases(m7)'!Y179, DeathsDelay, 0)</f>
        <v>8.773923058373903</v>
      </c>
    </row>
    <row r="180" spans="1:25" x14ac:dyDescent="0.25">
      <c r="A180" s="111">
        <f>'DeathsCases(m7)'!A180</f>
        <v>44068</v>
      </c>
      <c r="B180" s="135">
        <f>'DeathsCases(m7)'!B180</f>
        <v>3055.7692395724512</v>
      </c>
      <c r="C180" s="135">
        <f>'DeathsCases(m7)'!C180</f>
        <v>809.33007547772991</v>
      </c>
      <c r="D180" s="135">
        <f>'DeathsCases(m7)'!D180</f>
        <v>771.26224680219912</v>
      </c>
      <c r="E180" s="135">
        <f>'DeathsCases(m7)'!E180</f>
        <v>7390.4776511387272</v>
      </c>
      <c r="F180" s="135">
        <f>'DeathsCases(m7)'!F180</f>
        <v>1142.9834261567271</v>
      </c>
      <c r="G180" s="135">
        <f>'DeathsCases(m7)'!G180</f>
        <v>794.5655994681091</v>
      </c>
      <c r="H180" s="135">
        <f>'DeathsCases(m7)'!H180</f>
        <v>6388.7090096572047</v>
      </c>
      <c r="I180" s="135">
        <f>'DeathsCases(m7)'!I180</f>
        <v>1543.2356354411661</v>
      </c>
      <c r="J180" s="135">
        <f>'DeathsCases(m7)'!J180</f>
        <v>2197.4544143343269</v>
      </c>
      <c r="K180" s="135">
        <f>'DeathsCases(m7)'!K180</f>
        <v>8888.9429918916067</v>
      </c>
      <c r="L180" s="135">
        <f>'DeathsCases(m7)'!L180</f>
        <v>2390.4737039187848</v>
      </c>
      <c r="M180" s="135">
        <f>'DeathsCases(m7)'!M180</f>
        <v>1497.150325506163</v>
      </c>
      <c r="N180" s="135">
        <f ca="1">OFFSET('DeathsCases(m7)'!N180, DeathsDelay, 0)</f>
        <v>24.676024796460869</v>
      </c>
      <c r="O180" s="135">
        <f ca="1">OFFSET('DeathsCases(m7)'!O180, DeathsDelay, 0)</f>
        <v>2.6512979329820729</v>
      </c>
      <c r="P180" s="135">
        <f ca="1">OFFSET('DeathsCases(m7)'!P180, DeathsDelay, 0)</f>
        <v>8.2576257687604535</v>
      </c>
      <c r="Q180" s="135">
        <f ca="1">OFFSET('DeathsCases(m7)'!Q180, DeathsDelay, 0)</f>
        <v>62.660955745122187</v>
      </c>
      <c r="R180" s="135">
        <f ca="1">OFFSET('DeathsCases(m7)'!R180, DeathsDelay, 0)</f>
        <v>9.2520451681427698</v>
      </c>
      <c r="S180" s="135">
        <f ca="1">OFFSET('DeathsCases(m7)'!S180, DeathsDelay, 0)</f>
        <v>8.2502817836146569</v>
      </c>
      <c r="T180" s="135">
        <f ca="1">OFFSET('DeathsCases(m7)'!T180, DeathsDelay, 0)</f>
        <v>133.017609323052</v>
      </c>
      <c r="U180" s="135">
        <f ca="1">OFFSET('DeathsCases(m7)'!U180, DeathsDelay, 0)</f>
        <v>10.648068862192931</v>
      </c>
      <c r="V180" s="135">
        <f ca="1">OFFSET('DeathsCases(m7)'!V180, DeathsDelay, 0)</f>
        <v>11.1420223825401</v>
      </c>
      <c r="W180" s="135">
        <f ca="1">OFFSET('DeathsCases(m7)'!W180, DeathsDelay, 0)</f>
        <v>191.39042502559411</v>
      </c>
      <c r="X180" s="135">
        <f ca="1">OFFSET('DeathsCases(m7)'!X180, DeathsDelay, 0)</f>
        <v>42.739491450226751</v>
      </c>
      <c r="Y180" s="135">
        <f ca="1">OFFSET('DeathsCases(m7)'!Y180, DeathsDelay, 0)</f>
        <v>7.976293689430821</v>
      </c>
    </row>
    <row r="181" spans="1:25" x14ac:dyDescent="0.25">
      <c r="A181" s="111">
        <f>'DeathsCases(m7)'!A181</f>
        <v>44069</v>
      </c>
      <c r="B181" s="135">
        <f>'DeathsCases(m7)'!B181</f>
        <v>3630.3367680553879</v>
      </c>
      <c r="C181" s="135">
        <f>'DeathsCases(m7)'!C181</f>
        <v>795.73148285372486</v>
      </c>
      <c r="D181" s="135">
        <f>'DeathsCases(m7)'!D181</f>
        <v>856.66969046766167</v>
      </c>
      <c r="E181" s="135">
        <f>'DeathsCases(m7)'!E181</f>
        <v>7485.9974007501942</v>
      </c>
      <c r="F181" s="135">
        <f>'DeathsCases(m7)'!F181</f>
        <v>1068.2553690294189</v>
      </c>
      <c r="G181" s="135">
        <f>'DeathsCases(m7)'!G181</f>
        <v>819.52799050571207</v>
      </c>
      <c r="H181" s="135">
        <f>'DeathsCases(m7)'!H181</f>
        <v>6338.1979168219004</v>
      </c>
      <c r="I181" s="135">
        <f>'DeathsCases(m7)'!I181</f>
        <v>1519.3692741983209</v>
      </c>
      <c r="J181" s="135">
        <f>'DeathsCases(m7)'!J181</f>
        <v>2198.0734155778009</v>
      </c>
      <c r="K181" s="135">
        <f>'DeathsCases(m7)'!K181</f>
        <v>8816.6173794637216</v>
      </c>
      <c r="L181" s="135">
        <f>'DeathsCases(m7)'!L181</f>
        <v>2474.1910419294718</v>
      </c>
      <c r="M181" s="135">
        <f>'DeathsCases(m7)'!M181</f>
        <v>1554.579640070064</v>
      </c>
      <c r="N181" s="135">
        <f ca="1">OFFSET('DeathsCases(m7)'!N181, DeathsDelay, 0)</f>
        <v>26.43076433754257</v>
      </c>
      <c r="O181" s="135">
        <f ca="1">OFFSET('DeathsCases(m7)'!O181, DeathsDelay, 0)</f>
        <v>2.6512979329820729</v>
      </c>
      <c r="P181" s="135">
        <f ca="1">OFFSET('DeathsCases(m7)'!P181, DeathsDelay, 0)</f>
        <v>8.0216936039387328</v>
      </c>
      <c r="Q181" s="135">
        <f ca="1">OFFSET('DeathsCases(m7)'!Q181, DeathsDelay, 0)</f>
        <v>93.991433617683342</v>
      </c>
      <c r="R181" s="135">
        <f ca="1">OFFSET('DeathsCases(m7)'!R181, DeathsDelay, 0)</f>
        <v>12.81052407896696</v>
      </c>
      <c r="S181" s="135">
        <f ca="1">OFFSET('DeathsCases(m7)'!S181, DeathsDelay, 0)</f>
        <v>9.5195559041707405</v>
      </c>
      <c r="T181" s="135">
        <f ca="1">OFFSET('DeathsCases(m7)'!T181, DeathsDelay, 0)</f>
        <v>128.15534684126939</v>
      </c>
      <c r="U181" s="135">
        <f ca="1">OFFSET('DeathsCases(m7)'!U181, DeathsDelay, 0)</f>
        <v>9.9137192854900196</v>
      </c>
      <c r="V181" s="135">
        <f ca="1">OFFSET('DeathsCases(m7)'!V181, DeathsDelay, 0)</f>
        <v>11.1420223825401</v>
      </c>
      <c r="W181" s="135">
        <f ca="1">OFFSET('DeathsCases(m7)'!W181, DeathsDelay, 0)</f>
        <v>188.41211248761849</v>
      </c>
      <c r="X181" s="135">
        <f ca="1">OFFSET('DeathsCases(m7)'!X181, DeathsDelay, 0)</f>
        <v>42.53039413393406</v>
      </c>
      <c r="Y181" s="135">
        <f ca="1">OFFSET('DeathsCases(m7)'!Y181, DeathsDelay, 0)</f>
        <v>8.773923058373903</v>
      </c>
    </row>
    <row r="182" spans="1:25" x14ac:dyDescent="0.25">
      <c r="A182" s="111">
        <f>'DeathsCases(m7)'!A182</f>
        <v>44070</v>
      </c>
      <c r="B182" s="135">
        <f>'DeathsCases(m7)'!B182</f>
        <v>4298.015163436974</v>
      </c>
      <c r="C182" s="135">
        <f>'DeathsCases(m7)'!C182</f>
        <v>793.59333935938446</v>
      </c>
      <c r="D182" s="135">
        <f>'DeathsCases(m7)'!D182</f>
        <v>923.79239135944078</v>
      </c>
      <c r="E182" s="135">
        <f>'DeathsCases(m7)'!E182</f>
        <v>7886.2633595220841</v>
      </c>
      <c r="F182" s="135">
        <f>'DeathsCases(m7)'!F182</f>
        <v>926.62790837861633</v>
      </c>
      <c r="G182" s="135">
        <f>'DeathsCases(m7)'!G182</f>
        <v>855.490757254801</v>
      </c>
      <c r="H182" s="135">
        <f>'DeathsCases(m7)'!H182</f>
        <v>6380.3737025455766</v>
      </c>
      <c r="I182" s="135">
        <f>'DeathsCases(m7)'!I182</f>
        <v>1589.132483985097</v>
      </c>
      <c r="J182" s="135">
        <f>'DeathsCases(m7)'!J182</f>
        <v>2056.32213082215</v>
      </c>
      <c r="K182" s="135">
        <f>'DeathsCases(m7)'!K182</f>
        <v>8779.7946062669325</v>
      </c>
      <c r="L182" s="135">
        <f>'DeathsCases(m7)'!L182</f>
        <v>2517.9237456320889</v>
      </c>
      <c r="M182" s="135">
        <f>'DeathsCases(m7)'!M182</f>
        <v>1539.4246820601461</v>
      </c>
      <c r="N182" s="135">
        <f ca="1">OFFSET('DeathsCases(m7)'!N182, DeathsDelay, 0)</f>
        <v>30.159585862341171</v>
      </c>
      <c r="O182" s="135">
        <f ca="1">OFFSET('DeathsCases(m7)'!O182, DeathsDelay, 0)</f>
        <v>2.6512979329820729</v>
      </c>
      <c r="P182" s="135">
        <f ca="1">OFFSET('DeathsCases(m7)'!P182, DeathsDelay, 0)</f>
        <v>8.375591851171313</v>
      </c>
      <c r="Q182" s="135">
        <f ca="1">OFFSET('DeathsCases(m7)'!Q182, DeathsDelay, 0)</f>
        <v>107.8991091611129</v>
      </c>
      <c r="R182" s="135">
        <f ca="1">OFFSET('DeathsCases(m7)'!R182, DeathsDelay, 0)</f>
        <v>14.945611425461481</v>
      </c>
      <c r="S182" s="135">
        <f ca="1">OFFSET('DeathsCases(m7)'!S182, DeathsDelay, 0)</f>
        <v>10.259965807828451</v>
      </c>
      <c r="T182" s="135">
        <f ca="1">OFFSET('DeathsCases(m7)'!T182, DeathsDelay, 0)</f>
        <v>127.3522052706178</v>
      </c>
      <c r="U182" s="135">
        <f ca="1">OFFSET('DeathsCases(m7)'!U182, DeathsDelay, 0)</f>
        <v>19.093088994276432</v>
      </c>
      <c r="V182" s="135">
        <f ca="1">OFFSET('DeathsCases(m7)'!V182, DeathsDelay, 0)</f>
        <v>11.761023626014561</v>
      </c>
      <c r="W182" s="135">
        <f ca="1">OFFSET('DeathsCases(m7)'!W182, DeathsDelay, 0)</f>
        <v>183.20006554616111</v>
      </c>
      <c r="X182" s="135">
        <f ca="1">OFFSET('DeathsCases(m7)'!X182, DeathsDelay, 0)</f>
        <v>42.347433982177947</v>
      </c>
      <c r="Y182" s="135">
        <f ca="1">OFFSET('DeathsCases(m7)'!Y182, DeathsDelay, 0)</f>
        <v>7.976293689430821</v>
      </c>
    </row>
    <row r="183" spans="1:25" x14ac:dyDescent="0.25">
      <c r="A183" s="111">
        <f>'DeathsCases(m7)'!A183</f>
        <v>44071</v>
      </c>
      <c r="B183" s="135">
        <f>'DeathsCases(m7)'!B183</f>
        <v>3435.1219941100499</v>
      </c>
      <c r="C183" s="135">
        <f>'DeathsCases(m7)'!C183</f>
        <v>778.02765472058638</v>
      </c>
      <c r="D183" s="135">
        <f>'DeathsCases(m7)'!D183</f>
        <v>984.308991636212</v>
      </c>
      <c r="E183" s="135">
        <f>'DeathsCases(m7)'!E183</f>
        <v>8135.5316981081687</v>
      </c>
      <c r="F183" s="135">
        <f>'DeathsCases(m7)'!F183</f>
        <v>714.54256529349448</v>
      </c>
      <c r="G183" s="135">
        <f>'DeathsCases(m7)'!G183</f>
        <v>881.19355819606176</v>
      </c>
      <c r="H183" s="135">
        <f>'DeathsCases(m7)'!H183</f>
        <v>6326.8236956591581</v>
      </c>
      <c r="I183" s="135">
        <f>'DeathsCases(m7)'!I183</f>
        <v>1562.328724435441</v>
      </c>
      <c r="J183" s="135">
        <f>'DeathsCases(m7)'!J183</f>
        <v>1892.905802544893</v>
      </c>
      <c r="K183" s="135">
        <f>'DeathsCases(m7)'!K183</f>
        <v>9221.701729089069</v>
      </c>
      <c r="L183" s="135">
        <f>'DeathsCases(m7)'!L183</f>
        <v>2552.403893088755</v>
      </c>
      <c r="M183" s="135">
        <f>'DeathsCases(m7)'!M183</f>
        <v>1458.066486427952</v>
      </c>
      <c r="N183" s="135">
        <f ca="1">OFFSET('DeathsCases(m7)'!N183, DeathsDelay, 0)</f>
        <v>38.384927461161617</v>
      </c>
      <c r="O183" s="135">
        <f ca="1">OFFSET('DeathsCases(m7)'!O183, DeathsDelay, 0)</f>
        <v>3.2499781113973869</v>
      </c>
      <c r="P183" s="135">
        <f ca="1">OFFSET('DeathsCases(m7)'!P183, DeathsDelay, 0)</f>
        <v>8.375591851171313</v>
      </c>
      <c r="Q183" s="135">
        <f ca="1">OFFSET('DeathsCases(m7)'!Q183, DeathsDelay, 0)</f>
        <v>114.3180363350035</v>
      </c>
      <c r="R183" s="135">
        <f ca="1">OFFSET('DeathsCases(m7)'!R183, DeathsDelay, 0)</f>
        <v>13.5222198611318</v>
      </c>
      <c r="S183" s="135">
        <f ca="1">OFFSET('DeathsCases(m7)'!S183, DeathsDelay, 0)</f>
        <v>12.4811955188016</v>
      </c>
      <c r="T183" s="135">
        <f ca="1">OFFSET('DeathsCases(m7)'!T183, DeathsDelay, 0)</f>
        <v>121.3612032841357</v>
      </c>
      <c r="U183" s="135">
        <f ca="1">OFFSET('DeathsCases(m7)'!U183, DeathsDelay, 0)</f>
        <v>22.764836877790991</v>
      </c>
      <c r="V183" s="135">
        <f ca="1">OFFSET('DeathsCases(m7)'!V183, DeathsDelay, 0)</f>
        <v>11.1420223825401</v>
      </c>
      <c r="W183" s="135">
        <f ca="1">OFFSET('DeathsCases(m7)'!W183, DeathsDelay, 0)</f>
        <v>182.65855417562011</v>
      </c>
      <c r="X183" s="135">
        <f ca="1">OFFSET('DeathsCases(m7)'!X183, DeathsDelay, 0)</f>
        <v>42.587895895914542</v>
      </c>
      <c r="Y183" s="135">
        <f ca="1">OFFSET('DeathsCases(m7)'!Y183, DeathsDelay, 0)</f>
        <v>10.369181796260071</v>
      </c>
    </row>
    <row r="184" spans="1:25" x14ac:dyDescent="0.25">
      <c r="A184" s="111">
        <f>'DeathsCases(m7)'!A184</f>
        <v>44072</v>
      </c>
      <c r="B184" s="135">
        <f>'DeathsCases(m7)'!B184</f>
        <v>3033.286639202342</v>
      </c>
      <c r="C184" s="135">
        <f>'DeathsCases(m7)'!C184</f>
        <v>767.50798872843166</v>
      </c>
      <c r="D184" s="135">
        <f>'DeathsCases(m7)'!D184</f>
        <v>1028.3103403754631</v>
      </c>
      <c r="E184" s="135">
        <f>'DeathsCases(m7)'!E184</f>
        <v>8135.5316981081687</v>
      </c>
      <c r="F184" s="135">
        <f>'DeathsCases(m7)'!F184</f>
        <v>600.67124014712033</v>
      </c>
      <c r="G184" s="135">
        <f>'DeathsCases(m7)'!G184</f>
        <v>862.15444638772055</v>
      </c>
      <c r="H184" s="135">
        <f>'DeathsCases(m7)'!H184</f>
        <v>6382.2404640341183</v>
      </c>
      <c r="I184" s="135">
        <f>'DeathsCases(m7)'!I184</f>
        <v>1555.7195782451149</v>
      </c>
      <c r="J184" s="135">
        <f>'DeathsCases(m7)'!J184</f>
        <v>1938.0928933185289</v>
      </c>
      <c r="K184" s="135">
        <f>'DeathsCases(m7)'!K184</f>
        <v>8927.8641216492433</v>
      </c>
      <c r="L184" s="135">
        <f>'DeathsCases(m7)'!L184</f>
        <v>2602.17950923223</v>
      </c>
      <c r="M184" s="135">
        <f>'DeathsCases(m7)'!M184</f>
        <v>1533.8412764775439</v>
      </c>
      <c r="N184" s="135">
        <f ca="1">OFFSET('DeathsCases(m7)'!N184, DeathsDelay, 0)</f>
        <v>38.384927461161617</v>
      </c>
      <c r="O184" s="135">
        <f ca="1">OFFSET('DeathsCases(m7)'!O184, DeathsDelay, 0)</f>
        <v>3.0789266318501549</v>
      </c>
      <c r="P184" s="135">
        <f ca="1">OFFSET('DeathsCases(m7)'!P184, DeathsDelay, 0)</f>
        <v>10.498981334566791</v>
      </c>
      <c r="Q184" s="135">
        <f ca="1">OFFSET('DeathsCases(m7)'!Q184, DeathsDelay, 0)</f>
        <v>114.3180363350035</v>
      </c>
      <c r="R184" s="135">
        <f ca="1">OFFSET('DeathsCases(m7)'!R184, DeathsDelay, 0)</f>
        <v>13.5222198611318</v>
      </c>
      <c r="S184" s="135">
        <f ca="1">OFFSET('DeathsCases(m7)'!S184, DeathsDelay, 0)</f>
        <v>14.385106699635729</v>
      </c>
      <c r="T184" s="135">
        <f ca="1">OFFSET('DeathsCases(m7)'!T184, DeathsDelay, 0)</f>
        <v>121.3177902262627</v>
      </c>
      <c r="U184" s="135">
        <f ca="1">OFFSET('DeathsCases(m7)'!U184, DeathsDelay, 0)</f>
        <v>20.928962936033709</v>
      </c>
      <c r="V184" s="135">
        <f ca="1">OFFSET('DeathsCases(m7)'!V184, DeathsDelay, 0)</f>
        <v>12.999026112963479</v>
      </c>
      <c r="W184" s="135">
        <f ca="1">OFFSET('DeathsCases(m7)'!W184, DeathsDelay, 0)</f>
        <v>180.12021962620901</v>
      </c>
      <c r="X184" s="135">
        <f ca="1">OFFSET('DeathsCases(m7)'!X184, DeathsDelay, 0)</f>
        <v>42.687217121153573</v>
      </c>
      <c r="Y184" s="135">
        <f ca="1">OFFSET('DeathsCases(m7)'!Y184, DeathsDelay, 0)</f>
        <v>8.7739230583739047</v>
      </c>
    </row>
    <row r="185" spans="1:25" x14ac:dyDescent="0.25">
      <c r="A185" s="111">
        <f>'DeathsCases(m7)'!A185</f>
        <v>44073</v>
      </c>
      <c r="B185" s="135">
        <f>'DeathsCases(m7)'!B185</f>
        <v>3703.5971438955498</v>
      </c>
      <c r="C185" s="135">
        <f>'DeathsCases(m7)'!C185</f>
        <v>753.5672931453322</v>
      </c>
      <c r="D185" s="135">
        <f>'DeathsCases(m7)'!D185</f>
        <v>1046.7130492315571</v>
      </c>
      <c r="E185" s="135">
        <f>'DeathsCases(m7)'!E185</f>
        <v>8135.5316981081687</v>
      </c>
      <c r="F185" s="135">
        <f>'DeathsCases(m7)'!F185</f>
        <v>560.10458056372454</v>
      </c>
      <c r="G185" s="135">
        <f>'DeathsCases(m7)'!G185</f>
        <v>933.44534282562051</v>
      </c>
      <c r="H185" s="135">
        <f>'DeathsCases(m7)'!H185</f>
        <v>6398.7808390837527</v>
      </c>
      <c r="I185" s="135">
        <f>'DeathsCases(m7)'!I185</f>
        <v>1601.9836015773981</v>
      </c>
      <c r="J185" s="135">
        <f>'DeathsCases(m7)'!J185</f>
        <v>1922.617862231667</v>
      </c>
      <c r="K185" s="135">
        <f>'DeathsCases(m7)'!K185</f>
        <v>8682.0518038842765</v>
      </c>
      <c r="L185" s="135">
        <f>'DeathsCases(m7)'!L185</f>
        <v>2691.5895216789859</v>
      </c>
      <c r="M185" s="135">
        <f>'DeathsCases(m7)'!M185</f>
        <v>1525.8649827881129</v>
      </c>
      <c r="N185" s="135">
        <f ca="1">OFFSET('DeathsCases(m7)'!N185, DeathsDelay, 0)</f>
        <v>38.384927461161617</v>
      </c>
      <c r="O185" s="135">
        <f ca="1">OFFSET('DeathsCases(m7)'!O185, DeathsDelay, 0)</f>
        <v>3.0789266318501549</v>
      </c>
      <c r="P185" s="135">
        <f ca="1">OFFSET('DeathsCases(m7)'!P185, DeathsDelay, 0)</f>
        <v>11.44270999385367</v>
      </c>
      <c r="Q185" s="135">
        <f ca="1">OFFSET('DeathsCases(m7)'!Q185, DeathsDelay, 0)</f>
        <v>114.3180363350035</v>
      </c>
      <c r="R185" s="135">
        <f ca="1">OFFSET('DeathsCases(m7)'!R185, DeathsDelay, 0)</f>
        <v>13.5222198611318</v>
      </c>
      <c r="S185" s="135">
        <f ca="1">OFFSET('DeathsCases(m7)'!S185, DeathsDelay, 0)</f>
        <v>15.760153663571479</v>
      </c>
      <c r="T185" s="135">
        <f ca="1">OFFSET('DeathsCases(m7)'!T185, DeathsDelay, 0)</f>
        <v>118.0401043568467</v>
      </c>
      <c r="U185" s="135">
        <f ca="1">OFFSET('DeathsCases(m7)'!U185, DeathsDelay, 0)</f>
        <v>23.132011666142439</v>
      </c>
      <c r="V185" s="135">
        <f ca="1">OFFSET('DeathsCases(m7)'!V185, DeathsDelay, 0)</f>
        <v>14.23702859991239</v>
      </c>
      <c r="W185" s="135">
        <f ca="1">OFFSET('DeathsCases(m7)'!W185, DeathsDelay, 0)</f>
        <v>178.36030767195069</v>
      </c>
      <c r="X185" s="135">
        <f ca="1">OFFSET('DeathsCases(m7)'!X185, DeathsDelay, 0)</f>
        <v>36.748853338441052</v>
      </c>
      <c r="Y185" s="135">
        <f ca="1">OFFSET('DeathsCases(m7)'!Y185, DeathsDelay, 0)</f>
        <v>7.9762936894308227</v>
      </c>
    </row>
    <row r="186" spans="1:25" x14ac:dyDescent="0.25">
      <c r="A186" s="111">
        <f>'DeathsCases(m7)'!A186</f>
        <v>44074</v>
      </c>
      <c r="B186" s="135">
        <f>'DeathsCases(m7)'!B186</f>
        <v>3814.6940910902849</v>
      </c>
      <c r="C186" s="135">
        <f>'DeathsCases(m7)'!C186</f>
        <v>742.36342123498855</v>
      </c>
      <c r="D186" s="135">
        <f>'DeathsCases(m7)'!D186</f>
        <v>1051.7855907752239</v>
      </c>
      <c r="E186" s="135">
        <f>'DeathsCases(m7)'!E186</f>
        <v>8775.8960995034431</v>
      </c>
      <c r="F186" s="135">
        <f>'DeathsCases(m7)'!F186</f>
        <v>730.19987250112092</v>
      </c>
      <c r="G186" s="135">
        <f>'DeathsCases(m7)'!G186</f>
        <v>979.35075685239894</v>
      </c>
      <c r="H186" s="135">
        <f>'DeathsCases(m7)'!H186</f>
        <v>6317.7069535058154</v>
      </c>
      <c r="I186" s="135">
        <f>'DeathsCases(m7)'!I186</f>
        <v>1693.0429490885599</v>
      </c>
      <c r="J186" s="135">
        <f>'DeathsCases(m7)'!J186</f>
        <v>1946.139909483697</v>
      </c>
      <c r="K186" s="135">
        <f>'DeathsCases(m7)'!K186</f>
        <v>9659.5813610928053</v>
      </c>
      <c r="L186" s="135">
        <f>'DeathsCases(m7)'!L186</f>
        <v>2738.3541364678472</v>
      </c>
      <c r="M186" s="135">
        <f>'DeathsCases(m7)'!M186</f>
        <v>1549.793863856406</v>
      </c>
      <c r="N186" s="135">
        <f ca="1">OFFSET('DeathsCases(m7)'!N186, DeathsDelay, 0)</f>
        <v>42.113748985960228</v>
      </c>
      <c r="O186" s="135">
        <f ca="1">OFFSET('DeathsCases(m7)'!O186, DeathsDelay, 0)</f>
        <v>2.907875152302922</v>
      </c>
      <c r="P186" s="135">
        <f ca="1">OFFSET('DeathsCases(m7)'!P186, DeathsDelay, 0)</f>
        <v>11.796608241086251</v>
      </c>
      <c r="Q186" s="135">
        <f ca="1">OFFSET('DeathsCases(m7)'!Q186, DeathsDelay, 0)</f>
        <v>124.55775349335271</v>
      </c>
      <c r="R186" s="135">
        <f ca="1">OFFSET('DeathsCases(m7)'!R186, DeathsDelay, 0)</f>
        <v>13.5222198611318</v>
      </c>
      <c r="S186" s="135">
        <f ca="1">OFFSET('DeathsCases(m7)'!S186, DeathsDelay, 0)</f>
        <v>15.97169935033083</v>
      </c>
      <c r="T186" s="135">
        <f ca="1">OFFSET('DeathsCases(m7)'!T186, DeathsDelay, 0)</f>
        <v>116.6074734470358</v>
      </c>
      <c r="U186" s="135">
        <f ca="1">OFFSET('DeathsCases(m7)'!U186, DeathsDelay, 0)</f>
        <v>21.663312512736621</v>
      </c>
      <c r="V186" s="135">
        <f ca="1">OFFSET('DeathsCases(m7)'!V186, DeathsDelay, 0)</f>
        <v>14.23702859991239</v>
      </c>
      <c r="W186" s="135">
        <f ca="1">OFFSET('DeathsCases(m7)'!W186, DeathsDelay, 0)</f>
        <v>178.22492982931541</v>
      </c>
      <c r="X186" s="135">
        <f ca="1">OFFSET('DeathsCases(m7)'!X186, DeathsDelay, 0)</f>
        <v>37.146138239397182</v>
      </c>
      <c r="Y186" s="135">
        <f ca="1">OFFSET('DeathsCases(m7)'!Y186, DeathsDelay, 0)</f>
        <v>7.9762936894308227</v>
      </c>
    </row>
    <row r="187" spans="1:25" x14ac:dyDescent="0.25">
      <c r="A187" s="111">
        <f>'DeathsCases(m7)'!A187</f>
        <v>44075</v>
      </c>
      <c r="B187" s="135">
        <f>'DeathsCases(m7)'!B187</f>
        <v>4002.5608932073442</v>
      </c>
      <c r="C187" s="135">
        <f>'DeathsCases(m7)'!C187</f>
        <v>721.15303777113161</v>
      </c>
      <c r="D187" s="135">
        <f>'DeathsCases(m7)'!D187</f>
        <v>1063.464232933899</v>
      </c>
      <c r="E187" s="135">
        <f>'DeathsCases(m7)'!E187</f>
        <v>8928.4220356830319</v>
      </c>
      <c r="F187" s="135">
        <f>'DeathsCases(m7)'!F187</f>
        <v>671.12912258143933</v>
      </c>
      <c r="G187" s="135">
        <f>'DeathsCases(m7)'!G187</f>
        <v>991.09154246754281</v>
      </c>
      <c r="H187" s="135">
        <f>'DeathsCases(m7)'!H187</f>
        <v>6427.9544139744476</v>
      </c>
      <c r="I187" s="135">
        <f>'DeathsCases(m7)'!I187</f>
        <v>1738.9397976324919</v>
      </c>
      <c r="J187" s="135">
        <f>'DeathsCases(m7)'!J187</f>
        <v>1881.763780162353</v>
      </c>
      <c r="K187" s="135">
        <f>'DeathsCases(m7)'!K187</f>
        <v>9508.1273996446125</v>
      </c>
      <c r="L187" s="135">
        <f>'DeathsCases(m7)'!L187</f>
        <v>2848.8254760981849</v>
      </c>
      <c r="M187" s="135">
        <f>'DeathsCases(m7)'!M187</f>
        <v>1544.210458273805</v>
      </c>
      <c r="N187" s="135">
        <f ca="1">OFFSET('DeathsCases(m7)'!N187, DeathsDelay, 0)</f>
        <v>45.403885625488407</v>
      </c>
      <c r="O187" s="135">
        <f ca="1">OFFSET('DeathsCases(m7)'!O187, DeathsDelay, 0)</f>
        <v>3.2499781113973869</v>
      </c>
      <c r="P187" s="135">
        <f ca="1">OFFSET('DeathsCases(m7)'!P187, DeathsDelay, 0)</f>
        <v>12.386438653140541</v>
      </c>
      <c r="Q187" s="135">
        <f ca="1">OFFSET('DeathsCases(m7)'!Q187, DeathsDelay, 0)</f>
        <v>137.54843944051231</v>
      </c>
      <c r="R187" s="135">
        <f ca="1">OFFSET('DeathsCases(m7)'!R187, DeathsDelay, 0)</f>
        <v>13.5222198611318</v>
      </c>
      <c r="S187" s="135">
        <f ca="1">OFFSET('DeathsCases(m7)'!S187, DeathsDelay, 0)</f>
        <v>17.02942778412757</v>
      </c>
      <c r="T187" s="135">
        <f ca="1">OFFSET('DeathsCases(m7)'!T187, DeathsDelay, 0)</f>
        <v>108.6411773273295</v>
      </c>
      <c r="U187" s="135">
        <f ca="1">OFFSET('DeathsCases(m7)'!U187, DeathsDelay, 0)</f>
        <v>19.46026378262788</v>
      </c>
      <c r="V187" s="135">
        <f ca="1">OFFSET('DeathsCases(m7)'!V187, DeathsDelay, 0)</f>
        <v>15.475031086861311</v>
      </c>
      <c r="W187" s="135">
        <f ca="1">OFFSET('DeathsCases(m7)'!W187, DeathsDelay, 0)</f>
        <v>168.74848084484751</v>
      </c>
      <c r="X187" s="135">
        <f ca="1">OFFSET('DeathsCases(m7)'!X187, DeathsDelay, 0)</f>
        <v>35.90723664036296</v>
      </c>
      <c r="Y187" s="135">
        <f ca="1">OFFSET('DeathsCases(m7)'!Y187, DeathsDelay, 0)</f>
        <v>11.16681116520315</v>
      </c>
    </row>
    <row r="188" spans="1:25" x14ac:dyDescent="0.25">
      <c r="A188" s="111">
        <f>'DeathsCases(m7)'!A188</f>
        <v>44076</v>
      </c>
      <c r="B188" s="135">
        <f>'DeathsCases(m7)'!B188</f>
        <v>4177.3768199876076</v>
      </c>
      <c r="C188" s="135">
        <f>'DeathsCases(m7)'!C188</f>
        <v>718.50173983814955</v>
      </c>
      <c r="D188" s="135">
        <f>'DeathsCases(m7)'!D188</f>
        <v>1058.7455896374649</v>
      </c>
      <c r="E188" s="135">
        <f>'DeathsCases(m7)'!E188</f>
        <v>9124.8106408842104</v>
      </c>
      <c r="F188" s="135">
        <f>'DeathsCases(m7)'!F188</f>
        <v>503.88061377270242</v>
      </c>
      <c r="G188" s="135">
        <f>'DeathsCases(m7)'!G188</f>
        <v>1039.7470504221931</v>
      </c>
      <c r="H188" s="135">
        <f>'DeathsCases(m7)'!H188</f>
        <v>6331.5991320251942</v>
      </c>
      <c r="I188" s="135">
        <f>'DeathsCases(m7)'!I188</f>
        <v>1791.078617578399</v>
      </c>
      <c r="J188" s="135">
        <f>'DeathsCases(m7)'!J188</f>
        <v>1783.3425824499141</v>
      </c>
      <c r="K188" s="135">
        <f>'DeathsCases(m7)'!K188</f>
        <v>9500.444707075063</v>
      </c>
      <c r="L188" s="135">
        <f>'DeathsCases(m7)'!L188</f>
        <v>2839.3951871333852</v>
      </c>
      <c r="M188" s="135">
        <f>'DeathsCases(m7)'!M188</f>
        <v>1544.210458273805</v>
      </c>
      <c r="N188" s="135">
        <f ca="1">OFFSET('DeathsCases(m7)'!N188, DeathsDelay, 0)</f>
        <v>40.359009444878538</v>
      </c>
      <c r="O188" s="135">
        <f ca="1">OFFSET('DeathsCases(m7)'!O188, DeathsDelay, 0)</f>
        <v>4.2762869886807824</v>
      </c>
      <c r="P188" s="135">
        <f ca="1">OFFSET('DeathsCases(m7)'!P188, DeathsDelay, 0)</f>
        <v>13.33016731242742</v>
      </c>
      <c r="Q188" s="135">
        <f ca="1">OFFSET('DeathsCases(m7)'!Q188, DeathsDelay, 0)</f>
        <v>120.88979510827239</v>
      </c>
      <c r="R188" s="135">
        <f ca="1">OFFSET('DeathsCases(m7)'!R188, DeathsDelay, 0)</f>
        <v>11.38713251463729</v>
      </c>
      <c r="S188" s="135">
        <f ca="1">OFFSET('DeathsCases(m7)'!S188, DeathsDelay, 0)</f>
        <v>18.82756612158202</v>
      </c>
      <c r="T188" s="135">
        <f ca="1">OFFSET('DeathsCases(m7)'!T188, DeathsDelay, 0)</f>
        <v>111.1591346839669</v>
      </c>
      <c r="U188" s="135">
        <f ca="1">OFFSET('DeathsCases(m7)'!U188, DeathsDelay, 0)</f>
        <v>17.991564629222061</v>
      </c>
      <c r="V188" s="135">
        <f ca="1">OFFSET('DeathsCases(m7)'!V188, DeathsDelay, 0)</f>
        <v>14.85602984338685</v>
      </c>
      <c r="W188" s="135">
        <f ca="1">OFFSET('DeathsCases(m7)'!W188, DeathsDelay, 0)</f>
        <v>135.343998174598</v>
      </c>
      <c r="X188" s="135">
        <f ca="1">OFFSET('DeathsCases(m7)'!X188, DeathsDelay, 0)</f>
        <v>35.661547293719039</v>
      </c>
      <c r="Y188" s="135">
        <f ca="1">OFFSET('DeathsCases(m7)'!Y188, DeathsDelay, 0)</f>
        <v>15.154958009918561</v>
      </c>
    </row>
    <row r="189" spans="1:25" x14ac:dyDescent="0.25">
      <c r="A189" s="111">
        <f>'DeathsCases(m7)'!A189</f>
        <v>44077</v>
      </c>
      <c r="B189" s="135">
        <f>'DeathsCases(m7)'!B189</f>
        <v>4282.9902061164621</v>
      </c>
      <c r="C189" s="135">
        <f>'DeathsCases(m7)'!C189</f>
        <v>707.21234218803215</v>
      </c>
      <c r="D189" s="135">
        <f>'DeathsCases(m7)'!D189</f>
        <v>1057.329996648534</v>
      </c>
      <c r="E189" s="135">
        <f>'DeathsCases(m7)'!E189</f>
        <v>9017.9813529187468</v>
      </c>
      <c r="F189" s="135">
        <f>'DeathsCases(m7)'!F189</f>
        <v>548.71744804908724</v>
      </c>
      <c r="G189" s="135">
        <f>'DeathsCases(m7)'!G189</f>
        <v>1062.276666062063</v>
      </c>
      <c r="H189" s="135">
        <f>'DeathsCases(m7)'!H189</f>
        <v>6126.255368285626</v>
      </c>
      <c r="I189" s="135">
        <f>'DeathsCases(m7)'!I189</f>
        <v>1827.0617468368409</v>
      </c>
      <c r="J189" s="135">
        <f>'DeathsCases(m7)'!J189</f>
        <v>1884.2397851362509</v>
      </c>
      <c r="K189" s="135">
        <f>'DeathsCases(m7)'!K189</f>
        <v>9484.808566250691</v>
      </c>
      <c r="L189" s="135">
        <f>'DeathsCases(m7)'!L189</f>
        <v>2871.1518420453381</v>
      </c>
      <c r="M189" s="135">
        <f>'DeathsCases(m7)'!M189</f>
        <v>1604.032660944536</v>
      </c>
      <c r="N189" s="135">
        <f ca="1">OFFSET('DeathsCases(m7)'!N189, DeathsDelay, 0)</f>
        <v>44.087830969677142</v>
      </c>
      <c r="O189" s="135">
        <f ca="1">OFFSET('DeathsCases(m7)'!O189, DeathsDelay, 0)</f>
        <v>5.1315443864169463</v>
      </c>
      <c r="P189" s="135">
        <f ca="1">OFFSET('DeathsCases(m7)'!P189, DeathsDelay, 0)</f>
        <v>14.50982813653602</v>
      </c>
      <c r="Q189" s="135">
        <f ca="1">OFFSET('DeathsCases(m7)'!Q189, DeathsDelay, 0)</f>
        <v>108.96893035676131</v>
      </c>
      <c r="R189" s="135">
        <f ca="1">OFFSET('DeathsCases(m7)'!R189, DeathsDelay, 0)</f>
        <v>9.9637409503076082</v>
      </c>
      <c r="S189" s="135">
        <f ca="1">OFFSET('DeathsCases(m7)'!S189, DeathsDelay, 0)</f>
        <v>20.837250145795821</v>
      </c>
      <c r="T189" s="135">
        <f ca="1">OFFSET('DeathsCases(m7)'!T189, DeathsDelay, 0)</f>
        <v>112.11422195717419</v>
      </c>
      <c r="U189" s="135">
        <f ca="1">OFFSET('DeathsCases(m7)'!U189, DeathsDelay, 0)</f>
        <v>9.9137192854900213</v>
      </c>
      <c r="V189" s="135">
        <f ca="1">OFFSET('DeathsCases(m7)'!V189, DeathsDelay, 0)</f>
        <v>17.95103606075914</v>
      </c>
      <c r="W189" s="135">
        <f ca="1">OFFSET('DeathsCases(m7)'!W189, DeathsDelay, 0)</f>
        <v>164.92405679040149</v>
      </c>
      <c r="X189" s="135">
        <f ca="1">OFFSET('DeathsCases(m7)'!X189, DeathsDelay, 0)</f>
        <v>35.426312812889762</v>
      </c>
      <c r="Y189" s="135">
        <f ca="1">OFFSET('DeathsCases(m7)'!Y189, DeathsDelay, 0)</f>
        <v>19.940734223577049</v>
      </c>
    </row>
    <row r="190" spans="1:25" x14ac:dyDescent="0.25">
      <c r="A190" s="111">
        <f>'DeathsCases(m7)'!A190</f>
        <v>44078</v>
      </c>
      <c r="B190" s="135">
        <f>'DeathsCases(m7)'!B190</f>
        <v>4480.8370893734227</v>
      </c>
      <c r="C190" s="135">
        <f>'DeathsCases(m7)'!C190</f>
        <v>697.63345933338701</v>
      </c>
      <c r="D190" s="135">
        <f>'DeathsCases(m7)'!D190</f>
        <v>1089.416771064288</v>
      </c>
      <c r="E190" s="135">
        <f>'DeathsCases(m7)'!E190</f>
        <v>9124.5049776854539</v>
      </c>
      <c r="F190" s="135">
        <f>'DeathsCases(m7)'!F190</f>
        <v>730.91156828328587</v>
      </c>
      <c r="G190" s="135">
        <f>'DeathsCases(m7)'!G190</f>
        <v>1132.5098340661659</v>
      </c>
      <c r="H190" s="135">
        <f>'DeathsCases(m7)'!H190</f>
        <v>6220.5919430437834</v>
      </c>
      <c r="I190" s="135">
        <f>'DeathsCases(m7)'!I190</f>
        <v>1910.7775985809731</v>
      </c>
      <c r="J190" s="135">
        <f>'DeathsCases(m7)'!J190</f>
        <v>1994.4220064747039</v>
      </c>
      <c r="K190" s="135">
        <f>'DeathsCases(m7)'!K190</f>
        <v>9713.2925201583439</v>
      </c>
      <c r="L190" s="135">
        <f>'DeathsCases(m7)'!L190</f>
        <v>2923.2170738022191</v>
      </c>
      <c r="M190" s="135">
        <f>'DeathsCases(m7)'!M190</f>
        <v>1706.1292201692499</v>
      </c>
      <c r="N190" s="135">
        <f ca="1">OFFSET('DeathsCases(m7)'!N190, DeathsDelay, 0)</f>
        <v>43.649146084406723</v>
      </c>
      <c r="O190" s="135">
        <f ca="1">OFFSET('DeathsCases(m7)'!O190, DeathsDelay, 0)</f>
        <v>5.5591730852850274</v>
      </c>
      <c r="P190" s="135">
        <f ca="1">OFFSET('DeathsCases(m7)'!P190, DeathsDelay, 0)</f>
        <v>15.689488960644621</v>
      </c>
      <c r="Q190" s="135">
        <f ca="1">OFFSET('DeathsCases(m7)'!Q190, DeathsDelay, 0)</f>
        <v>112.6368887418417</v>
      </c>
      <c r="R190" s="135">
        <f ca="1">OFFSET('DeathsCases(m7)'!R190, DeathsDelay, 0)</f>
        <v>10.67543673247245</v>
      </c>
      <c r="S190" s="135">
        <f ca="1">OFFSET('DeathsCases(m7)'!S190, DeathsDelay, 0)</f>
        <v>21.577660049453531</v>
      </c>
      <c r="T190" s="135">
        <f ca="1">OFFSET('DeathsCases(m7)'!T190, DeathsDelay, 0)</f>
        <v>112.4398198912221</v>
      </c>
      <c r="U190" s="135">
        <f ca="1">OFFSET('DeathsCases(m7)'!U190, DeathsDelay, 0)</f>
        <v>14.686991534058951</v>
      </c>
      <c r="V190" s="135">
        <f ca="1">OFFSET('DeathsCases(m7)'!V190, DeathsDelay, 0)</f>
        <v>19.808039791182519</v>
      </c>
      <c r="W190" s="135">
        <f ca="1">OFFSET('DeathsCases(m7)'!W190, DeathsDelay, 0)</f>
        <v>160.55812136541451</v>
      </c>
      <c r="X190" s="135">
        <f ca="1">OFFSET('DeathsCases(m7)'!X190, DeathsDelay, 0)</f>
        <v>34.872204924714119</v>
      </c>
      <c r="Y190" s="135">
        <f ca="1">OFFSET('DeathsCases(m7)'!Y190, DeathsDelay, 0)</f>
        <v>18.345475485690891</v>
      </c>
    </row>
    <row r="191" spans="1:25" x14ac:dyDescent="0.25">
      <c r="A191" s="111">
        <f>'DeathsCases(m7)'!A191</f>
        <v>44079</v>
      </c>
      <c r="B191" s="135">
        <f>'DeathsCases(m7)'!B191</f>
        <v>4476.9985966273071</v>
      </c>
      <c r="C191" s="135">
        <f>'DeathsCases(m7)'!C191</f>
        <v>703.27815815844565</v>
      </c>
      <c r="D191" s="135">
        <f>'DeathsCases(m7)'!D191</f>
        <v>1118.9082916670029</v>
      </c>
      <c r="E191" s="135">
        <f>'DeathsCases(m7)'!E191</f>
        <v>9124.5049776854539</v>
      </c>
      <c r="F191" s="135">
        <f>'DeathsCases(m7)'!F191</f>
        <v>730.91156828328587</v>
      </c>
      <c r="G191" s="135">
        <f>'DeathsCases(m7)'!G191</f>
        <v>1207.0796886488361</v>
      </c>
      <c r="H191" s="135">
        <f>'DeathsCases(m7)'!H191</f>
        <v>6161.9626083862167</v>
      </c>
      <c r="I191" s="135">
        <f>'DeathsCases(m7)'!I191</f>
        <v>1971.728613447315</v>
      </c>
      <c r="J191" s="135">
        <f>'DeathsCases(m7)'!J191</f>
        <v>1996.8980114486019</v>
      </c>
      <c r="K191" s="135">
        <f>'DeathsCases(m7)'!K191</f>
        <v>9369.7374000107211</v>
      </c>
      <c r="L191" s="135">
        <f>'DeathsCases(m7)'!L191</f>
        <v>2985.2719298449829</v>
      </c>
      <c r="M191" s="135">
        <f>'DeathsCases(m7)'!M191</f>
        <v>1676.6169335183561</v>
      </c>
      <c r="N191" s="135">
        <f ca="1">OFFSET('DeathsCases(m7)'!N191, DeathsDelay, 0)</f>
        <v>43.649146084406723</v>
      </c>
      <c r="O191" s="135">
        <f ca="1">OFFSET('DeathsCases(m7)'!O191, DeathsDelay, 0)</f>
        <v>6.0723275239267247</v>
      </c>
      <c r="P191" s="135">
        <f ca="1">OFFSET('DeathsCases(m7)'!P191, DeathsDelay, 0)</f>
        <v>14.863726383768601</v>
      </c>
      <c r="Q191" s="135">
        <f ca="1">OFFSET('DeathsCases(m7)'!Q191, DeathsDelay, 0)</f>
        <v>112.6368887418417</v>
      </c>
      <c r="R191" s="135">
        <f ca="1">OFFSET('DeathsCases(m7)'!R191, DeathsDelay, 0)</f>
        <v>10.67543673247245</v>
      </c>
      <c r="S191" s="135">
        <f ca="1">OFFSET('DeathsCases(m7)'!S191, DeathsDelay, 0)</f>
        <v>22.42384279649092</v>
      </c>
      <c r="T191" s="135">
        <f ca="1">OFFSET('DeathsCases(m7)'!T191, DeathsDelay, 0)</f>
        <v>113.047602701445</v>
      </c>
      <c r="U191" s="135">
        <f ca="1">OFFSET('DeathsCases(m7)'!U191, DeathsDelay, 0)</f>
        <v>15.788515899113319</v>
      </c>
      <c r="V191" s="135">
        <f ca="1">OFFSET('DeathsCases(m7)'!V191, DeathsDelay, 0)</f>
        <v>18.570037304233601</v>
      </c>
      <c r="W191" s="135">
        <f ca="1">OFFSET('DeathsCases(m7)'!W191, DeathsDelay, 0)</f>
        <v>164.95790125106029</v>
      </c>
      <c r="X191" s="135">
        <f ca="1">OFFSET('DeathsCases(m7)'!X191, DeathsDelay, 0)</f>
        <v>34.642197876792153</v>
      </c>
      <c r="Y191" s="135">
        <f ca="1">OFFSET('DeathsCases(m7)'!Y191, DeathsDelay, 0)</f>
        <v>17.547846116747809</v>
      </c>
    </row>
    <row r="192" spans="1:25" x14ac:dyDescent="0.25">
      <c r="A192" s="111">
        <f>'DeathsCases(m7)'!A192</f>
        <v>44080</v>
      </c>
      <c r="B192" s="135">
        <f>'DeathsCases(m7)'!B192</f>
        <v>3282.020969150672</v>
      </c>
      <c r="C192" s="135">
        <f>'DeathsCases(m7)'!C192</f>
        <v>720.38330611316883</v>
      </c>
      <c r="D192" s="135">
        <f>'DeathsCases(m7)'!D192</f>
        <v>1110.7686319806539</v>
      </c>
      <c r="E192" s="135">
        <f>'DeathsCases(m7)'!E192</f>
        <v>9124.5049776854539</v>
      </c>
      <c r="F192" s="135">
        <f>'DeathsCases(m7)'!F192</f>
        <v>730.91156828328587</v>
      </c>
      <c r="G192" s="135">
        <f>'DeathsCases(m7)'!G192</f>
        <v>1341.728518271161</v>
      </c>
      <c r="H192" s="135">
        <f>'DeathsCases(m7)'!H192</f>
        <v>6076.3954713184166</v>
      </c>
      <c r="I192" s="135">
        <f>'DeathsCases(m7)'!I192</f>
        <v>1983.11103188621</v>
      </c>
      <c r="J192" s="135">
        <f>'DeathsCases(m7)'!J192</f>
        <v>2058.1791345525739</v>
      </c>
      <c r="K192" s="135">
        <f>'DeathsCases(m7)'!K192</f>
        <v>9314.3340179122406</v>
      </c>
      <c r="L192" s="135">
        <f>'DeathsCases(m7)'!L192</f>
        <v>3049.517080275913</v>
      </c>
      <c r="M192" s="135">
        <f>'DeathsCases(m7)'!M192</f>
        <v>1679.0098216251849</v>
      </c>
      <c r="N192" s="135">
        <f ca="1">OFFSET('DeathsCases(m7)'!N192, DeathsDelay, 0)</f>
        <v>43.649146084406723</v>
      </c>
      <c r="O192" s="135">
        <f ca="1">OFFSET('DeathsCases(m7)'!O192, DeathsDelay, 0)</f>
        <v>6.3289047432475742</v>
      </c>
      <c r="P192" s="135">
        <f ca="1">OFFSET('DeathsCases(m7)'!P192, DeathsDelay, 0)</f>
        <v>15.09965854859032</v>
      </c>
      <c r="Q192" s="135">
        <f ca="1">OFFSET('DeathsCases(m7)'!Q192, DeathsDelay, 0)</f>
        <v>112.6368887418417</v>
      </c>
      <c r="R192" s="135">
        <f ca="1">OFFSET('DeathsCases(m7)'!R192, DeathsDelay, 0)</f>
        <v>10.67543673247245</v>
      </c>
      <c r="S192" s="135">
        <f ca="1">OFFSET('DeathsCases(m7)'!S192, DeathsDelay, 0)</f>
        <v>22.318069953111241</v>
      </c>
      <c r="T192" s="135">
        <f ca="1">OFFSET('DeathsCases(m7)'!T192, DeathsDelay, 0)</f>
        <v>113.8941573299696</v>
      </c>
      <c r="U192" s="135">
        <f ca="1">OFFSET('DeathsCases(m7)'!U192, DeathsDelay, 0)</f>
        <v>15.421341110761871</v>
      </c>
      <c r="V192" s="135">
        <f ca="1">OFFSET('DeathsCases(m7)'!V192, DeathsDelay, 0)</f>
        <v>19.808039791182519</v>
      </c>
      <c r="W192" s="135">
        <f ca="1">OFFSET('DeathsCases(m7)'!W192, DeathsDelay, 0)</f>
        <v>164.01025635261351</v>
      </c>
      <c r="X192" s="135">
        <f ca="1">OFFSET('DeathsCases(m7)'!X192, DeathsDelay, 0)</f>
        <v>40.042136070050972</v>
      </c>
      <c r="Y192" s="135">
        <f ca="1">OFFSET('DeathsCases(m7)'!Y192, DeathsDelay, 0)</f>
        <v>16.750216747804721</v>
      </c>
    </row>
    <row r="193" spans="1:25" x14ac:dyDescent="0.25">
      <c r="A193" s="111">
        <f>'DeathsCases(m7)'!A193</f>
        <v>44081</v>
      </c>
      <c r="B193" s="135">
        <f>'DeathsCases(m7)'!B193</f>
        <v>5133.380856213179</v>
      </c>
      <c r="C193" s="135">
        <f>'DeathsCases(m7)'!C193</f>
        <v>754.67912776238893</v>
      </c>
      <c r="D193" s="135">
        <f>'DeathsCases(m7)'!D193</f>
        <v>1128.9354086719261</v>
      </c>
      <c r="E193" s="135">
        <f>'DeathsCases(m7)'!E193</f>
        <v>9581.1657966279563</v>
      </c>
      <c r="F193" s="135">
        <f>'DeathsCases(m7)'!F193</f>
        <v>839.08932717234109</v>
      </c>
      <c r="G193" s="135">
        <f>'DeathsCases(m7)'!G193</f>
        <v>1504.830242762617</v>
      </c>
      <c r="H193" s="135">
        <f>'DeathsCases(m7)'!H193</f>
        <v>5861.5225413757134</v>
      </c>
      <c r="I193" s="135">
        <f>'DeathsCases(m7)'!I193</f>
        <v>1933.1752606704119</v>
      </c>
      <c r="J193" s="135">
        <f>'DeathsCases(m7)'!J193</f>
        <v>2186.9313931952611</v>
      </c>
      <c r="K193" s="135">
        <f>'DeathsCases(m7)'!K193</f>
        <v>8106.4929059204806</v>
      </c>
      <c r="L193" s="135">
        <f>'DeathsCases(m7)'!L193</f>
        <v>3080.2962052341982</v>
      </c>
      <c r="M193" s="135">
        <f>'DeathsCases(m7)'!M193</f>
        <v>1693.3671502661609</v>
      </c>
      <c r="N193" s="135">
        <f ca="1">OFFSET('DeathsCases(m7)'!N193, DeathsDelay, 0)</f>
        <v>41.126707994101771</v>
      </c>
      <c r="O193" s="135">
        <f ca="1">OFFSET('DeathsCases(m7)'!O193, DeathsDelay, 0)</f>
        <v>6.6710077023420391</v>
      </c>
      <c r="P193" s="135">
        <f ca="1">OFFSET('DeathsCases(m7)'!P193, DeathsDelay, 0)</f>
        <v>14.98169246617946</v>
      </c>
      <c r="Q193" s="135">
        <f ca="1">OFFSET('DeathsCases(m7)'!Q193, DeathsDelay, 0)</f>
        <v>114.3180363350035</v>
      </c>
      <c r="R193" s="135">
        <f ca="1">OFFSET('DeathsCases(m7)'!R193, DeathsDelay, 0)</f>
        <v>10.67543673247245</v>
      </c>
      <c r="S193" s="135">
        <f ca="1">OFFSET('DeathsCases(m7)'!S193, DeathsDelay, 0)</f>
        <v>22.529615639870599</v>
      </c>
      <c r="T193" s="135">
        <f ca="1">OFFSET('DeathsCases(m7)'!T193, DeathsDelay, 0)</f>
        <v>113.0258961725084</v>
      </c>
      <c r="U193" s="135">
        <f ca="1">OFFSET('DeathsCases(m7)'!U193, DeathsDelay, 0)</f>
        <v>17.624389840870599</v>
      </c>
      <c r="V193" s="135">
        <f ca="1">OFFSET('DeathsCases(m7)'!V193, DeathsDelay, 0)</f>
        <v>22.90304600855481</v>
      </c>
      <c r="W193" s="135">
        <f ca="1">OFFSET('DeathsCases(m7)'!W193, DeathsDelay, 0)</f>
        <v>161.97958871308469</v>
      </c>
      <c r="X193" s="135">
        <f ca="1">OFFSET('DeathsCases(m7)'!X193, DeathsDelay, 0)</f>
        <v>38.594137154724073</v>
      </c>
      <c r="Y193" s="135">
        <f ca="1">OFFSET('DeathsCases(m7)'!Y193, DeathsDelay, 0)</f>
        <v>18.345475485690891</v>
      </c>
    </row>
    <row r="194" spans="1:25" x14ac:dyDescent="0.25">
      <c r="A194" s="111">
        <f>'DeathsCases(m7)'!A194</f>
        <v>44082</v>
      </c>
      <c r="B194" s="135">
        <f>'DeathsCases(m7)'!B194</f>
        <v>5296.3522910911406</v>
      </c>
      <c r="C194" s="135">
        <f>'DeathsCases(m7)'!C194</f>
        <v>764.77116505567574</v>
      </c>
      <c r="D194" s="135">
        <f>'DeathsCases(m7)'!D194</f>
        <v>1175.414045141805</v>
      </c>
      <c r="E194" s="135">
        <f>'DeathsCases(m7)'!E194</f>
        <v>9710.9198245001735</v>
      </c>
      <c r="F194" s="135">
        <f>'DeathsCases(m7)'!F194</f>
        <v>844.07119764749507</v>
      </c>
      <c r="G194" s="135">
        <f>'DeathsCases(m7)'!G194</f>
        <v>1628.055605299937</v>
      </c>
      <c r="H194" s="135">
        <f>'DeathsCases(m7)'!H194</f>
        <v>5495.4202243322088</v>
      </c>
      <c r="I194" s="135">
        <f>'DeathsCases(m7)'!I194</f>
        <v>1860.841827365175</v>
      </c>
      <c r="J194" s="135">
        <f>'DeathsCases(m7)'!J194</f>
        <v>2261.8305436556711</v>
      </c>
      <c r="K194" s="135">
        <f>'DeathsCases(m7)'!K194</f>
        <v>7145.9871124233368</v>
      </c>
      <c r="L194" s="135">
        <f>'DeathsCases(m7)'!L194</f>
        <v>3139.6223412993431</v>
      </c>
      <c r="M194" s="135">
        <f>'DeathsCases(m7)'!M194</f>
        <v>1945.418030852175</v>
      </c>
      <c r="N194" s="135">
        <f ca="1">OFFSET('DeathsCases(m7)'!N194, DeathsDelay, 0)</f>
        <v>50.339090584780671</v>
      </c>
      <c r="O194" s="135">
        <f ca="1">OFFSET('DeathsCases(m7)'!O194, DeathsDelay, 0)</f>
        <v>6.67100770234204</v>
      </c>
      <c r="P194" s="135">
        <f ca="1">OFFSET('DeathsCases(m7)'!P194, DeathsDelay, 0)</f>
        <v>16.161353290288059</v>
      </c>
      <c r="Q194" s="135">
        <f ca="1">OFFSET('DeathsCases(m7)'!Q194, DeathsDelay, 0)</f>
        <v>77.485620884821856</v>
      </c>
      <c r="R194" s="135">
        <f ca="1">OFFSET('DeathsCases(m7)'!R194, DeathsDelay, 0)</f>
        <v>14.23391564329664</v>
      </c>
      <c r="S194" s="135">
        <f ca="1">OFFSET('DeathsCases(m7)'!S194, DeathsDelay, 0)</f>
        <v>26.125892314779499</v>
      </c>
      <c r="T194" s="135">
        <f ca="1">OFFSET('DeathsCases(m7)'!T194, DeathsDelay, 0)</f>
        <v>112.8739504699527</v>
      </c>
      <c r="U194" s="135">
        <f ca="1">OFFSET('DeathsCases(m7)'!U194, DeathsDelay, 0)</f>
        <v>18.725914205924969</v>
      </c>
      <c r="V194" s="135">
        <f ca="1">OFFSET('DeathsCases(m7)'!V194, DeathsDelay, 0)</f>
        <v>28.47405719982493</v>
      </c>
      <c r="W194" s="135">
        <f ca="1">OFFSET('DeathsCases(m7)'!W194, DeathsDelay, 0)</f>
        <v>162.9949225328491</v>
      </c>
      <c r="X194" s="135">
        <f ca="1">OFFSET('DeathsCases(m7)'!X194, DeathsDelay, 0)</f>
        <v>39.085515848011887</v>
      </c>
      <c r="Y194" s="135">
        <f ca="1">OFFSET('DeathsCases(m7)'!Y194, DeathsDelay, 0)</f>
        <v>19.940734223577049</v>
      </c>
    </row>
    <row r="195" spans="1:25" x14ac:dyDescent="0.25">
      <c r="A195" s="111">
        <f>'DeathsCases(m7)'!A195</f>
        <v>44083</v>
      </c>
      <c r="B195" s="135">
        <f>'DeathsCases(m7)'!B195</f>
        <v>5485.864161527963</v>
      </c>
      <c r="C195" s="135">
        <f>'DeathsCases(m7)'!C195</f>
        <v>771.61322423756508</v>
      </c>
      <c r="D195" s="135">
        <f>'DeathsCases(m7)'!D195</f>
        <v>1187.682517712534</v>
      </c>
      <c r="E195" s="135">
        <f>'DeathsCases(m7)'!E195</f>
        <v>9754.476830323003</v>
      </c>
      <c r="F195" s="135">
        <f>'DeathsCases(m7)'!F195</f>
        <v>959.36591435819889</v>
      </c>
      <c r="G195" s="135">
        <f>'DeathsCases(m7)'!G195</f>
        <v>1749.8001480299411</v>
      </c>
      <c r="H195" s="135">
        <f>'DeathsCases(m7)'!H195</f>
        <v>5377.9010766698393</v>
      </c>
      <c r="I195" s="135">
        <f>'DeathsCases(m7)'!I195</f>
        <v>1812.3747553027829</v>
      </c>
      <c r="J195" s="135">
        <f>'DeathsCases(m7)'!J195</f>
        <v>2339.8247003334518</v>
      </c>
      <c r="K195" s="135">
        <f>'DeathsCases(m7)'!K195</f>
        <v>6769.7043988186406</v>
      </c>
      <c r="L195" s="135">
        <f>'DeathsCases(m7)'!L195</f>
        <v>3201.5778761168681</v>
      </c>
      <c r="M195" s="135">
        <f>'DeathsCases(m7)'!M195</f>
        <v>2085.0031704172138</v>
      </c>
      <c r="N195" s="135">
        <f ca="1">OFFSET('DeathsCases(m7)'!N195, DeathsDelay, 0)</f>
        <v>56.700021421201818</v>
      </c>
      <c r="O195" s="135">
        <f ca="1">OFFSET('DeathsCases(m7)'!O195, DeathsDelay, 0)</f>
        <v>6.1578532637003418</v>
      </c>
      <c r="P195" s="135">
        <f ca="1">OFFSET('DeathsCases(m7)'!P195, DeathsDelay, 0)</f>
        <v>16.043387207877199</v>
      </c>
      <c r="Q195" s="135">
        <f ca="1">OFFSET('DeathsCases(m7)'!Q195, DeathsDelay, 0)</f>
        <v>115.6935207294086</v>
      </c>
      <c r="R195" s="135">
        <f ca="1">OFFSET('DeathsCases(m7)'!R195, DeathsDelay, 0)</f>
        <v>12.098828296802131</v>
      </c>
      <c r="S195" s="135">
        <f ca="1">OFFSET('DeathsCases(m7)'!S195, DeathsDelay, 0)</f>
        <v>29.722168989688409</v>
      </c>
      <c r="T195" s="135">
        <f ca="1">OFFSET('DeathsCases(m7)'!T195, DeathsDelay, 0)</f>
        <v>109.57455807160029</v>
      </c>
      <c r="U195" s="135">
        <f ca="1">OFFSET('DeathsCases(m7)'!U195, DeathsDelay, 0)</f>
        <v>20.194613359330798</v>
      </c>
      <c r="V195" s="135">
        <f ca="1">OFFSET('DeathsCases(m7)'!V195, DeathsDelay, 0)</f>
        <v>35.283070878043972</v>
      </c>
      <c r="W195" s="135">
        <f ca="1">OFFSET('DeathsCases(m7)'!W195, DeathsDelay, 0)</f>
        <v>197.88856147208651</v>
      </c>
      <c r="X195" s="135">
        <f ca="1">OFFSET('DeathsCases(m7)'!X195, DeathsDelay, 0)</f>
        <v>39.357342359192401</v>
      </c>
      <c r="Y195" s="135">
        <f ca="1">OFFSET('DeathsCases(m7)'!Y195, DeathsDelay, 0)</f>
        <v>17.547846116747809</v>
      </c>
    </row>
    <row r="196" spans="1:25" x14ac:dyDescent="0.25">
      <c r="A196" s="111">
        <f>'DeathsCases(m7)'!A196</f>
        <v>44084</v>
      </c>
      <c r="B196" s="135">
        <f>'DeathsCases(m7)'!B196</f>
        <v>5685.9044692112784</v>
      </c>
      <c r="C196" s="135">
        <f>'DeathsCases(m7)'!C196</f>
        <v>796.15911155259289</v>
      </c>
      <c r="D196" s="135">
        <f>'DeathsCases(m7)'!D196</f>
        <v>1211.275734194706</v>
      </c>
      <c r="E196" s="135">
        <f>'DeathsCases(m7)'!E196</f>
        <v>10030.33786720092</v>
      </c>
      <c r="F196" s="135">
        <f>'DeathsCases(m7)'!F196</f>
        <v>1042.634320871485</v>
      </c>
      <c r="G196" s="135">
        <f>'DeathsCases(m7)'!G196</f>
        <v>1875.0351945914749</v>
      </c>
      <c r="H196" s="135">
        <f>'DeathsCases(m7)'!H196</f>
        <v>5351.4191113672723</v>
      </c>
      <c r="I196" s="135">
        <f>'DeathsCases(m7)'!I196</f>
        <v>1763.90768324039</v>
      </c>
      <c r="J196" s="135">
        <f>'DeathsCases(m7)'!J196</f>
        <v>2490.86100374122</v>
      </c>
      <c r="K196" s="135">
        <f>'DeathsCases(m7)'!K196</f>
        <v>6660.8606133398953</v>
      </c>
      <c r="L196" s="135">
        <f>'DeathsCases(m7)'!L196</f>
        <v>3270.63226482253</v>
      </c>
      <c r="M196" s="135">
        <f>'DeathsCases(m7)'!M196</f>
        <v>2293.1844357113582</v>
      </c>
      <c r="N196" s="135">
        <f ca="1">OFFSET('DeathsCases(m7)'!N196, DeathsDelay, 0)</f>
        <v>52.97119989640322</v>
      </c>
      <c r="O196" s="135">
        <f ca="1">OFFSET('DeathsCases(m7)'!O196, DeathsDelay, 0)</f>
        <v>6.2433790034739589</v>
      </c>
      <c r="P196" s="135">
        <f ca="1">OFFSET('DeathsCases(m7)'!P196, DeathsDelay, 0)</f>
        <v>16.161353290288059</v>
      </c>
      <c r="Q196" s="135">
        <f ca="1">OFFSET('DeathsCases(m7)'!Q196, DeathsDelay, 0)</f>
        <v>130.67101746848661</v>
      </c>
      <c r="R196" s="135">
        <f ca="1">OFFSET('DeathsCases(m7)'!R196, DeathsDelay, 0)</f>
        <v>10.67543673247245</v>
      </c>
      <c r="S196" s="135">
        <f ca="1">OFFSET('DeathsCases(m7)'!S196, DeathsDelay, 0)</f>
        <v>31.731853013902199</v>
      </c>
      <c r="T196" s="135">
        <f ca="1">OFFSET('DeathsCases(m7)'!T196, DeathsDelay, 0)</f>
        <v>108.35899245115461</v>
      </c>
      <c r="U196" s="135">
        <f ca="1">OFFSET('DeathsCases(m7)'!U196, DeathsDelay, 0)</f>
        <v>20.928962936033709</v>
      </c>
      <c r="V196" s="135">
        <f ca="1">OFFSET('DeathsCases(m7)'!V196, DeathsDelay, 0)</f>
        <v>35.90207212151843</v>
      </c>
      <c r="W196" s="135">
        <f ca="1">OFFSET('DeathsCases(m7)'!W196, DeathsDelay, 0)</f>
        <v>164.8902123297427</v>
      </c>
      <c r="X196" s="135">
        <f ca="1">OFFSET('DeathsCases(m7)'!X196, DeathsDelay, 0)</f>
        <v>39.116880445455813</v>
      </c>
      <c r="Y196" s="135">
        <f ca="1">OFFSET('DeathsCases(m7)'!Y196, DeathsDelay, 0)</f>
        <v>15.154958009918561</v>
      </c>
    </row>
    <row r="197" spans="1:25" x14ac:dyDescent="0.25">
      <c r="A197" s="111">
        <f>'DeathsCases(m7)'!A197</f>
        <v>44085</v>
      </c>
      <c r="B197" s="135">
        <f>'DeathsCases(m7)'!B197</f>
        <v>5746.2236409359612</v>
      </c>
      <c r="C197" s="135">
        <f>'DeathsCases(m7)'!C197</f>
        <v>808.38929234022009</v>
      </c>
      <c r="D197" s="135">
        <f>'DeathsCases(m7)'!D197</f>
        <v>1197.5916686350461</v>
      </c>
      <c r="E197" s="135">
        <f>'DeathsCases(m7)'!E197</f>
        <v>10291.221407339761</v>
      </c>
      <c r="F197" s="135">
        <f>'DeathsCases(m7)'!F197</f>
        <v>1081.777588890551</v>
      </c>
      <c r="G197" s="135">
        <f>'DeathsCases(m7)'!G197</f>
        <v>2044.1659711555731</v>
      </c>
      <c r="H197" s="135">
        <f>'DeathsCases(m7)'!H197</f>
        <v>5277.595206454137</v>
      </c>
      <c r="I197" s="135">
        <f>'DeathsCases(m7)'!I197</f>
        <v>1769.7824798540139</v>
      </c>
      <c r="J197" s="135">
        <f>'DeathsCases(m7)'!J197</f>
        <v>2700.702425279062</v>
      </c>
      <c r="K197" s="135">
        <f>'DeathsCases(m7)'!K197</f>
        <v>6442.7330643938394</v>
      </c>
      <c r="L197" s="135">
        <f>'DeathsCases(m7)'!L197</f>
        <v>3328.8554125442311</v>
      </c>
      <c r="M197" s="135">
        <f>'DeathsCases(m7)'!M197</f>
        <v>2471.055784985665</v>
      </c>
      <c r="N197" s="135">
        <f ca="1">OFFSET('DeathsCases(m7)'!N197, DeathsDelay, 0)</f>
        <v>51.43580279795674</v>
      </c>
      <c r="O197" s="135">
        <f ca="1">OFFSET('DeathsCases(m7)'!O197, DeathsDelay, 0)</f>
        <v>5.7302245648322616</v>
      </c>
      <c r="P197" s="135">
        <f ca="1">OFFSET('DeathsCases(m7)'!P197, DeathsDelay, 0)</f>
        <v>16.515251537520641</v>
      </c>
      <c r="Q197" s="135">
        <f ca="1">OFFSET('DeathsCases(m7)'!Q197, DeathsDelay, 0)</f>
        <v>130.51818586910829</v>
      </c>
      <c r="R197" s="135">
        <f ca="1">OFFSET('DeathsCases(m7)'!R197, DeathsDelay, 0)</f>
        <v>10.67543673247245</v>
      </c>
      <c r="S197" s="135">
        <f ca="1">OFFSET('DeathsCases(m7)'!S197, DeathsDelay, 0)</f>
        <v>35.116584002051759</v>
      </c>
      <c r="T197" s="135">
        <f ca="1">OFFSET('DeathsCases(m7)'!T197, DeathsDelay, 0)</f>
        <v>107.3821986490108</v>
      </c>
      <c r="U197" s="135">
        <f ca="1">OFFSET('DeathsCases(m7)'!U197, DeathsDelay, 0)</f>
        <v>25.70223518460265</v>
      </c>
      <c r="V197" s="135">
        <f ca="1">OFFSET('DeathsCases(m7)'!V197, DeathsDelay, 0)</f>
        <v>42.092084556263003</v>
      </c>
      <c r="W197" s="135">
        <f ca="1">OFFSET('DeathsCases(m7)'!W197, DeathsDelay, 0)</f>
        <v>140.21760050946719</v>
      </c>
      <c r="X197" s="135">
        <f ca="1">OFFSET('DeathsCases(m7)'!X197, DeathsDelay, 0)</f>
        <v>39.012331787309463</v>
      </c>
      <c r="Y197" s="135">
        <f ca="1">OFFSET('DeathsCases(m7)'!Y197, DeathsDelay, 0)</f>
        <v>13.5596992720324</v>
      </c>
    </row>
    <row r="198" spans="1:25" x14ac:dyDescent="0.25">
      <c r="A198" s="111">
        <f>'DeathsCases(m7)'!A198</f>
        <v>44086</v>
      </c>
      <c r="B198" s="135">
        <f>'DeathsCases(m7)'!B198</f>
        <v>5763.6613651254602</v>
      </c>
      <c r="C198" s="135">
        <f>'DeathsCases(m7)'!C198</f>
        <v>834.64569445072027</v>
      </c>
      <c r="D198" s="135">
        <f>'DeathsCases(m7)'!D198</f>
        <v>1174.8242147297501</v>
      </c>
      <c r="E198" s="135">
        <f>'DeathsCases(m7)'!E198</f>
        <v>10291.221407339761</v>
      </c>
      <c r="F198" s="135">
        <f>'DeathsCases(m7)'!F198</f>
        <v>1081.777588890551</v>
      </c>
      <c r="G198" s="135">
        <f>'DeathsCases(m7)'!G198</f>
        <v>2222.287439406944</v>
      </c>
      <c r="H198" s="135">
        <f>'DeathsCases(m7)'!H198</f>
        <v>5212.8880436943437</v>
      </c>
      <c r="I198" s="135">
        <f>'DeathsCases(m7)'!I198</f>
        <v>1787.4068696948841</v>
      </c>
      <c r="J198" s="135">
        <f>'DeathsCases(m7)'!J198</f>
        <v>2880.2127858866538</v>
      </c>
      <c r="K198" s="135">
        <f>'DeathsCases(m7)'!K198</f>
        <v>6521.3875909649214</v>
      </c>
      <c r="L198" s="135">
        <f>'DeathsCases(m7)'!L198</f>
        <v>3348.4060116175979</v>
      </c>
      <c r="M198" s="135">
        <f>'DeathsCases(m7)'!M198</f>
        <v>2878.64439251558</v>
      </c>
      <c r="N198" s="135">
        <f ca="1">OFFSET('DeathsCases(m7)'!N198, DeathsDelay, 0)</f>
        <v>51.43580279795674</v>
      </c>
      <c r="O198" s="135">
        <f ca="1">OFFSET('DeathsCases(m7)'!O198, DeathsDelay, 0)</f>
        <v>6.1578532637003436</v>
      </c>
      <c r="P198" s="135">
        <f ca="1">OFFSET('DeathsCases(m7)'!P198, DeathsDelay, 0)</f>
        <v>17.694912361629239</v>
      </c>
      <c r="Q198" s="135">
        <f ca="1">OFFSET('DeathsCases(m7)'!Q198, DeathsDelay, 0)</f>
        <v>130.51818586910829</v>
      </c>
      <c r="R198" s="135">
        <f ca="1">OFFSET('DeathsCases(m7)'!R198, DeathsDelay, 0)</f>
        <v>10.67543673247245</v>
      </c>
      <c r="S198" s="135">
        <f ca="1">OFFSET('DeathsCases(m7)'!S198, DeathsDelay, 0)</f>
        <v>36.597403809367187</v>
      </c>
      <c r="T198" s="135">
        <f ca="1">OFFSET('DeathsCases(m7)'!T198, DeathsDelay, 0)</f>
        <v>106.2317526153747</v>
      </c>
      <c r="U198" s="135">
        <f ca="1">OFFSET('DeathsCases(m7)'!U198, DeathsDelay, 0)</f>
        <v>24.967885607899731</v>
      </c>
      <c r="V198" s="135">
        <f ca="1">OFFSET('DeathsCases(m7)'!V198, DeathsDelay, 0)</f>
        <v>43.330087043211918</v>
      </c>
      <c r="W198" s="135">
        <f ca="1">OFFSET('DeathsCases(m7)'!W198, DeathsDelay, 0)</f>
        <v>155.04147427802781</v>
      </c>
      <c r="X198" s="135">
        <f ca="1">OFFSET('DeathsCases(m7)'!X198, DeathsDelay, 0)</f>
        <v>38.05048413236306</v>
      </c>
      <c r="Y198" s="135">
        <f ca="1">OFFSET('DeathsCases(m7)'!Y198, DeathsDelay, 0)</f>
        <v>17.547846116747809</v>
      </c>
    </row>
    <row r="199" spans="1:25" x14ac:dyDescent="0.25">
      <c r="A199" s="111">
        <f>'DeathsCases(m7)'!A199</f>
        <v>44087</v>
      </c>
      <c r="B199" s="135">
        <f>'DeathsCases(m7)'!B199</f>
        <v>5775.396185806444</v>
      </c>
      <c r="C199" s="135">
        <f>'DeathsCases(m7)'!C199</f>
        <v>856.02712939412436</v>
      </c>
      <c r="D199" s="135">
        <f>'DeathsCases(m7)'!D199</f>
        <v>1193.6987879154881</v>
      </c>
      <c r="E199" s="135">
        <f>'DeathsCases(m7)'!E199</f>
        <v>10291.221407339761</v>
      </c>
      <c r="F199" s="135">
        <f>'DeathsCases(m7)'!F199</f>
        <v>1081.777588890551</v>
      </c>
      <c r="G199" s="135">
        <f>'DeathsCases(m7)'!G199</f>
        <v>2258.4617518427922</v>
      </c>
      <c r="H199" s="135">
        <f>'DeathsCases(m7)'!H199</f>
        <v>5279.2014895954417</v>
      </c>
      <c r="I199" s="135">
        <f>'DeathsCases(m7)'!I199</f>
        <v>1785.938170541478</v>
      </c>
      <c r="J199" s="135">
        <f>'DeathsCases(m7)'!J199</f>
        <v>3149.4783267980429</v>
      </c>
      <c r="K199" s="135">
        <f>'DeathsCases(m7)'!K199</f>
        <v>6529.7471727476486</v>
      </c>
      <c r="L199" s="135">
        <f>'DeathsCases(m7)'!L199</f>
        <v>2873.7446487673669</v>
      </c>
      <c r="M199" s="135">
        <f>'DeathsCases(m7)'!M199</f>
        <v>3101.1829864506999</v>
      </c>
      <c r="N199" s="135">
        <f ca="1">OFFSET('DeathsCases(m7)'!N199, DeathsDelay, 0)</f>
        <v>51.43580279795674</v>
      </c>
      <c r="O199" s="135">
        <f ca="1">OFFSET('DeathsCases(m7)'!O199, DeathsDelay, 0)</f>
        <v>5.901276044379494</v>
      </c>
      <c r="P199" s="135">
        <f ca="1">OFFSET('DeathsCases(m7)'!P199, DeathsDelay, 0)</f>
        <v>17.812878444040091</v>
      </c>
      <c r="Q199" s="135">
        <f ca="1">OFFSET('DeathsCases(m7)'!Q199, DeathsDelay, 0)</f>
        <v>130.51818586910829</v>
      </c>
      <c r="R199" s="135">
        <f ca="1">OFFSET('DeathsCases(m7)'!R199, DeathsDelay, 0)</f>
        <v>10.67543673247245</v>
      </c>
      <c r="S199" s="135">
        <f ca="1">OFFSET('DeathsCases(m7)'!S199, DeathsDelay, 0)</f>
        <v>38.289769303441972</v>
      </c>
      <c r="T199" s="135">
        <f ca="1">OFFSET('DeathsCases(m7)'!T199, DeathsDelay, 0)</f>
        <v>107.7729161698683</v>
      </c>
      <c r="U199" s="135">
        <f ca="1">OFFSET('DeathsCases(m7)'!U199, DeathsDelay, 0)</f>
        <v>24.967885607899731</v>
      </c>
      <c r="V199" s="135">
        <f ca="1">OFFSET('DeathsCases(m7)'!V199, DeathsDelay, 0)</f>
        <v>51.996104451854329</v>
      </c>
      <c r="W199" s="135">
        <f ca="1">OFFSET('DeathsCases(m7)'!W199, DeathsDelay, 0)</f>
        <v>156.05680809779221</v>
      </c>
      <c r="X199" s="135">
        <f ca="1">OFFSET('DeathsCases(m7)'!X199, DeathsDelay, 0)</f>
        <v>32.619181341660322</v>
      </c>
      <c r="Y199" s="135">
        <f ca="1">OFFSET('DeathsCases(m7)'!Y199, DeathsDelay, 0)</f>
        <v>20.738363592520141</v>
      </c>
    </row>
    <row r="200" spans="1:25" x14ac:dyDescent="0.25">
      <c r="A200" s="111">
        <f>'DeathsCases(m7)'!A200</f>
        <v>44088</v>
      </c>
      <c r="B200" s="135">
        <f>'DeathsCases(m7)'!B200</f>
        <v>6095.7458232751706</v>
      </c>
      <c r="C200" s="135">
        <f>'DeathsCases(m7)'!C200</f>
        <v>820.70499886762093</v>
      </c>
      <c r="D200" s="135">
        <f>'DeathsCases(m7)'!D200</f>
        <v>1176.947604213146</v>
      </c>
      <c r="E200" s="135">
        <f>'DeathsCases(m7)'!E200</f>
        <v>10420.211277215079</v>
      </c>
      <c r="F200" s="135">
        <f>'DeathsCases(m7)'!F200</f>
        <v>673.97590571009846</v>
      </c>
      <c r="G200" s="135">
        <f>'DeathsCases(m7)'!G200</f>
        <v>2223.8740320576389</v>
      </c>
      <c r="H200" s="135">
        <f>'DeathsCases(m7)'!H200</f>
        <v>5492.4030168100326</v>
      </c>
      <c r="I200" s="135">
        <f>'DeathsCases(m7)'!I200</f>
        <v>1809.0701822076201</v>
      </c>
      <c r="J200" s="135">
        <f>'DeathsCases(m7)'!J200</f>
        <v>3427.4098851180752</v>
      </c>
      <c r="K200" s="135">
        <f>'DeathsCases(m7)'!K200</f>
        <v>6694.9758296839791</v>
      </c>
      <c r="L200" s="135">
        <f>'DeathsCases(m7)'!L200</f>
        <v>2958.7531627061621</v>
      </c>
      <c r="M200" s="135">
        <f>'DeathsCases(m7)'!M200</f>
        <v>3174.5648883934641</v>
      </c>
      <c r="N200" s="135">
        <f ca="1">OFFSET('DeathsCases(m7)'!N200, DeathsDelay, 0)</f>
        <v>59.990158060730018</v>
      </c>
      <c r="O200" s="135">
        <f ca="1">OFFSET('DeathsCases(m7)'!O200, DeathsDelay, 0)</f>
        <v>7.3552136205309706</v>
      </c>
      <c r="P200" s="135">
        <f ca="1">OFFSET('DeathsCases(m7)'!P200, DeathsDelay, 0)</f>
        <v>17.812878444040091</v>
      </c>
      <c r="Q200" s="135">
        <f ca="1">OFFSET('DeathsCases(m7)'!Q200, DeathsDelay, 0)</f>
        <v>124.4049218939744</v>
      </c>
      <c r="R200" s="135">
        <f ca="1">OFFSET('DeathsCases(m7)'!R200, DeathsDelay, 0)</f>
        <v>10.67543673247245</v>
      </c>
      <c r="S200" s="135">
        <f ca="1">OFFSET('DeathsCases(m7)'!S200, DeathsDelay, 0)</f>
        <v>38.924406363720017</v>
      </c>
      <c r="T200" s="135">
        <f ca="1">OFFSET('DeathsCases(m7)'!T200, DeathsDelay, 0)</f>
        <v>110.89865633672849</v>
      </c>
      <c r="U200" s="135">
        <f ca="1">OFFSET('DeathsCases(m7)'!U200, DeathsDelay, 0)</f>
        <v>24.23353603119682</v>
      </c>
      <c r="V200" s="135">
        <f ca="1">OFFSET('DeathsCases(m7)'!V200, DeathsDelay, 0)</f>
        <v>56.329113156175538</v>
      </c>
      <c r="W200" s="135">
        <f ca="1">OFFSET('DeathsCases(m7)'!W200, DeathsDelay, 0)</f>
        <v>156.259874861745</v>
      </c>
      <c r="X200" s="135">
        <f ca="1">OFFSET('DeathsCases(m7)'!X200, DeathsDelay, 0)</f>
        <v>33.283065320889627</v>
      </c>
      <c r="Y200" s="135">
        <f ca="1">OFFSET('DeathsCases(m7)'!Y200, DeathsDelay, 0)</f>
        <v>22.3336223304063</v>
      </c>
    </row>
    <row r="201" spans="1:25" x14ac:dyDescent="0.25">
      <c r="A201" s="111">
        <f>'DeathsCases(m7)'!A201</f>
        <v>44089</v>
      </c>
      <c r="B201" s="135">
        <f>'DeathsCases(m7)'!B201</f>
        <v>6263.9814767763792</v>
      </c>
      <c r="C201" s="135">
        <f>'DeathsCases(m7)'!C201</f>
        <v>860.13236490325801</v>
      </c>
      <c r="D201" s="135">
        <f>'DeathsCases(m7)'!D201</f>
        <v>1160.432352675625</v>
      </c>
      <c r="E201" s="135">
        <f>'DeathsCases(m7)'!E201</f>
        <v>10492.50062372104</v>
      </c>
      <c r="F201" s="135">
        <f>'DeathsCases(m7)'!F201</f>
        <v>1165.7576911860019</v>
      </c>
      <c r="G201" s="135">
        <f>'DeathsCases(m7)'!G201</f>
        <v>2291.8859703507692</v>
      </c>
      <c r="H201" s="135">
        <f>'DeathsCases(m7)'!H201</f>
        <v>5759.4584423161523</v>
      </c>
      <c r="I201" s="135">
        <f>'DeathsCases(m7)'!I201</f>
        <v>1885.8097129730741</v>
      </c>
      <c r="J201" s="135">
        <f>'DeathsCases(m7)'!J201</f>
        <v>3499.8330306045859</v>
      </c>
      <c r="K201" s="135">
        <f>'DeathsCases(m7)'!K201</f>
        <v>7452.2117924642862</v>
      </c>
      <c r="L201" s="135">
        <f>'DeathsCases(m7)'!L201</f>
        <v>3399.0389267578739</v>
      </c>
      <c r="M201" s="135">
        <f>'DeathsCases(m7)'!M201</f>
        <v>3369.186454415576</v>
      </c>
      <c r="N201" s="135">
        <f ca="1">OFFSET('DeathsCases(m7)'!N201, DeathsDelay, 0)</f>
        <v>47.048953945252507</v>
      </c>
      <c r="O201" s="135">
        <f ca="1">OFFSET('DeathsCases(m7)'!O201, DeathsDelay, 0)</f>
        <v>7.0986364012101228</v>
      </c>
      <c r="P201" s="135">
        <f ca="1">OFFSET('DeathsCases(m7)'!P201, DeathsDelay, 0)</f>
        <v>18.284742773683529</v>
      </c>
      <c r="Q201" s="135">
        <f ca="1">OFFSET('DeathsCases(m7)'!Q201, DeathsDelay, 0)</f>
        <v>164.29396933172299</v>
      </c>
      <c r="R201" s="135">
        <f ca="1">OFFSET('DeathsCases(m7)'!R201, DeathsDelay, 0)</f>
        <v>-4.9818704751539924</v>
      </c>
      <c r="S201" s="135">
        <f ca="1">OFFSET('DeathsCases(m7)'!S201, DeathsDelay, 0)</f>
        <v>39.453270580618387</v>
      </c>
      <c r="T201" s="135">
        <f ca="1">OFFSET('DeathsCases(m7)'!T201, DeathsDelay, 0)</f>
        <v>106.3619917889939</v>
      </c>
      <c r="U201" s="135">
        <f ca="1">OFFSET('DeathsCases(m7)'!U201, DeathsDelay, 0)</f>
        <v>24.600710819548279</v>
      </c>
      <c r="V201" s="135">
        <f ca="1">OFFSET('DeathsCases(m7)'!V201, DeathsDelay, 0)</f>
        <v>56.329113156175538</v>
      </c>
      <c r="W201" s="135">
        <f ca="1">OFFSET('DeathsCases(m7)'!W201, DeathsDelay, 0)</f>
        <v>154.77071859275719</v>
      </c>
      <c r="X201" s="135">
        <f ca="1">OFFSET('DeathsCases(m7)'!X201, DeathsDelay, 0)</f>
        <v>36.895221459845921</v>
      </c>
      <c r="Y201" s="135">
        <f ca="1">OFFSET('DeathsCases(m7)'!Y201, DeathsDelay, 0)</f>
        <v>20.738363592520141</v>
      </c>
    </row>
    <row r="202" spans="1:25" x14ac:dyDescent="0.25">
      <c r="A202" s="111">
        <f>'DeathsCases(m7)'!A202</f>
        <v>44090</v>
      </c>
      <c r="B202" s="135">
        <f>'DeathsCases(m7)'!B202</f>
        <v>6372.9946707660793</v>
      </c>
      <c r="C202" s="135">
        <f>'DeathsCases(m7)'!C202</f>
        <v>892.5466202774586</v>
      </c>
      <c r="D202" s="135">
        <f>'DeathsCases(m7)'!D202</f>
        <v>1163.027606488665</v>
      </c>
      <c r="E202" s="135">
        <f>'DeathsCases(m7)'!E202</f>
        <v>10848.139755474451</v>
      </c>
      <c r="F202" s="135">
        <f>'DeathsCases(m7)'!F202</f>
        <v>1206.3243507693981</v>
      </c>
      <c r="G202" s="135">
        <f>'DeathsCases(m7)'!G202</f>
        <v>2432.7753977324942</v>
      </c>
      <c r="H202" s="135">
        <f>'DeathsCases(m7)'!H202</f>
        <v>5857.2680617041542</v>
      </c>
      <c r="I202" s="135">
        <f>'DeathsCases(m7)'!I202</f>
        <v>1913.714996887785</v>
      </c>
      <c r="J202" s="135">
        <f>'DeathsCases(m7)'!J202</f>
        <v>3873.0907804196841</v>
      </c>
      <c r="K202" s="135">
        <f>'DeathsCases(m7)'!K202</f>
        <v>7486.1916309657336</v>
      </c>
      <c r="L202" s="135">
        <f>'DeathsCases(m7)'!L202</f>
        <v>3410.3249544047731</v>
      </c>
      <c r="M202" s="135">
        <f>'DeathsCases(m7)'!M202</f>
        <v>3581.355866554436</v>
      </c>
      <c r="N202" s="135">
        <f ca="1">OFFSET('DeathsCases(m7)'!N202, DeathsDelay, 0)</f>
        <v>49.352049592922228</v>
      </c>
      <c r="O202" s="135">
        <f ca="1">OFFSET('DeathsCases(m7)'!O202, DeathsDelay, 0)</f>
        <v>7.4407393603045886</v>
      </c>
      <c r="P202" s="135">
        <f ca="1">OFFSET('DeathsCases(m7)'!P202, DeathsDelay, 0)</f>
        <v>19.70033576261385</v>
      </c>
      <c r="Q202" s="135">
        <f ca="1">OFFSET('DeathsCases(m7)'!Q202, DeathsDelay, 0)</f>
        <v>117.83316312070551</v>
      </c>
      <c r="R202" s="135">
        <f ca="1">OFFSET('DeathsCases(m7)'!R202, DeathsDelay, 0)</f>
        <v>-0.71169578216496254</v>
      </c>
      <c r="S202" s="135">
        <f ca="1">OFFSET('DeathsCases(m7)'!S202, DeathsDelay, 0)</f>
        <v>39.347497737238719</v>
      </c>
      <c r="T202" s="135">
        <f ca="1">OFFSET('DeathsCases(m7)'!T202, DeathsDelay, 0)</f>
        <v>105.6890893919615</v>
      </c>
      <c r="U202" s="135">
        <f ca="1">OFFSET('DeathsCases(m7)'!U202, DeathsDelay, 0)</f>
        <v>27.905283914711379</v>
      </c>
      <c r="V202" s="135">
        <f ca="1">OFFSET('DeathsCases(m7)'!V202, DeathsDelay, 0)</f>
        <v>56.948114399650002</v>
      </c>
      <c r="W202" s="135">
        <f ca="1">OFFSET('DeathsCases(m7)'!W202, DeathsDelay, 0)</f>
        <v>144.7189137770894</v>
      </c>
      <c r="X202" s="135">
        <f ca="1">OFFSET('DeathsCases(m7)'!X202, DeathsDelay, 0)</f>
        <v>35.797460549309271</v>
      </c>
      <c r="Y202" s="135">
        <f ca="1">OFFSET('DeathsCases(m7)'!Y202, DeathsDelay, 0)</f>
        <v>24.72651043723554</v>
      </c>
    </row>
    <row r="203" spans="1:25" x14ac:dyDescent="0.25">
      <c r="A203" s="111">
        <f>'DeathsCases(m7)'!A203</f>
        <v>44091</v>
      </c>
      <c r="B203" s="135">
        <f>'DeathsCases(m7)'!B203</f>
        <v>6521.599175651435</v>
      </c>
      <c r="C203" s="135">
        <f>'DeathsCases(m7)'!C203</f>
        <v>932.14503779264305</v>
      </c>
      <c r="D203" s="135">
        <f>'DeathsCases(m7)'!D203</f>
        <v>1161.376081334912</v>
      </c>
      <c r="E203" s="135">
        <f>'DeathsCases(m7)'!E203</f>
        <v>10928.682008346839</v>
      </c>
      <c r="F203" s="135">
        <f>'DeathsCases(m7)'!F203</f>
        <v>1203.477567640738</v>
      </c>
      <c r="G203" s="135">
        <f>'DeathsCases(m7)'!G203</f>
        <v>2483.123271181219</v>
      </c>
      <c r="H203" s="135">
        <f>'DeathsCases(m7)'!H203</f>
        <v>6041.1657748544303</v>
      </c>
      <c r="I203" s="135">
        <f>'DeathsCases(m7)'!I203</f>
        <v>1964.7522924686371</v>
      </c>
      <c r="J203" s="135">
        <f>'DeathsCases(m7)'!J203</f>
        <v>4585.5612116587854</v>
      </c>
      <c r="K203" s="135">
        <f>'DeathsCases(m7)'!K203</f>
        <v>7342.2172953231402</v>
      </c>
      <c r="L203" s="135">
        <f>'DeathsCases(m7)'!L203</f>
        <v>3409.6610704255431</v>
      </c>
      <c r="M203" s="135">
        <f>'DeathsCases(m7)'!M203</f>
        <v>3673.8808733518331</v>
      </c>
      <c r="N203" s="135">
        <f ca="1">OFFSET('DeathsCases(m7)'!N203, DeathsDelay, 0)</f>
        <v>52.532515011132809</v>
      </c>
      <c r="O203" s="135">
        <f ca="1">OFFSET('DeathsCases(m7)'!O203, DeathsDelay, 0)</f>
        <v>3.0789266318501558</v>
      </c>
      <c r="P203" s="135">
        <f ca="1">OFFSET('DeathsCases(m7)'!P203, DeathsDelay, 0)</f>
        <v>19.464403597792131</v>
      </c>
      <c r="Q203" s="135">
        <f ca="1">OFFSET('DeathsCases(m7)'!Q203, DeathsDelay, 0)</f>
        <v>109.274593555518</v>
      </c>
      <c r="R203" s="135">
        <f ca="1">OFFSET('DeathsCases(m7)'!R203, DeathsDelay, 0)</f>
        <v>-0.71169578216496254</v>
      </c>
      <c r="S203" s="135">
        <f ca="1">OFFSET('DeathsCases(m7)'!S203, DeathsDelay, 0)</f>
        <v>41.25140891807284</v>
      </c>
      <c r="T203" s="135">
        <f ca="1">OFFSET('DeathsCases(m7)'!T203, DeathsDelay, 0)</f>
        <v>107.924861872424</v>
      </c>
      <c r="U203" s="135">
        <f ca="1">OFFSET('DeathsCases(m7)'!U203, DeathsDelay, 0)</f>
        <v>26.069409972954102</v>
      </c>
      <c r="V203" s="135">
        <f ca="1">OFFSET('DeathsCases(m7)'!V203, DeathsDelay, 0)</f>
        <v>63.757128077869027</v>
      </c>
      <c r="W203" s="135">
        <f ca="1">OFFSET('DeathsCases(m7)'!W203, DeathsDelay, 0)</f>
        <v>144.7527582377482</v>
      </c>
      <c r="X203" s="135">
        <f ca="1">OFFSET('DeathsCases(m7)'!X203, DeathsDelay, 0)</f>
        <v>35.112666838450693</v>
      </c>
      <c r="Y203" s="135">
        <f ca="1">OFFSET('DeathsCases(m7)'!Y203, DeathsDelay, 0)</f>
        <v>28.714657281950949</v>
      </c>
    </row>
    <row r="204" spans="1:25" x14ac:dyDescent="0.25">
      <c r="A204" s="111">
        <f>'DeathsCases(m7)'!A204</f>
        <v>44092</v>
      </c>
      <c r="B204" s="135">
        <f>'DeathsCases(m7)'!B204</f>
        <v>6917.073599722723</v>
      </c>
      <c r="C204" s="135">
        <f>'DeathsCases(m7)'!C204</f>
        <v>984.57231627386989</v>
      </c>
      <c r="D204" s="135">
        <f>'DeathsCases(m7)'!D204</f>
        <v>1195.704211316473</v>
      </c>
      <c r="E204" s="135">
        <f>'DeathsCases(m7)'!E204</f>
        <v>11265.828516575481</v>
      </c>
      <c r="F204" s="135">
        <f>'DeathsCases(m7)'!F204</f>
        <v>1232.657094709497</v>
      </c>
      <c r="G204" s="135">
        <f>'DeathsCases(m7)'!G204</f>
        <v>2565.9434075475028</v>
      </c>
      <c r="H204" s="135">
        <f>'DeathsCases(m7)'!H204</f>
        <v>6083.9276368593937</v>
      </c>
      <c r="I204" s="135">
        <f>'DeathsCases(m7)'!I204</f>
        <v>1931.7065615170061</v>
      </c>
      <c r="J204" s="135">
        <f>'DeathsCases(m7)'!J204</f>
        <v>5021.3380870648043</v>
      </c>
      <c r="K204" s="135">
        <f>'DeathsCases(m7)'!K204</f>
        <v>7209.5131650799294</v>
      </c>
      <c r="L204" s="135">
        <f>'DeathsCases(m7)'!L204</f>
        <v>3387.533346928868</v>
      </c>
      <c r="M204" s="135">
        <f>'DeathsCases(m7)'!M204</f>
        <v>3855.740369470856</v>
      </c>
      <c r="N204" s="135">
        <f ca="1">OFFSET('DeathsCases(m7)'!N204, DeathsDelay, 0)</f>
        <v>44.307173412312359</v>
      </c>
      <c r="O204" s="135">
        <f ca="1">OFFSET('DeathsCases(m7)'!O204, DeathsDelay, 0)</f>
        <v>6.9275849216628904</v>
      </c>
      <c r="P204" s="135">
        <f ca="1">OFFSET('DeathsCases(m7)'!P204, DeathsDelay, 0)</f>
        <v>20.054234009846429</v>
      </c>
      <c r="Q204" s="135">
        <f ca="1">OFFSET('DeathsCases(m7)'!Q204, DeathsDelay, 0)</f>
        <v>128.83703827594641</v>
      </c>
      <c r="R204" s="135">
        <f ca="1">OFFSET('DeathsCases(m7)'!R204, DeathsDelay, 0)</f>
        <v>-0.71169578216496254</v>
      </c>
      <c r="S204" s="135">
        <f ca="1">OFFSET('DeathsCases(m7)'!S204, DeathsDelay, 0)</f>
        <v>43.472638629045989</v>
      </c>
      <c r="T204" s="135">
        <f ca="1">OFFSET('DeathsCases(m7)'!T204, DeathsDelay, 0)</f>
        <v>109.7265037741564</v>
      </c>
      <c r="U204" s="135">
        <f ca="1">OFFSET('DeathsCases(m7)'!U204, DeathsDelay, 0)</f>
        <v>34.51443010503759</v>
      </c>
      <c r="V204" s="135">
        <f ca="1">OFFSET('DeathsCases(m7)'!V204, DeathsDelay, 0)</f>
        <v>70.566141756088072</v>
      </c>
      <c r="W204" s="135">
        <f ca="1">OFFSET('DeathsCases(m7)'!W204, DeathsDelay, 0)</f>
        <v>167.83468040705949</v>
      </c>
      <c r="X204" s="135">
        <f ca="1">OFFSET('DeathsCases(m7)'!X204, DeathsDelay, 0)</f>
        <v>34.365143932704306</v>
      </c>
      <c r="Y204" s="135">
        <f ca="1">OFFSET('DeathsCases(m7)'!Y204, DeathsDelay, 0)</f>
        <v>31.107545388780188</v>
      </c>
    </row>
    <row r="205" spans="1:25" x14ac:dyDescent="0.25">
      <c r="A205" s="111">
        <f>'DeathsCases(m7)'!A205</f>
        <v>44093</v>
      </c>
      <c r="B205" s="135">
        <f>'DeathsCases(m7)'!B205</f>
        <v>6917.073599722723</v>
      </c>
      <c r="C205" s="135">
        <f>'DeathsCases(m7)'!C205</f>
        <v>1036.1443373573611</v>
      </c>
      <c r="D205" s="135">
        <f>'DeathsCases(m7)'!D205</f>
        <v>1211.74759852435</v>
      </c>
      <c r="E205" s="135">
        <f>'DeathsCases(m7)'!E205</f>
        <v>11265.828516575481</v>
      </c>
      <c r="F205" s="135">
        <f>'DeathsCases(m7)'!F205</f>
        <v>1232.657094709497</v>
      </c>
      <c r="G205" s="135">
        <f>'DeathsCases(m7)'!G205</f>
        <v>2663.7832876737011</v>
      </c>
      <c r="H205" s="135">
        <f>'DeathsCases(m7)'!H205</f>
        <v>6272.9915038965646</v>
      </c>
      <c r="I205" s="135">
        <f>'DeathsCases(m7)'!I205</f>
        <v>1982.009507521155</v>
      </c>
      <c r="J205" s="135">
        <f>'DeathsCases(m7)'!J205</f>
        <v>5119.1402835337694</v>
      </c>
      <c r="K205" s="135">
        <f>'DeathsCases(m7)'!K205</f>
        <v>7193.7416464129219</v>
      </c>
      <c r="L205" s="135">
        <f>'DeathsCases(m7)'!L205</f>
        <v>3378.296472981639</v>
      </c>
      <c r="M205" s="135">
        <f>'DeathsCases(m7)'!M205</f>
        <v>3811.0731248100419</v>
      </c>
      <c r="N205" s="135">
        <f ca="1">OFFSET('DeathsCases(m7)'!N205, DeathsDelay, 0)</f>
        <v>44.307173412312359</v>
      </c>
      <c r="O205" s="135">
        <f ca="1">OFFSET('DeathsCases(m7)'!O205, DeathsDelay, 0)</f>
        <v>7.6117908398518193</v>
      </c>
      <c r="P205" s="135">
        <f ca="1">OFFSET('DeathsCases(m7)'!P205, DeathsDelay, 0)</f>
        <v>20.290166174668151</v>
      </c>
      <c r="Q205" s="135">
        <f ca="1">OFFSET('DeathsCases(m7)'!Q205, DeathsDelay, 0)</f>
        <v>128.83703827594641</v>
      </c>
      <c r="R205" s="135">
        <f ca="1">OFFSET('DeathsCases(m7)'!R205, DeathsDelay, 0)</f>
        <v>-0.71169578216496254</v>
      </c>
      <c r="S205" s="135">
        <f ca="1">OFFSET('DeathsCases(m7)'!S205, DeathsDelay, 0)</f>
        <v>46.857369617195538</v>
      </c>
      <c r="T205" s="135">
        <f ca="1">OFFSET('DeathsCases(m7)'!T205, DeathsDelay, 0)</f>
        <v>108.2287532775359</v>
      </c>
      <c r="U205" s="135">
        <f ca="1">OFFSET('DeathsCases(m7)'!U205, DeathsDelay, 0)</f>
        <v>35.248779681740501</v>
      </c>
      <c r="V205" s="135">
        <f ca="1">OFFSET('DeathsCases(m7)'!V205, DeathsDelay, 0)</f>
        <v>81.089162895153862</v>
      </c>
      <c r="W205" s="135">
        <f ca="1">OFFSET('DeathsCases(m7)'!W205, DeathsDelay, 0)</f>
        <v>142.51902383426651</v>
      </c>
      <c r="X205" s="135">
        <f ca="1">OFFSET('DeathsCases(m7)'!X205, DeathsDelay, 0)</f>
        <v>34.250140408743327</v>
      </c>
      <c r="Y205" s="135">
        <f ca="1">OFFSET('DeathsCases(m7)'!Y205, DeathsDelay, 0)</f>
        <v>34.29806286455252</v>
      </c>
    </row>
    <row r="206" spans="1:25" x14ac:dyDescent="0.25">
      <c r="A206" s="111">
        <f>'DeathsCases(m7)'!A206</f>
        <v>44094</v>
      </c>
      <c r="B206" s="135">
        <f>'DeathsCases(m7)'!B206</f>
        <v>6917.073599722723</v>
      </c>
      <c r="C206" s="135">
        <f>'DeathsCases(m7)'!C206</f>
        <v>1045.808745951779</v>
      </c>
      <c r="D206" s="135">
        <f>'DeathsCases(m7)'!D206</f>
        <v>1227.2011553201719</v>
      </c>
      <c r="E206" s="135">
        <f>'DeathsCases(m7)'!E206</f>
        <v>11265.828516575481</v>
      </c>
      <c r="F206" s="135">
        <f>'DeathsCases(m7)'!F206</f>
        <v>1232.657094709497</v>
      </c>
      <c r="G206" s="135">
        <f>'DeathsCases(m7)'!G206</f>
        <v>2723.9680355567361</v>
      </c>
      <c r="H206" s="135">
        <f>'DeathsCases(m7)'!H206</f>
        <v>6311.3252339984756</v>
      </c>
      <c r="I206" s="135">
        <f>'DeathsCases(m7)'!I206</f>
        <v>2032.312453525305</v>
      </c>
      <c r="J206" s="135">
        <f>'DeathsCases(m7)'!J206</f>
        <v>5471.97099231421</v>
      </c>
      <c r="K206" s="135">
        <f>'DeathsCases(m7)'!K206</f>
        <v>7248.6035171408603</v>
      </c>
      <c r="L206" s="135">
        <f>'DeathsCases(m7)'!L206</f>
        <v>2897.001497772023</v>
      </c>
      <c r="M206" s="135">
        <f>'DeathsCases(m7)'!M206</f>
        <v>3937.0985651030492</v>
      </c>
      <c r="N206" s="135">
        <f ca="1">OFFSET('DeathsCases(m7)'!N206, DeathsDelay, 0)</f>
        <v>44.307173412312359</v>
      </c>
      <c r="O206" s="135">
        <f ca="1">OFFSET('DeathsCases(m7)'!O206, DeathsDelay, 0)</f>
        <v>7.9538937989462841</v>
      </c>
      <c r="P206" s="135">
        <f ca="1">OFFSET('DeathsCases(m7)'!P206, DeathsDelay, 0)</f>
        <v>21.233894833955031</v>
      </c>
      <c r="Q206" s="135">
        <f ca="1">OFFSET('DeathsCases(m7)'!Q206, DeathsDelay, 0)</f>
        <v>128.83703827594641</v>
      </c>
      <c r="R206" s="135">
        <f ca="1">OFFSET('DeathsCases(m7)'!R206, DeathsDelay, 0)</f>
        <v>-0.71169578216496254</v>
      </c>
      <c r="S206" s="135">
        <f ca="1">OFFSET('DeathsCases(m7)'!S206, DeathsDelay, 0)</f>
        <v>50.242100605345087</v>
      </c>
      <c r="T206" s="135">
        <f ca="1">OFFSET('DeathsCases(m7)'!T206, DeathsDelay, 0)</f>
        <v>109.5528515426642</v>
      </c>
      <c r="U206" s="135">
        <f ca="1">OFFSET('DeathsCases(m7)'!U206, DeathsDelay, 0)</f>
        <v>34.881604893389053</v>
      </c>
      <c r="V206" s="135">
        <f ca="1">OFFSET('DeathsCases(m7)'!V206, DeathsDelay, 0)</f>
        <v>78.613157921256033</v>
      </c>
      <c r="W206" s="135">
        <f ca="1">OFFSET('DeathsCases(m7)'!W206, DeathsDelay, 0)</f>
        <v>139.9806892848554</v>
      </c>
      <c r="X206" s="135">
        <f ca="1">OFFSET('DeathsCases(m7)'!X206, DeathsDelay, 0)</f>
        <v>33.795353745806722</v>
      </c>
      <c r="Y206" s="135">
        <f ca="1">OFFSET('DeathsCases(m7)'!Y206, DeathsDelay, 0)</f>
        <v>30.309916019837111</v>
      </c>
    </row>
    <row r="207" spans="1:25" x14ac:dyDescent="0.25">
      <c r="A207" s="111">
        <f>'DeathsCases(m7)'!A207</f>
        <v>44095</v>
      </c>
      <c r="B207" s="135">
        <f>'DeathsCases(m7)'!B207</f>
        <v>7612.2794716550279</v>
      </c>
      <c r="C207" s="135">
        <f>'DeathsCases(m7)'!C207</f>
        <v>1055.2165773268771</v>
      </c>
      <c r="D207" s="135">
        <f>'DeathsCases(m7)'!D207</f>
        <v>1267.545555504686</v>
      </c>
      <c r="E207" s="135">
        <f>'DeathsCases(m7)'!E207</f>
        <v>11880.822872473949</v>
      </c>
      <c r="F207" s="135">
        <f>'DeathsCases(m7)'!F207</f>
        <v>1232.657094709497</v>
      </c>
      <c r="G207" s="135">
        <f>'DeathsCases(m7)'!G207</f>
        <v>2908.7531929410252</v>
      </c>
      <c r="H207" s="135">
        <f>'DeathsCases(m7)'!H207</f>
        <v>6582.1141824816796</v>
      </c>
      <c r="I207" s="135">
        <f>'DeathsCases(m7)'!I207</f>
        <v>2028.64070564179</v>
      </c>
      <c r="J207" s="135">
        <f>'DeathsCases(m7)'!J207</f>
        <v>5624.2452982089262</v>
      </c>
      <c r="K207" s="135">
        <f>'DeathsCases(m7)'!K207</f>
        <v>7189.5787777518881</v>
      </c>
      <c r="L207" s="135">
        <f>'DeathsCases(m7)'!L207</f>
        <v>2913.4783662958871</v>
      </c>
      <c r="M207" s="135">
        <f>'DeathsCases(m7)'!M207</f>
        <v>4081.4694808817471</v>
      </c>
      <c r="N207" s="135">
        <f ca="1">OFFSET('DeathsCases(m7)'!N207, DeathsDelay, 0)</f>
        <v>39.481639674337693</v>
      </c>
      <c r="O207" s="135">
        <f ca="1">OFFSET('DeathsCases(m7)'!O207, DeathsDelay, 0)</f>
        <v>7.3552136205309706</v>
      </c>
      <c r="P207" s="135">
        <f ca="1">OFFSET('DeathsCases(m7)'!P207, DeathsDelay, 0)</f>
        <v>23.947114729404809</v>
      </c>
      <c r="Q207" s="135">
        <f ca="1">OFFSET('DeathsCases(m7)'!Q207, DeathsDelay, 0)</f>
        <v>137.39560784113391</v>
      </c>
      <c r="R207" s="135">
        <f ca="1">OFFSET('DeathsCases(m7)'!R207, DeathsDelay, 0)</f>
        <v>-0.71169578216496254</v>
      </c>
      <c r="S207" s="135">
        <f ca="1">OFFSET('DeathsCases(m7)'!S207, DeathsDelay, 0)</f>
        <v>53.521058750114982</v>
      </c>
      <c r="T207" s="135">
        <f ca="1">OFFSET('DeathsCases(m7)'!T207, DeathsDelay, 0)</f>
        <v>106.44881790474049</v>
      </c>
      <c r="U207" s="135">
        <f ca="1">OFFSET('DeathsCases(m7)'!U207, DeathsDelay, 0)</f>
        <v>34.147255316686127</v>
      </c>
      <c r="V207" s="135">
        <f ca="1">OFFSET('DeathsCases(m7)'!V207, DeathsDelay, 0)</f>
        <v>82.327165382102777</v>
      </c>
      <c r="W207" s="135">
        <f ca="1">OFFSET('DeathsCases(m7)'!W207, DeathsDelay, 0)</f>
        <v>135.85166508448009</v>
      </c>
      <c r="X207" s="135">
        <f ca="1">OFFSET('DeathsCases(m7)'!X207, DeathsDelay, 0)</f>
        <v>32.864870688304237</v>
      </c>
      <c r="Y207" s="135">
        <f ca="1">OFFSET('DeathsCases(m7)'!Y207, DeathsDelay, 0)</f>
        <v>29.51228665089403</v>
      </c>
    </row>
    <row r="208" spans="1:25" x14ac:dyDescent="0.25">
      <c r="A208" s="111">
        <f>'DeathsCases(m7)'!A208</f>
        <v>44096</v>
      </c>
      <c r="B208" s="135">
        <f>'DeathsCases(m7)'!B208</f>
        <v>7852.0207614553146</v>
      </c>
      <c r="C208" s="135">
        <f>'DeathsCases(m7)'!C208</f>
        <v>1060.3481217132939</v>
      </c>
      <c r="D208" s="135">
        <f>'DeathsCases(m7)'!D208</f>
        <v>1286.656060855245</v>
      </c>
      <c r="E208" s="135">
        <f>'DeathsCases(m7)'!E208</f>
        <v>12088.97951082725</v>
      </c>
      <c r="F208" s="135">
        <f>'DeathsCases(m7)'!F208</f>
        <v>1488.1558805066741</v>
      </c>
      <c r="G208" s="135">
        <f>'DeathsCases(m7)'!G208</f>
        <v>3101.5770864221699</v>
      </c>
      <c r="H208" s="135">
        <f>'DeathsCases(m7)'!H208</f>
        <v>6596.0931871168068</v>
      </c>
      <c r="I208" s="135">
        <f>'DeathsCases(m7)'!I208</f>
        <v>2024.2346081815731</v>
      </c>
      <c r="J208" s="135">
        <f>'DeathsCases(m7)'!J208</f>
        <v>6456.8019706820724</v>
      </c>
      <c r="K208" s="135">
        <f>'DeathsCases(m7)'!K208</f>
        <v>7076.9105682186964</v>
      </c>
      <c r="L208" s="135">
        <f>'DeathsCases(m7)'!L208</f>
        <v>2834.8577753698341</v>
      </c>
      <c r="M208" s="135">
        <f>'DeathsCases(m7)'!M208</f>
        <v>3986.5515859775201</v>
      </c>
      <c r="N208" s="135">
        <f ca="1">OFFSET('DeathsCases(m7)'!N208, DeathsDelay, 0)</f>
        <v>62.951281036305367</v>
      </c>
      <c r="O208" s="135">
        <f ca="1">OFFSET('DeathsCases(m7)'!O208, DeathsDelay, 0)</f>
        <v>9.9209858137394598</v>
      </c>
      <c r="P208" s="135">
        <f ca="1">OFFSET('DeathsCases(m7)'!P208, DeathsDelay, 0)</f>
        <v>25.480673800745979</v>
      </c>
      <c r="Q208" s="135">
        <f ca="1">OFFSET('DeathsCases(m7)'!Q208, DeathsDelay, 0)</f>
        <v>109.7330883536531</v>
      </c>
      <c r="R208" s="135">
        <f ca="1">OFFSET('DeathsCases(m7)'!R208, DeathsDelay, 0)</f>
        <v>11.38713251463729</v>
      </c>
      <c r="S208" s="135">
        <f ca="1">OFFSET('DeathsCases(m7)'!S208, DeathsDelay, 0)</f>
        <v>60.607839256553113</v>
      </c>
      <c r="T208" s="135">
        <f ca="1">OFFSET('DeathsCases(m7)'!T208, DeathsDelay, 0)</f>
        <v>108.55435121158381</v>
      </c>
      <c r="U208" s="135">
        <f ca="1">OFFSET('DeathsCases(m7)'!U208, DeathsDelay, 0)</f>
        <v>34.881604893389053</v>
      </c>
      <c r="V208" s="135">
        <f ca="1">OFFSET('DeathsCases(m7)'!V208, DeathsDelay, 0)</f>
        <v>94.088189008117482</v>
      </c>
      <c r="W208" s="135">
        <f ca="1">OFFSET('DeathsCases(m7)'!W208, DeathsDelay, 0)</f>
        <v>118.59099014848491</v>
      </c>
      <c r="X208" s="135">
        <f ca="1">OFFSET('DeathsCases(m7)'!X208, DeathsDelay, 0)</f>
        <v>31.526647864030991</v>
      </c>
      <c r="Y208" s="135">
        <f ca="1">OFFSET('DeathsCases(m7)'!Y208, DeathsDelay, 0)</f>
        <v>31.107545388780188</v>
      </c>
    </row>
    <row r="209" spans="1:25" x14ac:dyDescent="0.25">
      <c r="A209" s="111">
        <f>'DeathsCases(m7)'!A209</f>
        <v>44097</v>
      </c>
      <c r="B209" s="135">
        <f>'DeathsCases(m7)'!B209</f>
        <v>6810.0344877167399</v>
      </c>
      <c r="C209" s="135">
        <f>'DeathsCases(m7)'!C209</f>
        <v>1039.650892688079</v>
      </c>
      <c r="D209" s="135">
        <f>'DeathsCases(m7)'!D209</f>
        <v>1308.8336843484869</v>
      </c>
      <c r="E209" s="135">
        <f>'DeathsCases(m7)'!E209</f>
        <v>12103.651344367579</v>
      </c>
      <c r="F209" s="135">
        <f>'DeathsCases(m7)'!F209</f>
        <v>1552.2085009015091</v>
      </c>
      <c r="G209" s="135">
        <f>'DeathsCases(m7)'!G209</f>
        <v>3332.9022948935158</v>
      </c>
      <c r="H209" s="135">
        <f>'DeathsCases(m7)'!H209</f>
        <v>6587.8664126498616</v>
      </c>
      <c r="I209" s="135">
        <f>'DeathsCases(m7)'!I209</f>
        <v>2029.007880430142</v>
      </c>
      <c r="J209" s="135">
        <f>'DeathsCases(m7)'!J209</f>
        <v>6771.2546023670966</v>
      </c>
      <c r="K209" s="135">
        <f>'DeathsCases(m7)'!K209</f>
        <v>5830.7575267611601</v>
      </c>
      <c r="L209" s="135">
        <f>'DeathsCases(m7)'!L209</f>
        <v>2758.8143088670881</v>
      </c>
      <c r="M209" s="135">
        <f>'DeathsCases(m7)'!M209</f>
        <v>3917.1578308794719</v>
      </c>
      <c r="N209" s="135">
        <f ca="1">OFFSET('DeathsCases(m7)'!N209, DeathsDelay, 0)</f>
        <v>62.402924929717337</v>
      </c>
      <c r="O209" s="135">
        <f ca="1">OFFSET('DeathsCases(m7)'!O209, DeathsDelay, 0)</f>
        <v>11.46044912966455</v>
      </c>
      <c r="P209" s="135">
        <f ca="1">OFFSET('DeathsCases(m7)'!P209, DeathsDelay, 0)</f>
        <v>26.8962667896763</v>
      </c>
      <c r="Q209" s="135">
        <f ca="1">OFFSET('DeathsCases(m7)'!Q209, DeathsDelay, 0)</f>
        <v>130.0596910709732</v>
      </c>
      <c r="R209" s="135">
        <f ca="1">OFFSET('DeathsCases(m7)'!R209, DeathsDelay, 0)</f>
        <v>10.67543673247245</v>
      </c>
      <c r="S209" s="135">
        <f ca="1">OFFSET('DeathsCases(m7)'!S209, DeathsDelay, 0)</f>
        <v>67.694619762991238</v>
      </c>
      <c r="T209" s="135">
        <f ca="1">OFFSET('DeathsCases(m7)'!T209, DeathsDelay, 0)</f>
        <v>110.0738082371409</v>
      </c>
      <c r="U209" s="135">
        <f ca="1">OFFSET('DeathsCases(m7)'!U209, DeathsDelay, 0)</f>
        <v>32.678556163280312</v>
      </c>
      <c r="V209" s="135">
        <f ca="1">OFFSET('DeathsCases(m7)'!V209, DeathsDelay, 0)</f>
        <v>105.2302113906577</v>
      </c>
      <c r="W209" s="135">
        <f ca="1">OFFSET('DeathsCases(m7)'!W209, DeathsDelay, 0)</f>
        <v>119.0986570583671</v>
      </c>
      <c r="X209" s="135">
        <f ca="1">OFFSET('DeathsCases(m7)'!X209, DeathsDelay, 0)</f>
        <v>30.00546488800164</v>
      </c>
      <c r="Y209" s="135">
        <f ca="1">OFFSET('DeathsCases(m7)'!Y209, DeathsDelay, 0)</f>
        <v>33.500433495609443</v>
      </c>
    </row>
    <row r="210" spans="1:25" x14ac:dyDescent="0.25">
      <c r="A210" s="111">
        <f>'DeathsCases(m7)'!A210</f>
        <v>44098</v>
      </c>
      <c r="B210" s="135">
        <f>'DeathsCases(m7)'!B210</f>
        <v>8750.7764201530954</v>
      </c>
      <c r="C210" s="135">
        <f>'DeathsCases(m7)'!C210</f>
        <v>1051.7955477359319</v>
      </c>
      <c r="D210" s="135">
        <f>'DeathsCases(m7)'!D210</f>
        <v>1332.780799077892</v>
      </c>
      <c r="E210" s="135">
        <f>'DeathsCases(m7)'!E210</f>
        <v>12006.14478396419</v>
      </c>
      <c r="F210" s="135">
        <f>'DeathsCases(m7)'!F210</f>
        <v>1710.9166603242679</v>
      </c>
      <c r="G210" s="135">
        <f>'DeathsCases(m7)'!G210</f>
        <v>3675.500534600279</v>
      </c>
      <c r="H210" s="135">
        <f>'DeathsCases(m7)'!H210</f>
        <v>6582.4397804157297</v>
      </c>
      <c r="I210" s="135">
        <f>'DeathsCases(m7)'!I210</f>
        <v>2050.671192942878</v>
      </c>
      <c r="J210" s="135">
        <f>'DeathsCases(m7)'!J210</f>
        <v>6680.2614195763517</v>
      </c>
      <c r="K210" s="135">
        <f>'DeathsCases(m7)'!K210</f>
        <v>6847.275902648641</v>
      </c>
      <c r="L210" s="135">
        <f>'DeathsCases(m7)'!L210</f>
        <v>2706.9790841581289</v>
      </c>
      <c r="M210" s="135">
        <f>'DeathsCases(m7)'!M210</f>
        <v>3958.634558064512</v>
      </c>
      <c r="N210" s="135">
        <f ca="1">OFFSET('DeathsCases(m7)'!N210, DeathsDelay, 0)</f>
        <v>63.718979585528608</v>
      </c>
      <c r="O210" s="135">
        <f ca="1">OFFSET('DeathsCases(m7)'!O210, DeathsDelay, 0)</f>
        <v>12.401232267174329</v>
      </c>
      <c r="P210" s="135">
        <f ca="1">OFFSET('DeathsCases(m7)'!P210, DeathsDelay, 0)</f>
        <v>34.092197816738739</v>
      </c>
      <c r="Q210" s="135">
        <f ca="1">OFFSET('DeathsCases(m7)'!Q210, DeathsDelay, 0)</f>
        <v>132.19933346227009</v>
      </c>
      <c r="R210" s="135">
        <f ca="1">OFFSET('DeathsCases(m7)'!R210, DeathsDelay, 0)</f>
        <v>12.81052407896696</v>
      </c>
      <c r="S210" s="135">
        <f ca="1">OFFSET('DeathsCases(m7)'!S210, DeathsDelay, 0)</f>
        <v>74.146763209151331</v>
      </c>
      <c r="T210" s="135">
        <f ca="1">OFFSET('DeathsCases(m7)'!T210, DeathsDelay, 0)</f>
        <v>107.0131876570902</v>
      </c>
      <c r="U210" s="135">
        <f ca="1">OFFSET('DeathsCases(m7)'!U210, DeathsDelay, 0)</f>
        <v>39.654877141957968</v>
      </c>
      <c r="V210" s="135">
        <f ca="1">OFFSET('DeathsCases(m7)'!V210, DeathsDelay, 0)</f>
        <v>124.41924993836589</v>
      </c>
      <c r="W210" s="135">
        <f ca="1">OFFSET('DeathsCases(m7)'!W210, DeathsDelay, 0)</f>
        <v>118.55714568782609</v>
      </c>
      <c r="X210" s="135">
        <f ca="1">OFFSET('DeathsCases(m7)'!X210, DeathsDelay, 0)</f>
        <v>29.64477201739674</v>
      </c>
      <c r="Y210" s="135">
        <f ca="1">OFFSET('DeathsCases(m7)'!Y210, DeathsDelay, 0)</f>
        <v>31.107545388780188</v>
      </c>
    </row>
    <row r="211" spans="1:25" x14ac:dyDescent="0.25">
      <c r="A211" s="111">
        <f>'DeathsCases(m7)'!A211</f>
        <v>44099</v>
      </c>
      <c r="B211" s="135">
        <f>'DeathsCases(m7)'!B211</f>
        <v>9056.2107715226284</v>
      </c>
      <c r="C211" s="135">
        <f>'DeathsCases(m7)'!C211</f>
        <v>1066.078346278126</v>
      </c>
      <c r="D211" s="135">
        <f>'DeathsCases(m7)'!D211</f>
        <v>1333.3706294899459</v>
      </c>
      <c r="E211" s="135">
        <f>'DeathsCases(m7)'!E211</f>
        <v>11682.60028808023</v>
      </c>
      <c r="F211" s="135">
        <f>'DeathsCases(m7)'!F211</f>
        <v>1911.6148708947519</v>
      </c>
      <c r="G211" s="135">
        <f>'DeathsCases(m7)'!G211</f>
        <v>3945.3270580618259</v>
      </c>
      <c r="H211" s="135">
        <f>'DeathsCases(m7)'!H211</f>
        <v>6702.5202984926091</v>
      </c>
      <c r="I211" s="135">
        <f>'DeathsCases(m7)'!I211</f>
        <v>2093.9978179683499</v>
      </c>
      <c r="J211" s="135">
        <f>'DeathsCases(m7)'!J211</f>
        <v>7011.4270848351871</v>
      </c>
      <c r="K211" s="135">
        <f>'DeathsCases(m7)'!K211</f>
        <v>6580.378485893234</v>
      </c>
      <c r="L211" s="135">
        <f>'DeathsCases(m7)'!L211</f>
        <v>2668.8972354283219</v>
      </c>
      <c r="M211" s="135">
        <f>'DeathsCases(m7)'!M211</f>
        <v>3859.7285163155698</v>
      </c>
      <c r="N211" s="135">
        <f ca="1">OFFSET('DeathsCases(m7)'!N211, DeathsDelay, 0)</f>
        <v>76.550512479688521</v>
      </c>
      <c r="O211" s="135">
        <f ca="1">OFFSET('DeathsCases(m7)'!O211, DeathsDelay, 0)</f>
        <v>14.8814787206092</v>
      </c>
      <c r="P211" s="135">
        <f ca="1">OFFSET('DeathsCases(m7)'!P211, DeathsDelay, 0)</f>
        <v>37.277282041831953</v>
      </c>
      <c r="Q211" s="135">
        <f ca="1">OFFSET('DeathsCases(m7)'!Q211, DeathsDelay, 0)</f>
        <v>129.2955330740815</v>
      </c>
      <c r="R211" s="135">
        <f ca="1">OFFSET('DeathsCases(m7)'!R211, DeathsDelay, 0)</f>
        <v>17.080698771955991</v>
      </c>
      <c r="S211" s="135">
        <f ca="1">OFFSET('DeathsCases(m7)'!S211, DeathsDelay, 0)</f>
        <v>79.329632534755319</v>
      </c>
      <c r="T211" s="135">
        <f ca="1">OFFSET('DeathsCases(m7)'!T211, DeathsDelay, 0)</f>
        <v>104.69058906088161</v>
      </c>
      <c r="U211" s="135">
        <f ca="1">OFFSET('DeathsCases(m7)'!U211, DeathsDelay, 0)</f>
        <v>17.991564629222061</v>
      </c>
      <c r="V211" s="135">
        <f ca="1">OFFSET('DeathsCases(m7)'!V211, DeathsDelay, 0)</f>
        <v>128.75225864268711</v>
      </c>
      <c r="W211" s="135">
        <f ca="1">OFFSET('DeathsCases(m7)'!W211, DeathsDelay, 0)</f>
        <v>120.9939468552607</v>
      </c>
      <c r="X211" s="135">
        <f ca="1">OFFSET('DeathsCases(m7)'!X211, DeathsDelay, 0)</f>
        <v>29.17953048864549</v>
      </c>
      <c r="Y211" s="135">
        <f ca="1">OFFSET('DeathsCases(m7)'!Y211, DeathsDelay, 0)</f>
        <v>31.90517475772327</v>
      </c>
    </row>
    <row r="212" spans="1:25" x14ac:dyDescent="0.25">
      <c r="A212" s="111">
        <f>'DeathsCases(m7)'!A212</f>
        <v>44100</v>
      </c>
      <c r="B212" s="135">
        <f>'DeathsCases(m7)'!B212</f>
        <v>9056.2107715226284</v>
      </c>
      <c r="C212" s="135">
        <f>'DeathsCases(m7)'!C212</f>
        <v>1034.3482968221149</v>
      </c>
      <c r="D212" s="135">
        <f>'DeathsCases(m7)'!D212</f>
        <v>1360.738760609265</v>
      </c>
      <c r="E212" s="135">
        <f>'DeathsCases(m7)'!E212</f>
        <v>11682.60028808023</v>
      </c>
      <c r="F212" s="135">
        <f>'DeathsCases(m7)'!F212</f>
        <v>1911.6148708947519</v>
      </c>
      <c r="G212" s="135">
        <f>'DeathsCases(m7)'!G212</f>
        <v>4116.5732914935179</v>
      </c>
      <c r="H212" s="135">
        <f>'DeathsCases(m7)'!H212</f>
        <v>6728.3727744560156</v>
      </c>
      <c r="I212" s="135">
        <f>'DeathsCases(m7)'!I212</f>
        <v>2100.9741389470282</v>
      </c>
      <c r="J212" s="135">
        <f>'DeathsCases(m7)'!J212</f>
        <v>7462.0599900845928</v>
      </c>
      <c r="K212" s="135">
        <f>'DeathsCases(m7)'!K212</f>
        <v>6422.0202544706426</v>
      </c>
      <c r="L212" s="135">
        <f>'DeathsCases(m7)'!L212</f>
        <v>2631.0349388806221</v>
      </c>
      <c r="M212" s="135">
        <f>'DeathsCases(m7)'!M212</f>
        <v>3780.7632087902052</v>
      </c>
      <c r="N212" s="135">
        <f ca="1">OFFSET('DeathsCases(m7)'!N212, DeathsDelay, 0)</f>
        <v>76.550512479688521</v>
      </c>
      <c r="O212" s="135">
        <f ca="1">OFFSET('DeathsCases(m7)'!O212, DeathsDelay, 0)</f>
        <v>14.111747062646661</v>
      </c>
      <c r="P212" s="135">
        <f ca="1">OFFSET('DeathsCases(m7)'!P212, DeathsDelay, 0)</f>
        <v>39.400671525227438</v>
      </c>
      <c r="Q212" s="135">
        <f ca="1">OFFSET('DeathsCases(m7)'!Q212, DeathsDelay, 0)</f>
        <v>129.2955330740815</v>
      </c>
      <c r="R212" s="135">
        <f ca="1">OFFSET('DeathsCases(m7)'!R212, DeathsDelay, 0)</f>
        <v>17.080698771955991</v>
      </c>
      <c r="S212" s="135">
        <f ca="1">OFFSET('DeathsCases(m7)'!S212, DeathsDelay, 0)</f>
        <v>86.627958727952802</v>
      </c>
      <c r="T212" s="135">
        <f ca="1">OFFSET('DeathsCases(m7)'!T212, DeathsDelay, 0)</f>
        <v>106.7092962519788</v>
      </c>
      <c r="U212" s="135">
        <f ca="1">OFFSET('DeathsCases(m7)'!U212, DeathsDelay, 0)</f>
        <v>19.46026378262788</v>
      </c>
      <c r="V212" s="135">
        <f ca="1">OFFSET('DeathsCases(m7)'!V212, DeathsDelay, 0)</f>
        <v>134.3232698339572</v>
      </c>
      <c r="W212" s="135">
        <f ca="1">OFFSET('DeathsCases(m7)'!W212, DeathsDelay, 0)</f>
        <v>117.67718971069689</v>
      </c>
      <c r="X212" s="135">
        <f ca="1">OFFSET('DeathsCases(m7)'!X212, DeathsDelay, 0)</f>
        <v>29.78068527298699</v>
      </c>
      <c r="Y212" s="135">
        <f ca="1">OFFSET('DeathsCases(m7)'!Y212, DeathsDelay, 0)</f>
        <v>29.51228665089403</v>
      </c>
    </row>
    <row r="213" spans="1:25" x14ac:dyDescent="0.25">
      <c r="A213" s="111">
        <f>'DeathsCases(m7)'!A213</f>
        <v>44101</v>
      </c>
      <c r="B213" s="135">
        <f>'DeathsCases(m7)'!B213</f>
        <v>9056.2107715226284</v>
      </c>
      <c r="C213" s="135">
        <f>'DeathsCases(m7)'!C213</f>
        <v>1058.2955039587271</v>
      </c>
      <c r="D213" s="135">
        <f>'DeathsCases(m7)'!D213</f>
        <v>1381.8546893608091</v>
      </c>
      <c r="E213" s="135">
        <f>'DeathsCases(m7)'!E213</f>
        <v>11682.60028808023</v>
      </c>
      <c r="F213" s="135">
        <f>'DeathsCases(m7)'!F213</f>
        <v>1911.6148708947519</v>
      </c>
      <c r="G213" s="135">
        <f>'DeathsCases(m7)'!G213</f>
        <v>4306.2239996732724</v>
      </c>
      <c r="H213" s="135">
        <f>'DeathsCases(m7)'!H213</f>
        <v>6639.4411254030456</v>
      </c>
      <c r="I213" s="135">
        <f>'DeathsCases(m7)'!I213</f>
        <v>2102.4428381004332</v>
      </c>
      <c r="J213" s="135">
        <f>'DeathsCases(m7)'!J213</f>
        <v>7356.2107774504611</v>
      </c>
      <c r="K213" s="135">
        <f>'DeathsCases(m7)'!K213</f>
        <v>6351.9283764462389</v>
      </c>
      <c r="L213" s="135">
        <f>'DeathsCases(m7)'!L213</f>
        <v>3069.140863409983</v>
      </c>
      <c r="M213" s="135">
        <f>'DeathsCases(m7)'!M213</f>
        <v>3813.4660129168719</v>
      </c>
      <c r="N213" s="135">
        <f ca="1">OFFSET('DeathsCases(m7)'!N213, DeathsDelay, 0)</f>
        <v>76.550512479688521</v>
      </c>
      <c r="O213" s="135">
        <f ca="1">OFFSET('DeathsCases(m7)'!O213, DeathsDelay, 0)</f>
        <v>14.71042724106197</v>
      </c>
      <c r="P213" s="135">
        <f ca="1">OFFSET('DeathsCases(m7)'!P213, DeathsDelay, 0)</f>
        <v>44.473213068894417</v>
      </c>
      <c r="Q213" s="135">
        <f ca="1">OFFSET('DeathsCases(m7)'!Q213, DeathsDelay, 0)</f>
        <v>129.2955330740815</v>
      </c>
      <c r="R213" s="135">
        <f ca="1">OFFSET('DeathsCases(m7)'!R213, DeathsDelay, 0)</f>
        <v>17.080698771955991</v>
      </c>
      <c r="S213" s="135">
        <f ca="1">OFFSET('DeathsCases(m7)'!S213, DeathsDelay, 0)</f>
        <v>86.839504414712152</v>
      </c>
      <c r="T213" s="135">
        <f ca="1">OFFSET('DeathsCases(m7)'!T213, DeathsDelay, 0)</f>
        <v>106.4922309626135</v>
      </c>
      <c r="U213" s="135">
        <f ca="1">OFFSET('DeathsCases(m7)'!U213, DeathsDelay, 0)</f>
        <v>22.397662089439532</v>
      </c>
      <c r="V213" s="135">
        <f ca="1">OFFSET('DeathsCases(m7)'!V213, DeathsDelay, 0)</f>
        <v>137.41827605132951</v>
      </c>
      <c r="W213" s="135">
        <f ca="1">OFFSET('DeathsCases(m7)'!W213, DeathsDelay, 0)</f>
        <v>107.8622961196408</v>
      </c>
      <c r="X213" s="135">
        <f ca="1">OFFSET('DeathsCases(m7)'!X213, DeathsDelay, 0)</f>
        <v>28.541783673952779</v>
      </c>
      <c r="Y213" s="135">
        <f ca="1">OFFSET('DeathsCases(m7)'!Y213, DeathsDelay, 0)</f>
        <v>33.500433495609443</v>
      </c>
    </row>
    <row r="214" spans="1:25" x14ac:dyDescent="0.25">
      <c r="A214" s="111">
        <f>'DeathsCases(m7)'!A214</f>
        <v>44102</v>
      </c>
      <c r="B214" s="135">
        <f>'DeathsCases(m7)'!B214</f>
        <v>8648.4531706637699</v>
      </c>
      <c r="C214" s="135">
        <f>'DeathsCases(m7)'!C214</f>
        <v>1117.906944580938</v>
      </c>
      <c r="D214" s="135">
        <f>'DeathsCases(m7)'!D214</f>
        <v>1398.8418052279731</v>
      </c>
      <c r="E214" s="135">
        <f>'DeathsCases(m7)'!E214</f>
        <v>11737.161169058299</v>
      </c>
      <c r="F214" s="135">
        <f>'DeathsCases(m7)'!F214</f>
        <v>1911.6148708947519</v>
      </c>
      <c r="G214" s="135">
        <f>'DeathsCases(m7)'!G214</f>
        <v>4271.9535984182576</v>
      </c>
      <c r="H214" s="135">
        <f>'DeathsCases(m7)'!H214</f>
        <v>6223.7176832106352</v>
      </c>
      <c r="I214" s="135">
        <f>'DeathsCases(m7)'!I214</f>
        <v>2198.275457860163</v>
      </c>
      <c r="J214" s="135">
        <f>'DeathsCases(m7)'!J214</f>
        <v>7403.8738731979929</v>
      </c>
      <c r="K214" s="135">
        <f>'DeathsCases(m7)'!K214</f>
        <v>6343.2641945175828</v>
      </c>
      <c r="L214" s="135">
        <f>'DeathsCases(m7)'!L214</f>
        <v>3045.6487799244978</v>
      </c>
      <c r="M214" s="135">
        <f>'DeathsCases(m7)'!M214</f>
        <v>3807.8826073342711</v>
      </c>
      <c r="N214" s="135">
        <f ca="1">OFFSET('DeathsCases(m7)'!N214, DeathsDelay, 0)</f>
        <v>100.6781811695618</v>
      </c>
      <c r="O214" s="135">
        <f ca="1">OFFSET('DeathsCases(m7)'!O214, DeathsDelay, 0)</f>
        <v>17.27619943427046</v>
      </c>
      <c r="P214" s="135">
        <f ca="1">OFFSET('DeathsCases(m7)'!P214, DeathsDelay, 0)</f>
        <v>48.484059870863653</v>
      </c>
      <c r="Q214" s="135">
        <f ca="1">OFFSET('DeathsCases(m7)'!Q214, DeathsDelay, 0)</f>
        <v>132.65782826040521</v>
      </c>
      <c r="R214" s="135">
        <f ca="1">OFFSET('DeathsCases(m7)'!R214, DeathsDelay, 0)</f>
        <v>17.080698771955991</v>
      </c>
      <c r="S214" s="135">
        <f ca="1">OFFSET('DeathsCases(m7)'!S214, DeathsDelay, 0)</f>
        <v>90.012689716102372</v>
      </c>
      <c r="T214" s="135">
        <f ca="1">OFFSET('DeathsCases(m7)'!T214, DeathsDelay, 0)</f>
        <v>109.2706666664893</v>
      </c>
      <c r="U214" s="135">
        <f ca="1">OFFSET('DeathsCases(m7)'!U214, DeathsDelay, 0)</f>
        <v>23.499186454493891</v>
      </c>
      <c r="V214" s="135">
        <f ca="1">OFFSET('DeathsCases(m7)'!V214, DeathsDelay, 0)</f>
        <v>143.60828848607409</v>
      </c>
      <c r="W214" s="135">
        <f ca="1">OFFSET('DeathsCases(m7)'!W214, DeathsDelay, 0)</f>
        <v>118.01563431728501</v>
      </c>
      <c r="X214" s="135">
        <f ca="1">OFFSET('DeathsCases(m7)'!X214, DeathsDelay, 0)</f>
        <v>27.919719157982009</v>
      </c>
      <c r="Y214" s="135">
        <f ca="1">OFFSET('DeathsCases(m7)'!Y214, DeathsDelay, 0)</f>
        <v>39.083839078211007</v>
      </c>
    </row>
    <row r="215" spans="1:25" x14ac:dyDescent="0.25">
      <c r="A215" s="111">
        <f>'DeathsCases(m7)'!A215</f>
        <v>44103</v>
      </c>
      <c r="B215" s="135">
        <f>'DeathsCases(m7)'!B215</f>
        <v>8854.1963818555978</v>
      </c>
      <c r="C215" s="135">
        <f>'DeathsCases(m7)'!C215</f>
        <v>1116.880635703654</v>
      </c>
      <c r="D215" s="135">
        <f>'DeathsCases(m7)'!D215</f>
        <v>1429.0411223251531</v>
      </c>
      <c r="E215" s="135">
        <f>'DeathsCases(m7)'!E215</f>
        <v>10086.732727371529</v>
      </c>
      <c r="F215" s="135">
        <f>'DeathsCases(m7)'!F215</f>
        <v>2156.438219959457</v>
      </c>
      <c r="G215" s="135">
        <f>'DeathsCases(m7)'!G215</f>
        <v>4506.451992190995</v>
      </c>
      <c r="H215" s="135">
        <f>'DeathsCases(m7)'!H215</f>
        <v>6291.767651426655</v>
      </c>
      <c r="I215" s="135">
        <f>'DeathsCases(m7)'!I215</f>
        <v>2357.9964907930471</v>
      </c>
      <c r="J215" s="135">
        <f>'DeathsCases(m7)'!J215</f>
        <v>7359.3057836678327</v>
      </c>
      <c r="K215" s="135">
        <f>'DeathsCases(m7)'!K215</f>
        <v>6300.4171073235248</v>
      </c>
      <c r="L215" s="135">
        <f>'DeathsCases(m7)'!L215</f>
        <v>3030.6199103159611</v>
      </c>
      <c r="M215" s="135">
        <f>'DeathsCases(m7)'!M215</f>
        <v>3779.1679500523201</v>
      </c>
      <c r="N215" s="135">
        <f ca="1">OFFSET('DeathsCases(m7)'!N215, DeathsDelay, 0)</f>
        <v>101.1168660548323</v>
      </c>
      <c r="O215" s="135">
        <f ca="1">OFFSET('DeathsCases(m7)'!O215, DeathsDelay, 0)</f>
        <v>17.105147954723229</v>
      </c>
      <c r="P215" s="135">
        <f ca="1">OFFSET('DeathsCases(m7)'!P215, DeathsDelay, 0)</f>
        <v>54.146431826584923</v>
      </c>
      <c r="Q215" s="135">
        <f ca="1">OFFSET('DeathsCases(m7)'!Q215, DeathsDelay, 0)</f>
        <v>153.74858897461701</v>
      </c>
      <c r="R215" s="135">
        <f ca="1">OFFSET('DeathsCases(m7)'!R215, DeathsDelay, 0)</f>
        <v>16.369002989791149</v>
      </c>
      <c r="S215" s="135">
        <f ca="1">OFFSET('DeathsCases(m7)'!S215, DeathsDelay, 0)</f>
        <v>100.37842836731041</v>
      </c>
      <c r="T215" s="135">
        <f ca="1">OFFSET('DeathsCases(m7)'!T215, DeathsDelay, 0)</f>
        <v>112.11422195717461</v>
      </c>
      <c r="U215" s="135">
        <f ca="1">OFFSET('DeathsCases(m7)'!U215, DeathsDelay, 0)</f>
        <v>21.66331251273661</v>
      </c>
      <c r="V215" s="135">
        <f ca="1">OFFSET('DeathsCases(m7)'!V215, DeathsDelay, 0)</f>
        <v>151.65530465124201</v>
      </c>
      <c r="W215" s="135">
        <f ca="1">OFFSET('DeathsCases(m7)'!W215, DeathsDelay, 0)</f>
        <v>129.92888446918761</v>
      </c>
      <c r="X215" s="135">
        <f ca="1">OFFSET('DeathsCases(m7)'!X215, DeathsDelay, 0)</f>
        <v>27.851762530186878</v>
      </c>
      <c r="Y215" s="135">
        <f ca="1">OFFSET('DeathsCases(m7)'!Y215, DeathsDelay, 0)</f>
        <v>42.274356553983338</v>
      </c>
    </row>
    <row r="216" spans="1:25" x14ac:dyDescent="0.25">
      <c r="A216" s="111">
        <f>'DeathsCases(m7)'!A216</f>
        <v>44104</v>
      </c>
      <c r="B216" s="135">
        <f>'DeathsCases(m7)'!B216</f>
        <v>10194.04969269279</v>
      </c>
      <c r="C216" s="135">
        <f>'DeathsCases(m7)'!C216</f>
        <v>1187.781473975982</v>
      </c>
      <c r="D216" s="135">
        <f>'DeathsCases(m7)'!D216</f>
        <v>1453.813999631433</v>
      </c>
      <c r="E216" s="135">
        <f>'DeathsCases(m7)'!E216</f>
        <v>11558.959524183139</v>
      </c>
      <c r="F216" s="135">
        <f>'DeathsCases(m7)'!F216</f>
        <v>2211.2387951861492</v>
      </c>
      <c r="G216" s="135">
        <f>'DeathsCases(m7)'!G216</f>
        <v>4604.8207365340913</v>
      </c>
      <c r="H216" s="135">
        <f>'DeathsCases(m7)'!H216</f>
        <v>6356.2794554260199</v>
      </c>
      <c r="I216" s="135">
        <f>'DeathsCases(m7)'!I216</f>
        <v>2481.000044890784</v>
      </c>
      <c r="J216" s="135">
        <f>'DeathsCases(m7)'!J216</f>
        <v>7158.7493807821083</v>
      </c>
      <c r="K216" s="135">
        <f>'DeathsCases(m7)'!K216</f>
        <v>7431.2620713164806</v>
      </c>
      <c r="L216" s="135">
        <f>'DeathsCases(m7)'!L216</f>
        <v>3032.256096815951</v>
      </c>
      <c r="M216" s="135">
        <f>'DeathsCases(m7)'!M216</f>
        <v>3851.7522226261399</v>
      </c>
      <c r="N216" s="135">
        <f ca="1">OFFSET('DeathsCases(m7)'!N216, DeathsDelay, 0)</f>
        <v>108.4648378831119</v>
      </c>
      <c r="O216" s="135">
        <f ca="1">OFFSET('DeathsCases(m7)'!O216, DeathsDelay, 0)</f>
        <v>16.677519255855149</v>
      </c>
      <c r="P216" s="135">
        <f ca="1">OFFSET('DeathsCases(m7)'!P216, DeathsDelay, 0)</f>
        <v>64.055582749097141</v>
      </c>
      <c r="Q216" s="135">
        <f ca="1">OFFSET('DeathsCases(m7)'!Q216, DeathsDelay, 0)</f>
        <v>145.64851420756469</v>
      </c>
      <c r="R216" s="135">
        <f ca="1">OFFSET('DeathsCases(m7)'!R216, DeathsDelay, 0)</f>
        <v>15.657307207626319</v>
      </c>
      <c r="S216" s="135">
        <f ca="1">OFFSET('DeathsCases(m7)'!S216, DeathsDelay, 0)</f>
        <v>106.09016190981269</v>
      </c>
      <c r="T216" s="135">
        <f ca="1">OFFSET('DeathsCases(m7)'!T216, DeathsDelay, 0)</f>
        <v>115.13142947935221</v>
      </c>
      <c r="U216" s="135">
        <f ca="1">OFFSET('DeathsCases(m7)'!U216, DeathsDelay, 0)</f>
        <v>19.827438570979329</v>
      </c>
      <c r="V216" s="135">
        <f ca="1">OFFSET('DeathsCases(m7)'!V216, DeathsDelay, 0)</f>
        <v>161.5593245468333</v>
      </c>
      <c r="W216" s="135">
        <f ca="1">OFFSET('DeathsCases(m7)'!W216, DeathsDelay, 0)</f>
        <v>123.7353481686246</v>
      </c>
      <c r="X216" s="135">
        <f ca="1">OFFSET('DeathsCases(m7)'!X216, DeathsDelay, 0)</f>
        <v>27.966766054147861</v>
      </c>
      <c r="Y216" s="135">
        <f ca="1">OFFSET('DeathsCases(m7)'!Y216, DeathsDelay, 0)</f>
        <v>42.274356553983338</v>
      </c>
    </row>
    <row r="217" spans="1:25" x14ac:dyDescent="0.25">
      <c r="A217" s="111">
        <f>'DeathsCases(m7)'!A217</f>
        <v>44105</v>
      </c>
      <c r="B217" s="135">
        <f>'DeathsCases(m7)'!B217</f>
        <v>8561.8129058228606</v>
      </c>
      <c r="C217" s="135">
        <f>'DeathsCases(m7)'!C217</f>
        <v>1213.8668246069351</v>
      </c>
      <c r="D217" s="135">
        <f>'DeathsCases(m7)'!D217</f>
        <v>1543.704154428508</v>
      </c>
      <c r="E217" s="135">
        <f>'DeathsCases(m7)'!E217</f>
        <v>11370.365330550259</v>
      </c>
      <c r="F217" s="135">
        <f>'DeathsCases(m7)'!F217</f>
        <v>2367.1001714802492</v>
      </c>
      <c r="G217" s="135">
        <f>'DeathsCases(m7)'!G217</f>
        <v>4634.4371326803994</v>
      </c>
      <c r="H217" s="135">
        <f>'DeathsCases(m7)'!H217</f>
        <v>6369.672383779859</v>
      </c>
      <c r="I217" s="135">
        <f>'DeathsCases(m7)'!I217</f>
        <v>2637.783679516856</v>
      </c>
      <c r="J217" s="135">
        <f>'DeathsCases(m7)'!J217</f>
        <v>7608.144283544565</v>
      </c>
      <c r="K217" s="135">
        <f>'DeathsCases(m7)'!K217</f>
        <v>6409.8024041728122</v>
      </c>
      <c r="L217" s="135">
        <f>'DeathsCases(m7)'!L217</f>
        <v>3008.3771832953248</v>
      </c>
      <c r="M217" s="135">
        <f>'DeathsCases(m7)'!M217</f>
        <v>3884.455026752807</v>
      </c>
      <c r="N217" s="135">
        <f ca="1">OFFSET('DeathsCases(m7)'!N217, DeathsDelay, 0)</f>
        <v>116.58050826061471</v>
      </c>
      <c r="O217" s="135">
        <f ca="1">OFFSET('DeathsCases(m7)'!O217, DeathsDelay, 0)</f>
        <v>18.901188489969169</v>
      </c>
      <c r="P217" s="135">
        <f ca="1">OFFSET('DeathsCases(m7)'!P217, DeathsDelay, 0)</f>
        <v>70.307785116872708</v>
      </c>
      <c r="Q217" s="135">
        <f ca="1">OFFSET('DeathsCases(m7)'!Q217, DeathsDelay, 0)</f>
        <v>147.94098819823989</v>
      </c>
      <c r="R217" s="135">
        <f ca="1">OFFSET('DeathsCases(m7)'!R217, DeathsDelay, 0)</f>
        <v>14.23391564329664</v>
      </c>
      <c r="S217" s="135">
        <f ca="1">OFFSET('DeathsCases(m7)'!S217, DeathsDelay, 0)</f>
        <v>111.4845769221761</v>
      </c>
      <c r="T217" s="135">
        <f ca="1">OFFSET('DeathsCases(m7)'!T217, DeathsDelay, 0)</f>
        <v>115.91286452106731</v>
      </c>
      <c r="U217" s="135">
        <f ca="1">OFFSET('DeathsCases(m7)'!U217, DeathsDelay, 0)</f>
        <v>20.928962936033699</v>
      </c>
      <c r="V217" s="135">
        <f ca="1">OFFSET('DeathsCases(m7)'!V217, DeathsDelay, 0)</f>
        <v>161.5593245468333</v>
      </c>
      <c r="W217" s="135">
        <f ca="1">OFFSET('DeathsCases(m7)'!W217, DeathsDelay, 0)</f>
        <v>116.4249446663208</v>
      </c>
      <c r="X217" s="135">
        <f ca="1">OFFSET('DeathsCases(m7)'!X217, DeathsDelay, 0)</f>
        <v>26.8951423081478</v>
      </c>
      <c r="Y217" s="135">
        <f ca="1">OFFSET('DeathsCases(m7)'!Y217, DeathsDelay, 0)</f>
        <v>51.048279612357227</v>
      </c>
    </row>
    <row r="218" spans="1:25" x14ac:dyDescent="0.25">
      <c r="A218" s="111">
        <f>'DeathsCases(m7)'!A218</f>
        <v>44106</v>
      </c>
      <c r="B218" s="135">
        <f>'DeathsCases(m7)'!B218</f>
        <v>8161.4032767922808</v>
      </c>
      <c r="C218" s="135">
        <f>'DeathsCases(m7)'!C218</f>
        <v>1253.978396560761</v>
      </c>
      <c r="D218" s="135">
        <f>'DeathsCases(m7)'!D218</f>
        <v>1612.9502448036831</v>
      </c>
      <c r="E218" s="135">
        <f>'DeathsCases(m7)'!E218</f>
        <v>11225.633805938971</v>
      </c>
      <c r="F218" s="135">
        <f>'DeathsCases(m7)'!F218</f>
        <v>2391.297828073853</v>
      </c>
      <c r="G218" s="135">
        <f>'DeathsCases(m7)'!G218</f>
        <v>4644.4855528014687</v>
      </c>
      <c r="H218" s="135">
        <f>'DeathsCases(m7)'!H218</f>
        <v>6454.78368373999</v>
      </c>
      <c r="I218" s="135">
        <f>'DeathsCases(m7)'!I218</f>
        <v>2891.1342834793609</v>
      </c>
      <c r="J218" s="135">
        <f>'DeathsCases(m7)'!J218</f>
        <v>8206.7184859843655</v>
      </c>
      <c r="K218" s="135">
        <f>'DeathsCases(m7)'!K218</f>
        <v>5329.7918200893937</v>
      </c>
      <c r="L218" s="135">
        <f>'DeathsCases(m7)'!L218</f>
        <v>2977.6085132028552</v>
      </c>
      <c r="M218" s="135">
        <f>'DeathsCases(m7)'!M218</f>
        <v>3887.6455442285792</v>
      </c>
      <c r="N218" s="135">
        <f ca="1">OFFSET('DeathsCases(m7)'!N218, DeathsDelay, 0)</f>
        <v>129.63138359740981</v>
      </c>
      <c r="O218" s="135">
        <f ca="1">OFFSET('DeathsCases(m7)'!O218, DeathsDelay, 0)</f>
        <v>20.098548846799801</v>
      </c>
      <c r="P218" s="135">
        <f ca="1">OFFSET('DeathsCases(m7)'!P218, DeathsDelay, 0)</f>
        <v>74.554564083663664</v>
      </c>
      <c r="Q218" s="135">
        <f ca="1">OFFSET('DeathsCases(m7)'!Q218, DeathsDelay, 0)</f>
        <v>149.316472592645</v>
      </c>
      <c r="R218" s="135">
        <f ca="1">OFFSET('DeathsCases(m7)'!R218, DeathsDelay, 0)</f>
        <v>10.67543673247245</v>
      </c>
      <c r="S218" s="135">
        <f ca="1">OFFSET('DeathsCases(m7)'!S218, DeathsDelay, 0)</f>
        <v>120.7925871395874</v>
      </c>
      <c r="T218" s="135">
        <f ca="1">OFFSET('DeathsCases(m7)'!T218, DeathsDelay, 0)</f>
        <v>117.215256257259</v>
      </c>
      <c r="U218" s="135">
        <f ca="1">OFFSET('DeathsCases(m7)'!U218, DeathsDelay, 0)</f>
        <v>28.63963349141428</v>
      </c>
      <c r="V218" s="135">
        <f ca="1">OFFSET('DeathsCases(m7)'!V218, DeathsDelay, 0)</f>
        <v>185.08137179886279</v>
      </c>
      <c r="W218" s="135">
        <f ca="1">OFFSET('DeathsCases(m7)'!W218, DeathsDelay, 0)</f>
        <v>110.2314083657578</v>
      </c>
      <c r="X218" s="135">
        <f ca="1">OFFSET('DeathsCases(m7)'!X218, DeathsDelay, 0)</f>
        <v>25.917612354479459</v>
      </c>
      <c r="Y218" s="135">
        <f ca="1">OFFSET('DeathsCases(m7)'!Y218, DeathsDelay, 0)</f>
        <v>57.429314563901883</v>
      </c>
    </row>
    <row r="219" spans="1:25" x14ac:dyDescent="0.25">
      <c r="A219" s="111">
        <f>'DeathsCases(m7)'!A219</f>
        <v>44107</v>
      </c>
      <c r="B219" s="135">
        <f>'DeathsCases(m7)'!B219</f>
        <v>8161.4032767922808</v>
      </c>
      <c r="C219" s="135">
        <f>'DeathsCases(m7)'!C219</f>
        <v>1282.9716223440171</v>
      </c>
      <c r="D219" s="135">
        <f>'DeathsCases(m7)'!D219</f>
        <v>1727.849209071861</v>
      </c>
      <c r="E219" s="135">
        <f>'DeathsCases(m7)'!E219</f>
        <v>11225.633805938971</v>
      </c>
      <c r="F219" s="135">
        <f>'DeathsCases(m7)'!F219</f>
        <v>2391.297828073853</v>
      </c>
      <c r="G219" s="135">
        <f>'DeathsCases(m7)'!G219</f>
        <v>5366.9140730846393</v>
      </c>
      <c r="H219" s="135">
        <f>'DeathsCases(m7)'!H219</f>
        <v>6567.0498513997209</v>
      </c>
      <c r="I219" s="135">
        <f>'DeathsCases(m7)'!I219</f>
        <v>3157.703179822518</v>
      </c>
      <c r="J219" s="135">
        <f>'DeathsCases(m7)'!J219</f>
        <v>9173.5984282914687</v>
      </c>
      <c r="K219" s="135">
        <f>'DeathsCases(m7)'!K219</f>
        <v>6391.2556397317812</v>
      </c>
      <c r="L219" s="135">
        <f>'DeathsCases(m7)'!L219</f>
        <v>2910.8489675435048</v>
      </c>
      <c r="M219" s="135">
        <f>'DeathsCases(m7)'!M219</f>
        <v>4162.0300471449991</v>
      </c>
      <c r="N219" s="135">
        <f ca="1">OFFSET('DeathsCases(m7)'!N219, DeathsDelay, 0)</f>
        <v>129.63138359740981</v>
      </c>
      <c r="O219" s="135">
        <f ca="1">OFFSET('DeathsCases(m7)'!O219, DeathsDelay, 0)</f>
        <v>21.381434943404049</v>
      </c>
      <c r="P219" s="135">
        <f ca="1">OFFSET('DeathsCases(m7)'!P219, DeathsDelay, 0)</f>
        <v>86.823036654393078</v>
      </c>
      <c r="Q219" s="135">
        <f ca="1">OFFSET('DeathsCases(m7)'!Q219, DeathsDelay, 0)</f>
        <v>149.316472592645</v>
      </c>
      <c r="R219" s="135">
        <f ca="1">OFFSET('DeathsCases(m7)'!R219, DeathsDelay, 0)</f>
        <v>10.67543673247245</v>
      </c>
      <c r="S219" s="135">
        <f ca="1">OFFSET('DeathsCases(m7)'!S219, DeathsDelay, 0)</f>
        <v>123.33113538069949</v>
      </c>
      <c r="T219" s="135">
        <f ca="1">OFFSET('DeathsCases(m7)'!T219, DeathsDelay, 0)</f>
        <v>121.6216816313745</v>
      </c>
      <c r="U219" s="135">
        <f ca="1">OFFSET('DeathsCases(m7)'!U219, DeathsDelay, 0)</f>
        <v>26.803759549656998</v>
      </c>
      <c r="V219" s="135">
        <f ca="1">OFFSET('DeathsCases(m7)'!V219, DeathsDelay, 0)</f>
        <v>213.5554289986878</v>
      </c>
      <c r="W219" s="135">
        <f ca="1">OFFSET('DeathsCases(m7)'!W219, DeathsDelay, 0)</f>
        <v>109.24991900665221</v>
      </c>
      <c r="X219" s="135">
        <f ca="1">OFFSET('DeathsCases(m7)'!X219, DeathsDelay, 0)</f>
        <v>23.539130381650061</v>
      </c>
      <c r="Y219" s="135">
        <f ca="1">OFFSET('DeathsCases(m7)'!Y219, DeathsDelay, 0)</f>
        <v>60.619832039674208</v>
      </c>
    </row>
    <row r="220" spans="1:25" x14ac:dyDescent="0.25">
      <c r="A220" s="111">
        <f>'DeathsCases(m7)'!A220</f>
        <v>44108</v>
      </c>
      <c r="B220" s="135">
        <f>'DeathsCases(m7)'!B220</f>
        <v>8161.4032767922808</v>
      </c>
      <c r="C220" s="135">
        <f>'DeathsCases(m7)'!C220</f>
        <v>1302.89911971127</v>
      </c>
      <c r="D220" s="135">
        <f>'DeathsCases(m7)'!D220</f>
        <v>1823.637667989479</v>
      </c>
      <c r="E220" s="135">
        <f>'DeathsCases(m7)'!E220</f>
        <v>11225.633805938971</v>
      </c>
      <c r="F220" s="135">
        <f>'DeathsCases(m7)'!F220</f>
        <v>2391.297828073853</v>
      </c>
      <c r="G220" s="135">
        <f>'DeathsCases(m7)'!G220</f>
        <v>7193.5053054082227</v>
      </c>
      <c r="H220" s="135">
        <f>'DeathsCases(m7)'!H220</f>
        <v>6547.1232578359859</v>
      </c>
      <c r="I220" s="135">
        <f>'DeathsCases(m7)'!I220</f>
        <v>3288.417404475636</v>
      </c>
      <c r="J220" s="135">
        <f>'DeathsCases(m7)'!J220</f>
        <v>9938.6839652258986</v>
      </c>
      <c r="K220" s="135">
        <f>'DeathsCases(m7)'!K220</f>
        <v>6192.8594113498129</v>
      </c>
      <c r="L220" s="135">
        <f>'DeathsCases(m7)'!L220</f>
        <v>2481.310805549238</v>
      </c>
      <c r="M220" s="135">
        <f>'DeathsCases(m7)'!M220</f>
        <v>4203.5067743300397</v>
      </c>
      <c r="N220" s="135">
        <f ca="1">OFFSET('DeathsCases(m7)'!N220, DeathsDelay, 0)</f>
        <v>144.6563409179218</v>
      </c>
      <c r="O220" s="135">
        <f ca="1">OFFSET('DeathsCases(m7)'!O220, DeathsDelay, 0)</f>
        <v>22.57879530023467</v>
      </c>
      <c r="P220" s="135">
        <f ca="1">OFFSET('DeathsCases(m7)'!P220, DeathsDelay, 0)</f>
        <v>93.783035516633817</v>
      </c>
      <c r="Q220" s="135">
        <f ca="1">OFFSET('DeathsCases(m7)'!Q220, DeathsDelay, 0)</f>
        <v>149.316472592645</v>
      </c>
      <c r="R220" s="135">
        <f ca="1">OFFSET('DeathsCases(m7)'!R220, DeathsDelay, 0)</f>
        <v>10.67543673247245</v>
      </c>
      <c r="S220" s="135">
        <f ca="1">OFFSET('DeathsCases(m7)'!S220, DeathsDelay, 0)</f>
        <v>132.21605422459211</v>
      </c>
      <c r="T220" s="135">
        <f ca="1">OFFSET('DeathsCases(m7)'!T220, DeathsDelay, 0)</f>
        <v>120.5797682424211</v>
      </c>
      <c r="U220" s="135">
        <f ca="1">OFFSET('DeathsCases(m7)'!U220, DeathsDelay, 0)</f>
        <v>23.499186454493891</v>
      </c>
      <c r="V220" s="135">
        <f ca="1">OFFSET('DeathsCases(m7)'!V220, DeathsDelay, 0)</f>
        <v>245.74349365935959</v>
      </c>
      <c r="W220" s="135">
        <f ca="1">OFFSET('DeathsCases(m7)'!W220, DeathsDelay, 0)</f>
        <v>109.24991900665221</v>
      </c>
      <c r="X220" s="135">
        <f ca="1">OFFSET('DeathsCases(m7)'!X220, DeathsDelay, 0)</f>
        <v>23.02161452382564</v>
      </c>
      <c r="Y220" s="135">
        <f ca="1">OFFSET('DeathsCases(m7)'!Y220, DeathsDelay, 0)</f>
        <v>68.596125729105026</v>
      </c>
    </row>
    <row r="221" spans="1:25" x14ac:dyDescent="0.25">
      <c r="A221" s="111">
        <f>'DeathsCases(m7)'!A221</f>
        <v>44109</v>
      </c>
      <c r="B221" s="135">
        <f>'DeathsCases(m7)'!B221</f>
        <v>9142.6316939209009</v>
      </c>
      <c r="C221" s="135">
        <f>'DeathsCases(m7)'!C221</f>
        <v>1372.003917448352</v>
      </c>
      <c r="D221" s="135">
        <f>'DeathsCases(m7)'!D221</f>
        <v>1913.6457888689649</v>
      </c>
      <c r="E221" s="135">
        <f>'DeathsCases(m7)'!E221</f>
        <v>9956.3673731017952</v>
      </c>
      <c r="F221" s="135">
        <f>'DeathsCases(m7)'!F221</f>
        <v>2391.297828073853</v>
      </c>
      <c r="G221" s="135">
        <f>'DeathsCases(m7)'!G221</f>
        <v>8097.7573434610522</v>
      </c>
      <c r="H221" s="135">
        <f>'DeathsCases(m7)'!H221</f>
        <v>6682.6805310446134</v>
      </c>
      <c r="I221" s="135">
        <f>'DeathsCases(m7)'!I221</f>
        <v>3324.76770852243</v>
      </c>
      <c r="J221" s="135">
        <f>'DeathsCases(m7)'!J221</f>
        <v>10430.17095254462</v>
      </c>
      <c r="K221" s="135">
        <f>'DeathsCases(m7)'!K221</f>
        <v>6151.9414584133056</v>
      </c>
      <c r="L221" s="135">
        <f>'DeathsCases(m7)'!L221</f>
        <v>2501.4521045411311</v>
      </c>
      <c r="M221" s="135">
        <f>'DeathsCases(m7)'!M221</f>
        <v>4358.2468719049966</v>
      </c>
      <c r="N221" s="135">
        <f ca="1">OFFSET('DeathsCases(m7)'!N221, DeathsDelay, 0)</f>
        <v>150.46891564775501</v>
      </c>
      <c r="O221" s="135">
        <f ca="1">OFFSET('DeathsCases(m7)'!O221, DeathsDelay, 0)</f>
        <v>21.29590920363043</v>
      </c>
      <c r="P221" s="135">
        <f ca="1">OFFSET('DeathsCases(m7)'!P221, DeathsDelay, 0)</f>
        <v>101.8047291205723</v>
      </c>
      <c r="Q221" s="135">
        <f ca="1">OFFSET('DeathsCases(m7)'!Q221, DeathsDelay, 0)</f>
        <v>158.79203175410251</v>
      </c>
      <c r="R221" s="135">
        <f ca="1">OFFSET('DeathsCases(m7)'!R221, DeathsDelay, 0)</f>
        <v>10.67543673247245</v>
      </c>
      <c r="S221" s="135">
        <f ca="1">OFFSET('DeathsCases(m7)'!S221, DeathsDelay, 0)</f>
        <v>134.5430567789449</v>
      </c>
      <c r="T221" s="135">
        <f ca="1">OFFSET('DeathsCases(m7)'!T221, DeathsDelay, 0)</f>
        <v>121.27437716839</v>
      </c>
      <c r="U221" s="135">
        <f ca="1">OFFSET('DeathsCases(m7)'!U221, DeathsDelay, 0)</f>
        <v>22.397662089439532</v>
      </c>
      <c r="V221" s="135">
        <f ca="1">OFFSET('DeathsCases(m7)'!V221, DeathsDelay, 0)</f>
        <v>227.17345635512589</v>
      </c>
      <c r="W221" s="135">
        <f ca="1">OFFSET('DeathsCases(m7)'!W221, DeathsDelay, 0)</f>
        <v>109.0130077820405</v>
      </c>
      <c r="X221" s="135">
        <f ca="1">OFFSET('DeathsCases(m7)'!X221, DeathsDelay, 0)</f>
        <v>22.504098666001219</v>
      </c>
      <c r="Y221" s="135">
        <f ca="1">OFFSET('DeathsCases(m7)'!Y221, DeathsDelay, 0)</f>
        <v>70.191384466991209</v>
      </c>
    </row>
    <row r="222" spans="1:25" x14ac:dyDescent="0.25">
      <c r="A222" s="111">
        <f>'DeathsCases(m7)'!A222</f>
        <v>44110</v>
      </c>
      <c r="B222" s="135">
        <f>'DeathsCases(m7)'!B222</f>
        <v>8975.6024238541868</v>
      </c>
      <c r="C222" s="135">
        <f>'DeathsCases(m7)'!C222</f>
        <v>1424.5167216693519</v>
      </c>
      <c r="D222" s="135">
        <f>'DeathsCases(m7)'!D222</f>
        <v>2035.1508537521499</v>
      </c>
      <c r="E222" s="135">
        <f>'DeathsCases(m7)'!E222</f>
        <v>11790.040902443199</v>
      </c>
      <c r="F222" s="135">
        <f>'DeathsCases(m7)'!F222</f>
        <v>2618.3287825844368</v>
      </c>
      <c r="G222" s="135">
        <f>'DeathsCases(m7)'!G222</f>
        <v>8880.3706116272569</v>
      </c>
      <c r="H222" s="135">
        <f>'DeathsCases(m7)'!H222</f>
        <v>6714.4154763498182</v>
      </c>
      <c r="I222" s="135">
        <f>'DeathsCases(m7)'!I222</f>
        <v>3399.671365346127</v>
      </c>
      <c r="J222" s="135">
        <f>'DeathsCases(m7)'!J222</f>
        <v>10631.96535791729</v>
      </c>
      <c r="K222" s="135">
        <f>'DeathsCases(m7)'!K222</f>
        <v>6485.2417069813082</v>
      </c>
      <c r="L222" s="135">
        <f>'DeathsCases(m7)'!L222</f>
        <v>2777.69056909541</v>
      </c>
      <c r="M222" s="135">
        <f>'DeathsCases(m7)'!M222</f>
        <v>4608.7024937531241</v>
      </c>
      <c r="N222" s="135">
        <f ca="1">OFFSET('DeathsCases(m7)'!N222, DeathsDelay, 0)</f>
        <v>178.98343319033251</v>
      </c>
      <c r="O222" s="135">
        <f ca="1">OFFSET('DeathsCases(m7)'!O222, DeathsDelay, 0)</f>
        <v>20.440651805894269</v>
      </c>
      <c r="P222" s="135">
        <f ca="1">OFFSET('DeathsCases(m7)'!P222, DeathsDelay, 0)</f>
        <v>117.3762519988058</v>
      </c>
      <c r="Q222" s="135">
        <f ca="1">OFFSET('DeathsCases(m7)'!Q222, DeathsDelay, 0)</f>
        <v>166.28078012364151</v>
      </c>
      <c r="R222" s="135">
        <f ca="1">OFFSET('DeathsCases(m7)'!R222, DeathsDelay, 0)</f>
        <v>-2.846783128659474</v>
      </c>
      <c r="S222" s="135">
        <f ca="1">OFFSET('DeathsCases(m7)'!S222, DeathsDelay, 0)</f>
        <v>147.87043504478379</v>
      </c>
      <c r="T222" s="135">
        <f ca="1">OFFSET('DeathsCases(m7)'!T222, DeathsDelay, 0)</f>
        <v>122.4031166730896</v>
      </c>
      <c r="U222" s="135">
        <f ca="1">OFFSET('DeathsCases(m7)'!U222, DeathsDelay, 0)</f>
        <v>24.23353603119681</v>
      </c>
      <c r="V222" s="135">
        <f ca="1">OFFSET('DeathsCases(m7)'!V222, DeathsDelay, 0)</f>
        <v>253.79050982452759</v>
      </c>
      <c r="W222" s="135">
        <f ca="1">OFFSET('DeathsCases(m7)'!W222, DeathsDelay, 0)</f>
        <v>105.2224281882533</v>
      </c>
      <c r="X222" s="135">
        <f ca="1">OFFSET('DeathsCases(m7)'!X222, DeathsDelay, 0)</f>
        <v>21.411565188371899</v>
      </c>
      <c r="Y222" s="135">
        <f ca="1">OFFSET('DeathsCases(m7)'!Y222, DeathsDelay, 0)</f>
        <v>72.584272573820456</v>
      </c>
    </row>
    <row r="223" spans="1:25" x14ac:dyDescent="0.25">
      <c r="A223" s="111">
        <f>'DeathsCases(m7)'!A223</f>
        <v>44111</v>
      </c>
      <c r="B223" s="135">
        <f>'DeathsCases(m7)'!B223</f>
        <v>9571.1171556087884</v>
      </c>
      <c r="C223" s="135">
        <f>'DeathsCases(m7)'!C223</f>
        <v>1558.621081634383</v>
      </c>
      <c r="D223" s="135">
        <f>'DeathsCases(m7)'!D223</f>
        <v>2250.6748863167909</v>
      </c>
      <c r="E223" s="135">
        <f>'DeathsCases(m7)'!E223</f>
        <v>10195.85448932767</v>
      </c>
      <c r="F223" s="135">
        <f>'DeathsCases(m7)'!F223</f>
        <v>2714.4077131766899</v>
      </c>
      <c r="G223" s="135">
        <f>'DeathsCases(m7)'!G223</f>
        <v>9626.4922488274733</v>
      </c>
      <c r="H223" s="135">
        <f>'DeathsCases(m7)'!H223</f>
        <v>6873.1553224626596</v>
      </c>
      <c r="I223" s="135">
        <f>'DeathsCases(m7)'!I223</f>
        <v>3531.8542891526522</v>
      </c>
      <c r="J223" s="135">
        <f>'DeathsCases(m7)'!J223</f>
        <v>12018.52814330008</v>
      </c>
      <c r="K223" s="135">
        <f>'DeathsCases(m7)'!K223</f>
        <v>6422.2910101559146</v>
      </c>
      <c r="L223" s="135">
        <f>'DeathsCases(m7)'!L223</f>
        <v>2734.3185582633969</v>
      </c>
      <c r="M223" s="135">
        <f>'DeathsCases(m7)'!M223</f>
        <v>4813.6932415714964</v>
      </c>
      <c r="N223" s="135">
        <f ca="1">OFFSET('DeathsCases(m7)'!N223, DeathsDelay, 0)</f>
        <v>188.19581578101139</v>
      </c>
      <c r="O223" s="135">
        <f ca="1">OFFSET('DeathsCases(m7)'!O223, DeathsDelay, 0)</f>
        <v>29.76295744121844</v>
      </c>
      <c r="P223" s="135">
        <f ca="1">OFFSET('DeathsCases(m7)'!P223, DeathsDelay, 0)</f>
        <v>126.5776064268528</v>
      </c>
      <c r="Q223" s="135">
        <f ca="1">OFFSET('DeathsCases(m7)'!Q223, DeathsDelay, 0)</f>
        <v>168.11475931618159</v>
      </c>
      <c r="R223" s="135">
        <f ca="1">OFFSET('DeathsCases(m7)'!R223, DeathsDelay, 0)</f>
        <v>-1.4233915643297981</v>
      </c>
      <c r="S223" s="135">
        <f ca="1">OFFSET('DeathsCases(m7)'!S223, DeathsDelay, 0)</f>
        <v>160.45740340696489</v>
      </c>
      <c r="T223" s="135">
        <f ca="1">OFFSET('DeathsCases(m7)'!T223, DeathsDelay, 0)</f>
        <v>119.5812679113407</v>
      </c>
      <c r="U223" s="135">
        <f ca="1">OFFSET('DeathsCases(m7)'!U223, DeathsDelay, 0)</f>
        <v>24.967885607899721</v>
      </c>
      <c r="V223" s="135">
        <f ca="1">OFFSET('DeathsCases(m7)'!V223, DeathsDelay, 0)</f>
        <v>390.58978463238282</v>
      </c>
      <c r="W223" s="135">
        <f ca="1">OFFSET('DeathsCases(m7)'!W223, DeathsDelay, 0)</f>
        <v>103.3271383913597</v>
      </c>
      <c r="X223" s="135">
        <f ca="1">OFFSET('DeathsCases(m7)'!X223, DeathsDelay, 0)</f>
        <v>20.44449010051818</v>
      </c>
      <c r="Y223" s="135">
        <f ca="1">OFFSET('DeathsCases(m7)'!Y223, DeathsDelay, 0)</f>
        <v>81.358195632194338</v>
      </c>
    </row>
    <row r="224" spans="1:25" x14ac:dyDescent="0.25">
      <c r="A224" s="111">
        <f>'DeathsCases(m7)'!A224</f>
        <v>44112</v>
      </c>
      <c r="B224" s="135">
        <f>'DeathsCases(m7)'!B224</f>
        <v>10130.00169944331</v>
      </c>
      <c r="C224" s="135">
        <f>'DeathsCases(m7)'!C224</f>
        <v>1744.896142861319</v>
      </c>
      <c r="D224" s="135">
        <f>'DeathsCases(m7)'!D224</f>
        <v>2475.9901037215341</v>
      </c>
      <c r="E224" s="135">
        <f>'DeathsCases(m7)'!E224</f>
        <v>10654.960613860219</v>
      </c>
      <c r="F224" s="135">
        <f>'DeathsCases(m7)'!F224</f>
        <v>2787.712378739669</v>
      </c>
      <c r="G224" s="135">
        <f>'DeathsCases(m7)'!G224</f>
        <v>10750.434482579891</v>
      </c>
      <c r="H224" s="135">
        <f>'DeathsCases(m7)'!H224</f>
        <v>7121.5214265544282</v>
      </c>
      <c r="I224" s="135">
        <f>'DeathsCases(m7)'!I224</f>
        <v>3698.5516430642128</v>
      </c>
      <c r="J224" s="135">
        <f>'DeathsCases(m7)'!J224</f>
        <v>13950.431024183859</v>
      </c>
      <c r="K224" s="135">
        <f>'DeathsCases(m7)'!K224</f>
        <v>6137.760629397264</v>
      </c>
      <c r="L224" s="135">
        <f>'DeathsCases(m7)'!L224</f>
        <v>2676.8795254777938</v>
      </c>
      <c r="M224" s="135">
        <f>'DeathsCases(m7)'!M224</f>
        <v>5081.6967095363716</v>
      </c>
      <c r="N224" s="135">
        <f ca="1">OFFSET('DeathsCases(m7)'!N224, DeathsDelay, 0)</f>
        <v>196.20181493719659</v>
      </c>
      <c r="O224" s="135">
        <f ca="1">OFFSET('DeathsCases(m7)'!O224, DeathsDelay, 0)</f>
        <v>29.50638022189759</v>
      </c>
      <c r="P224" s="135">
        <f ca="1">OFFSET('DeathsCases(m7)'!P224, DeathsDelay, 0)</f>
        <v>136.1328591021325</v>
      </c>
      <c r="Q224" s="135">
        <f ca="1">OFFSET('DeathsCases(m7)'!Q224, DeathsDelay, 0)</f>
        <v>170.86572810499189</v>
      </c>
      <c r="R224" s="135">
        <f ca="1">OFFSET('DeathsCases(m7)'!R224, DeathsDelay, 0)</f>
        <v>2.8467831286592311</v>
      </c>
      <c r="S224" s="135">
        <f ca="1">OFFSET('DeathsCases(m7)'!S224, DeathsDelay, 0)</f>
        <v>170.0827321545153</v>
      </c>
      <c r="T224" s="135">
        <f ca="1">OFFSET('DeathsCases(m7)'!T224, DeathsDelay, 0)</f>
        <v>122.07751873904159</v>
      </c>
      <c r="U224" s="135">
        <f ca="1">OFFSET('DeathsCases(m7)'!U224, DeathsDelay, 0)</f>
        <v>19.827438570979329</v>
      </c>
      <c r="V224" s="135">
        <f ca="1">OFFSET('DeathsCases(m7)'!V224, DeathsDelay, 0)</f>
        <v>445.6808953016095</v>
      </c>
      <c r="W224" s="135">
        <f ca="1">OFFSET('DeathsCases(m7)'!W224, DeathsDelay, 0)</f>
        <v>103.8686497619007</v>
      </c>
      <c r="X224" s="135">
        <f ca="1">OFFSET('DeathsCases(m7)'!X224, DeathsDelay, 0)</f>
        <v>19.78060612128888</v>
      </c>
      <c r="Y224" s="135">
        <f ca="1">OFFSET('DeathsCases(m7)'!Y224, DeathsDelay, 0)</f>
        <v>91.727377428454403</v>
      </c>
    </row>
    <row r="225" spans="1:25" x14ac:dyDescent="0.25">
      <c r="A225" s="111">
        <f>'DeathsCases(m7)'!A225</f>
        <v>44113</v>
      </c>
      <c r="B225" s="135">
        <f>'DeathsCases(m7)'!B225</f>
        <v>10986.533937933809</v>
      </c>
      <c r="C225" s="135">
        <f>'DeathsCases(m7)'!C225</f>
        <v>1891.914889532165</v>
      </c>
      <c r="D225" s="135">
        <f>'DeathsCases(m7)'!D225</f>
        <v>2814.9066584879338</v>
      </c>
      <c r="E225" s="135">
        <f>'DeathsCases(m7)'!E225</f>
        <v>10878.553243750741</v>
      </c>
      <c r="F225" s="135">
        <f>'DeathsCases(m7)'!F225</f>
        <v>2966.3480200630429</v>
      </c>
      <c r="G225" s="135">
        <f>'DeathsCases(m7)'!G225</f>
        <v>11479.844010526111</v>
      </c>
      <c r="H225" s="135">
        <f>'DeathsCases(m7)'!H225</f>
        <v>7184.7742518754758</v>
      </c>
      <c r="I225" s="135">
        <f>'DeathsCases(m7)'!I225</f>
        <v>3696.3485943341038</v>
      </c>
      <c r="J225" s="135">
        <f>'DeathsCases(m7)'!J225</f>
        <v>15318.423772262409</v>
      </c>
      <c r="K225" s="135">
        <f>'DeathsCases(m7)'!K225</f>
        <v>7066.588007717759</v>
      </c>
      <c r="L225" s="135">
        <f>'DeathsCases(m7)'!L225</f>
        <v>2644.4485317207968</v>
      </c>
      <c r="M225" s="135">
        <f>'DeathsCases(m7)'!M225</f>
        <v>5435.0465199781574</v>
      </c>
      <c r="N225" s="135">
        <f ca="1">OFFSET('DeathsCases(m7)'!N225, DeathsDelay, 0)</f>
        <v>223.40027782396291</v>
      </c>
      <c r="O225" s="135">
        <f ca="1">OFFSET('DeathsCases(m7)'!O225, DeathsDelay, 0)</f>
        <v>32.756358333295012</v>
      </c>
      <c r="P225" s="135">
        <f ca="1">OFFSET('DeathsCases(m7)'!P225, DeathsDelay, 0)</f>
        <v>148.87319600250541</v>
      </c>
      <c r="Q225" s="135">
        <f ca="1">OFFSET('DeathsCases(m7)'!Q225, DeathsDelay, 0)</f>
        <v>172.08838090001871</v>
      </c>
      <c r="R225" s="135">
        <f ca="1">OFFSET('DeathsCases(m7)'!R225, DeathsDelay, 0)</f>
        <v>3.5584789108240691</v>
      </c>
      <c r="S225" s="135">
        <f ca="1">OFFSET('DeathsCases(m7)'!S225, DeathsDelay, 0)</f>
        <v>175.37137432349891</v>
      </c>
      <c r="T225" s="135">
        <f ca="1">OFFSET('DeathsCases(m7)'!T225, DeathsDelay, 0)</f>
        <v>123.87916064077361</v>
      </c>
      <c r="U225" s="135">
        <f ca="1">OFFSET('DeathsCases(m7)'!U225, DeathsDelay, 0)</f>
        <v>33.780080528334672</v>
      </c>
      <c r="V225" s="135">
        <f ca="1">OFFSET('DeathsCases(m7)'!V225, DeathsDelay, 0)</f>
        <v>491.4869873187194</v>
      </c>
      <c r="W225" s="135">
        <f ca="1">OFFSET('DeathsCases(m7)'!W225, DeathsDelay, 0)</f>
        <v>101.7364487403954</v>
      </c>
      <c r="X225" s="135">
        <f ca="1">OFFSET('DeathsCases(m7)'!X225, DeathsDelay, 0)</f>
        <v>19.263090263464459</v>
      </c>
      <c r="Y225" s="135">
        <f ca="1">OFFSET('DeathsCases(m7)'!Y225, DeathsDelay, 0)</f>
        <v>102.0965592247145</v>
      </c>
    </row>
    <row r="226" spans="1:25" x14ac:dyDescent="0.25">
      <c r="A226" s="111">
        <f>'DeathsCases(m7)'!A226</f>
        <v>44114</v>
      </c>
      <c r="B226" s="135">
        <f>'DeathsCases(m7)'!B226</f>
        <v>10986.533937933809</v>
      </c>
      <c r="C226" s="135">
        <f>'DeathsCases(m7)'!C226</f>
        <v>2004.3812373344711</v>
      </c>
      <c r="D226" s="135">
        <f>'DeathsCases(m7)'!D226</f>
        <v>3154.7669419136209</v>
      </c>
      <c r="E226" s="135">
        <f>'DeathsCases(m7)'!E226</f>
        <v>10878.553243750741</v>
      </c>
      <c r="F226" s="135">
        <f>'DeathsCases(m7)'!F226</f>
        <v>2966.3480200630429</v>
      </c>
      <c r="G226" s="135">
        <f>'DeathsCases(m7)'!G226</f>
        <v>11722.48691323909</v>
      </c>
      <c r="H226" s="135">
        <f>'DeathsCases(m7)'!H226</f>
        <v>7284.515752338828</v>
      </c>
      <c r="I226" s="135">
        <f>'DeathsCases(m7)'!I226</f>
        <v>3592.0709544422912</v>
      </c>
      <c r="J226" s="135">
        <f>'DeathsCases(m7)'!J226</f>
        <v>18141.688443749419</v>
      </c>
      <c r="K226" s="135">
        <f>'DeathsCases(m7)'!K226</f>
        <v>5949.9915616621629</v>
      </c>
      <c r="L226" s="135">
        <f>'DeathsCases(m7)'!L226</f>
        <v>2636.8896637368171</v>
      </c>
      <c r="M226" s="135">
        <f>'DeathsCases(m7)'!M226</f>
        <v>5576.2269182810833</v>
      </c>
      <c r="N226" s="135">
        <f ca="1">OFFSET('DeathsCases(m7)'!N226, DeathsDelay, 0)</f>
        <v>272.97166985952077</v>
      </c>
      <c r="O226" s="135">
        <f ca="1">OFFSET('DeathsCases(m7)'!O226, DeathsDelay, 0)</f>
        <v>40.966829351562183</v>
      </c>
      <c r="P226" s="135">
        <f ca="1">OFFSET('DeathsCases(m7)'!P226, DeathsDelay, 0)</f>
        <v>175.53353062735971</v>
      </c>
      <c r="Q226" s="135">
        <f ca="1">OFFSET('DeathsCases(m7)'!Q226, DeathsDelay, 0)</f>
        <v>172.08838090001871</v>
      </c>
      <c r="R226" s="135">
        <f ca="1">OFFSET('DeathsCases(m7)'!R226, DeathsDelay, 0)</f>
        <v>3.5584789108240691</v>
      </c>
      <c r="S226" s="135">
        <f ca="1">OFFSET('DeathsCases(m7)'!S226, DeathsDelay, 0)</f>
        <v>192.61234779438581</v>
      </c>
      <c r="T226" s="135">
        <f ca="1">OFFSET('DeathsCases(m7)'!T226, DeathsDelay, 0)</f>
        <v>125.0730197322827</v>
      </c>
      <c r="U226" s="135">
        <f ca="1">OFFSET('DeathsCases(m7)'!U226, DeathsDelay, 0)</f>
        <v>41.490751083715253</v>
      </c>
      <c r="V226" s="135">
        <f ca="1">OFFSET('DeathsCases(m7)'!V226, DeathsDelay, 0)</f>
        <v>573.81415270082232</v>
      </c>
      <c r="W226" s="135">
        <f ca="1">OFFSET('DeathsCases(m7)'!W226, DeathsDelay, 0)</f>
        <v>99.502714336913684</v>
      </c>
      <c r="X226" s="135">
        <f ca="1">OFFSET('DeathsCases(m7)'!X226, DeathsDelay, 0)</f>
        <v>18.782166435991261</v>
      </c>
      <c r="Y226" s="135">
        <f ca="1">OFFSET('DeathsCases(m7)'!Y226, DeathsDelay, 0)</f>
        <v>120.44203471040539</v>
      </c>
    </row>
    <row r="227" spans="1:25" x14ac:dyDescent="0.25">
      <c r="A227" s="111">
        <f>'DeathsCases(m7)'!A227</f>
        <v>44115</v>
      </c>
      <c r="B227" s="135">
        <f>'DeathsCases(m7)'!B227</f>
        <v>10986.533937933809</v>
      </c>
      <c r="C227" s="135">
        <f>'DeathsCases(m7)'!C227</f>
        <v>2115.5646990401719</v>
      </c>
      <c r="D227" s="135">
        <f>'DeathsCases(m7)'!D227</f>
        <v>3494.2733270920749</v>
      </c>
      <c r="E227" s="135">
        <f>'DeathsCases(m7)'!E227</f>
        <v>10878.553243750741</v>
      </c>
      <c r="F227" s="135">
        <f>'DeathsCases(m7)'!F227</f>
        <v>2966.3480200630429</v>
      </c>
      <c r="G227" s="135">
        <f>'DeathsCases(m7)'!G227</f>
        <v>10655.34469638156</v>
      </c>
      <c r="H227" s="135">
        <f>'DeathsCases(m7)'!H227</f>
        <v>7482.2622309506114</v>
      </c>
      <c r="I227" s="135">
        <f>'DeathsCases(m7)'!I227</f>
        <v>3563.064146162526</v>
      </c>
      <c r="J227" s="135">
        <f>'DeathsCases(m7)'!J227</f>
        <v>19822.276819782572</v>
      </c>
      <c r="K227" s="135">
        <f>'DeathsCases(m7)'!K227</f>
        <v>6081.5111357823134</v>
      </c>
      <c r="L227" s="135">
        <f>'DeathsCases(m7)'!L227</f>
        <v>2596.5861560213998</v>
      </c>
      <c r="M227" s="135">
        <f>'DeathsCases(m7)'!M227</f>
        <v>5721.3954634287229</v>
      </c>
      <c r="N227" s="135">
        <f ca="1">OFFSET('DeathsCases(m7)'!N227, DeathsDelay, 0)</f>
        <v>262.6625750556658</v>
      </c>
      <c r="O227" s="135">
        <f ca="1">OFFSET('DeathsCases(m7)'!O227, DeathsDelay, 0)</f>
        <v>49.4338775891502</v>
      </c>
      <c r="P227" s="135">
        <f ca="1">OFFSET('DeathsCases(m7)'!P227, DeathsDelay, 0)</f>
        <v>186.38641020915881</v>
      </c>
      <c r="Q227" s="135">
        <f ca="1">OFFSET('DeathsCases(m7)'!Q227, DeathsDelay, 0)</f>
        <v>187.37154083785339</v>
      </c>
      <c r="R227" s="135">
        <f ca="1">OFFSET('DeathsCases(m7)'!R227, DeathsDelay, 0)</f>
        <v>3.5584789108240691</v>
      </c>
      <c r="S227" s="135">
        <f ca="1">OFFSET('DeathsCases(m7)'!S227, DeathsDelay, 0)</f>
        <v>196.20862446929459</v>
      </c>
      <c r="T227" s="135">
        <f ca="1">OFFSET('DeathsCases(m7)'!T227, DeathsDelay, 0)</f>
        <v>126.809542047205</v>
      </c>
      <c r="U227" s="135">
        <f ca="1">OFFSET('DeathsCases(m7)'!U227, DeathsDelay, 0)</f>
        <v>41.857925872066701</v>
      </c>
      <c r="V227" s="135">
        <f ca="1">OFFSET('DeathsCases(m7)'!V227, DeathsDelay, 0)</f>
        <v>593.62219249200496</v>
      </c>
      <c r="W227" s="135">
        <f ca="1">OFFSET('DeathsCases(m7)'!W227, DeathsDelay, 0)</f>
        <v>96.659779641573294</v>
      </c>
      <c r="X227" s="135">
        <f ca="1">OFFSET('DeathsCases(m7)'!X227, DeathsDelay, 0)</f>
        <v>18.792621301805902</v>
      </c>
      <c r="Y227" s="135">
        <f ca="1">OFFSET('DeathsCases(m7)'!Y227, DeathsDelay, 0)</f>
        <v>133.20410461349459</v>
      </c>
    </row>
    <row r="228" spans="1:25" x14ac:dyDescent="0.25">
      <c r="A228" s="111">
        <f>'DeathsCases(m7)'!A228</f>
        <v>44116</v>
      </c>
      <c r="B228" s="135">
        <f>'DeathsCases(m7)'!B228</f>
        <v>11944.073371257829</v>
      </c>
      <c r="C228" s="135">
        <f>'DeathsCases(m7)'!C228</f>
        <v>2409.8587696011859</v>
      </c>
      <c r="D228" s="135">
        <f>'DeathsCases(m7)'!D228</f>
        <v>3772.9092137465259</v>
      </c>
      <c r="E228" s="135">
        <f>'DeathsCases(m7)'!E228</f>
        <v>11547.34432263039</v>
      </c>
      <c r="F228" s="135">
        <f>'DeathsCases(m7)'!F228</f>
        <v>2966.3480200630429</v>
      </c>
      <c r="G228" s="135">
        <f>'DeathsCases(m7)'!G228</f>
        <v>10801.20544740213</v>
      </c>
      <c r="H228" s="135">
        <f>'DeathsCases(m7)'!H228</f>
        <v>7527.7591156015769</v>
      </c>
      <c r="I228" s="135">
        <f>'DeathsCases(m7)'!I228</f>
        <v>3598.312925844265</v>
      </c>
      <c r="J228" s="135">
        <f>'DeathsCases(m7)'!J228</f>
        <v>20846.10487648932</v>
      </c>
      <c r="K228" s="135">
        <f>'DeathsCases(m7)'!K228</f>
        <v>5962.4801676452644</v>
      </c>
      <c r="L228" s="135">
        <f>'DeathsCases(m7)'!L228</f>
        <v>2565.6136160455449</v>
      </c>
      <c r="M228" s="135">
        <f>'DeathsCases(m7)'!M228</f>
        <v>5904.0525889166884</v>
      </c>
      <c r="N228" s="135">
        <f ca="1">OFFSET('DeathsCases(m7)'!N228, DeathsDelay, 0)</f>
        <v>205.4141975278755</v>
      </c>
      <c r="O228" s="135">
        <f ca="1">OFFSET('DeathsCases(m7)'!O228, DeathsDelay, 0)</f>
        <v>50.973340905075297</v>
      </c>
      <c r="P228" s="135">
        <f ca="1">OFFSET('DeathsCases(m7)'!P228, DeathsDelay, 0)</f>
        <v>201.95793308739221</v>
      </c>
      <c r="Q228" s="135">
        <f ca="1">OFFSET('DeathsCases(m7)'!Q228, DeathsDelay, 0)</f>
        <v>182.93942445588141</v>
      </c>
      <c r="R228" s="135">
        <f ca="1">OFFSET('DeathsCases(m7)'!R228, DeathsDelay, 0)</f>
        <v>36.296484890406617</v>
      </c>
      <c r="S228" s="135">
        <f ca="1">OFFSET('DeathsCases(m7)'!S228, DeathsDelay, 0)</f>
        <v>199.3818097706849</v>
      </c>
      <c r="T228" s="135">
        <f ca="1">OFFSET('DeathsCases(m7)'!T228, DeathsDelay, 0)</f>
        <v>128.5026513042543</v>
      </c>
      <c r="U228" s="135">
        <f ca="1">OFFSET('DeathsCases(m7)'!U228, DeathsDelay, 0)</f>
        <v>40.756401507012342</v>
      </c>
      <c r="V228" s="135">
        <f ca="1">OFFSET('DeathsCases(m7)'!V228, DeathsDelay, 0)</f>
        <v>673.47335290021022</v>
      </c>
      <c r="W228" s="135">
        <f ca="1">OFFSET('DeathsCases(m7)'!W228, DeathsDelay, 0)</f>
        <v>86.303374679976159</v>
      </c>
      <c r="X228" s="135">
        <f ca="1">OFFSET('DeathsCases(m7)'!X228, DeathsDelay, 0)</f>
        <v>18.823985899249809</v>
      </c>
      <c r="Y228" s="135">
        <f ca="1">OFFSET('DeathsCases(m7)'!Y228, DeathsDelay, 0)</f>
        <v>149.15669199235629</v>
      </c>
    </row>
    <row r="229" spans="1:25" x14ac:dyDescent="0.25">
      <c r="A229" s="111">
        <f>'DeathsCases(m7)'!A229</f>
        <v>44117</v>
      </c>
      <c r="B229" s="135">
        <f>'DeathsCases(m7)'!B229</f>
        <v>13148.48272376778</v>
      </c>
      <c r="C229" s="135">
        <f>'DeathsCases(m7)'!C229</f>
        <v>2581.765506546154</v>
      </c>
      <c r="D229" s="135">
        <f>'DeathsCases(m7)'!D229</f>
        <v>4152.8779651919058</v>
      </c>
      <c r="E229" s="135">
        <f>'DeathsCases(m7)'!E229</f>
        <v>10801.52611766406</v>
      </c>
      <c r="F229" s="135">
        <f>'DeathsCases(m7)'!F229</f>
        <v>3209.0362817812529</v>
      </c>
      <c r="G229" s="135">
        <f>'DeathsCases(m7)'!G229</f>
        <v>11085.73439609345</v>
      </c>
      <c r="H229" s="135">
        <f>'DeathsCases(m7)'!H229</f>
        <v>7754.9613539802294</v>
      </c>
      <c r="I229" s="135">
        <f>'DeathsCases(m7)'!I229</f>
        <v>3598.312925844265</v>
      </c>
      <c r="J229" s="135">
        <f>'DeathsCases(m7)'!J229</f>
        <v>24109.47943208666</v>
      </c>
      <c r="K229" s="135">
        <f>'DeathsCases(m7)'!K229</f>
        <v>4890.0845872100808</v>
      </c>
      <c r="L229" s="135">
        <f>'DeathsCases(m7)'!L229</f>
        <v>2520.9713390170541</v>
      </c>
      <c r="M229" s="135">
        <f>'DeathsCases(m7)'!M229</f>
        <v>5987.803672655712</v>
      </c>
      <c r="N229" s="135">
        <f ca="1">OFFSET('DeathsCases(m7)'!N229, DeathsDelay, 0)</f>
        <v>315.5241037307519</v>
      </c>
      <c r="O229" s="135">
        <f ca="1">OFFSET('DeathsCases(m7)'!O229, DeathsDelay, 0)</f>
        <v>62.519315774513487</v>
      </c>
      <c r="P229" s="135">
        <f ca="1">OFFSET('DeathsCases(m7)'!P229, DeathsDelay, 0)</f>
        <v>219.29894720178859</v>
      </c>
      <c r="Q229" s="135">
        <f ca="1">OFFSET('DeathsCases(m7)'!Q229, DeathsDelay, 0)</f>
        <v>405.30940155137642</v>
      </c>
      <c r="R229" s="135">
        <f ca="1">OFFSET('DeathsCases(m7)'!R229, DeathsDelay, 0)</f>
        <v>49.81870475153854</v>
      </c>
      <c r="S229" s="135">
        <f ca="1">OFFSET('DeathsCases(m7)'!S229, DeathsDelay, 0)</f>
        <v>218.63246726578541</v>
      </c>
      <c r="T229" s="135">
        <f ca="1">OFFSET('DeathsCases(m7)'!T229, DeathsDelay, 0)</f>
        <v>130.84695642939951</v>
      </c>
      <c r="U229" s="135">
        <f ca="1">OFFSET('DeathsCases(m7)'!U229, DeathsDelay, 0)</f>
        <v>43.326625025472531</v>
      </c>
      <c r="V229" s="135">
        <f ca="1">OFFSET('DeathsCases(m7)'!V229, DeathsDelay, 0)</f>
        <v>718.66044367384552</v>
      </c>
      <c r="W229" s="135">
        <f ca="1">OFFSET('DeathsCases(m7)'!W229, DeathsDelay, 0)</f>
        <v>89.687820745857564</v>
      </c>
      <c r="X229" s="135">
        <f ca="1">OFFSET('DeathsCases(m7)'!X229, DeathsDelay, 0)</f>
        <v>19.801515852918151</v>
      </c>
      <c r="Y229" s="135">
        <f ca="1">OFFSET('DeathsCases(m7)'!Y229, DeathsDelay, 0)</f>
        <v>159.52587378861631</v>
      </c>
    </row>
    <row r="230" spans="1:25" x14ac:dyDescent="0.25">
      <c r="A230" s="111">
        <f>'DeathsCases(m7)'!A230</f>
        <v>44118</v>
      </c>
      <c r="B230" s="135">
        <f>'DeathsCases(m7)'!B230</f>
        <v>13592.54149888276</v>
      </c>
      <c r="C230" s="135">
        <f>'DeathsCases(m7)'!C230</f>
        <v>2852.2834214501031</v>
      </c>
      <c r="D230" s="135">
        <f>'DeathsCases(m7)'!D230</f>
        <v>4584.0439964035977</v>
      </c>
      <c r="E230" s="135">
        <f>'DeathsCases(m7)'!E230</f>
        <v>11027.564053144641</v>
      </c>
      <c r="F230" s="135">
        <f>'DeathsCases(m7)'!F230</f>
        <v>3312.94386597732</v>
      </c>
      <c r="G230" s="135">
        <f>'DeathsCases(m7)'!G230</f>
        <v>11674.04295097119</v>
      </c>
      <c r="H230" s="135">
        <f>'DeathsCases(m7)'!H230</f>
        <v>7953.6412133362828</v>
      </c>
      <c r="I230" s="135">
        <f>'DeathsCases(m7)'!I230</f>
        <v>3551.3145529352792</v>
      </c>
      <c r="J230" s="135">
        <f>'DeathsCases(m7)'!J230</f>
        <v>27015.071268955769</v>
      </c>
      <c r="K230" s="135">
        <f>'DeathsCases(m7)'!K230</f>
        <v>4743.9442060853207</v>
      </c>
      <c r="L230" s="135">
        <f>'DeathsCases(m7)'!L230</f>
        <v>2464.4314246915101</v>
      </c>
      <c r="M230" s="135">
        <f>'DeathsCases(m7)'!M230</f>
        <v>6240.65218261067</v>
      </c>
      <c r="N230" s="135"/>
      <c r="O230" s="135"/>
      <c r="P230" s="135"/>
      <c r="Q230" s="135"/>
      <c r="R230" s="135"/>
      <c r="S230" s="135"/>
      <c r="T230" s="135"/>
      <c r="U230" s="135"/>
      <c r="V230" s="135"/>
      <c r="W230" s="135"/>
      <c r="X230" s="135"/>
      <c r="Y230" s="135"/>
    </row>
    <row r="231" spans="1:25" x14ac:dyDescent="0.25">
      <c r="A231" s="111">
        <f>'DeathsCases(m7)'!A231</f>
        <v>44119</v>
      </c>
      <c r="B231" s="135">
        <f>'DeathsCases(m7)'!B231</f>
        <v>14971.766778172971</v>
      </c>
      <c r="C231" s="135">
        <f>'DeathsCases(m7)'!C231</f>
        <v>3093.1239046526071</v>
      </c>
      <c r="D231" s="135">
        <f>'DeathsCases(m7)'!D231</f>
        <v>5096.6066244787826</v>
      </c>
      <c r="E231" s="135">
        <f>'DeathsCases(m7)'!E231</f>
        <v>11164.34833458826</v>
      </c>
      <c r="F231" s="135">
        <f>'DeathsCases(m7)'!F231</f>
        <v>3469.516938053584</v>
      </c>
      <c r="G231" s="135">
        <f>'DeathsCases(m7)'!G231</f>
        <v>11826.14429975116</v>
      </c>
      <c r="H231" s="135">
        <f>'DeathsCases(m7)'!H231</f>
        <v>8114.6819515163943</v>
      </c>
      <c r="I231" s="135">
        <f>'DeathsCases(m7)'!I231</f>
        <v>3413.2568325151319</v>
      </c>
      <c r="J231" s="135">
        <f>'DeathsCases(m7)'!J231</f>
        <v>29936.757138155212</v>
      </c>
      <c r="K231" s="135">
        <f>'DeathsCases(m7)'!K231</f>
        <v>4770.1059741745839</v>
      </c>
      <c r="L231" s="135">
        <f>'DeathsCases(m7)'!L231</f>
        <v>2427.1859652268731</v>
      </c>
      <c r="M231" s="135">
        <f>'DeathsCases(m7)'!M231</f>
        <v>6514.2390561581478</v>
      </c>
      <c r="N231" s="135"/>
      <c r="O231" s="135"/>
      <c r="P231" s="135"/>
      <c r="Q231" s="135"/>
      <c r="R231" s="135"/>
      <c r="S231" s="135"/>
      <c r="T231" s="135"/>
      <c r="U231" s="135"/>
      <c r="V231" s="135"/>
      <c r="W231" s="135"/>
      <c r="X231" s="135"/>
      <c r="Y231" s="135"/>
    </row>
    <row r="232" spans="1:25" x14ac:dyDescent="0.25">
      <c r="A232" s="111">
        <f>'DeathsCases(m7)'!A232</f>
        <v>44120</v>
      </c>
      <c r="B232" s="135">
        <f>'DeathsCases(m7)'!B232</f>
        <v>15499.5046951533</v>
      </c>
      <c r="C232" s="135">
        <f>'DeathsCases(m7)'!C232</f>
        <v>3361.7602532815358</v>
      </c>
      <c r="D232" s="135">
        <f>'DeathsCases(m7)'!D232</f>
        <v>5643.6153486179401</v>
      </c>
      <c r="E232" s="135">
        <f>'DeathsCases(m7)'!E232</f>
        <v>11530.83850989753</v>
      </c>
      <c r="F232" s="135">
        <f>'DeathsCases(m7)'!F232</f>
        <v>3379.843269500815</v>
      </c>
      <c r="G232" s="135">
        <f>'DeathsCases(m7)'!G232</f>
        <v>12013.46800537657</v>
      </c>
      <c r="H232" s="135">
        <f>'DeathsCases(m7)'!H232</f>
        <v>8369.4297751155045</v>
      </c>
      <c r="I232" s="135">
        <f>'DeathsCases(m7)'!I232</f>
        <v>3455.4819331755489</v>
      </c>
      <c r="J232" s="135">
        <f>'DeathsCases(m7)'!J232</f>
        <v>32912.296115536927</v>
      </c>
      <c r="K232" s="135">
        <f>'DeathsCases(m7)'!K232</f>
        <v>4887.5462526606689</v>
      </c>
      <c r="L232" s="135">
        <f>'DeathsCases(m7)'!L232</f>
        <v>2369.3705572719432</v>
      </c>
      <c r="M232" s="135">
        <f>'DeathsCases(m7)'!M232</f>
        <v>6539.7631959643259</v>
      </c>
      <c r="N232" s="135"/>
      <c r="O232" s="135"/>
      <c r="P232" s="135"/>
      <c r="Q232" s="135"/>
      <c r="R232" s="135"/>
      <c r="S232" s="135"/>
      <c r="T232" s="135"/>
      <c r="U232" s="135"/>
      <c r="V232" s="135"/>
      <c r="W232" s="135"/>
      <c r="X232" s="135"/>
      <c r="Y232" s="135"/>
    </row>
    <row r="233" spans="1:25" x14ac:dyDescent="0.25">
      <c r="A233" s="111">
        <f>'DeathsCases(m7)'!A233</f>
        <v>44121</v>
      </c>
      <c r="B233" s="135">
        <f>'DeathsCases(m7)'!B233</f>
        <v>15499.06601026803</v>
      </c>
      <c r="C233" s="135">
        <f>'DeathsCases(m7)'!C233</f>
        <v>3523.7460044127652</v>
      </c>
      <c r="D233" s="135">
        <f>'DeathsCases(m7)'!D233</f>
        <v>6257.1569432368206</v>
      </c>
      <c r="E233" s="135">
        <f>'DeathsCases(m7)'!E233</f>
        <v>11530.83850989753</v>
      </c>
      <c r="F233" s="135">
        <f>'DeathsCases(m7)'!F233</f>
        <v>3379.843269500815</v>
      </c>
      <c r="G233" s="135">
        <f>'DeathsCases(m7)'!G233</f>
        <v>12119.875485816519</v>
      </c>
      <c r="H233" s="135">
        <f>'DeathsCases(m7)'!H233</f>
        <v>8431.9445784527088</v>
      </c>
      <c r="I233" s="135">
        <f>'DeathsCases(m7)'!I233</f>
        <v>3579.2198368499899</v>
      </c>
      <c r="J233" s="135">
        <f>'DeathsCases(m7)'!J233</f>
        <v>34777.965863368947</v>
      </c>
      <c r="K233" s="135">
        <f>'DeathsCases(m7)'!K233</f>
        <v>4796.6061868704364</v>
      </c>
      <c r="L233" s="135">
        <f>'DeathsCases(m7)'!L233</f>
        <v>2303.9649167355878</v>
      </c>
      <c r="M233" s="135">
        <f>'DeathsCases(m7)'!M233</f>
        <v>6948.1494328631834</v>
      </c>
      <c r="N233" s="135"/>
      <c r="O233" s="135"/>
      <c r="P233" s="135"/>
      <c r="Q233" s="135"/>
      <c r="R233" s="135"/>
      <c r="S233" s="135"/>
      <c r="T233" s="135"/>
      <c r="U233" s="135"/>
      <c r="V233" s="135"/>
      <c r="W233" s="135"/>
      <c r="X233" s="135"/>
      <c r="Y233" s="135"/>
    </row>
    <row r="234" spans="1:25" x14ac:dyDescent="0.25">
      <c r="A234" s="111">
        <f>'DeathsCases(m7)'!A234</f>
        <v>44122</v>
      </c>
      <c r="B234" s="135">
        <f>'DeathsCases(m7)'!B234</f>
        <v>15499.06601026803</v>
      </c>
      <c r="C234" s="135">
        <f>'DeathsCases(m7)'!C234</f>
        <v>3623.0413882899338</v>
      </c>
      <c r="D234" s="135">
        <f>'DeathsCases(m7)'!D234</f>
        <v>6994.3269922222826</v>
      </c>
      <c r="E234" s="135">
        <f>'DeathsCases(m7)'!E234</f>
        <v>11530.83850989753</v>
      </c>
      <c r="F234" s="135">
        <f>'DeathsCases(m7)'!F234</f>
        <v>3379.843269500815</v>
      </c>
      <c r="G234" s="135">
        <f>'DeathsCases(m7)'!G234</f>
        <v>12554.496099263601</v>
      </c>
      <c r="H234" s="135">
        <f>'DeathsCases(m7)'!H234</f>
        <v>8510.0012565084671</v>
      </c>
      <c r="I234" s="135">
        <f>'DeathsCases(m7)'!I234</f>
        <v>3669.9120095727999</v>
      </c>
      <c r="J234" s="135">
        <f>'DeathsCases(m7)'!J234</f>
        <v>37136.979602250103</v>
      </c>
      <c r="K234" s="135">
        <f>'DeathsCases(m7)'!K234</f>
        <v>4378.8978534193511</v>
      </c>
      <c r="L234" s="135">
        <f>'DeathsCases(m7)'!L234</f>
        <v>2246.4108804260241</v>
      </c>
      <c r="M234" s="135">
        <f>'DeathsCases(m7)'!M234</f>
        <v>7567.1098231630158</v>
      </c>
      <c r="N234" s="135"/>
      <c r="O234" s="135"/>
      <c r="P234" s="135"/>
      <c r="Q234" s="135"/>
      <c r="R234" s="135"/>
      <c r="S234" s="135"/>
      <c r="T234" s="135"/>
      <c r="U234" s="135"/>
      <c r="V234" s="135"/>
      <c r="W234" s="135"/>
      <c r="X234" s="135"/>
      <c r="Y234" s="135"/>
    </row>
    <row r="235" spans="1:25" x14ac:dyDescent="0.25">
      <c r="A235" s="111">
        <f>'DeathsCases(m7)'!A235</f>
        <v>44123</v>
      </c>
      <c r="B235" s="135">
        <f>'DeathsCases(m7)'!B235</f>
        <v>19036.18224020346</v>
      </c>
      <c r="C235" s="135">
        <f>'DeathsCases(m7)'!C235</f>
        <v>3781.7771613097661</v>
      </c>
      <c r="D235" s="135">
        <f>'DeathsCases(m7)'!D235</f>
        <v>7550.8909690367209</v>
      </c>
      <c r="E235" s="135">
        <f>'DeathsCases(m7)'!E235</f>
        <v>13064.19794646049</v>
      </c>
      <c r="F235" s="135">
        <f>'DeathsCases(m7)'!F235</f>
        <v>3379.843269500815</v>
      </c>
      <c r="G235" s="135">
        <f>'DeathsCases(m7)'!G235</f>
        <v>13065.484705630801</v>
      </c>
      <c r="H235" s="135">
        <f>'DeathsCases(m7)'!H235</f>
        <v>8873.2383117323516</v>
      </c>
      <c r="I235" s="135">
        <f>'DeathsCases(m7)'!I235</f>
        <v>3658.5295911339049</v>
      </c>
      <c r="J235" s="135">
        <f>'DeathsCases(m7)'!J235</f>
        <v>39987.480328449979</v>
      </c>
      <c r="K235" s="135">
        <f>'DeathsCases(m7)'!K235</f>
        <v>4985.9320997958421</v>
      </c>
      <c r="L235" s="135">
        <f>'DeathsCases(m7)'!L235</f>
        <v>2201.7058742026461</v>
      </c>
      <c r="M235" s="135">
        <f>'DeathsCases(m7)'!M235</f>
        <v>7680.373193552934</v>
      </c>
      <c r="N235" s="135"/>
      <c r="O235" s="135"/>
      <c r="P235" s="135"/>
      <c r="Q235" s="135"/>
      <c r="R235" s="135"/>
      <c r="S235" s="135"/>
      <c r="T235" s="135"/>
      <c r="U235" s="135"/>
      <c r="V235" s="135"/>
      <c r="W235" s="135"/>
      <c r="X235" s="135"/>
      <c r="Y235" s="135"/>
    </row>
    <row r="236" spans="1:25" x14ac:dyDescent="0.25">
      <c r="A236" s="111">
        <f>'DeathsCases(m7)'!A236</f>
        <v>44124</v>
      </c>
      <c r="B236" s="135">
        <f>'DeathsCases(m7)'!B236</f>
        <v>18943.071373304811</v>
      </c>
      <c r="C236" s="135">
        <f>'DeathsCases(m7)'!C236</f>
        <v>4128.9261390508746</v>
      </c>
      <c r="D236" s="135">
        <f>'DeathsCases(m7)'!D236</f>
        <v>8137.5362968659256</v>
      </c>
      <c r="E236" s="135">
        <f>'DeathsCases(m7)'!E236</f>
        <v>14096.575400261219</v>
      </c>
      <c r="F236" s="135">
        <f>'DeathsCases(m7)'!F236</f>
        <v>4075.1700486758609</v>
      </c>
      <c r="G236" s="135">
        <f>'DeathsCases(m7)'!G236</f>
        <v>13498.9418178007</v>
      </c>
      <c r="H236" s="135">
        <f>'DeathsCases(m7)'!H236</f>
        <v>9044.9152490913639</v>
      </c>
      <c r="I236" s="135">
        <f>'DeathsCases(m7)'!I236</f>
        <v>3588.032031770425</v>
      </c>
      <c r="J236" s="135">
        <f>'DeathsCases(m7)'!J236</f>
        <v>41422.944212067247</v>
      </c>
      <c r="K236" s="135">
        <f>'DeathsCases(m7)'!K236</f>
        <v>5426.1469995850366</v>
      </c>
      <c r="L236" s="135">
        <f>'DeathsCases(m7)'!L236</f>
        <v>2152.228221734887</v>
      </c>
      <c r="M236" s="135">
        <f>'DeathsCases(m7)'!M236</f>
        <v>8075.997360548703</v>
      </c>
      <c r="N236" s="135"/>
      <c r="O236" s="135"/>
      <c r="P236" s="135"/>
      <c r="Q236" s="135"/>
      <c r="R236" s="135"/>
      <c r="S236" s="135"/>
      <c r="T236" s="135"/>
      <c r="U236" s="135"/>
      <c r="V236" s="135"/>
      <c r="W236" s="135"/>
      <c r="X236" s="135"/>
      <c r="Y236" s="135"/>
    </row>
    <row r="237" spans="1:25" x14ac:dyDescent="0.25">
      <c r="A237" s="111">
        <f>'DeathsCases(m7)'!A237</f>
        <v>44125</v>
      </c>
      <c r="B237" s="135">
        <f>'DeathsCases(m7)'!B237</f>
        <v>19448.43636113633</v>
      </c>
      <c r="C237" s="135">
        <f>'DeathsCases(m7)'!C237</f>
        <v>4570.067904803188</v>
      </c>
      <c r="D237" s="135">
        <f>'DeathsCases(m7)'!D237</f>
        <v>9065.5754671921604</v>
      </c>
      <c r="E237" s="135">
        <f>'DeathsCases(m7)'!E237</f>
        <v>14861.19189195109</v>
      </c>
      <c r="F237" s="135">
        <f>'DeathsCases(m7)'!F237</f>
        <v>4286.5436959788194</v>
      </c>
      <c r="G237" s="135">
        <f>'DeathsCases(m7)'!G237</f>
        <v>14235.43812625337</v>
      </c>
      <c r="H237" s="135">
        <f>'DeathsCases(m7)'!H237</f>
        <v>9115.2661093746538</v>
      </c>
      <c r="I237" s="135">
        <f>'DeathsCases(m7)'!I237</f>
        <v>3879.568813721482</v>
      </c>
      <c r="J237" s="135">
        <f>'DeathsCases(m7)'!J237</f>
        <v>44490.71437472666</v>
      </c>
      <c r="K237" s="135">
        <f>'DeathsCases(m7)'!K237</f>
        <v>5344.3449381726823</v>
      </c>
      <c r="L237" s="135">
        <f>'DeathsCases(m7)'!L237</f>
        <v>2090.183820557937</v>
      </c>
      <c r="M237" s="135">
        <f>'DeathsCases(m7)'!M237</f>
        <v>8564.1465343418677</v>
      </c>
      <c r="N237" s="135"/>
      <c r="O237" s="135"/>
      <c r="P237" s="135"/>
      <c r="Q237" s="135"/>
      <c r="R237" s="135"/>
      <c r="S237" s="135"/>
      <c r="T237" s="135"/>
      <c r="U237" s="135"/>
      <c r="V237" s="135"/>
      <c r="W237" s="135"/>
      <c r="X237" s="135"/>
      <c r="Y237" s="135"/>
    </row>
    <row r="238" spans="1:25" x14ac:dyDescent="0.25">
      <c r="A238" s="111">
        <f>'DeathsCases(m7)'!A238</f>
        <v>44126</v>
      </c>
      <c r="B238" s="135">
        <f>'DeathsCases(m7)'!B238</f>
        <v>20653.17472731023</v>
      </c>
      <c r="C238" s="135">
        <f>'DeathsCases(m7)'!C238</f>
        <v>4427.4109708607957</v>
      </c>
      <c r="D238" s="135">
        <f>'DeathsCases(m7)'!D238</f>
        <v>9923.7787167311635</v>
      </c>
      <c r="E238" s="135">
        <f>'DeathsCases(m7)'!E238</f>
        <v>16033.10459598426</v>
      </c>
      <c r="F238" s="135">
        <f>'DeathsCases(m7)'!F238</f>
        <v>4670.1477225656663</v>
      </c>
      <c r="G238" s="135">
        <f>'DeathsCases(m7)'!G238</f>
        <v>14474.48475229143</v>
      </c>
      <c r="H238" s="135">
        <f>'DeathsCases(m7)'!H238</f>
        <v>9290.2424391320183</v>
      </c>
      <c r="I238" s="135">
        <f>'DeathsCases(m7)'!I238</f>
        <v>3941.2541781645259</v>
      </c>
      <c r="J238" s="135">
        <f>'DeathsCases(m7)'!J238</f>
        <v>48389.184206128797</v>
      </c>
      <c r="K238" s="135">
        <f>'DeathsCases(m7)'!K238</f>
        <v>5220.3049898581294</v>
      </c>
      <c r="L238" s="135">
        <f>'DeathsCases(m7)'!L238</f>
        <v>2043.110787227545</v>
      </c>
      <c r="M238" s="135">
        <f>'DeathsCases(m7)'!M238</f>
        <v>9268.4532671186098</v>
      </c>
      <c r="N238" s="135"/>
      <c r="O238" s="135"/>
      <c r="P238" s="135"/>
      <c r="Q238" s="135"/>
      <c r="R238" s="135"/>
      <c r="S238" s="135"/>
      <c r="T238" s="135"/>
      <c r="U238" s="135"/>
      <c r="V238" s="135"/>
      <c r="W238" s="135"/>
      <c r="X238" s="135"/>
      <c r="Y238" s="135"/>
    </row>
    <row r="239" spans="1:25" x14ac:dyDescent="0.25">
      <c r="A239" s="111">
        <f>'DeathsCases(m7)'!A239</f>
        <v>44127</v>
      </c>
      <c r="B239" s="135">
        <f>'DeathsCases(m7)'!B239</f>
        <v>22522.849708332778</v>
      </c>
      <c r="C239" s="135">
        <f>'DeathsCases(m7)'!C239</f>
        <v>5671.0407529089498</v>
      </c>
      <c r="D239" s="135">
        <f>'DeathsCases(m7)'!D239</f>
        <v>11001.280913471959</v>
      </c>
      <c r="E239" s="135">
        <f>'DeathsCases(m7)'!E239</f>
        <v>16746.064007084249</v>
      </c>
      <c r="F239" s="135">
        <f>'DeathsCases(m7)'!F239</f>
        <v>5262.2786133268119</v>
      </c>
      <c r="G239" s="135">
        <f>'DeathsCases(m7)'!G239</f>
        <v>14992.348593478309</v>
      </c>
      <c r="H239" s="135">
        <f>'DeathsCases(m7)'!H239</f>
        <v>9607.1794681342835</v>
      </c>
      <c r="I239" s="135">
        <f>'DeathsCases(m7)'!I239</f>
        <v>3915.5519429799242</v>
      </c>
      <c r="J239" s="135">
        <f>'DeathsCases(m7)'!J239</f>
        <v>52954.937377996393</v>
      </c>
      <c r="K239" s="135">
        <f>'DeathsCases(m7)'!K239</f>
        <v>5190.2511087931034</v>
      </c>
      <c r="L239" s="135">
        <f>'DeathsCases(m7)'!L239</f>
        <v>1996.8898254610449</v>
      </c>
      <c r="M239" s="135">
        <f>'DeathsCases(m7)'!M239</f>
        <v>10391.51541859047</v>
      </c>
      <c r="N239" s="135"/>
      <c r="O239" s="135"/>
      <c r="P239" s="135"/>
      <c r="Q239" s="135"/>
      <c r="R239" s="135"/>
      <c r="S239" s="135"/>
      <c r="T239" s="135"/>
      <c r="U239" s="135"/>
      <c r="V239" s="135"/>
      <c r="W239" s="135"/>
      <c r="X239" s="135"/>
      <c r="Y239" s="135"/>
    </row>
    <row r="240" spans="1:25" x14ac:dyDescent="0.25">
      <c r="A240" s="111">
        <f>'DeathsCases(m7)'!A240</f>
        <v>44128</v>
      </c>
      <c r="B240" s="135">
        <f>'DeathsCases(m7)'!B240</f>
        <v>22520.54661268511</v>
      </c>
      <c r="C240" s="135">
        <f>'DeathsCases(m7)'!C240</f>
        <v>5998.2622332828059</v>
      </c>
      <c r="D240" s="135">
        <f>'DeathsCases(m7)'!D240</f>
        <v>12029.3553216826</v>
      </c>
      <c r="E240" s="135">
        <f>'DeathsCases(m7)'!E240</f>
        <v>16746.064007084249</v>
      </c>
      <c r="F240" s="135">
        <f>'DeathsCases(m7)'!F240</f>
        <v>5262.2786133268119</v>
      </c>
      <c r="G240" s="135">
        <f>'DeathsCases(m7)'!G240</f>
        <v>15715.94061503866</v>
      </c>
      <c r="H240" s="135">
        <f>'DeathsCases(m7)'!H240</f>
        <v>10175.86881974242</v>
      </c>
      <c r="I240" s="135">
        <f>'DeathsCases(m7)'!I240</f>
        <v>4017.259359353277</v>
      </c>
      <c r="J240" s="135">
        <f>'DeathsCases(m7)'!J240</f>
        <v>57130.100765231597</v>
      </c>
      <c r="K240" s="135">
        <f>'DeathsCases(m7)'!K240</f>
        <v>5288.9754005348632</v>
      </c>
      <c r="L240" s="135">
        <f>'DeathsCases(m7)'!L240</f>
        <v>1935.509308263325</v>
      </c>
      <c r="M240" s="135">
        <f>'DeathsCases(m7)'!M240</f>
        <v>11880.689450407201</v>
      </c>
      <c r="N240" s="135"/>
      <c r="O240" s="135"/>
      <c r="P240" s="135"/>
      <c r="Q240" s="135"/>
      <c r="R240" s="135"/>
      <c r="S240" s="135"/>
      <c r="T240" s="135"/>
      <c r="U240" s="135"/>
      <c r="V240" s="135"/>
      <c r="W240" s="135"/>
      <c r="X240" s="135"/>
      <c r="Y240" s="135"/>
    </row>
    <row r="241" spans="1:25" x14ac:dyDescent="0.25">
      <c r="A241" s="111">
        <f>'DeathsCases(m7)'!A241</f>
        <v>44129</v>
      </c>
      <c r="B241" s="135">
        <f>'DeathsCases(m7)'!B241</f>
        <v>27502.032827373409</v>
      </c>
      <c r="C241" s="135">
        <f>'DeathsCases(m7)'!C241</f>
        <v>5903.5852393534133</v>
      </c>
      <c r="D241" s="135">
        <f>'DeathsCases(m7)'!D241</f>
        <v>13158.0547981897</v>
      </c>
      <c r="E241" s="135">
        <f>'DeathsCases(m7)'!E241</f>
        <v>16746.064007084249</v>
      </c>
      <c r="F241" s="135">
        <f>'DeathsCases(m7)'!F241</f>
        <v>5262.2786133268119</v>
      </c>
      <c r="G241" s="135">
        <f>'DeathsCases(m7)'!G241</f>
        <v>16013.05653209216</v>
      </c>
      <c r="H241" s="135">
        <f>'DeathsCases(m7)'!H241</f>
        <v>10448.91524723502</v>
      </c>
      <c r="I241" s="135">
        <f>'DeathsCases(m7)'!I241</f>
        <v>4106.1156581343303</v>
      </c>
      <c r="J241" s="135">
        <f>'DeathsCases(m7)'!J241</f>
        <v>61143.704827920003</v>
      </c>
      <c r="K241" s="135">
        <f>'DeathsCases(m7)'!K241</f>
        <v>5288.9754005348632</v>
      </c>
      <c r="L241" s="135">
        <f>'DeathsCases(m7)'!L241</f>
        <v>1880.2344327013509</v>
      </c>
      <c r="M241" s="135">
        <f>'DeathsCases(m7)'!M241</f>
        <v>12766.058049934019</v>
      </c>
      <c r="N241" s="135"/>
      <c r="O241" s="135"/>
      <c r="P241" s="135"/>
      <c r="Q241" s="135"/>
      <c r="R241" s="135"/>
      <c r="S241" s="135"/>
      <c r="T241" s="135"/>
      <c r="U241" s="135"/>
      <c r="V241" s="135"/>
      <c r="W241" s="135"/>
      <c r="X241" s="135"/>
      <c r="Y241" s="135"/>
    </row>
    <row r="242" spans="1:25" x14ac:dyDescent="0.25">
      <c r="A242" s="111">
        <f>'DeathsCases(m7)'!A242</f>
        <v>44130</v>
      </c>
      <c r="B242" s="135">
        <f>'DeathsCases(m7)'!B242</f>
        <v>27864.71555627073</v>
      </c>
      <c r="C242" s="135">
        <f>'DeathsCases(m7)'!C242</f>
        <v>6259.6288940309778</v>
      </c>
      <c r="D242" s="135">
        <f>'DeathsCases(m7)'!D242</f>
        <v>14062.854650281</v>
      </c>
      <c r="E242" s="135">
        <f>'DeathsCases(m7)'!E242</f>
        <v>18931.403046595231</v>
      </c>
      <c r="F242" s="135">
        <f>'DeathsCases(m7)'!F242</f>
        <v>5262.2786133268119</v>
      </c>
      <c r="G242" s="135">
        <f>'DeathsCases(m7)'!G242</f>
        <v>16233.80445622554</v>
      </c>
      <c r="H242" s="135">
        <f>'DeathsCases(m7)'!H242</f>
        <v>10631.18497071506</v>
      </c>
      <c r="I242" s="135">
        <f>'DeathsCases(m7)'!I242</f>
        <v>4176.9803922861611</v>
      </c>
      <c r="J242" s="135">
        <f>'DeathsCases(m7)'!J242</f>
        <v>56051.181597855633</v>
      </c>
      <c r="K242" s="135">
        <f>'DeathsCases(m7)'!K242</f>
        <v>5385.5674912551194</v>
      </c>
      <c r="L242" s="135">
        <f>'DeathsCases(m7)'!L242</f>
        <v>1826.2873250978359</v>
      </c>
      <c r="M242" s="135">
        <f>'DeathsCases(m7)'!M242</f>
        <v>13830.893257473041</v>
      </c>
      <c r="N242" s="135"/>
      <c r="O242" s="135"/>
      <c r="P242" s="135"/>
      <c r="Q242" s="135"/>
      <c r="R242" s="135"/>
      <c r="S242" s="135"/>
      <c r="T242" s="135"/>
      <c r="U242" s="135"/>
      <c r="V242" s="135"/>
      <c r="W242" s="135"/>
      <c r="X242" s="135"/>
      <c r="Y242" s="135"/>
    </row>
    <row r="243" spans="1:25" x14ac:dyDescent="0.25">
      <c r="A243" s="111">
        <f>'DeathsCases(m7)'!A243</f>
        <v>44131</v>
      </c>
      <c r="B243" s="135">
        <f>'DeathsCases(m7)'!B243</f>
        <v>29267.629819365549</v>
      </c>
      <c r="C243" s="135">
        <f>'DeathsCases(m7)'!C243</f>
        <v>6656.2972751010102</v>
      </c>
      <c r="D243" s="135">
        <f>'DeathsCases(m7)'!D243</f>
        <v>15374.40155452494</v>
      </c>
      <c r="E243" s="135">
        <f>'DeathsCases(m7)'!E243</f>
        <v>19626.022665769819</v>
      </c>
      <c r="F243" s="135">
        <f>'DeathsCases(m7)'!F243</f>
        <v>6693.4988312603018</v>
      </c>
      <c r="G243" s="135">
        <f>'DeathsCases(m7)'!G243</f>
        <v>16398.281227680931</v>
      </c>
      <c r="H243" s="135">
        <f>'DeathsCases(m7)'!H243</f>
        <v>10914.650532097199</v>
      </c>
      <c r="I243" s="135">
        <f>'DeathsCases(m7)'!I243</f>
        <v>4467.0484750838123</v>
      </c>
      <c r="J243" s="135">
        <f>'DeathsCases(m7)'!J243</f>
        <v>57913.137338226792</v>
      </c>
      <c r="K243" s="135">
        <f>'DeathsCases(m7)'!K243</f>
        <v>5607.587153176939</v>
      </c>
      <c r="L243" s="135">
        <f>'DeathsCases(m7)'!L243</f>
        <v>1773.223653655657</v>
      </c>
      <c r="M243" s="135">
        <f>'DeathsCases(m7)'!M243</f>
        <v>14876.58536015742</v>
      </c>
      <c r="N243" s="135"/>
      <c r="O243" s="135"/>
      <c r="P243" s="135"/>
      <c r="Q243" s="135"/>
      <c r="R243" s="135"/>
      <c r="S243" s="135"/>
      <c r="T243" s="135"/>
      <c r="U243" s="135"/>
      <c r="V243" s="135"/>
      <c r="W243" s="135"/>
      <c r="X243" s="135"/>
      <c r="Y243" s="135"/>
    </row>
    <row r="244" spans="1:25" x14ac:dyDescent="0.25">
      <c r="A244" s="111">
        <f>'DeathsCases(m7)'!A244</f>
        <v>44132</v>
      </c>
      <c r="B244" s="135">
        <f>'DeathsCases(m7)'!B244</f>
        <v>30204.660734303168</v>
      </c>
      <c r="C244" s="135">
        <f>'DeathsCases(m7)'!C244</f>
        <v>7616.0671268405331</v>
      </c>
      <c r="D244" s="135">
        <f>'DeathsCases(m7)'!D244</f>
        <v>16529.171535244841</v>
      </c>
      <c r="E244" s="135">
        <f>'DeathsCases(m7)'!E244</f>
        <v>20052.72849123416</v>
      </c>
      <c r="F244" s="135">
        <f>'DeathsCases(m7)'!F244</f>
        <v>7514.0840680963602</v>
      </c>
      <c r="G244" s="135">
        <f>'DeathsCases(m7)'!G244</f>
        <v>16188.11058788552</v>
      </c>
      <c r="H244" s="135">
        <f>'DeathsCases(m7)'!H244</f>
        <v>11271.874878805669</v>
      </c>
      <c r="I244" s="135">
        <f>'DeathsCases(m7)'!I244</f>
        <v>4468.8843490255686</v>
      </c>
      <c r="J244" s="135">
        <f>'DeathsCases(m7)'!J244</f>
        <v>71154.811938632381</v>
      </c>
      <c r="K244" s="135">
        <f>'DeathsCases(m7)'!K244</f>
        <v>5736.5683927476803</v>
      </c>
      <c r="L244" s="135">
        <f>'DeathsCases(m7)'!L244</f>
        <v>1742.0786083938599</v>
      </c>
      <c r="M244" s="135">
        <f>'DeathsCases(m7)'!M244</f>
        <v>16021.98113395968</v>
      </c>
      <c r="N244" s="135"/>
      <c r="O244" s="135"/>
      <c r="P244" s="135"/>
      <c r="Q244" s="135"/>
      <c r="R244" s="135"/>
      <c r="S244" s="135"/>
      <c r="T244" s="135"/>
      <c r="U244" s="135"/>
      <c r="V244" s="135"/>
      <c r="W244" s="135"/>
      <c r="X244" s="135"/>
      <c r="Y244" s="135"/>
    </row>
    <row r="245" spans="1:25" x14ac:dyDescent="0.25">
      <c r="A245" s="111">
        <f>'DeathsCases(m7)'!A245</f>
        <v>44133</v>
      </c>
      <c r="B245" s="135">
        <f>'DeathsCases(m7)'!B245</f>
        <v>30867.184582282829</v>
      </c>
      <c r="C245" s="135">
        <f>'DeathsCases(m7)'!C245</f>
        <v>8080.4718938112701</v>
      </c>
      <c r="D245" s="135">
        <f>'DeathsCases(m7)'!D245</f>
        <v>17797.424887244</v>
      </c>
      <c r="E245" s="135">
        <f>'DeathsCases(m7)'!E245</f>
        <v>20449.173660021599</v>
      </c>
      <c r="F245" s="135">
        <f>'DeathsCases(m7)'!F245</f>
        <v>8681.2651508466952</v>
      </c>
      <c r="G245" s="135">
        <f>'DeathsCases(m7)'!G245</f>
        <v>16381.357572740189</v>
      </c>
      <c r="H245" s="135">
        <f>'DeathsCases(m7)'!H245</f>
        <v>11637.54306527044</v>
      </c>
      <c r="I245" s="135">
        <f>'DeathsCases(m7)'!I245</f>
        <v>4788.6935896796867</v>
      </c>
      <c r="J245" s="135">
        <f>'DeathsCases(m7)'!J245</f>
        <v>75596.145860561635</v>
      </c>
      <c r="K245" s="135">
        <f>'DeathsCases(m7)'!K245</f>
        <v>5778.8062796498798</v>
      </c>
      <c r="L245" s="135">
        <f>'DeathsCases(m7)'!L245</f>
        <v>1712.1881470298199</v>
      </c>
      <c r="M245" s="135">
        <f>'DeathsCases(m7)'!M245</f>
        <v>17631.597200486831</v>
      </c>
      <c r="N245" s="135"/>
      <c r="O245" s="135"/>
      <c r="P245" s="135"/>
      <c r="Q245" s="135"/>
      <c r="R245" s="135"/>
      <c r="S245" s="135"/>
      <c r="T245" s="135"/>
      <c r="U245" s="135"/>
      <c r="V245" s="135"/>
      <c r="W245" s="135"/>
      <c r="X245" s="135"/>
      <c r="Y245" s="135"/>
    </row>
    <row r="246" spans="1:25" x14ac:dyDescent="0.25">
      <c r="A246" s="111">
        <f>'DeathsCases(m7)'!A246</f>
        <v>44134</v>
      </c>
      <c r="B246" s="135">
        <f>'DeathsCases(m7)'!B246</f>
        <v>31678.641948811801</v>
      </c>
      <c r="C246" s="135">
        <f>'DeathsCases(m7)'!C246</f>
        <v>7836.3814324973673</v>
      </c>
      <c r="D246" s="135">
        <f>'DeathsCases(m7)'!D246</f>
        <v>19205.46804690002</v>
      </c>
      <c r="E246" s="135">
        <f>'DeathsCases(m7)'!E246</f>
        <v>21327.038366850818</v>
      </c>
      <c r="F246" s="135">
        <f>'DeathsCases(m7)'!F246</f>
        <v>9793.6456583703366</v>
      </c>
      <c r="G246" s="135">
        <f>'DeathsCases(m7)'!G246</f>
        <v>16791.121567993039</v>
      </c>
      <c r="H246" s="135">
        <f>'DeathsCases(m7)'!H246</f>
        <v>11963.922434360111</v>
      </c>
      <c r="I246" s="135">
        <f>'DeathsCases(m7)'!I246</f>
        <v>5015.6076088808859</v>
      </c>
      <c r="J246" s="135">
        <f>'DeathsCases(m7)'!J246</f>
        <v>77136.220954326083</v>
      </c>
      <c r="K246" s="135">
        <f>'DeathsCases(m7)'!K246</f>
        <v>5516.7147763080229</v>
      </c>
      <c r="L246" s="135">
        <f>'DeathsCases(m7)'!L246</f>
        <v>1685.5177843366871</v>
      </c>
      <c r="M246" s="135">
        <f>'DeathsCases(m7)'!M246</f>
        <v>20069.15255197688</v>
      </c>
      <c r="N246" s="135"/>
      <c r="O246" s="135"/>
      <c r="P246" s="135"/>
      <c r="Q246" s="135"/>
      <c r="R246" s="135"/>
      <c r="S246" s="135"/>
      <c r="T246" s="135"/>
      <c r="U246" s="135"/>
      <c r="V246" s="135"/>
      <c r="W246" s="135"/>
      <c r="X246" s="135"/>
      <c r="Y246" s="135"/>
    </row>
    <row r="247" spans="1:25" x14ac:dyDescent="0.25">
      <c r="A247" s="111">
        <f>'DeathsCases(m7)'!A247</f>
        <v>44136</v>
      </c>
      <c r="B247" s="135">
        <f>'DeathsCases(m7)'!B247</f>
        <v>40631.432758631927</v>
      </c>
      <c r="C247" s="135">
        <f>'DeathsCases(m7)'!C247</f>
        <v>9780.8946519903075</v>
      </c>
      <c r="D247" s="135">
        <f>'DeathsCases(m7)'!D247</f>
        <v>21653.02832476054</v>
      </c>
      <c r="E247" s="135">
        <f>'DeathsCases(m7)'!E247</f>
        <v>21327.038366850818</v>
      </c>
      <c r="F247" s="135">
        <f>'DeathsCases(m7)'!F247</f>
        <v>9793.6456583703366</v>
      </c>
      <c r="G247" s="135">
        <f>'DeathsCases(m7)'!G247</f>
        <v>17041.485888272731</v>
      </c>
      <c r="H247" s="135">
        <f>'DeathsCases(m7)'!H247</f>
        <v>12358.61225001302</v>
      </c>
      <c r="I247" s="135">
        <f>'DeathsCases(m7)'!I247</f>
        <v>5239.9514045636261</v>
      </c>
      <c r="J247" s="135">
        <f>'DeathsCases(m7)'!J247</f>
        <v>74272.102200769776</v>
      </c>
      <c r="K247" s="135">
        <f>'DeathsCases(m7)'!K247</f>
        <v>5130.041813281071</v>
      </c>
      <c r="L247" s="135">
        <f>'DeathsCases(m7)'!L247</f>
        <v>1669.401608683427</v>
      </c>
      <c r="M247" s="135">
        <f>'DeathsCases(m7)'!M247</f>
        <v>23187.085755175391</v>
      </c>
      <c r="N247" s="135"/>
      <c r="O247" s="135"/>
      <c r="P247" s="135"/>
      <c r="Q247" s="135"/>
      <c r="R247" s="135"/>
      <c r="S247" s="135"/>
      <c r="T247" s="135"/>
      <c r="U247" s="135"/>
      <c r="V247" s="135"/>
      <c r="W247" s="135"/>
      <c r="X247" s="135"/>
      <c r="Y247" s="135"/>
    </row>
    <row r="248" spans="1:25" x14ac:dyDescent="0.25">
      <c r="A248" s="111">
        <f>'DeathsCases(m7)'!A248</f>
        <v>44137</v>
      </c>
      <c r="B248" s="135">
        <f>'DeathsCases(m7)'!B248</f>
        <v>27038.452574863892</v>
      </c>
      <c r="C248" s="135">
        <f>'DeathsCases(m7)'!C248</f>
        <v>10206.641784583369</v>
      </c>
      <c r="D248" s="135">
        <f>'DeathsCases(m7)'!D248</f>
        <v>22271.878393087911</v>
      </c>
      <c r="E248" s="135">
        <f>'DeathsCases(m7)'!E248</f>
        <v>21759.704624690919</v>
      </c>
      <c r="F248" s="135">
        <f>'DeathsCases(m7)'!F248</f>
        <v>9793.6456583703366</v>
      </c>
      <c r="G248" s="135">
        <f>'DeathsCases(m7)'!G248</f>
        <v>16836.286572116169</v>
      </c>
      <c r="H248" s="135">
        <f>'DeathsCases(m7)'!H248</f>
        <v>12733.93984185455</v>
      </c>
      <c r="I248" s="135">
        <f>'DeathsCases(m7)'!I248</f>
        <v>5402.2426610149714</v>
      </c>
      <c r="J248" s="135">
        <f>'DeathsCases(m7)'!J248</f>
        <v>70341.444304706965</v>
      </c>
      <c r="K248" s="135">
        <f>'DeathsCases(m7)'!K248</f>
        <v>4885.5155850211386</v>
      </c>
      <c r="L248" s="135">
        <f>'DeathsCases(m7)'!L248</f>
        <v>1679.020085232891</v>
      </c>
      <c r="M248" s="135">
        <f>'DeathsCases(m7)'!M248</f>
        <v>24526.30546563082</v>
      </c>
      <c r="N248" s="135"/>
      <c r="O248" s="135"/>
      <c r="P248" s="135"/>
      <c r="Q248" s="135"/>
      <c r="R248" s="135"/>
      <c r="S248" s="135"/>
      <c r="T248" s="135"/>
      <c r="U248" s="135"/>
      <c r="V248" s="135"/>
      <c r="W248" s="135"/>
      <c r="X248" s="135"/>
      <c r="Y248" s="135"/>
    </row>
    <row r="249" spans="1:25" x14ac:dyDescent="0.25">
      <c r="A249" s="111">
        <f>'DeathsCases(m7)'!A249</f>
        <v>44138</v>
      </c>
      <c r="B249" s="135">
        <f>'DeathsCases(m7)'!B249</f>
        <v>23390.787753840319</v>
      </c>
      <c r="C249" s="135">
        <f>'DeathsCases(m7)'!C249</f>
        <v>9725.302921137456</v>
      </c>
      <c r="D249" s="135">
        <f>'DeathsCases(m7)'!D249</f>
        <v>23009.402340320601</v>
      </c>
      <c r="E249" s="135">
        <f>'DeathsCases(m7)'!E249</f>
        <v>21798.065356134892</v>
      </c>
      <c r="F249" s="135">
        <f>'DeathsCases(m7)'!F249</f>
        <v>13342.160828244219</v>
      </c>
      <c r="G249" s="135">
        <f>'DeathsCases(m7)'!G249</f>
        <v>16533.03583014664</v>
      </c>
      <c r="H249" s="135">
        <f>'DeathsCases(m7)'!H249</f>
        <v>13122.44329676055</v>
      </c>
      <c r="I249" s="135">
        <f>'DeathsCases(m7)'!I249</f>
        <v>5523.4103411709511</v>
      </c>
      <c r="J249" s="135">
        <f>'DeathsCases(m7)'!J249</f>
        <v>65151.118878173627</v>
      </c>
      <c r="K249" s="135">
        <f>'DeathsCases(m7)'!K249</f>
        <v>4278.2105829593784</v>
      </c>
      <c r="L249" s="135">
        <f>'DeathsCases(m7)'!L249</f>
        <v>1691.3568268941599</v>
      </c>
      <c r="M249" s="135">
        <f>'DeathsCases(m7)'!M249</f>
        <v>25600.712225597152</v>
      </c>
      <c r="N249" s="135"/>
      <c r="O249" s="135"/>
      <c r="P249" s="135"/>
      <c r="Q249" s="135"/>
      <c r="R249" s="135"/>
      <c r="S249" s="135"/>
      <c r="T249" s="135"/>
      <c r="U249" s="135"/>
      <c r="V249" s="135"/>
      <c r="W249" s="135"/>
      <c r="X249" s="135"/>
      <c r="Y249" s="135"/>
    </row>
    <row r="250" spans="1:25" x14ac:dyDescent="0.25">
      <c r="A250" s="111">
        <f>'DeathsCases(m7)'!A250</f>
        <v>44139</v>
      </c>
      <c r="B250" s="135">
        <f>'DeathsCases(m7)'!B250</f>
        <v>33665.665136644187</v>
      </c>
      <c r="C250" s="135">
        <f>'DeathsCases(m7)'!C250</f>
        <v>11031.96517339877</v>
      </c>
      <c r="D250" s="135">
        <f>'DeathsCases(m7)'!D250</f>
        <v>23665.293758524978</v>
      </c>
      <c r="E250" s="135">
        <f>'DeathsCases(m7)'!E250</f>
        <v>22604.55770605442</v>
      </c>
      <c r="F250" s="135">
        <f>'DeathsCases(m7)'!F250</f>
        <v>14103.675315160601</v>
      </c>
      <c r="G250" s="135">
        <f>'DeathsCases(m7)'!G250</f>
        <v>16583.48947643875</v>
      </c>
      <c r="H250" s="135">
        <f>'DeathsCases(m7)'!H250</f>
        <v>13653.667179424239</v>
      </c>
      <c r="I250" s="135">
        <f>'DeathsCases(m7)'!I250</f>
        <v>5558.2919460643398</v>
      </c>
      <c r="J250" s="135">
        <f>'DeathsCases(m7)'!J250</f>
        <v>61823.368193254937</v>
      </c>
      <c r="K250" s="135">
        <f>'DeathsCases(m7)'!K250</f>
        <v>4120.7323075139157</v>
      </c>
      <c r="L250" s="135">
        <f>'DeathsCases(m7)'!L250</f>
        <v>1693.0766523206671</v>
      </c>
      <c r="M250" s="135">
        <f>'DeathsCases(m7)'!M250</f>
        <v>28397.998422480541</v>
      </c>
      <c r="N250" s="135"/>
      <c r="O250" s="135"/>
      <c r="P250" s="135"/>
      <c r="Q250" s="135"/>
      <c r="R250" s="135"/>
      <c r="S250" s="135"/>
      <c r="T250" s="135"/>
      <c r="U250" s="135"/>
      <c r="V250" s="135"/>
      <c r="W250" s="135"/>
      <c r="X250" s="135"/>
      <c r="Y250" s="135"/>
    </row>
    <row r="251" spans="1:25" x14ac:dyDescent="0.25">
      <c r="B251" s="135"/>
      <c r="C251" s="135"/>
      <c r="D251" s="135"/>
      <c r="E251" s="135"/>
      <c r="F251" s="135"/>
      <c r="G251" s="135"/>
      <c r="H251" s="135"/>
      <c r="I251" s="135"/>
      <c r="J251" s="135"/>
      <c r="K251" s="135"/>
      <c r="L251" s="135"/>
      <c r="M251" s="135"/>
      <c r="N251" s="135"/>
      <c r="O251" s="135"/>
      <c r="P251" s="135"/>
      <c r="Q251" s="135"/>
      <c r="R251" s="135"/>
      <c r="S251" s="135"/>
      <c r="T251" s="135"/>
      <c r="U251" s="135"/>
      <c r="V251" s="135"/>
      <c r="W251" s="135"/>
      <c r="X251" s="135"/>
      <c r="Y251" s="135"/>
    </row>
    <row r="252" spans="1:25" x14ac:dyDescent="0.25">
      <c r="B252" s="135"/>
      <c r="C252" s="135"/>
      <c r="D252" s="135"/>
      <c r="E252" s="135"/>
      <c r="F252" s="135"/>
      <c r="G252" s="135"/>
      <c r="H252" s="135"/>
      <c r="I252" s="135"/>
      <c r="J252" s="135"/>
      <c r="K252" s="135"/>
      <c r="L252" s="135"/>
      <c r="M252" s="135"/>
      <c r="N252" s="135"/>
      <c r="O252" s="135"/>
      <c r="P252" s="135"/>
      <c r="Q252" s="135"/>
      <c r="R252" s="135"/>
      <c r="S252" s="135"/>
      <c r="T252" s="135"/>
      <c r="U252" s="135"/>
      <c r="V252" s="135"/>
      <c r="W252" s="135"/>
      <c r="X252" s="135"/>
      <c r="Y252" s="135"/>
    </row>
    <row r="253" spans="1:25" x14ac:dyDescent="0.25">
      <c r="B253" s="135"/>
      <c r="C253" s="135"/>
      <c r="D253" s="135"/>
      <c r="E253" s="135"/>
      <c r="F253" s="135"/>
      <c r="G253" s="135"/>
      <c r="H253" s="135"/>
      <c r="I253" s="135"/>
      <c r="J253" s="135"/>
      <c r="K253" s="135"/>
      <c r="L253" s="135"/>
      <c r="M253" s="135"/>
      <c r="N253" s="135"/>
      <c r="O253" s="135"/>
      <c r="P253" s="135"/>
      <c r="Q253" s="135"/>
      <c r="R253" s="135"/>
      <c r="S253" s="135"/>
      <c r="T253" s="135"/>
      <c r="U253" s="135"/>
      <c r="V253" s="135"/>
      <c r="W253" s="135"/>
      <c r="X253" s="135"/>
      <c r="Y253" s="135"/>
    </row>
    <row r="254" spans="1:25" x14ac:dyDescent="0.25">
      <c r="B254" s="135"/>
      <c r="C254" s="135"/>
      <c r="D254" s="135"/>
      <c r="E254" s="135"/>
      <c r="F254" s="135"/>
      <c r="G254" s="135"/>
      <c r="H254" s="135"/>
      <c r="I254" s="135"/>
      <c r="J254" s="135"/>
      <c r="K254" s="135"/>
      <c r="L254" s="135"/>
      <c r="M254" s="135"/>
      <c r="N254" s="135"/>
      <c r="O254" s="135"/>
      <c r="P254" s="135"/>
      <c r="Q254" s="135"/>
      <c r="R254" s="135"/>
      <c r="S254" s="135"/>
      <c r="T254" s="135"/>
      <c r="U254" s="135"/>
      <c r="V254" s="135"/>
      <c r="W254" s="135"/>
      <c r="X254" s="135"/>
      <c r="Y254" s="135"/>
    </row>
    <row r="255" spans="1:25" x14ac:dyDescent="0.25">
      <c r="B255" s="135"/>
      <c r="C255" s="135"/>
      <c r="D255" s="135"/>
      <c r="E255" s="135"/>
      <c r="F255" s="135"/>
      <c r="G255" s="135"/>
      <c r="H255" s="135"/>
      <c r="I255" s="135"/>
      <c r="J255" s="135"/>
      <c r="K255" s="135"/>
      <c r="L255" s="135"/>
      <c r="M255" s="135"/>
      <c r="N255" s="135"/>
      <c r="O255" s="135"/>
      <c r="P255" s="135"/>
      <c r="Q255" s="135"/>
      <c r="R255" s="135"/>
      <c r="S255" s="135"/>
      <c r="T255" s="135"/>
      <c r="U255" s="135"/>
      <c r="V255" s="135"/>
      <c r="W255" s="135"/>
      <c r="X255" s="135"/>
      <c r="Y255" s="135"/>
    </row>
    <row r="256" spans="1:25" x14ac:dyDescent="0.25">
      <c r="B256" s="135"/>
      <c r="C256" s="135"/>
      <c r="D256" s="135"/>
      <c r="E256" s="135"/>
      <c r="F256" s="135"/>
      <c r="G256" s="135"/>
      <c r="H256" s="135"/>
      <c r="I256" s="135"/>
      <c r="J256" s="135"/>
      <c r="K256" s="135"/>
      <c r="L256" s="135"/>
      <c r="M256" s="135"/>
      <c r="N256" s="135"/>
      <c r="O256" s="135"/>
      <c r="P256" s="135"/>
      <c r="Q256" s="135"/>
      <c r="R256" s="135"/>
      <c r="S256" s="135"/>
      <c r="T256" s="135"/>
      <c r="U256" s="135"/>
      <c r="V256" s="135"/>
      <c r="W256" s="135"/>
      <c r="X256" s="135"/>
      <c r="Y256" s="135"/>
    </row>
    <row r="257" spans="2:25" x14ac:dyDescent="0.25">
      <c r="B257" s="135"/>
      <c r="C257" s="135"/>
      <c r="D257" s="135"/>
      <c r="E257" s="135"/>
      <c r="F257" s="135"/>
      <c r="G257" s="135"/>
      <c r="H257" s="135"/>
      <c r="I257" s="135"/>
      <c r="J257" s="135"/>
      <c r="K257" s="135"/>
      <c r="L257" s="135"/>
      <c r="M257" s="135"/>
      <c r="N257" s="135"/>
      <c r="O257" s="135"/>
      <c r="P257" s="135"/>
      <c r="Q257" s="135"/>
      <c r="R257" s="135"/>
      <c r="S257" s="135"/>
      <c r="T257" s="135"/>
      <c r="U257" s="135"/>
      <c r="V257" s="135"/>
      <c r="W257" s="135"/>
      <c r="X257" s="135"/>
      <c r="Y257" s="135"/>
    </row>
    <row r="258" spans="2:25" x14ac:dyDescent="0.25">
      <c r="B258" s="135"/>
      <c r="C258" s="135"/>
      <c r="D258" s="135"/>
      <c r="E258" s="135"/>
      <c r="F258" s="135"/>
      <c r="G258" s="135"/>
      <c r="H258" s="135"/>
      <c r="I258" s="135"/>
      <c r="J258" s="135"/>
      <c r="K258" s="135"/>
      <c r="L258" s="135"/>
      <c r="M258" s="135"/>
      <c r="N258" s="135"/>
      <c r="O258" s="135"/>
      <c r="P258" s="135"/>
      <c r="Q258" s="135"/>
      <c r="R258" s="135"/>
      <c r="S258" s="135"/>
      <c r="T258" s="135"/>
      <c r="U258" s="135"/>
      <c r="V258" s="135"/>
      <c r="W258" s="135"/>
      <c r="X258" s="135"/>
      <c r="Y258" s="135"/>
    </row>
    <row r="259" spans="2:25" x14ac:dyDescent="0.25">
      <c r="B259" s="135"/>
      <c r="C259" s="135"/>
      <c r="D259" s="135"/>
      <c r="E259" s="135"/>
      <c r="F259" s="135"/>
      <c r="G259" s="135"/>
      <c r="H259" s="135"/>
      <c r="I259" s="135"/>
      <c r="J259" s="135"/>
      <c r="K259" s="135"/>
      <c r="L259" s="135"/>
      <c r="M259" s="135"/>
      <c r="N259" s="135"/>
      <c r="O259" s="135"/>
      <c r="P259" s="135"/>
      <c r="Q259" s="135"/>
      <c r="R259" s="135"/>
      <c r="S259" s="135"/>
      <c r="T259" s="135"/>
      <c r="U259" s="135"/>
      <c r="V259" s="135"/>
      <c r="W259" s="135"/>
      <c r="X259" s="135"/>
      <c r="Y259" s="135"/>
    </row>
    <row r="260" spans="2:25" x14ac:dyDescent="0.25">
      <c r="B260" s="135"/>
      <c r="C260" s="135"/>
      <c r="D260" s="135"/>
      <c r="E260" s="135"/>
      <c r="F260" s="135"/>
      <c r="G260" s="135"/>
      <c r="H260" s="135"/>
      <c r="I260" s="135"/>
      <c r="J260" s="135"/>
      <c r="K260" s="135"/>
      <c r="L260" s="135"/>
      <c r="M260" s="135"/>
      <c r="N260" s="135"/>
      <c r="O260" s="135"/>
      <c r="P260" s="135"/>
      <c r="Q260" s="135"/>
      <c r="R260" s="135"/>
      <c r="S260" s="135"/>
      <c r="T260" s="135"/>
      <c r="U260" s="135"/>
      <c r="V260" s="135"/>
      <c r="W260" s="135"/>
      <c r="X260" s="135"/>
      <c r="Y260" s="135"/>
    </row>
    <row r="261" spans="2:25" x14ac:dyDescent="0.25">
      <c r="B261" s="135"/>
      <c r="C261" s="135"/>
      <c r="D261" s="135"/>
      <c r="E261" s="135"/>
      <c r="F261" s="135"/>
      <c r="G261" s="135"/>
      <c r="H261" s="135"/>
      <c r="I261" s="135"/>
      <c r="J261" s="135"/>
      <c r="K261" s="135"/>
      <c r="L261" s="135"/>
      <c r="M261" s="135"/>
      <c r="N261" s="135"/>
      <c r="O261" s="135"/>
      <c r="P261" s="135"/>
      <c r="Q261" s="135"/>
      <c r="R261" s="135"/>
      <c r="S261" s="135"/>
      <c r="T261" s="135"/>
      <c r="U261" s="135"/>
      <c r="V261" s="135"/>
      <c r="W261" s="135"/>
      <c r="X261" s="135"/>
      <c r="Y261" s="135"/>
    </row>
    <row r="262" spans="2:25" x14ac:dyDescent="0.25">
      <c r="B262" s="135"/>
      <c r="C262" s="135"/>
      <c r="D262" s="135"/>
      <c r="E262" s="135"/>
      <c r="F262" s="135"/>
      <c r="G262" s="135"/>
      <c r="H262" s="135"/>
      <c r="I262" s="135"/>
      <c r="J262" s="135"/>
      <c r="K262" s="135"/>
      <c r="L262" s="135"/>
      <c r="M262" s="135"/>
      <c r="N262" s="135"/>
      <c r="O262" s="135"/>
      <c r="P262" s="135"/>
      <c r="Q262" s="135"/>
      <c r="R262" s="135"/>
      <c r="S262" s="135"/>
      <c r="T262" s="135"/>
      <c r="U262" s="135"/>
      <c r="V262" s="135"/>
      <c r="W262" s="135"/>
      <c r="X262" s="135"/>
      <c r="Y262" s="135"/>
    </row>
    <row r="263" spans="2:25" x14ac:dyDescent="0.25">
      <c r="B263" s="135"/>
      <c r="C263" s="135"/>
      <c r="D263" s="135"/>
      <c r="E263" s="135"/>
      <c r="F263" s="135"/>
      <c r="G263" s="135"/>
      <c r="H263" s="135"/>
      <c r="I263" s="135"/>
      <c r="J263" s="135"/>
      <c r="K263" s="135"/>
      <c r="L263" s="135"/>
      <c r="M263" s="135"/>
      <c r="N263" s="135"/>
      <c r="O263" s="135"/>
      <c r="P263" s="135"/>
      <c r="Q263" s="135"/>
      <c r="R263" s="135"/>
      <c r="S263" s="135"/>
      <c r="T263" s="135"/>
      <c r="U263" s="135"/>
      <c r="V263" s="135"/>
      <c r="W263" s="135"/>
      <c r="X263" s="135"/>
      <c r="Y263" s="135"/>
    </row>
    <row r="264" spans="2:25" x14ac:dyDescent="0.25">
      <c r="B264" s="135"/>
      <c r="C264" s="135"/>
      <c r="D264" s="135"/>
      <c r="E264" s="135"/>
      <c r="F264" s="135"/>
      <c r="G264" s="135"/>
      <c r="H264" s="135"/>
      <c r="I264" s="135"/>
      <c r="J264" s="135"/>
      <c r="K264" s="135"/>
      <c r="L264" s="135"/>
      <c r="M264" s="135"/>
      <c r="N264" s="135"/>
      <c r="O264" s="135"/>
      <c r="P264" s="135"/>
      <c r="Q264" s="135"/>
      <c r="R264" s="135"/>
      <c r="S264" s="135"/>
      <c r="T264" s="135"/>
      <c r="U264" s="135"/>
      <c r="V264" s="135"/>
      <c r="W264" s="135"/>
      <c r="X264" s="135"/>
      <c r="Y264" s="135"/>
    </row>
    <row r="265" spans="2:25" x14ac:dyDescent="0.25">
      <c r="B265" s="135"/>
      <c r="C265" s="135"/>
      <c r="D265" s="135"/>
      <c r="E265" s="135"/>
      <c r="F265" s="135"/>
      <c r="G265" s="135"/>
      <c r="H265" s="135"/>
      <c r="I265" s="135"/>
      <c r="J265" s="135"/>
      <c r="K265" s="135"/>
      <c r="L265" s="135"/>
      <c r="M265" s="135"/>
      <c r="N265" s="135"/>
      <c r="O265" s="135"/>
      <c r="P265" s="135"/>
      <c r="Q265" s="135"/>
      <c r="R265" s="135"/>
      <c r="S265" s="135"/>
      <c r="T265" s="135"/>
      <c r="U265" s="135"/>
      <c r="V265" s="135"/>
      <c r="W265" s="135"/>
      <c r="X265" s="135"/>
      <c r="Y265" s="135"/>
    </row>
    <row r="266" spans="2:25" x14ac:dyDescent="0.25">
      <c r="B266" s="135"/>
      <c r="C266" s="135"/>
      <c r="D266" s="135"/>
      <c r="E266" s="135"/>
      <c r="F266" s="135"/>
      <c r="G266" s="135"/>
      <c r="H266" s="135"/>
      <c r="I266" s="135"/>
      <c r="J266" s="135"/>
      <c r="K266" s="135"/>
      <c r="L266" s="135"/>
      <c r="M266" s="135"/>
      <c r="N266" s="135"/>
      <c r="O266" s="135"/>
      <c r="P266" s="135"/>
      <c r="Q266" s="135"/>
      <c r="R266" s="135"/>
      <c r="S266" s="135"/>
      <c r="T266" s="135"/>
      <c r="U266" s="135"/>
      <c r="V266" s="135"/>
      <c r="W266" s="135"/>
      <c r="X266" s="135"/>
      <c r="Y266" s="135"/>
    </row>
    <row r="267" spans="2:25" x14ac:dyDescent="0.25">
      <c r="B267" s="135"/>
      <c r="C267" s="135"/>
      <c r="D267" s="135"/>
      <c r="E267" s="135"/>
      <c r="F267" s="135"/>
      <c r="G267" s="135"/>
      <c r="H267" s="135"/>
      <c r="I267" s="135"/>
      <c r="J267" s="135"/>
      <c r="K267" s="135"/>
      <c r="L267" s="135"/>
      <c r="M267" s="135"/>
      <c r="N267" s="135"/>
      <c r="O267" s="135"/>
      <c r="P267" s="135"/>
      <c r="Q267" s="135"/>
      <c r="R267" s="135"/>
      <c r="S267" s="135"/>
      <c r="T267" s="135"/>
      <c r="U267" s="135"/>
      <c r="V267" s="135"/>
      <c r="W267" s="135"/>
      <c r="X267" s="135"/>
      <c r="Y267" s="135"/>
    </row>
    <row r="268" spans="2:25" x14ac:dyDescent="0.25">
      <c r="B268" s="135"/>
      <c r="C268" s="135"/>
      <c r="D268" s="135"/>
      <c r="E268" s="135"/>
      <c r="F268" s="135"/>
      <c r="G268" s="135"/>
      <c r="H268" s="135"/>
      <c r="I268" s="135"/>
      <c r="J268" s="135"/>
      <c r="K268" s="135"/>
      <c r="L268" s="135"/>
      <c r="M268" s="135"/>
      <c r="N268" s="135"/>
      <c r="O268" s="135"/>
      <c r="P268" s="135"/>
      <c r="Q268" s="135"/>
      <c r="R268" s="135"/>
      <c r="S268" s="135"/>
      <c r="T268" s="135"/>
      <c r="U268" s="135"/>
      <c r="V268" s="135"/>
      <c r="W268" s="135"/>
      <c r="X268" s="135"/>
      <c r="Y268" s="135"/>
    </row>
    <row r="269" spans="2:25" x14ac:dyDescent="0.25">
      <c r="B269" s="135"/>
      <c r="C269" s="135"/>
      <c r="D269" s="135"/>
      <c r="E269" s="135"/>
      <c r="F269" s="135"/>
      <c r="G269" s="135"/>
      <c r="H269" s="135"/>
      <c r="I269" s="135"/>
      <c r="J269" s="135"/>
      <c r="K269" s="135"/>
      <c r="L269" s="135"/>
      <c r="M269" s="135"/>
      <c r="N269" s="135"/>
      <c r="O269" s="135"/>
      <c r="P269" s="135"/>
      <c r="Q269" s="135"/>
      <c r="R269" s="135"/>
      <c r="S269" s="135"/>
      <c r="T269" s="135"/>
      <c r="U269" s="135"/>
      <c r="V269" s="135"/>
      <c r="W269" s="135"/>
      <c r="X269" s="135"/>
      <c r="Y269" s="135"/>
    </row>
    <row r="270" spans="2:25" x14ac:dyDescent="0.25">
      <c r="B270" s="135"/>
      <c r="C270" s="135"/>
      <c r="D270" s="135"/>
      <c r="E270" s="135"/>
      <c r="F270" s="135"/>
      <c r="G270" s="135"/>
      <c r="H270" s="135"/>
      <c r="I270" s="135"/>
      <c r="J270" s="135"/>
      <c r="K270" s="135"/>
      <c r="L270" s="135"/>
      <c r="M270" s="135"/>
      <c r="N270" s="135"/>
      <c r="O270" s="135"/>
      <c r="P270" s="135"/>
      <c r="Q270" s="135"/>
      <c r="R270" s="135"/>
      <c r="S270" s="135"/>
      <c r="T270" s="135"/>
      <c r="U270" s="135"/>
      <c r="V270" s="135"/>
      <c r="W270" s="135"/>
      <c r="X270" s="135"/>
      <c r="Y270" s="135"/>
    </row>
    <row r="271" spans="2:25" x14ac:dyDescent="0.25">
      <c r="B271" s="135"/>
      <c r="C271" s="135"/>
      <c r="D271" s="135"/>
      <c r="E271" s="135"/>
      <c r="F271" s="135"/>
      <c r="G271" s="135"/>
      <c r="H271" s="135"/>
      <c r="I271" s="135"/>
      <c r="J271" s="135"/>
      <c r="K271" s="135"/>
      <c r="L271" s="135"/>
      <c r="M271" s="135"/>
      <c r="N271" s="135"/>
      <c r="O271" s="135"/>
      <c r="P271" s="135"/>
      <c r="Q271" s="135"/>
      <c r="R271" s="135"/>
      <c r="S271" s="135"/>
      <c r="T271" s="135"/>
      <c r="U271" s="135"/>
      <c r="V271" s="135"/>
      <c r="W271" s="135"/>
      <c r="X271" s="135"/>
      <c r="Y271" s="135"/>
    </row>
    <row r="272" spans="2:25" x14ac:dyDescent="0.25">
      <c r="B272" s="135"/>
      <c r="C272" s="135"/>
      <c r="D272" s="135"/>
      <c r="E272" s="135"/>
      <c r="F272" s="135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5"/>
      <c r="U272" s="135"/>
      <c r="V272" s="135"/>
      <c r="W272" s="135"/>
      <c r="X272" s="135"/>
      <c r="Y272" s="135"/>
    </row>
    <row r="273" spans="2:25" x14ac:dyDescent="0.25">
      <c r="B273" s="135"/>
      <c r="C273" s="135"/>
      <c r="D273" s="135"/>
      <c r="E273" s="135"/>
      <c r="F273" s="135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5"/>
      <c r="U273" s="135"/>
      <c r="V273" s="135"/>
      <c r="W273" s="135"/>
      <c r="X273" s="135"/>
      <c r="Y273" s="135"/>
    </row>
    <row r="274" spans="2:25" x14ac:dyDescent="0.25">
      <c r="B274" s="135"/>
      <c r="C274" s="135"/>
      <c r="D274" s="135"/>
      <c r="E274" s="135"/>
      <c r="F274" s="135"/>
      <c r="G274" s="135"/>
      <c r="H274" s="135"/>
      <c r="I274" s="135"/>
      <c r="J274" s="135"/>
      <c r="K274" s="135"/>
      <c r="L274" s="135"/>
      <c r="M274" s="135"/>
      <c r="N274" s="135"/>
      <c r="O274" s="135"/>
      <c r="P274" s="135"/>
      <c r="Q274" s="135"/>
      <c r="R274" s="135"/>
      <c r="S274" s="135"/>
      <c r="T274" s="135"/>
      <c r="U274" s="135"/>
      <c r="V274" s="135"/>
      <c r="W274" s="135"/>
      <c r="X274" s="135"/>
      <c r="Y274" s="135"/>
    </row>
    <row r="275" spans="2:25" x14ac:dyDescent="0.25">
      <c r="B275" s="135"/>
      <c r="C275" s="135"/>
      <c r="D275" s="135"/>
      <c r="E275" s="135"/>
      <c r="F275" s="135"/>
      <c r="G275" s="135"/>
      <c r="H275" s="135"/>
      <c r="I275" s="135"/>
      <c r="J275" s="135"/>
      <c r="K275" s="135"/>
      <c r="L275" s="135"/>
      <c r="M275" s="135"/>
      <c r="N275" s="135"/>
      <c r="O275" s="135"/>
      <c r="P275" s="135"/>
      <c r="Q275" s="135"/>
      <c r="R275" s="135"/>
      <c r="S275" s="135"/>
      <c r="T275" s="135"/>
      <c r="U275" s="135"/>
      <c r="V275" s="135"/>
      <c r="W275" s="135"/>
      <c r="X275" s="135"/>
      <c r="Y275" s="135"/>
    </row>
    <row r="276" spans="2:25" x14ac:dyDescent="0.25">
      <c r="B276" s="135"/>
      <c r="C276" s="135"/>
      <c r="D276" s="135"/>
      <c r="E276" s="135"/>
      <c r="F276" s="135"/>
      <c r="G276" s="135"/>
      <c r="H276" s="135"/>
      <c r="I276" s="135"/>
      <c r="J276" s="135"/>
      <c r="K276" s="135"/>
      <c r="L276" s="135"/>
      <c r="M276" s="135"/>
      <c r="N276" s="135"/>
      <c r="O276" s="135"/>
      <c r="P276" s="135"/>
      <c r="Q276" s="135"/>
      <c r="R276" s="135"/>
      <c r="S276" s="135"/>
      <c r="T276" s="135"/>
      <c r="U276" s="135"/>
      <c r="V276" s="135"/>
      <c r="W276" s="135"/>
      <c r="X276" s="135"/>
      <c r="Y276" s="135"/>
    </row>
    <row r="277" spans="2:25" x14ac:dyDescent="0.25">
      <c r="B277" s="135"/>
      <c r="C277" s="135"/>
      <c r="D277" s="135"/>
      <c r="E277" s="135"/>
      <c r="F277" s="135"/>
      <c r="G277" s="135"/>
      <c r="H277" s="135"/>
      <c r="I277" s="135"/>
      <c r="J277" s="135"/>
      <c r="K277" s="135"/>
      <c r="L277" s="135"/>
      <c r="M277" s="135"/>
      <c r="N277" s="135"/>
      <c r="O277" s="135"/>
      <c r="P277" s="135"/>
      <c r="Q277" s="135"/>
      <c r="R277" s="135"/>
      <c r="S277" s="135"/>
      <c r="T277" s="135"/>
      <c r="U277" s="135"/>
      <c r="V277" s="135"/>
      <c r="W277" s="135"/>
      <c r="X277" s="135"/>
      <c r="Y277" s="135"/>
    </row>
    <row r="278" spans="2:25" x14ac:dyDescent="0.25">
      <c r="B278" s="135"/>
      <c r="C278" s="135"/>
      <c r="D278" s="135"/>
      <c r="E278" s="135"/>
      <c r="F278" s="135"/>
      <c r="G278" s="135"/>
      <c r="H278" s="135"/>
      <c r="I278" s="135"/>
      <c r="J278" s="135"/>
      <c r="K278" s="135"/>
      <c r="L278" s="135"/>
      <c r="M278" s="135"/>
      <c r="N278" s="135"/>
      <c r="O278" s="135"/>
      <c r="P278" s="135"/>
      <c r="Q278" s="135"/>
      <c r="R278" s="135"/>
      <c r="S278" s="135"/>
      <c r="T278" s="135"/>
      <c r="U278" s="135"/>
      <c r="V278" s="135"/>
      <c r="W278" s="135"/>
      <c r="X278" s="135"/>
      <c r="Y278" s="135"/>
    </row>
    <row r="279" spans="2:25" x14ac:dyDescent="0.25">
      <c r="B279" s="135"/>
      <c r="C279" s="135"/>
      <c r="D279" s="135"/>
      <c r="E279" s="135"/>
      <c r="F279" s="135"/>
      <c r="G279" s="135"/>
      <c r="H279" s="135"/>
      <c r="I279" s="135"/>
      <c r="J279" s="135"/>
      <c r="K279" s="135"/>
      <c r="L279" s="135"/>
      <c r="M279" s="135"/>
      <c r="N279" s="135"/>
      <c r="O279" s="135"/>
      <c r="P279" s="135"/>
      <c r="Q279" s="135"/>
      <c r="R279" s="135"/>
      <c r="S279" s="135"/>
      <c r="T279" s="135"/>
      <c r="U279" s="135"/>
      <c r="V279" s="135"/>
      <c r="W279" s="135"/>
      <c r="X279" s="135"/>
      <c r="Y279" s="135"/>
    </row>
    <row r="280" spans="2:25" x14ac:dyDescent="0.25">
      <c r="B280" s="135"/>
      <c r="C280" s="135"/>
      <c r="D280" s="135"/>
      <c r="E280" s="135"/>
      <c r="F280" s="135"/>
      <c r="G280" s="135"/>
      <c r="H280" s="135"/>
      <c r="I280" s="135"/>
      <c r="J280" s="135"/>
      <c r="K280" s="135"/>
      <c r="L280" s="135"/>
      <c r="M280" s="135"/>
      <c r="N280" s="135"/>
      <c r="O280" s="135"/>
      <c r="P280" s="135"/>
      <c r="Q280" s="135"/>
      <c r="R280" s="135"/>
      <c r="S280" s="135"/>
      <c r="T280" s="135"/>
      <c r="U280" s="135"/>
      <c r="V280" s="135"/>
      <c r="W280" s="135"/>
      <c r="X280" s="135"/>
      <c r="Y280" s="135"/>
    </row>
    <row r="281" spans="2:25" x14ac:dyDescent="0.25">
      <c r="B281" s="135"/>
      <c r="C281" s="135"/>
      <c r="D281" s="135"/>
      <c r="E281" s="135"/>
      <c r="F281" s="135"/>
      <c r="G281" s="135"/>
      <c r="H281" s="135"/>
      <c r="I281" s="135"/>
      <c r="J281" s="135"/>
      <c r="K281" s="135"/>
      <c r="L281" s="135"/>
      <c r="M281" s="135"/>
      <c r="N281" s="135"/>
      <c r="O281" s="135"/>
      <c r="P281" s="135"/>
      <c r="Q281" s="135"/>
      <c r="R281" s="135"/>
      <c r="S281" s="135"/>
      <c r="T281" s="135"/>
      <c r="U281" s="135"/>
      <c r="V281" s="135"/>
      <c r="W281" s="135"/>
      <c r="X281" s="135"/>
      <c r="Y281" s="135"/>
    </row>
    <row r="282" spans="2:25" x14ac:dyDescent="0.25">
      <c r="B282" s="135"/>
      <c r="C282" s="135"/>
      <c r="D282" s="135"/>
      <c r="E282" s="135"/>
      <c r="F282" s="135"/>
      <c r="G282" s="135"/>
      <c r="H282" s="135"/>
      <c r="I282" s="135"/>
      <c r="J282" s="135"/>
      <c r="K282" s="135"/>
      <c r="L282" s="135"/>
      <c r="M282" s="135"/>
      <c r="N282" s="135"/>
      <c r="O282" s="135"/>
      <c r="P282" s="135"/>
      <c r="Q282" s="135"/>
      <c r="R282" s="135"/>
      <c r="S282" s="135"/>
      <c r="T282" s="135"/>
      <c r="U282" s="135"/>
      <c r="V282" s="135"/>
      <c r="W282" s="135"/>
      <c r="X282" s="135"/>
      <c r="Y282" s="135"/>
    </row>
    <row r="283" spans="2:25" x14ac:dyDescent="0.25">
      <c r="B283" s="135"/>
      <c r="C283" s="135"/>
      <c r="D283" s="135"/>
      <c r="E283" s="135"/>
      <c r="F283" s="135"/>
      <c r="G283" s="135"/>
      <c r="H283" s="135"/>
      <c r="I283" s="135"/>
      <c r="J283" s="135"/>
      <c r="K283" s="135"/>
      <c r="L283" s="135"/>
      <c r="M283" s="135"/>
      <c r="N283" s="135"/>
      <c r="O283" s="135"/>
      <c r="P283" s="135"/>
      <c r="Q283" s="135"/>
      <c r="R283" s="135"/>
      <c r="S283" s="135"/>
      <c r="T283" s="135"/>
      <c r="U283" s="135"/>
      <c r="V283" s="135"/>
      <c r="W283" s="135"/>
      <c r="X283" s="135"/>
      <c r="Y283" s="135"/>
    </row>
    <row r="284" spans="2:25" x14ac:dyDescent="0.25">
      <c r="B284" s="135"/>
      <c r="C284" s="135"/>
      <c r="D284" s="135"/>
      <c r="E284" s="135"/>
      <c r="F284" s="135"/>
      <c r="G284" s="135"/>
      <c r="H284" s="135"/>
      <c r="I284" s="135"/>
      <c r="J284" s="135"/>
      <c r="K284" s="135"/>
      <c r="L284" s="135"/>
      <c r="M284" s="135"/>
      <c r="N284" s="135"/>
      <c r="O284" s="135"/>
      <c r="P284" s="135"/>
      <c r="Q284" s="135"/>
      <c r="R284" s="135"/>
      <c r="S284" s="135"/>
      <c r="T284" s="135"/>
      <c r="U284" s="135"/>
      <c r="V284" s="135"/>
      <c r="W284" s="135"/>
      <c r="X284" s="135"/>
      <c r="Y284" s="135"/>
    </row>
    <row r="285" spans="2:25" x14ac:dyDescent="0.25">
      <c r="B285" s="135"/>
      <c r="C285" s="135"/>
      <c r="D285" s="135"/>
      <c r="E285" s="135"/>
      <c r="F285" s="135"/>
      <c r="G285" s="135"/>
      <c r="H285" s="135"/>
      <c r="I285" s="135"/>
      <c r="J285" s="135"/>
      <c r="K285" s="135"/>
      <c r="L285" s="135"/>
      <c r="M285" s="135"/>
      <c r="N285" s="135"/>
      <c r="O285" s="135"/>
      <c r="P285" s="135"/>
      <c r="Q285" s="135"/>
      <c r="R285" s="135"/>
      <c r="S285" s="135"/>
      <c r="T285" s="135"/>
      <c r="U285" s="135"/>
      <c r="V285" s="135"/>
      <c r="W285" s="135"/>
      <c r="X285" s="135"/>
      <c r="Y285" s="135"/>
    </row>
    <row r="286" spans="2:25" x14ac:dyDescent="0.25">
      <c r="B286" s="135"/>
      <c r="C286" s="135"/>
      <c r="D286" s="135"/>
      <c r="E286" s="135"/>
      <c r="F286" s="135"/>
      <c r="G286" s="135"/>
      <c r="H286" s="135"/>
      <c r="I286" s="135"/>
      <c r="J286" s="135"/>
      <c r="K286" s="135"/>
      <c r="L286" s="135"/>
      <c r="M286" s="135"/>
      <c r="N286" s="135"/>
      <c r="O286" s="135"/>
      <c r="P286" s="135"/>
      <c r="Q286" s="135"/>
      <c r="R286" s="135"/>
      <c r="S286" s="135"/>
      <c r="T286" s="135"/>
      <c r="U286" s="135"/>
      <c r="V286" s="135"/>
      <c r="W286" s="135"/>
      <c r="X286" s="135"/>
      <c r="Y286" s="135"/>
    </row>
    <row r="287" spans="2:25" x14ac:dyDescent="0.25">
      <c r="B287" s="135"/>
      <c r="C287" s="135"/>
      <c r="D287" s="135"/>
      <c r="E287" s="135"/>
      <c r="F287" s="135"/>
      <c r="G287" s="135"/>
      <c r="H287" s="135"/>
      <c r="I287" s="135"/>
      <c r="J287" s="135"/>
      <c r="K287" s="135"/>
      <c r="L287" s="135"/>
      <c r="M287" s="135"/>
      <c r="N287" s="135"/>
      <c r="O287" s="135"/>
      <c r="P287" s="135"/>
      <c r="Q287" s="135"/>
      <c r="R287" s="135"/>
      <c r="S287" s="135"/>
      <c r="T287" s="135"/>
      <c r="U287" s="135"/>
      <c r="V287" s="135"/>
      <c r="W287" s="135"/>
      <c r="X287" s="135"/>
      <c r="Y287" s="135"/>
    </row>
    <row r="288" spans="2:25" x14ac:dyDescent="0.25">
      <c r="B288" s="135"/>
      <c r="C288" s="135"/>
      <c r="D288" s="135"/>
      <c r="E288" s="135"/>
      <c r="F288" s="135"/>
      <c r="G288" s="135"/>
      <c r="H288" s="135"/>
      <c r="I288" s="135"/>
      <c r="J288" s="135"/>
      <c r="K288" s="135"/>
      <c r="L288" s="135"/>
      <c r="M288" s="135"/>
      <c r="N288" s="135"/>
      <c r="O288" s="135"/>
      <c r="P288" s="135"/>
      <c r="Q288" s="135"/>
      <c r="R288" s="135"/>
      <c r="S288" s="135"/>
      <c r="T288" s="135"/>
      <c r="U288" s="135"/>
      <c r="V288" s="135"/>
      <c r="W288" s="135"/>
      <c r="X288" s="135"/>
      <c r="Y288" s="135"/>
    </row>
    <row r="289" spans="2:25" x14ac:dyDescent="0.25">
      <c r="B289" s="135"/>
      <c r="C289" s="135"/>
      <c r="D289" s="135"/>
      <c r="E289" s="135"/>
      <c r="F289" s="135"/>
      <c r="G289" s="135"/>
      <c r="H289" s="135"/>
      <c r="I289" s="135"/>
      <c r="J289" s="135"/>
      <c r="K289" s="135"/>
      <c r="L289" s="135"/>
      <c r="M289" s="135"/>
      <c r="N289" s="135"/>
      <c r="O289" s="135"/>
      <c r="P289" s="135"/>
      <c r="Q289" s="135"/>
      <c r="R289" s="135"/>
      <c r="S289" s="135"/>
      <c r="T289" s="135"/>
      <c r="U289" s="135"/>
      <c r="V289" s="135"/>
      <c r="W289" s="135"/>
      <c r="X289" s="135"/>
      <c r="Y289" s="135"/>
    </row>
    <row r="290" spans="2:25" x14ac:dyDescent="0.25">
      <c r="B290" s="135"/>
      <c r="C290" s="135"/>
      <c r="D290" s="135"/>
      <c r="E290" s="135"/>
      <c r="F290" s="135"/>
      <c r="G290" s="135"/>
      <c r="H290" s="135"/>
      <c r="I290" s="135"/>
      <c r="J290" s="135"/>
      <c r="K290" s="135"/>
      <c r="L290" s="135"/>
      <c r="M290" s="135"/>
      <c r="N290" s="135"/>
      <c r="O290" s="135"/>
      <c r="P290" s="135"/>
      <c r="Q290" s="135"/>
      <c r="R290" s="135"/>
      <c r="S290" s="135"/>
      <c r="T290" s="135"/>
      <c r="U290" s="135"/>
      <c r="V290" s="135"/>
      <c r="W290" s="135"/>
      <c r="X290" s="135"/>
      <c r="Y290" s="135"/>
    </row>
    <row r="291" spans="2:25" x14ac:dyDescent="0.25">
      <c r="B291" s="135"/>
      <c r="C291" s="135"/>
      <c r="D291" s="135"/>
      <c r="E291" s="135"/>
      <c r="F291" s="135"/>
      <c r="G291" s="135"/>
      <c r="H291" s="135"/>
      <c r="I291" s="135"/>
      <c r="J291" s="135"/>
      <c r="K291" s="135"/>
      <c r="L291" s="135"/>
      <c r="M291" s="135"/>
      <c r="N291" s="135"/>
      <c r="O291" s="135"/>
      <c r="P291" s="135"/>
      <c r="Q291" s="135"/>
      <c r="R291" s="135"/>
      <c r="S291" s="135"/>
      <c r="T291" s="135"/>
      <c r="U291" s="135"/>
      <c r="V291" s="135"/>
      <c r="W291" s="135"/>
      <c r="X291" s="135"/>
      <c r="Y291" s="135"/>
    </row>
    <row r="292" spans="2:25" x14ac:dyDescent="0.25">
      <c r="B292" s="135"/>
      <c r="C292" s="135"/>
      <c r="D292" s="135"/>
      <c r="E292" s="135"/>
      <c r="F292" s="135"/>
      <c r="G292" s="135"/>
      <c r="H292" s="135"/>
      <c r="I292" s="135"/>
      <c r="J292" s="135"/>
      <c r="K292" s="135"/>
      <c r="L292" s="135"/>
      <c r="M292" s="135"/>
      <c r="N292" s="135"/>
      <c r="O292" s="135"/>
      <c r="P292" s="135"/>
      <c r="Q292" s="135"/>
      <c r="R292" s="135"/>
      <c r="S292" s="135"/>
      <c r="T292" s="135"/>
      <c r="U292" s="135"/>
      <c r="V292" s="135"/>
      <c r="W292" s="135"/>
      <c r="X292" s="135"/>
      <c r="Y292" s="135"/>
    </row>
    <row r="293" spans="2:25" x14ac:dyDescent="0.25">
      <c r="B293" s="135"/>
      <c r="C293" s="135"/>
      <c r="D293" s="135"/>
      <c r="E293" s="135"/>
      <c r="F293" s="135"/>
      <c r="G293" s="135"/>
      <c r="H293" s="135"/>
      <c r="I293" s="135"/>
      <c r="J293" s="135"/>
      <c r="K293" s="135"/>
      <c r="L293" s="135"/>
      <c r="M293" s="135"/>
      <c r="N293" s="135"/>
      <c r="O293" s="135"/>
      <c r="P293" s="135"/>
      <c r="Q293" s="135"/>
      <c r="R293" s="135"/>
      <c r="S293" s="135"/>
      <c r="T293" s="135"/>
      <c r="U293" s="135"/>
      <c r="V293" s="135"/>
      <c r="W293" s="135"/>
      <c r="X293" s="135"/>
      <c r="Y293" s="135"/>
    </row>
    <row r="294" spans="2:25" x14ac:dyDescent="0.25">
      <c r="B294" s="135"/>
      <c r="C294" s="135"/>
      <c r="D294" s="135"/>
      <c r="E294" s="135"/>
      <c r="F294" s="135"/>
      <c r="G294" s="135"/>
      <c r="H294" s="135"/>
      <c r="I294" s="135"/>
      <c r="J294" s="135"/>
      <c r="K294" s="135"/>
      <c r="L294" s="135"/>
      <c r="M294" s="135"/>
      <c r="N294" s="135"/>
      <c r="O294" s="135"/>
      <c r="P294" s="135"/>
      <c r="Q294" s="135"/>
      <c r="R294" s="135"/>
      <c r="S294" s="135"/>
      <c r="T294" s="135"/>
      <c r="U294" s="135"/>
      <c r="V294" s="135"/>
      <c r="W294" s="135"/>
      <c r="X294" s="135"/>
      <c r="Y294" s="135"/>
    </row>
    <row r="295" spans="2:25" x14ac:dyDescent="0.25">
      <c r="B295" s="135"/>
      <c r="C295" s="135"/>
      <c r="D295" s="135"/>
      <c r="E295" s="135"/>
      <c r="F295" s="135"/>
      <c r="G295" s="135"/>
      <c r="H295" s="135"/>
      <c r="I295" s="135"/>
      <c r="J295" s="135"/>
      <c r="K295" s="135"/>
      <c r="L295" s="135"/>
      <c r="M295" s="135"/>
      <c r="N295" s="135"/>
      <c r="O295" s="135"/>
      <c r="P295" s="135"/>
      <c r="Q295" s="135"/>
      <c r="R295" s="135"/>
      <c r="S295" s="135"/>
      <c r="T295" s="135"/>
      <c r="U295" s="135"/>
      <c r="V295" s="135"/>
      <c r="W295" s="135"/>
      <c r="X295" s="135"/>
      <c r="Y295" s="135"/>
    </row>
    <row r="296" spans="2:25" x14ac:dyDescent="0.25">
      <c r="B296" s="135"/>
      <c r="C296" s="135"/>
      <c r="D296" s="135"/>
      <c r="E296" s="135"/>
      <c r="F296" s="135"/>
      <c r="G296" s="135"/>
      <c r="H296" s="135"/>
      <c r="I296" s="135"/>
      <c r="J296" s="135"/>
      <c r="K296" s="135"/>
      <c r="L296" s="135"/>
      <c r="M296" s="135"/>
      <c r="N296" s="135"/>
      <c r="O296" s="135"/>
      <c r="P296" s="135"/>
      <c r="Q296" s="135"/>
      <c r="R296" s="135"/>
      <c r="S296" s="135"/>
      <c r="T296" s="135"/>
      <c r="U296" s="135"/>
      <c r="V296" s="135"/>
      <c r="W296" s="135"/>
      <c r="X296" s="135"/>
      <c r="Y296" s="135"/>
    </row>
    <row r="297" spans="2:25" x14ac:dyDescent="0.25">
      <c r="B297" s="135"/>
      <c r="C297" s="135"/>
      <c r="D297" s="135"/>
      <c r="E297" s="135"/>
      <c r="F297" s="135"/>
      <c r="G297" s="135"/>
      <c r="H297" s="135"/>
      <c r="I297" s="135"/>
      <c r="J297" s="135"/>
      <c r="K297" s="135"/>
      <c r="L297" s="135"/>
      <c r="M297" s="135"/>
      <c r="N297" s="135"/>
      <c r="O297" s="135"/>
      <c r="P297" s="135"/>
      <c r="Q297" s="135"/>
      <c r="R297" s="135"/>
      <c r="S297" s="135"/>
      <c r="T297" s="135"/>
      <c r="U297" s="135"/>
      <c r="V297" s="135"/>
      <c r="W297" s="135"/>
      <c r="X297" s="135"/>
      <c r="Y297" s="135"/>
    </row>
    <row r="298" spans="2:25" x14ac:dyDescent="0.25">
      <c r="B298" s="135"/>
      <c r="C298" s="135"/>
      <c r="D298" s="135"/>
      <c r="E298" s="135"/>
      <c r="F298" s="135"/>
      <c r="G298" s="135"/>
      <c r="H298" s="135"/>
      <c r="I298" s="135"/>
      <c r="J298" s="135"/>
      <c r="K298" s="135"/>
      <c r="L298" s="135"/>
      <c r="M298" s="135"/>
      <c r="N298" s="135"/>
      <c r="O298" s="135"/>
      <c r="P298" s="135"/>
      <c r="Q298" s="135"/>
      <c r="R298" s="135"/>
      <c r="S298" s="135"/>
      <c r="T298" s="135"/>
      <c r="U298" s="135"/>
      <c r="V298" s="135"/>
      <c r="W298" s="135"/>
      <c r="X298" s="135"/>
      <c r="Y298" s="135"/>
    </row>
    <row r="299" spans="2:25" x14ac:dyDescent="0.25">
      <c r="B299" s="135"/>
      <c r="C299" s="135"/>
      <c r="D299" s="135"/>
      <c r="E299" s="135"/>
      <c r="F299" s="135"/>
      <c r="G299" s="135"/>
      <c r="H299" s="135"/>
      <c r="I299" s="135"/>
      <c r="J299" s="135"/>
      <c r="K299" s="135"/>
      <c r="L299" s="135"/>
      <c r="M299" s="135"/>
      <c r="N299" s="135"/>
      <c r="O299" s="135"/>
      <c r="P299" s="135"/>
      <c r="Q299" s="135"/>
      <c r="R299" s="135"/>
      <c r="S299" s="135"/>
      <c r="T299" s="135"/>
      <c r="U299" s="135"/>
      <c r="V299" s="135"/>
      <c r="W299" s="135"/>
      <c r="X299" s="135"/>
      <c r="Y299" s="135"/>
    </row>
    <row r="300" spans="2:25" x14ac:dyDescent="0.25">
      <c r="B300" s="135"/>
      <c r="C300" s="135"/>
      <c r="D300" s="135"/>
      <c r="E300" s="135"/>
      <c r="F300" s="135"/>
      <c r="G300" s="135"/>
      <c r="H300" s="135"/>
      <c r="I300" s="135"/>
      <c r="J300" s="135"/>
      <c r="K300" s="135"/>
      <c r="L300" s="135"/>
      <c r="M300" s="135"/>
      <c r="N300" s="135"/>
      <c r="O300" s="135"/>
      <c r="P300" s="135"/>
      <c r="Q300" s="135"/>
      <c r="R300" s="135"/>
      <c r="S300" s="135"/>
      <c r="T300" s="135"/>
      <c r="U300" s="135"/>
      <c r="V300" s="135"/>
      <c r="W300" s="135"/>
      <c r="X300" s="135"/>
      <c r="Y300" s="135"/>
    </row>
    <row r="301" spans="2:25" x14ac:dyDescent="0.25">
      <c r="B301" s="135"/>
      <c r="C301" s="135"/>
      <c r="D301" s="135"/>
      <c r="E301" s="135"/>
      <c r="F301" s="135"/>
      <c r="G301" s="135"/>
      <c r="H301" s="135"/>
      <c r="I301" s="135"/>
      <c r="J301" s="135"/>
      <c r="K301" s="135"/>
      <c r="L301" s="135"/>
      <c r="M301" s="135"/>
      <c r="N301" s="135"/>
      <c r="O301" s="135"/>
      <c r="P301" s="135"/>
      <c r="Q301" s="135"/>
      <c r="R301" s="135"/>
      <c r="S301" s="135"/>
      <c r="T301" s="135"/>
      <c r="U301" s="135"/>
      <c r="V301" s="135"/>
      <c r="W301" s="135"/>
      <c r="X301" s="135"/>
      <c r="Y301" s="135"/>
    </row>
    <row r="302" spans="2:25" x14ac:dyDescent="0.25">
      <c r="B302" s="135"/>
      <c r="C302" s="135"/>
      <c r="D302" s="135"/>
      <c r="E302" s="135"/>
      <c r="F302" s="135"/>
      <c r="G302" s="135"/>
      <c r="H302" s="135"/>
      <c r="I302" s="135"/>
      <c r="J302" s="135"/>
      <c r="K302" s="135"/>
      <c r="L302" s="135"/>
      <c r="M302" s="135"/>
      <c r="N302" s="135"/>
      <c r="O302" s="135"/>
      <c r="P302" s="135"/>
      <c r="Q302" s="135"/>
      <c r="R302" s="135"/>
      <c r="S302" s="135"/>
      <c r="T302" s="135"/>
      <c r="U302" s="135"/>
      <c r="V302" s="135"/>
      <c r="W302" s="135"/>
      <c r="X302" s="135"/>
      <c r="Y302" s="135"/>
    </row>
    <row r="303" spans="2:25" x14ac:dyDescent="0.25">
      <c r="B303" s="135"/>
      <c r="C303" s="135"/>
      <c r="D303" s="135"/>
      <c r="E303" s="135"/>
      <c r="F303" s="135"/>
      <c r="G303" s="135"/>
      <c r="H303" s="135"/>
      <c r="I303" s="135"/>
      <c r="J303" s="135"/>
      <c r="K303" s="135"/>
      <c r="L303" s="135"/>
      <c r="M303" s="135"/>
      <c r="N303" s="135"/>
      <c r="O303" s="135"/>
      <c r="P303" s="135"/>
      <c r="Q303" s="135"/>
      <c r="R303" s="135"/>
      <c r="S303" s="135"/>
      <c r="T303" s="135"/>
      <c r="U303" s="135"/>
      <c r="V303" s="135"/>
      <c r="W303" s="135"/>
      <c r="X303" s="135"/>
      <c r="Y303" s="135"/>
    </row>
    <row r="304" spans="2:25" x14ac:dyDescent="0.25">
      <c r="B304" s="135"/>
      <c r="C304" s="135"/>
      <c r="D304" s="135"/>
      <c r="E304" s="135"/>
      <c r="F304" s="135"/>
      <c r="G304" s="135"/>
      <c r="H304" s="135"/>
      <c r="I304" s="135"/>
      <c r="J304" s="135"/>
      <c r="K304" s="135"/>
      <c r="L304" s="135"/>
      <c r="M304" s="135"/>
      <c r="N304" s="135"/>
      <c r="O304" s="135"/>
      <c r="P304" s="135"/>
      <c r="Q304" s="135"/>
      <c r="R304" s="135"/>
      <c r="S304" s="135"/>
      <c r="T304" s="135"/>
      <c r="U304" s="135"/>
      <c r="V304" s="135"/>
      <c r="W304" s="135"/>
      <c r="X304" s="135"/>
      <c r="Y304" s="135"/>
    </row>
    <row r="305" spans="2:25" x14ac:dyDescent="0.25">
      <c r="B305" s="135"/>
      <c r="C305" s="135"/>
      <c r="D305" s="135"/>
      <c r="E305" s="135"/>
      <c r="F305" s="135"/>
      <c r="G305" s="135"/>
      <c r="H305" s="135"/>
      <c r="I305" s="135"/>
      <c r="J305" s="135"/>
      <c r="K305" s="135"/>
      <c r="L305" s="135"/>
      <c r="M305" s="135"/>
      <c r="N305" s="135"/>
      <c r="O305" s="135"/>
      <c r="P305" s="135"/>
      <c r="Q305" s="135"/>
      <c r="R305" s="135"/>
      <c r="S305" s="135"/>
      <c r="T305" s="135"/>
      <c r="U305" s="135"/>
      <c r="V305" s="135"/>
      <c r="W305" s="135"/>
      <c r="X305" s="135"/>
      <c r="Y305" s="135"/>
    </row>
    <row r="306" spans="2:25" x14ac:dyDescent="0.25">
      <c r="B306" s="135"/>
      <c r="C306" s="135"/>
      <c r="D306" s="135"/>
      <c r="E306" s="135"/>
      <c r="F306" s="135"/>
      <c r="G306" s="135"/>
      <c r="H306" s="135"/>
      <c r="I306" s="135"/>
      <c r="J306" s="135"/>
      <c r="K306" s="135"/>
      <c r="L306" s="135"/>
      <c r="M306" s="135"/>
      <c r="N306" s="135"/>
      <c r="O306" s="135"/>
      <c r="P306" s="135"/>
      <c r="Q306" s="135"/>
      <c r="R306" s="135"/>
      <c r="S306" s="135"/>
      <c r="T306" s="135"/>
      <c r="U306" s="135"/>
      <c r="V306" s="135"/>
      <c r="W306" s="135"/>
      <c r="X306" s="135"/>
      <c r="Y306" s="135"/>
    </row>
    <row r="307" spans="2:25" x14ac:dyDescent="0.25">
      <c r="B307" s="135"/>
      <c r="C307" s="135"/>
      <c r="D307" s="135"/>
      <c r="E307" s="135"/>
      <c r="F307" s="135"/>
      <c r="G307" s="135"/>
      <c r="H307" s="135"/>
      <c r="I307" s="135"/>
      <c r="J307" s="135"/>
      <c r="K307" s="135"/>
      <c r="L307" s="135"/>
      <c r="M307" s="135"/>
      <c r="N307" s="135"/>
      <c r="O307" s="135"/>
      <c r="P307" s="135"/>
      <c r="Q307" s="135"/>
      <c r="R307" s="135"/>
      <c r="S307" s="135"/>
      <c r="T307" s="135"/>
      <c r="U307" s="135"/>
      <c r="V307" s="135"/>
      <c r="W307" s="135"/>
      <c r="X307" s="135"/>
      <c r="Y307" s="135"/>
    </row>
    <row r="308" spans="2:25" x14ac:dyDescent="0.25">
      <c r="B308" s="135"/>
      <c r="C308" s="135"/>
      <c r="D308" s="135"/>
      <c r="E308" s="135"/>
      <c r="F308" s="135"/>
      <c r="G308" s="135"/>
      <c r="H308" s="135"/>
      <c r="I308" s="135"/>
      <c r="J308" s="135"/>
      <c r="K308" s="135"/>
      <c r="L308" s="135"/>
      <c r="M308" s="135"/>
      <c r="N308" s="135"/>
      <c r="O308" s="135"/>
      <c r="P308" s="135"/>
      <c r="Q308" s="135"/>
      <c r="R308" s="135"/>
      <c r="S308" s="135"/>
      <c r="T308" s="135"/>
      <c r="U308" s="135"/>
      <c r="V308" s="135"/>
      <c r="W308" s="135"/>
      <c r="X308" s="135"/>
      <c r="Y308" s="135"/>
    </row>
    <row r="309" spans="2:25" x14ac:dyDescent="0.25">
      <c r="B309" s="135"/>
      <c r="C309" s="135"/>
      <c r="D309" s="135"/>
      <c r="E309" s="135"/>
      <c r="F309" s="135"/>
      <c r="G309" s="135"/>
      <c r="H309" s="135"/>
      <c r="I309" s="135"/>
      <c r="J309" s="135"/>
      <c r="K309" s="135"/>
      <c r="L309" s="135"/>
      <c r="M309" s="135"/>
      <c r="N309" s="135"/>
      <c r="O309" s="135"/>
      <c r="P309" s="135"/>
      <c r="Q309" s="135"/>
      <c r="R309" s="135"/>
      <c r="S309" s="135"/>
      <c r="T309" s="135"/>
      <c r="U309" s="135"/>
      <c r="V309" s="135"/>
      <c r="W309" s="135"/>
      <c r="X309" s="135"/>
      <c r="Y309" s="135"/>
    </row>
    <row r="310" spans="2:25" x14ac:dyDescent="0.25">
      <c r="B310" s="135"/>
      <c r="C310" s="135"/>
      <c r="D310" s="135"/>
      <c r="E310" s="135"/>
      <c r="F310" s="135"/>
      <c r="G310" s="135"/>
      <c r="H310" s="135"/>
      <c r="I310" s="135"/>
      <c r="J310" s="135"/>
      <c r="K310" s="135"/>
      <c r="L310" s="135"/>
      <c r="M310" s="135"/>
      <c r="N310" s="135"/>
      <c r="O310" s="135"/>
      <c r="P310" s="135"/>
      <c r="Q310" s="135"/>
      <c r="R310" s="135"/>
      <c r="S310" s="135"/>
      <c r="T310" s="135"/>
      <c r="U310" s="135"/>
      <c r="V310" s="135"/>
      <c r="W310" s="135"/>
      <c r="X310" s="135"/>
      <c r="Y310" s="135"/>
    </row>
    <row r="311" spans="2:25" x14ac:dyDescent="0.25">
      <c r="B311" s="135"/>
      <c r="C311" s="135"/>
      <c r="D311" s="135"/>
      <c r="E311" s="135"/>
      <c r="F311" s="135"/>
      <c r="G311" s="135"/>
      <c r="H311" s="135"/>
      <c r="I311" s="135"/>
      <c r="J311" s="135"/>
      <c r="K311" s="135"/>
      <c r="L311" s="135"/>
      <c r="M311" s="135"/>
      <c r="N311" s="135"/>
      <c r="O311" s="135"/>
      <c r="P311" s="135"/>
      <c r="Q311" s="135"/>
      <c r="R311" s="135"/>
      <c r="S311" s="135"/>
      <c r="T311" s="135"/>
      <c r="U311" s="135"/>
      <c r="V311" s="135"/>
      <c r="W311" s="135"/>
      <c r="X311" s="135"/>
      <c r="Y311" s="135"/>
    </row>
    <row r="312" spans="2:25" x14ac:dyDescent="0.25">
      <c r="B312" s="135"/>
      <c r="C312" s="135"/>
      <c r="D312" s="135"/>
      <c r="E312" s="135"/>
      <c r="F312" s="135"/>
      <c r="G312" s="135"/>
      <c r="H312" s="135"/>
      <c r="I312" s="135"/>
      <c r="J312" s="135"/>
      <c r="K312" s="135"/>
      <c r="L312" s="135"/>
      <c r="M312" s="135"/>
      <c r="N312" s="135"/>
      <c r="O312" s="135"/>
      <c r="P312" s="135"/>
      <c r="Q312" s="135"/>
      <c r="R312" s="135"/>
      <c r="S312" s="135"/>
      <c r="T312" s="135"/>
      <c r="U312" s="135"/>
      <c r="V312" s="135"/>
      <c r="W312" s="135"/>
      <c r="X312" s="135"/>
      <c r="Y312" s="135"/>
    </row>
    <row r="313" spans="2:25" x14ac:dyDescent="0.25">
      <c r="B313" s="135"/>
      <c r="C313" s="135"/>
      <c r="D313" s="135"/>
      <c r="E313" s="135"/>
      <c r="F313" s="135"/>
      <c r="G313" s="135"/>
      <c r="H313" s="135"/>
      <c r="I313" s="135"/>
      <c r="J313" s="135"/>
      <c r="K313" s="135"/>
      <c r="L313" s="135"/>
      <c r="M313" s="135"/>
      <c r="N313" s="135"/>
      <c r="O313" s="135"/>
      <c r="P313" s="135"/>
      <c r="Q313" s="135"/>
      <c r="R313" s="135"/>
      <c r="S313" s="135"/>
      <c r="T313" s="135"/>
      <c r="U313" s="135"/>
      <c r="V313" s="135"/>
      <c r="W313" s="135"/>
      <c r="X313" s="135"/>
      <c r="Y313" s="135"/>
    </row>
    <row r="314" spans="2:25" x14ac:dyDescent="0.25">
      <c r="B314" s="135"/>
      <c r="C314" s="135"/>
      <c r="D314" s="135"/>
      <c r="E314" s="135"/>
      <c r="F314" s="135"/>
      <c r="G314" s="135"/>
      <c r="H314" s="135"/>
      <c r="I314" s="135"/>
      <c r="J314" s="135"/>
      <c r="K314" s="135"/>
      <c r="L314" s="135"/>
      <c r="M314" s="135"/>
      <c r="N314" s="135"/>
      <c r="O314" s="135"/>
      <c r="P314" s="135"/>
      <c r="Q314" s="135"/>
      <c r="R314" s="135"/>
      <c r="S314" s="135"/>
      <c r="T314" s="135"/>
      <c r="U314" s="135"/>
      <c r="V314" s="135"/>
      <c r="W314" s="135"/>
      <c r="X314" s="135"/>
      <c r="Y314" s="135"/>
    </row>
    <row r="315" spans="2:25" x14ac:dyDescent="0.25">
      <c r="B315" s="135"/>
      <c r="C315" s="135"/>
      <c r="D315" s="135"/>
      <c r="E315" s="135"/>
      <c r="F315" s="135"/>
      <c r="G315" s="135"/>
      <c r="H315" s="135"/>
      <c r="I315" s="135"/>
      <c r="J315" s="135"/>
      <c r="K315" s="135"/>
      <c r="L315" s="135"/>
      <c r="M315" s="135"/>
      <c r="N315" s="135"/>
      <c r="O315" s="135"/>
      <c r="P315" s="135"/>
      <c r="Q315" s="135"/>
      <c r="R315" s="135"/>
      <c r="S315" s="135"/>
      <c r="T315" s="135"/>
      <c r="U315" s="135"/>
      <c r="V315" s="135"/>
      <c r="W315" s="135"/>
      <c r="X315" s="135"/>
      <c r="Y315" s="135"/>
    </row>
    <row r="316" spans="2:25" x14ac:dyDescent="0.25">
      <c r="B316" s="135"/>
      <c r="C316" s="135"/>
      <c r="D316" s="135"/>
      <c r="E316" s="135"/>
      <c r="F316" s="135"/>
      <c r="G316" s="135"/>
      <c r="H316" s="135"/>
      <c r="I316" s="135"/>
      <c r="J316" s="135"/>
      <c r="K316" s="135"/>
      <c r="L316" s="135"/>
      <c r="M316" s="135"/>
      <c r="N316" s="135"/>
      <c r="O316" s="135"/>
      <c r="P316" s="135"/>
      <c r="Q316" s="135"/>
      <c r="R316" s="135"/>
      <c r="S316" s="135"/>
      <c r="T316" s="135"/>
      <c r="U316" s="135"/>
      <c r="V316" s="135"/>
      <c r="W316" s="135"/>
      <c r="X316" s="135"/>
      <c r="Y316" s="135"/>
    </row>
    <row r="317" spans="2:25" x14ac:dyDescent="0.25">
      <c r="B317" s="135"/>
      <c r="C317" s="135"/>
      <c r="D317" s="135"/>
      <c r="E317" s="135"/>
      <c r="F317" s="135"/>
      <c r="G317" s="135"/>
      <c r="H317" s="135"/>
      <c r="I317" s="135"/>
      <c r="J317" s="135"/>
      <c r="K317" s="135"/>
      <c r="L317" s="135"/>
      <c r="M317" s="135"/>
      <c r="N317" s="135"/>
      <c r="O317" s="135"/>
      <c r="P317" s="135"/>
      <c r="Q317" s="135"/>
      <c r="R317" s="135"/>
      <c r="S317" s="135"/>
      <c r="T317" s="135"/>
      <c r="U317" s="135"/>
      <c r="V317" s="135"/>
      <c r="W317" s="135"/>
      <c r="X317" s="135"/>
      <c r="Y317" s="135"/>
    </row>
    <row r="318" spans="2:25" x14ac:dyDescent="0.25">
      <c r="B318" s="135"/>
      <c r="C318" s="135"/>
      <c r="D318" s="135"/>
      <c r="E318" s="135"/>
      <c r="F318" s="135"/>
      <c r="G318" s="135"/>
      <c r="H318" s="135"/>
      <c r="I318" s="135"/>
      <c r="J318" s="135"/>
      <c r="K318" s="135"/>
      <c r="L318" s="135"/>
      <c r="M318" s="135"/>
      <c r="N318" s="135"/>
      <c r="O318" s="135"/>
      <c r="P318" s="135"/>
      <c r="Q318" s="135"/>
      <c r="R318" s="135"/>
      <c r="S318" s="135"/>
      <c r="T318" s="135"/>
      <c r="U318" s="135"/>
      <c r="V318" s="135"/>
      <c r="W318" s="135"/>
      <c r="X318" s="135"/>
      <c r="Y318" s="135"/>
    </row>
    <row r="319" spans="2:25" x14ac:dyDescent="0.25">
      <c r="B319" s="135"/>
      <c r="C319" s="135"/>
      <c r="D319" s="135"/>
      <c r="E319" s="135"/>
      <c r="F319" s="135"/>
      <c r="G319" s="135"/>
      <c r="H319" s="135"/>
      <c r="I319" s="135"/>
      <c r="J319" s="135"/>
      <c r="K319" s="135"/>
      <c r="L319" s="135"/>
      <c r="M319" s="135"/>
      <c r="N319" s="135"/>
      <c r="O319" s="135"/>
      <c r="P319" s="135"/>
      <c r="Q319" s="135"/>
      <c r="R319" s="135"/>
      <c r="S319" s="135"/>
      <c r="T319" s="135"/>
      <c r="U319" s="135"/>
      <c r="V319" s="135"/>
      <c r="W319" s="135"/>
      <c r="X319" s="135"/>
      <c r="Y319" s="135"/>
    </row>
    <row r="320" spans="2:25" x14ac:dyDescent="0.25">
      <c r="B320" s="135"/>
      <c r="C320" s="135"/>
      <c r="D320" s="135"/>
      <c r="E320" s="135"/>
      <c r="F320" s="135"/>
      <c r="G320" s="135"/>
      <c r="H320" s="135"/>
      <c r="I320" s="135"/>
      <c r="J320" s="135"/>
      <c r="K320" s="135"/>
      <c r="L320" s="135"/>
      <c r="M320" s="135"/>
      <c r="N320" s="135"/>
      <c r="O320" s="135"/>
      <c r="P320" s="135"/>
      <c r="Q320" s="135"/>
      <c r="R320" s="135"/>
      <c r="S320" s="135"/>
      <c r="T320" s="135"/>
      <c r="U320" s="135"/>
      <c r="V320" s="135"/>
      <c r="W320" s="135"/>
      <c r="X320" s="135"/>
      <c r="Y320" s="135"/>
    </row>
    <row r="321" spans="2:25" x14ac:dyDescent="0.25">
      <c r="B321" s="135"/>
      <c r="C321" s="135"/>
      <c r="D321" s="135"/>
      <c r="E321" s="135"/>
      <c r="F321" s="135"/>
      <c r="G321" s="135"/>
      <c r="H321" s="135"/>
      <c r="I321" s="135"/>
      <c r="J321" s="135"/>
      <c r="K321" s="135"/>
      <c r="L321" s="135"/>
      <c r="M321" s="135"/>
      <c r="N321" s="135"/>
      <c r="O321" s="135"/>
      <c r="P321" s="135"/>
      <c r="Q321" s="135"/>
      <c r="R321" s="135"/>
      <c r="S321" s="135"/>
      <c r="T321" s="135"/>
      <c r="U321" s="135"/>
      <c r="V321" s="135"/>
      <c r="W321" s="135"/>
      <c r="X321" s="135"/>
      <c r="Y321" s="135"/>
    </row>
    <row r="322" spans="2:25" x14ac:dyDescent="0.25">
      <c r="B322" s="135"/>
      <c r="C322" s="135"/>
      <c r="D322" s="135"/>
      <c r="E322" s="135"/>
      <c r="F322" s="135"/>
      <c r="G322" s="135"/>
      <c r="H322" s="135"/>
      <c r="I322" s="135"/>
      <c r="J322" s="135"/>
      <c r="K322" s="135"/>
      <c r="L322" s="135"/>
      <c r="M322" s="135"/>
      <c r="N322" s="135"/>
      <c r="O322" s="135"/>
      <c r="P322" s="135"/>
      <c r="Q322" s="135"/>
      <c r="R322" s="135"/>
      <c r="S322" s="135"/>
      <c r="T322" s="135"/>
      <c r="U322" s="135"/>
      <c r="V322" s="135"/>
      <c r="W322" s="135"/>
      <c r="X322" s="135"/>
      <c r="Y322" s="135"/>
    </row>
    <row r="323" spans="2:25" x14ac:dyDescent="0.25">
      <c r="B323" s="135"/>
      <c r="C323" s="135"/>
      <c r="D323" s="135"/>
      <c r="E323" s="135"/>
      <c r="F323" s="135"/>
      <c r="G323" s="135"/>
      <c r="H323" s="135"/>
      <c r="I323" s="135"/>
      <c r="J323" s="135"/>
      <c r="K323" s="135"/>
      <c r="L323" s="135"/>
      <c r="M323" s="135"/>
      <c r="N323" s="135"/>
      <c r="O323" s="135"/>
      <c r="P323" s="135"/>
      <c r="Q323" s="135"/>
      <c r="R323" s="135"/>
      <c r="S323" s="135"/>
      <c r="T323" s="135"/>
      <c r="U323" s="135"/>
      <c r="V323" s="135"/>
      <c r="W323" s="135"/>
      <c r="X323" s="135"/>
      <c r="Y323" s="135"/>
    </row>
    <row r="324" spans="2:25" x14ac:dyDescent="0.25">
      <c r="B324" s="135"/>
      <c r="C324" s="135"/>
      <c r="D324" s="135"/>
      <c r="E324" s="135"/>
      <c r="F324" s="135"/>
      <c r="G324" s="135"/>
      <c r="H324" s="135"/>
      <c r="I324" s="135"/>
      <c r="J324" s="135"/>
      <c r="K324" s="135"/>
      <c r="L324" s="135"/>
      <c r="M324" s="135"/>
      <c r="N324" s="135"/>
      <c r="O324" s="135"/>
      <c r="P324" s="135"/>
      <c r="Q324" s="135"/>
      <c r="R324" s="135"/>
      <c r="S324" s="135"/>
      <c r="T324" s="135"/>
      <c r="U324" s="135"/>
      <c r="V324" s="135"/>
      <c r="W324" s="135"/>
      <c r="X324" s="135"/>
      <c r="Y324" s="135"/>
    </row>
    <row r="325" spans="2:25" x14ac:dyDescent="0.25">
      <c r="B325" s="135"/>
      <c r="C325" s="135"/>
      <c r="D325" s="135"/>
      <c r="E325" s="135"/>
      <c r="F325" s="135"/>
      <c r="G325" s="135"/>
      <c r="H325" s="135"/>
      <c r="I325" s="135"/>
      <c r="J325" s="135"/>
      <c r="K325" s="135"/>
      <c r="L325" s="135"/>
      <c r="M325" s="135"/>
      <c r="N325" s="135"/>
      <c r="O325" s="135"/>
      <c r="P325" s="135"/>
      <c r="Q325" s="135"/>
      <c r="R325" s="135"/>
      <c r="S325" s="135"/>
      <c r="T325" s="135"/>
      <c r="U325" s="135"/>
      <c r="V325" s="135"/>
      <c r="W325" s="135"/>
      <c r="X325" s="135"/>
      <c r="Y325" s="135"/>
    </row>
    <row r="326" spans="2:25" x14ac:dyDescent="0.25">
      <c r="B326" s="135"/>
      <c r="C326" s="135"/>
      <c r="D326" s="135"/>
      <c r="E326" s="135"/>
      <c r="F326" s="135"/>
      <c r="G326" s="135"/>
      <c r="H326" s="135"/>
      <c r="I326" s="135"/>
      <c r="J326" s="135"/>
      <c r="K326" s="135"/>
      <c r="L326" s="135"/>
      <c r="M326" s="135"/>
      <c r="N326" s="135"/>
      <c r="O326" s="135"/>
      <c r="P326" s="135"/>
      <c r="Q326" s="135"/>
      <c r="R326" s="135"/>
      <c r="S326" s="135"/>
      <c r="T326" s="135"/>
      <c r="U326" s="135"/>
      <c r="V326" s="135"/>
      <c r="W326" s="135"/>
      <c r="X326" s="135"/>
      <c r="Y326" s="135"/>
    </row>
    <row r="327" spans="2:25" x14ac:dyDescent="0.25">
      <c r="B327" s="135"/>
      <c r="C327" s="135"/>
      <c r="D327" s="135"/>
      <c r="E327" s="135"/>
      <c r="F327" s="135"/>
      <c r="G327" s="135"/>
      <c r="H327" s="135"/>
      <c r="I327" s="135"/>
      <c r="J327" s="135"/>
      <c r="K327" s="135"/>
      <c r="L327" s="135"/>
      <c r="M327" s="135"/>
      <c r="N327" s="135"/>
      <c r="O327" s="135"/>
      <c r="P327" s="135"/>
      <c r="Q327" s="135"/>
      <c r="R327" s="135"/>
      <c r="S327" s="135"/>
      <c r="T327" s="135"/>
      <c r="U327" s="135"/>
      <c r="V327" s="135"/>
      <c r="W327" s="135"/>
      <c r="X327" s="135"/>
      <c r="Y327" s="135"/>
    </row>
    <row r="328" spans="2:25" x14ac:dyDescent="0.25">
      <c r="B328" s="135"/>
      <c r="C328" s="135"/>
      <c r="D328" s="135"/>
      <c r="E328" s="135"/>
      <c r="F328" s="135"/>
      <c r="G328" s="135"/>
      <c r="H328" s="135"/>
      <c r="I328" s="135"/>
      <c r="J328" s="135"/>
      <c r="K328" s="135"/>
      <c r="L328" s="135"/>
      <c r="M328" s="135"/>
      <c r="N328" s="135"/>
      <c r="O328" s="135"/>
      <c r="P328" s="135"/>
      <c r="Q328" s="135"/>
      <c r="R328" s="135"/>
      <c r="S328" s="135"/>
      <c r="T328" s="135"/>
      <c r="U328" s="135"/>
      <c r="V328" s="135"/>
      <c r="W328" s="135"/>
      <c r="X328" s="135"/>
      <c r="Y328" s="135"/>
    </row>
    <row r="329" spans="2:25" x14ac:dyDescent="0.25">
      <c r="B329" s="135"/>
      <c r="C329" s="135"/>
      <c r="D329" s="135"/>
      <c r="E329" s="135"/>
      <c r="F329" s="135"/>
      <c r="G329" s="135"/>
      <c r="H329" s="135"/>
      <c r="I329" s="135"/>
      <c r="J329" s="135"/>
      <c r="K329" s="135"/>
      <c r="L329" s="135"/>
      <c r="M329" s="135"/>
      <c r="N329" s="135"/>
      <c r="O329" s="135"/>
      <c r="P329" s="135"/>
      <c r="Q329" s="135"/>
      <c r="R329" s="135"/>
      <c r="S329" s="135"/>
      <c r="T329" s="135"/>
      <c r="U329" s="135"/>
      <c r="V329" s="135"/>
      <c r="W329" s="135"/>
      <c r="X329" s="135"/>
      <c r="Y329" s="135"/>
    </row>
    <row r="330" spans="2:25" x14ac:dyDescent="0.25">
      <c r="B330" s="135"/>
      <c r="C330" s="135"/>
      <c r="D330" s="135"/>
      <c r="E330" s="135"/>
      <c r="F330" s="135"/>
      <c r="G330" s="135"/>
      <c r="H330" s="135"/>
      <c r="I330" s="135"/>
      <c r="J330" s="135"/>
      <c r="K330" s="135"/>
      <c r="L330" s="135"/>
      <c r="M330" s="135"/>
      <c r="N330" s="135"/>
      <c r="O330" s="135"/>
      <c r="P330" s="135"/>
      <c r="Q330" s="135"/>
      <c r="R330" s="135"/>
      <c r="S330" s="135"/>
      <c r="T330" s="135"/>
      <c r="U330" s="135"/>
      <c r="V330" s="135"/>
      <c r="W330" s="135"/>
      <c r="X330" s="135"/>
      <c r="Y330" s="135"/>
    </row>
    <row r="331" spans="2:25" x14ac:dyDescent="0.25">
      <c r="B331" s="135"/>
      <c r="C331" s="135"/>
      <c r="D331" s="135"/>
      <c r="E331" s="135"/>
      <c r="F331" s="135"/>
      <c r="G331" s="135"/>
      <c r="H331" s="135"/>
      <c r="I331" s="135"/>
      <c r="J331" s="135"/>
      <c r="K331" s="135"/>
      <c r="L331" s="135"/>
      <c r="M331" s="135"/>
      <c r="N331" s="135"/>
      <c r="O331" s="135"/>
      <c r="P331" s="135"/>
      <c r="Q331" s="135"/>
      <c r="R331" s="135"/>
      <c r="S331" s="135"/>
      <c r="T331" s="135"/>
      <c r="U331" s="135"/>
      <c r="V331" s="135"/>
      <c r="W331" s="135"/>
      <c r="X331" s="135"/>
      <c r="Y331" s="135"/>
    </row>
    <row r="332" spans="2:25" x14ac:dyDescent="0.25">
      <c r="B332" s="135"/>
      <c r="C332" s="135"/>
      <c r="D332" s="135"/>
      <c r="E332" s="135"/>
      <c r="F332" s="135"/>
      <c r="G332" s="135"/>
      <c r="H332" s="135"/>
      <c r="I332" s="135"/>
      <c r="J332" s="135"/>
      <c r="K332" s="135"/>
      <c r="L332" s="135"/>
      <c r="M332" s="135"/>
      <c r="N332" s="135"/>
      <c r="O332" s="135"/>
      <c r="P332" s="135"/>
      <c r="Q332" s="135"/>
      <c r="R332" s="135"/>
      <c r="S332" s="135"/>
      <c r="T332" s="135"/>
      <c r="U332" s="135"/>
      <c r="V332" s="135"/>
      <c r="W332" s="135"/>
      <c r="X332" s="135"/>
      <c r="Y332" s="135"/>
    </row>
    <row r="333" spans="2:25" x14ac:dyDescent="0.25">
      <c r="B333" s="135"/>
      <c r="C333" s="135"/>
      <c r="D333" s="135"/>
      <c r="E333" s="135"/>
      <c r="F333" s="135"/>
      <c r="G333" s="135"/>
      <c r="H333" s="135"/>
      <c r="I333" s="135"/>
      <c r="J333" s="135"/>
      <c r="K333" s="135"/>
      <c r="L333" s="135"/>
      <c r="M333" s="135"/>
      <c r="N333" s="135"/>
      <c r="O333" s="135"/>
      <c r="P333" s="135"/>
      <c r="Q333" s="135"/>
      <c r="R333" s="135"/>
      <c r="S333" s="135"/>
      <c r="T333" s="135"/>
      <c r="U333" s="135"/>
      <c r="V333" s="135"/>
      <c r="W333" s="135"/>
      <c r="X333" s="135"/>
      <c r="Y333" s="135"/>
    </row>
    <row r="334" spans="2:25" x14ac:dyDescent="0.25">
      <c r="B334" s="135"/>
      <c r="C334" s="135"/>
      <c r="D334" s="135"/>
      <c r="E334" s="135"/>
      <c r="F334" s="135"/>
      <c r="G334" s="135"/>
      <c r="H334" s="135"/>
      <c r="I334" s="135"/>
      <c r="J334" s="135"/>
      <c r="K334" s="135"/>
      <c r="L334" s="135"/>
      <c r="M334" s="135"/>
      <c r="N334" s="135"/>
      <c r="O334" s="135"/>
      <c r="P334" s="135"/>
      <c r="Q334" s="135"/>
      <c r="R334" s="135"/>
      <c r="S334" s="135"/>
      <c r="T334" s="135"/>
      <c r="U334" s="135"/>
      <c r="V334" s="135"/>
      <c r="W334" s="135"/>
      <c r="X334" s="135"/>
      <c r="Y334" s="135"/>
    </row>
    <row r="335" spans="2:25" x14ac:dyDescent="0.25">
      <c r="B335" s="135"/>
      <c r="C335" s="135"/>
      <c r="D335" s="135"/>
      <c r="E335" s="135"/>
      <c r="F335" s="135"/>
      <c r="G335" s="135"/>
      <c r="H335" s="135"/>
      <c r="I335" s="135"/>
      <c r="J335" s="135"/>
      <c r="K335" s="135"/>
      <c r="L335" s="135"/>
      <c r="M335" s="135"/>
      <c r="N335" s="135"/>
      <c r="O335" s="135"/>
      <c r="P335" s="135"/>
      <c r="Q335" s="135"/>
      <c r="R335" s="135"/>
      <c r="S335" s="135"/>
      <c r="T335" s="135"/>
      <c r="U335" s="135"/>
      <c r="V335" s="135"/>
      <c r="W335" s="135"/>
      <c r="X335" s="135"/>
      <c r="Y335" s="135"/>
    </row>
    <row r="336" spans="2:25" x14ac:dyDescent="0.25">
      <c r="B336" s="135"/>
      <c r="C336" s="135"/>
      <c r="D336" s="135"/>
      <c r="E336" s="135"/>
      <c r="F336" s="135"/>
      <c r="G336" s="135"/>
      <c r="H336" s="135"/>
      <c r="I336" s="135"/>
      <c r="J336" s="135"/>
      <c r="K336" s="135"/>
      <c r="L336" s="135"/>
      <c r="M336" s="135"/>
      <c r="N336" s="135"/>
      <c r="O336" s="135"/>
      <c r="P336" s="135"/>
      <c r="Q336" s="135"/>
      <c r="R336" s="135"/>
      <c r="S336" s="135"/>
      <c r="T336" s="135"/>
      <c r="U336" s="135"/>
      <c r="V336" s="135"/>
      <c r="W336" s="135"/>
      <c r="X336" s="135"/>
      <c r="Y336" s="135"/>
    </row>
    <row r="337" spans="2:25" x14ac:dyDescent="0.25">
      <c r="B337" s="135"/>
      <c r="C337" s="135"/>
      <c r="D337" s="135"/>
      <c r="E337" s="135"/>
      <c r="F337" s="135"/>
      <c r="G337" s="135"/>
      <c r="H337" s="135"/>
      <c r="I337" s="135"/>
      <c r="J337" s="135"/>
      <c r="K337" s="135"/>
      <c r="L337" s="135"/>
      <c r="M337" s="135"/>
      <c r="N337" s="135"/>
      <c r="O337" s="135"/>
      <c r="P337" s="135"/>
      <c r="Q337" s="135"/>
      <c r="R337" s="135"/>
      <c r="S337" s="135"/>
      <c r="T337" s="135"/>
      <c r="U337" s="135"/>
      <c r="V337" s="135"/>
      <c r="W337" s="135"/>
      <c r="X337" s="135"/>
      <c r="Y337" s="135"/>
    </row>
    <row r="338" spans="2:25" x14ac:dyDescent="0.25">
      <c r="B338" s="135"/>
      <c r="C338" s="135"/>
      <c r="D338" s="135"/>
      <c r="E338" s="135"/>
      <c r="F338" s="135"/>
      <c r="G338" s="135"/>
      <c r="H338" s="135"/>
      <c r="I338" s="135"/>
      <c r="J338" s="135"/>
      <c r="K338" s="135"/>
      <c r="L338" s="135"/>
      <c r="M338" s="135"/>
      <c r="N338" s="135"/>
      <c r="O338" s="135"/>
      <c r="P338" s="135"/>
      <c r="Q338" s="135"/>
      <c r="R338" s="135"/>
      <c r="S338" s="135"/>
      <c r="T338" s="135"/>
      <c r="U338" s="135"/>
      <c r="V338" s="135"/>
      <c r="W338" s="135"/>
      <c r="X338" s="135"/>
      <c r="Y338" s="135"/>
    </row>
    <row r="339" spans="2:25" x14ac:dyDescent="0.25">
      <c r="B339" s="135"/>
      <c r="C339" s="135"/>
      <c r="D339" s="135"/>
      <c r="E339" s="135"/>
      <c r="F339" s="135"/>
      <c r="G339" s="135"/>
      <c r="H339" s="135"/>
      <c r="I339" s="135"/>
      <c r="J339" s="135"/>
      <c r="K339" s="135"/>
      <c r="L339" s="135"/>
      <c r="M339" s="135"/>
      <c r="N339" s="135"/>
      <c r="O339" s="135"/>
      <c r="P339" s="135"/>
      <c r="Q339" s="135"/>
      <c r="R339" s="135"/>
      <c r="S339" s="135"/>
      <c r="T339" s="135"/>
      <c r="U339" s="135"/>
      <c r="V339" s="135"/>
      <c r="W339" s="135"/>
      <c r="X339" s="135"/>
      <c r="Y339" s="135"/>
    </row>
    <row r="340" spans="2:25" x14ac:dyDescent="0.25">
      <c r="B340" s="135"/>
      <c r="C340" s="135"/>
      <c r="D340" s="135"/>
      <c r="E340" s="135"/>
      <c r="F340" s="135"/>
      <c r="G340" s="135"/>
      <c r="H340" s="135"/>
      <c r="I340" s="135"/>
      <c r="J340" s="135"/>
      <c r="K340" s="135"/>
      <c r="L340" s="135"/>
      <c r="M340" s="135"/>
      <c r="N340" s="135"/>
      <c r="O340" s="135"/>
      <c r="P340" s="135"/>
      <c r="Q340" s="135"/>
      <c r="R340" s="135"/>
      <c r="S340" s="135"/>
      <c r="T340" s="135"/>
      <c r="U340" s="135"/>
      <c r="V340" s="135"/>
      <c r="W340" s="135"/>
      <c r="X340" s="135"/>
      <c r="Y340" s="135"/>
    </row>
    <row r="341" spans="2:25" x14ac:dyDescent="0.25">
      <c r="B341" s="135"/>
      <c r="C341" s="135"/>
      <c r="D341" s="135"/>
      <c r="E341" s="135"/>
      <c r="F341" s="135"/>
      <c r="G341" s="135"/>
      <c r="H341" s="135"/>
      <c r="I341" s="135"/>
      <c r="J341" s="135"/>
      <c r="K341" s="135"/>
      <c r="L341" s="135"/>
      <c r="M341" s="135"/>
      <c r="N341" s="135"/>
      <c r="O341" s="135"/>
      <c r="P341" s="135"/>
      <c r="Q341" s="135"/>
      <c r="R341" s="135"/>
      <c r="S341" s="135"/>
      <c r="T341" s="135"/>
      <c r="U341" s="135"/>
      <c r="V341" s="135"/>
      <c r="W341" s="135"/>
      <c r="X341" s="135"/>
      <c r="Y341" s="135"/>
    </row>
    <row r="342" spans="2:25" x14ac:dyDescent="0.25">
      <c r="B342" s="135"/>
      <c r="C342" s="135"/>
      <c r="D342" s="135"/>
      <c r="E342" s="135"/>
      <c r="F342" s="135"/>
      <c r="G342" s="135"/>
      <c r="H342" s="135"/>
      <c r="I342" s="135"/>
      <c r="J342" s="135"/>
      <c r="K342" s="135"/>
      <c r="L342" s="135"/>
      <c r="M342" s="135"/>
      <c r="N342" s="135"/>
      <c r="O342" s="135"/>
      <c r="P342" s="135"/>
      <c r="Q342" s="135"/>
      <c r="R342" s="135"/>
      <c r="S342" s="135"/>
      <c r="T342" s="135"/>
      <c r="U342" s="135"/>
      <c r="V342" s="135"/>
      <c r="W342" s="135"/>
      <c r="X342" s="135"/>
      <c r="Y342" s="135"/>
    </row>
    <row r="343" spans="2:25" x14ac:dyDescent="0.25">
      <c r="B343" s="135"/>
      <c r="C343" s="135"/>
      <c r="D343" s="135"/>
      <c r="E343" s="135"/>
      <c r="F343" s="135"/>
      <c r="G343" s="135"/>
      <c r="H343" s="135"/>
      <c r="I343" s="135"/>
      <c r="J343" s="135"/>
      <c r="K343" s="135"/>
      <c r="L343" s="135"/>
      <c r="M343" s="135"/>
      <c r="N343" s="135"/>
      <c r="O343" s="135"/>
      <c r="P343" s="135"/>
      <c r="Q343" s="135"/>
      <c r="R343" s="135"/>
      <c r="S343" s="135"/>
      <c r="T343" s="135"/>
      <c r="U343" s="135"/>
      <c r="V343" s="135"/>
      <c r="W343" s="135"/>
      <c r="X343" s="135"/>
      <c r="Y343" s="135"/>
    </row>
    <row r="344" spans="2:25" x14ac:dyDescent="0.25">
      <c r="B344" s="135"/>
      <c r="C344" s="135"/>
      <c r="D344" s="135"/>
      <c r="E344" s="135"/>
      <c r="F344" s="135"/>
      <c r="G344" s="135"/>
      <c r="H344" s="135"/>
      <c r="I344" s="135"/>
      <c r="J344" s="135"/>
      <c r="K344" s="135"/>
      <c r="L344" s="135"/>
      <c r="M344" s="135"/>
      <c r="N344" s="135"/>
      <c r="O344" s="135"/>
      <c r="P344" s="135"/>
      <c r="Q344" s="135"/>
      <c r="R344" s="135"/>
      <c r="S344" s="135"/>
      <c r="T344" s="135"/>
      <c r="U344" s="135"/>
      <c r="V344" s="135"/>
      <c r="W344" s="135"/>
      <c r="X344" s="135"/>
      <c r="Y344" s="135"/>
    </row>
    <row r="345" spans="2:25" x14ac:dyDescent="0.25">
      <c r="B345" s="135"/>
      <c r="C345" s="135"/>
      <c r="D345" s="135"/>
      <c r="E345" s="135"/>
      <c r="F345" s="135"/>
      <c r="G345" s="135"/>
      <c r="H345" s="135"/>
      <c r="I345" s="135"/>
      <c r="J345" s="135"/>
      <c r="K345" s="135"/>
      <c r="L345" s="135"/>
      <c r="M345" s="135"/>
      <c r="N345" s="135"/>
      <c r="O345" s="135"/>
      <c r="P345" s="135"/>
      <c r="Q345" s="135"/>
      <c r="R345" s="135"/>
      <c r="S345" s="135"/>
      <c r="T345" s="135"/>
      <c r="U345" s="135"/>
      <c r="V345" s="135"/>
      <c r="W345" s="135"/>
      <c r="X345" s="135"/>
      <c r="Y345" s="135"/>
    </row>
    <row r="346" spans="2:25" x14ac:dyDescent="0.25">
      <c r="B346" s="135"/>
      <c r="C346" s="135"/>
      <c r="D346" s="135"/>
      <c r="E346" s="135"/>
      <c r="F346" s="135"/>
      <c r="G346" s="135"/>
      <c r="H346" s="135"/>
      <c r="I346" s="135"/>
      <c r="J346" s="135"/>
      <c r="K346" s="135"/>
      <c r="L346" s="135"/>
      <c r="M346" s="135"/>
      <c r="N346" s="135"/>
      <c r="O346" s="135"/>
      <c r="P346" s="135"/>
      <c r="Q346" s="135"/>
      <c r="R346" s="135"/>
      <c r="S346" s="135"/>
      <c r="T346" s="135"/>
      <c r="U346" s="135"/>
      <c r="V346" s="135"/>
      <c r="W346" s="135"/>
      <c r="X346" s="135"/>
      <c r="Y346" s="135"/>
    </row>
    <row r="347" spans="2:25" x14ac:dyDescent="0.25">
      <c r="B347" s="135"/>
      <c r="C347" s="135"/>
      <c r="D347" s="135"/>
      <c r="E347" s="135"/>
      <c r="F347" s="135"/>
      <c r="G347" s="135"/>
      <c r="H347" s="135"/>
      <c r="I347" s="135"/>
      <c r="J347" s="135"/>
      <c r="K347" s="135"/>
      <c r="L347" s="135"/>
      <c r="M347" s="135"/>
      <c r="N347" s="135"/>
      <c r="O347" s="135"/>
      <c r="P347" s="135"/>
      <c r="Q347" s="135"/>
      <c r="R347" s="135"/>
      <c r="S347" s="135"/>
      <c r="T347" s="135"/>
      <c r="U347" s="135"/>
      <c r="V347" s="135"/>
      <c r="W347" s="135"/>
      <c r="X347" s="135"/>
      <c r="Y347" s="135"/>
    </row>
    <row r="348" spans="2:25" x14ac:dyDescent="0.25">
      <c r="B348" s="135"/>
      <c r="C348" s="135"/>
      <c r="D348" s="135"/>
      <c r="E348" s="135"/>
      <c r="F348" s="135"/>
      <c r="G348" s="135"/>
      <c r="H348" s="135"/>
      <c r="I348" s="135"/>
      <c r="J348" s="135"/>
      <c r="K348" s="135"/>
      <c r="L348" s="135"/>
      <c r="M348" s="135"/>
      <c r="N348" s="135"/>
      <c r="O348" s="135"/>
      <c r="P348" s="135"/>
      <c r="Q348" s="135"/>
      <c r="R348" s="135"/>
      <c r="S348" s="135"/>
      <c r="T348" s="135"/>
      <c r="U348" s="135"/>
      <c r="V348" s="135"/>
      <c r="W348" s="135"/>
      <c r="X348" s="135"/>
      <c r="Y348" s="135"/>
    </row>
    <row r="349" spans="2:25" x14ac:dyDescent="0.25">
      <c r="B349" s="135"/>
      <c r="C349" s="135"/>
      <c r="D349" s="135"/>
      <c r="E349" s="135"/>
      <c r="F349" s="135"/>
      <c r="G349" s="135"/>
      <c r="H349" s="135"/>
      <c r="I349" s="135"/>
      <c r="J349" s="135"/>
      <c r="K349" s="135"/>
      <c r="L349" s="135"/>
      <c r="M349" s="135"/>
      <c r="N349" s="135"/>
      <c r="O349" s="135"/>
      <c r="P349" s="135"/>
      <c r="Q349" s="135"/>
      <c r="R349" s="135"/>
      <c r="S349" s="135"/>
      <c r="T349" s="135"/>
      <c r="U349" s="135"/>
      <c r="V349" s="135"/>
      <c r="W349" s="135"/>
      <c r="X349" s="135"/>
      <c r="Y349" s="135"/>
    </row>
    <row r="350" spans="2:25" x14ac:dyDescent="0.25">
      <c r="B350" s="135"/>
      <c r="C350" s="135"/>
      <c r="D350" s="135"/>
      <c r="E350" s="135"/>
      <c r="F350" s="135"/>
      <c r="G350" s="135"/>
      <c r="H350" s="135"/>
      <c r="I350" s="135"/>
      <c r="J350" s="135"/>
      <c r="K350" s="135"/>
      <c r="L350" s="135"/>
      <c r="M350" s="135"/>
      <c r="N350" s="135"/>
      <c r="O350" s="135"/>
      <c r="P350" s="135"/>
      <c r="Q350" s="135"/>
      <c r="R350" s="135"/>
      <c r="S350" s="135"/>
      <c r="T350" s="135"/>
      <c r="U350" s="135"/>
      <c r="V350" s="135"/>
      <c r="W350" s="135"/>
      <c r="X350" s="135"/>
      <c r="Y350" s="135"/>
    </row>
    <row r="351" spans="2:25" x14ac:dyDescent="0.25">
      <c r="B351" s="135"/>
      <c r="C351" s="135"/>
      <c r="D351" s="135"/>
      <c r="E351" s="135"/>
      <c r="F351" s="135"/>
      <c r="G351" s="135"/>
      <c r="H351" s="135"/>
      <c r="I351" s="135"/>
      <c r="J351" s="135"/>
      <c r="K351" s="135"/>
      <c r="L351" s="135"/>
      <c r="M351" s="135"/>
      <c r="N351" s="135"/>
      <c r="O351" s="135"/>
      <c r="P351" s="135"/>
      <c r="Q351" s="135"/>
      <c r="R351" s="135"/>
      <c r="S351" s="135"/>
      <c r="T351" s="135"/>
      <c r="U351" s="135"/>
      <c r="V351" s="135"/>
      <c r="W351" s="135"/>
      <c r="X351" s="135"/>
      <c r="Y351" s="135"/>
    </row>
    <row r="352" spans="2:25" x14ac:dyDescent="0.25">
      <c r="B352" s="135"/>
      <c r="C352" s="135"/>
      <c r="D352" s="135"/>
      <c r="E352" s="135"/>
      <c r="F352" s="135"/>
      <c r="G352" s="135"/>
      <c r="H352" s="135"/>
      <c r="I352" s="135"/>
      <c r="J352" s="135"/>
      <c r="K352" s="135"/>
      <c r="L352" s="135"/>
      <c r="M352" s="135"/>
      <c r="N352" s="135"/>
      <c r="O352" s="135"/>
      <c r="P352" s="135"/>
      <c r="Q352" s="135"/>
      <c r="R352" s="135"/>
      <c r="S352" s="135"/>
      <c r="T352" s="135"/>
      <c r="U352" s="135"/>
      <c r="V352" s="135"/>
      <c r="W352" s="135"/>
      <c r="X352" s="135"/>
      <c r="Y352" s="135"/>
    </row>
    <row r="353" spans="2:25" x14ac:dyDescent="0.25">
      <c r="B353" s="135"/>
      <c r="C353" s="135"/>
      <c r="D353" s="135"/>
      <c r="E353" s="135"/>
      <c r="F353" s="135"/>
      <c r="G353" s="135"/>
      <c r="H353" s="135"/>
      <c r="I353" s="135"/>
      <c r="J353" s="135"/>
      <c r="K353" s="135"/>
      <c r="L353" s="135"/>
      <c r="M353" s="135"/>
      <c r="N353" s="135"/>
      <c r="O353" s="135"/>
      <c r="P353" s="135"/>
      <c r="Q353" s="135"/>
      <c r="R353" s="135"/>
      <c r="S353" s="135"/>
      <c r="T353" s="135"/>
      <c r="U353" s="135"/>
      <c r="V353" s="135"/>
      <c r="W353" s="135"/>
      <c r="X353" s="135"/>
      <c r="Y353" s="135"/>
    </row>
    <row r="354" spans="2:25" x14ac:dyDescent="0.25">
      <c r="B354" s="135"/>
      <c r="C354" s="135"/>
      <c r="D354" s="135"/>
      <c r="E354" s="135"/>
      <c r="F354" s="135"/>
      <c r="G354" s="135"/>
      <c r="H354" s="135"/>
      <c r="I354" s="135"/>
      <c r="J354" s="135"/>
      <c r="K354" s="135"/>
      <c r="L354" s="135"/>
      <c r="M354" s="135"/>
      <c r="N354" s="135"/>
      <c r="O354" s="135"/>
      <c r="P354" s="135"/>
      <c r="Q354" s="135"/>
      <c r="R354" s="135"/>
      <c r="S354" s="135"/>
      <c r="T354" s="135"/>
      <c r="U354" s="135"/>
      <c r="V354" s="135"/>
      <c r="W354" s="135"/>
      <c r="X354" s="135"/>
      <c r="Y354" s="135"/>
    </row>
    <row r="355" spans="2:25" x14ac:dyDescent="0.25">
      <c r="B355" s="135"/>
      <c r="C355" s="135"/>
      <c r="D355" s="135"/>
      <c r="E355" s="135"/>
      <c r="F355" s="135"/>
      <c r="G355" s="135"/>
      <c r="H355" s="135"/>
      <c r="I355" s="135"/>
      <c r="J355" s="135"/>
      <c r="K355" s="135"/>
      <c r="L355" s="135"/>
      <c r="M355" s="135"/>
      <c r="N355" s="135"/>
      <c r="O355" s="135"/>
      <c r="P355" s="135"/>
      <c r="Q355" s="135"/>
      <c r="R355" s="135"/>
      <c r="S355" s="135"/>
      <c r="T355" s="135"/>
      <c r="U355" s="135"/>
      <c r="V355" s="135"/>
      <c r="W355" s="135"/>
      <c r="X355" s="135"/>
      <c r="Y355" s="135"/>
    </row>
    <row r="356" spans="2:25" x14ac:dyDescent="0.25">
      <c r="B356" s="135"/>
      <c r="C356" s="135"/>
      <c r="D356" s="135"/>
      <c r="E356" s="135"/>
      <c r="F356" s="135"/>
      <c r="G356" s="135"/>
      <c r="H356" s="135"/>
      <c r="I356" s="135"/>
      <c r="J356" s="135"/>
      <c r="K356" s="135"/>
      <c r="L356" s="135"/>
      <c r="M356" s="135"/>
      <c r="N356" s="135"/>
      <c r="O356" s="135"/>
      <c r="P356" s="135"/>
      <c r="Q356" s="135"/>
      <c r="R356" s="135"/>
      <c r="S356" s="135"/>
      <c r="T356" s="135"/>
      <c r="U356" s="135"/>
      <c r="V356" s="135"/>
      <c r="W356" s="135"/>
      <c r="X356" s="135"/>
      <c r="Y356" s="135"/>
    </row>
    <row r="357" spans="2:25" x14ac:dyDescent="0.25">
      <c r="B357" s="135"/>
      <c r="C357" s="135"/>
      <c r="D357" s="135"/>
      <c r="E357" s="135"/>
      <c r="F357" s="135"/>
      <c r="G357" s="135"/>
      <c r="H357" s="135"/>
      <c r="I357" s="135"/>
      <c r="J357" s="135"/>
      <c r="K357" s="135"/>
      <c r="L357" s="135"/>
      <c r="M357" s="135"/>
      <c r="N357" s="135"/>
      <c r="O357" s="135"/>
      <c r="P357" s="135"/>
      <c r="Q357" s="135"/>
      <c r="R357" s="135"/>
      <c r="S357" s="135"/>
      <c r="T357" s="135"/>
      <c r="U357" s="135"/>
      <c r="V357" s="135"/>
      <c r="W357" s="135"/>
      <c r="X357" s="135"/>
      <c r="Y357" s="135"/>
    </row>
    <row r="358" spans="2:25" x14ac:dyDescent="0.25">
      <c r="B358" s="135"/>
      <c r="C358" s="135"/>
      <c r="D358" s="135"/>
      <c r="E358" s="135"/>
      <c r="F358" s="135"/>
      <c r="G358" s="135"/>
      <c r="H358" s="135"/>
      <c r="I358" s="135"/>
      <c r="J358" s="135"/>
      <c r="K358" s="135"/>
      <c r="L358" s="135"/>
      <c r="M358" s="135"/>
      <c r="N358" s="135"/>
      <c r="O358" s="135"/>
      <c r="P358" s="135"/>
      <c r="Q358" s="135"/>
      <c r="R358" s="135"/>
      <c r="S358" s="135"/>
      <c r="T358" s="135"/>
      <c r="U358" s="135"/>
      <c r="V358" s="135"/>
      <c r="W358" s="135"/>
      <c r="X358" s="135"/>
      <c r="Y358" s="135"/>
    </row>
    <row r="359" spans="2:25" x14ac:dyDescent="0.25">
      <c r="B359" s="135"/>
      <c r="C359" s="135"/>
      <c r="D359" s="135"/>
      <c r="E359" s="135"/>
      <c r="F359" s="135"/>
      <c r="G359" s="135"/>
      <c r="H359" s="135"/>
      <c r="I359" s="135"/>
      <c r="J359" s="135"/>
      <c r="K359" s="135"/>
      <c r="L359" s="135"/>
      <c r="M359" s="135"/>
      <c r="N359" s="135"/>
      <c r="O359" s="135"/>
      <c r="P359" s="135"/>
      <c r="Q359" s="135"/>
      <c r="R359" s="135"/>
      <c r="S359" s="135"/>
      <c r="T359" s="135"/>
      <c r="U359" s="135"/>
      <c r="V359" s="135"/>
      <c r="W359" s="135"/>
      <c r="X359" s="135"/>
      <c r="Y359" s="135"/>
    </row>
    <row r="360" spans="2:25" x14ac:dyDescent="0.25">
      <c r="B360" s="135"/>
      <c r="C360" s="135"/>
      <c r="D360" s="135"/>
      <c r="E360" s="135"/>
      <c r="F360" s="135"/>
      <c r="G360" s="135"/>
      <c r="H360" s="135"/>
      <c r="I360" s="135"/>
      <c r="J360" s="135"/>
      <c r="K360" s="135"/>
      <c r="L360" s="135"/>
      <c r="M360" s="135"/>
      <c r="N360" s="135"/>
      <c r="O360" s="135"/>
      <c r="P360" s="135"/>
      <c r="Q360" s="135"/>
      <c r="R360" s="135"/>
      <c r="S360" s="135"/>
      <c r="T360" s="135"/>
      <c r="U360" s="135"/>
      <c r="V360" s="135"/>
      <c r="W360" s="135"/>
      <c r="X360" s="135"/>
      <c r="Y360" s="135"/>
    </row>
    <row r="361" spans="2:25" x14ac:dyDescent="0.25">
      <c r="B361" s="135"/>
      <c r="C361" s="135"/>
      <c r="D361" s="135"/>
      <c r="E361" s="135"/>
      <c r="F361" s="135"/>
      <c r="G361" s="135"/>
      <c r="H361" s="135"/>
      <c r="I361" s="135"/>
      <c r="J361" s="135"/>
      <c r="K361" s="135"/>
      <c r="L361" s="135"/>
      <c r="M361" s="135"/>
      <c r="N361" s="135"/>
      <c r="O361" s="135"/>
      <c r="P361" s="135"/>
      <c r="Q361" s="135"/>
      <c r="R361" s="135"/>
      <c r="S361" s="135"/>
      <c r="T361" s="135"/>
      <c r="U361" s="135"/>
      <c r="V361" s="135"/>
      <c r="W361" s="135"/>
      <c r="X361" s="135"/>
      <c r="Y361" s="135"/>
    </row>
    <row r="362" spans="2:25" x14ac:dyDescent="0.25">
      <c r="B362" s="135"/>
      <c r="C362" s="135"/>
      <c r="D362" s="135"/>
      <c r="E362" s="135"/>
      <c r="F362" s="135"/>
      <c r="G362" s="135"/>
      <c r="H362" s="135"/>
      <c r="I362" s="135"/>
      <c r="J362" s="135"/>
      <c r="K362" s="135"/>
      <c r="L362" s="135"/>
      <c r="M362" s="135"/>
      <c r="N362" s="135"/>
      <c r="O362" s="135"/>
      <c r="P362" s="135"/>
      <c r="Q362" s="135"/>
      <c r="R362" s="135"/>
      <c r="S362" s="135"/>
      <c r="T362" s="135"/>
      <c r="U362" s="135"/>
      <c r="V362" s="135"/>
      <c r="W362" s="135"/>
      <c r="X362" s="135"/>
      <c r="Y362" s="135"/>
    </row>
    <row r="363" spans="2:25" x14ac:dyDescent="0.25">
      <c r="B363" s="135"/>
      <c r="C363" s="135"/>
      <c r="D363" s="135"/>
      <c r="E363" s="135"/>
      <c r="F363" s="135"/>
      <c r="G363" s="135"/>
      <c r="H363" s="135"/>
      <c r="I363" s="135"/>
      <c r="J363" s="135"/>
      <c r="K363" s="135"/>
      <c r="L363" s="135"/>
      <c r="M363" s="135"/>
      <c r="N363" s="135"/>
      <c r="O363" s="135"/>
      <c r="P363" s="135"/>
      <c r="Q363" s="135"/>
      <c r="R363" s="135"/>
      <c r="S363" s="135"/>
      <c r="T363" s="135"/>
      <c r="U363" s="135"/>
      <c r="V363" s="135"/>
      <c r="W363" s="135"/>
      <c r="X363" s="135"/>
      <c r="Y363" s="135"/>
    </row>
    <row r="364" spans="2:25" x14ac:dyDescent="0.25">
      <c r="B364" s="135"/>
      <c r="C364" s="135"/>
      <c r="D364" s="135"/>
      <c r="E364" s="135"/>
      <c r="F364" s="135"/>
      <c r="G364" s="135"/>
      <c r="H364" s="135"/>
      <c r="I364" s="135"/>
      <c r="J364" s="135"/>
      <c r="K364" s="135"/>
      <c r="L364" s="135"/>
      <c r="M364" s="135"/>
      <c r="N364" s="135"/>
      <c r="O364" s="135"/>
      <c r="P364" s="135"/>
      <c r="Q364" s="135"/>
      <c r="R364" s="135"/>
      <c r="S364" s="135"/>
      <c r="T364" s="135"/>
      <c r="U364" s="135"/>
      <c r="V364" s="135"/>
      <c r="W364" s="135"/>
      <c r="X364" s="135"/>
      <c r="Y364" s="135"/>
    </row>
    <row r="365" spans="2:25" x14ac:dyDescent="0.25">
      <c r="B365" s="135"/>
      <c r="C365" s="135"/>
      <c r="D365" s="135"/>
      <c r="E365" s="135"/>
      <c r="F365" s="135"/>
      <c r="G365" s="135"/>
      <c r="H365" s="135"/>
      <c r="I365" s="135"/>
      <c r="J365" s="135"/>
      <c r="K365" s="135"/>
      <c r="L365" s="135"/>
      <c r="M365" s="135"/>
      <c r="N365" s="135"/>
      <c r="O365" s="135"/>
      <c r="P365" s="135"/>
      <c r="Q365" s="135"/>
      <c r="R365" s="135"/>
      <c r="S365" s="135"/>
      <c r="T365" s="135"/>
      <c r="U365" s="135"/>
      <c r="V365" s="135"/>
      <c r="W365" s="135"/>
      <c r="X365" s="135"/>
      <c r="Y365" s="135"/>
    </row>
    <row r="366" spans="2:25" x14ac:dyDescent="0.25">
      <c r="B366" s="135"/>
      <c r="C366" s="135"/>
      <c r="D366" s="135"/>
      <c r="E366" s="135"/>
      <c r="F366" s="135"/>
      <c r="G366" s="135"/>
      <c r="H366" s="135"/>
      <c r="I366" s="135"/>
      <c r="J366" s="135"/>
      <c r="K366" s="135"/>
      <c r="L366" s="135"/>
      <c r="M366" s="135"/>
      <c r="N366" s="135"/>
      <c r="O366" s="135"/>
      <c r="P366" s="135"/>
      <c r="Q366" s="135"/>
      <c r="R366" s="135"/>
      <c r="S366" s="135"/>
      <c r="T366" s="135"/>
      <c r="U366" s="135"/>
      <c r="V366" s="135"/>
      <c r="W366" s="135"/>
      <c r="X366" s="135"/>
      <c r="Y366" s="135"/>
    </row>
    <row r="367" spans="2:25" x14ac:dyDescent="0.25">
      <c r="B367" s="135"/>
      <c r="C367" s="135"/>
      <c r="D367" s="135"/>
      <c r="E367" s="135"/>
      <c r="F367" s="135"/>
      <c r="G367" s="135"/>
      <c r="H367" s="135"/>
      <c r="I367" s="135"/>
      <c r="J367" s="135"/>
      <c r="K367" s="135"/>
      <c r="L367" s="135"/>
      <c r="M367" s="135"/>
      <c r="N367" s="135"/>
      <c r="O367" s="135"/>
      <c r="P367" s="135"/>
      <c r="Q367" s="135"/>
      <c r="R367" s="135"/>
      <c r="S367" s="135"/>
      <c r="T367" s="135"/>
      <c r="U367" s="135"/>
      <c r="V367" s="135"/>
      <c r="W367" s="135"/>
      <c r="X367" s="135"/>
      <c r="Y367" s="135"/>
    </row>
    <row r="368" spans="2:25" x14ac:dyDescent="0.25">
      <c r="B368" s="135"/>
      <c r="C368" s="135"/>
      <c r="D368" s="135"/>
      <c r="E368" s="135"/>
      <c r="F368" s="135"/>
      <c r="G368" s="135"/>
      <c r="H368" s="135"/>
      <c r="I368" s="135"/>
      <c r="J368" s="135"/>
      <c r="K368" s="135"/>
      <c r="L368" s="135"/>
      <c r="M368" s="135"/>
      <c r="N368" s="135"/>
      <c r="O368" s="135"/>
      <c r="P368" s="135"/>
      <c r="Q368" s="135"/>
      <c r="R368" s="135"/>
      <c r="S368" s="135"/>
      <c r="T368" s="135"/>
      <c r="U368" s="135"/>
      <c r="V368" s="135"/>
      <c r="W368" s="135"/>
      <c r="X368" s="135"/>
      <c r="Y368" s="135"/>
    </row>
    <row r="369" spans="2:25" x14ac:dyDescent="0.25">
      <c r="B369" s="135"/>
      <c r="C369" s="135"/>
      <c r="D369" s="135"/>
      <c r="E369" s="135"/>
      <c r="F369" s="135"/>
      <c r="G369" s="135"/>
      <c r="H369" s="135"/>
      <c r="I369" s="135"/>
      <c r="J369" s="135"/>
      <c r="K369" s="135"/>
      <c r="L369" s="135"/>
      <c r="M369" s="135"/>
      <c r="N369" s="135"/>
      <c r="O369" s="135"/>
      <c r="P369" s="135"/>
      <c r="Q369" s="135"/>
      <c r="R369" s="135"/>
      <c r="S369" s="135"/>
      <c r="T369" s="135"/>
      <c r="U369" s="135"/>
      <c r="V369" s="135"/>
      <c r="W369" s="135"/>
      <c r="X369" s="135"/>
      <c r="Y369" s="135"/>
    </row>
    <row r="370" spans="2:25" x14ac:dyDescent="0.25">
      <c r="B370" s="135"/>
      <c r="C370" s="135"/>
      <c r="D370" s="135"/>
      <c r="E370" s="135"/>
      <c r="F370" s="135"/>
      <c r="G370" s="135"/>
      <c r="H370" s="135"/>
      <c r="I370" s="135"/>
      <c r="J370" s="135"/>
      <c r="K370" s="135"/>
      <c r="L370" s="135"/>
      <c r="M370" s="135"/>
      <c r="N370" s="135"/>
      <c r="O370" s="135"/>
      <c r="P370" s="135"/>
      <c r="Q370" s="135"/>
      <c r="R370" s="135"/>
      <c r="S370" s="135"/>
      <c r="T370" s="135"/>
      <c r="U370" s="135"/>
      <c r="V370" s="135"/>
      <c r="W370" s="135"/>
      <c r="X370" s="135"/>
      <c r="Y370" s="135"/>
    </row>
    <row r="371" spans="2:25" x14ac:dyDescent="0.25">
      <c r="B371" s="135"/>
      <c r="C371" s="135"/>
      <c r="D371" s="135"/>
      <c r="E371" s="135"/>
      <c r="F371" s="135"/>
      <c r="G371" s="135"/>
      <c r="H371" s="135"/>
      <c r="I371" s="135"/>
      <c r="J371" s="135"/>
      <c r="K371" s="135"/>
      <c r="L371" s="135"/>
      <c r="M371" s="135"/>
      <c r="N371" s="135"/>
      <c r="O371" s="135"/>
      <c r="P371" s="135"/>
      <c r="Q371" s="135"/>
      <c r="R371" s="135"/>
      <c r="S371" s="135"/>
      <c r="T371" s="135"/>
      <c r="U371" s="135"/>
      <c r="V371" s="135"/>
      <c r="W371" s="135"/>
      <c r="X371" s="135"/>
      <c r="Y371" s="135"/>
    </row>
    <row r="372" spans="2:25" x14ac:dyDescent="0.25">
      <c r="B372" s="135"/>
      <c r="C372" s="135"/>
      <c r="D372" s="135"/>
      <c r="E372" s="135"/>
      <c r="F372" s="135"/>
      <c r="G372" s="135"/>
      <c r="H372" s="135"/>
      <c r="I372" s="135"/>
      <c r="J372" s="135"/>
      <c r="K372" s="135"/>
      <c r="L372" s="135"/>
      <c r="M372" s="135"/>
      <c r="N372" s="135"/>
      <c r="O372" s="135"/>
      <c r="P372" s="135"/>
      <c r="Q372" s="135"/>
      <c r="R372" s="135"/>
      <c r="S372" s="135"/>
      <c r="T372" s="135"/>
      <c r="U372" s="135"/>
      <c r="V372" s="135"/>
      <c r="W372" s="135"/>
      <c r="X372" s="135"/>
      <c r="Y372" s="135"/>
    </row>
    <row r="373" spans="2:25" x14ac:dyDescent="0.25">
      <c r="B373" s="135"/>
      <c r="C373" s="135"/>
      <c r="D373" s="135"/>
      <c r="E373" s="135"/>
      <c r="F373" s="135"/>
      <c r="G373" s="135"/>
      <c r="H373" s="135"/>
      <c r="I373" s="135"/>
      <c r="J373" s="135"/>
      <c r="K373" s="135"/>
      <c r="L373" s="135"/>
      <c r="M373" s="135"/>
      <c r="N373" s="135"/>
      <c r="O373" s="135"/>
      <c r="P373" s="135"/>
      <c r="Q373" s="135"/>
      <c r="R373" s="135"/>
      <c r="S373" s="135"/>
      <c r="T373" s="135"/>
      <c r="U373" s="135"/>
      <c r="V373" s="135"/>
      <c r="W373" s="135"/>
      <c r="X373" s="135"/>
      <c r="Y373" s="135"/>
    </row>
    <row r="374" spans="2:25" x14ac:dyDescent="0.25">
      <c r="B374" s="135"/>
      <c r="C374" s="135"/>
      <c r="D374" s="135"/>
      <c r="E374" s="135"/>
      <c r="F374" s="135"/>
      <c r="G374" s="135"/>
      <c r="H374" s="135"/>
      <c r="I374" s="135"/>
      <c r="J374" s="135"/>
      <c r="K374" s="135"/>
      <c r="L374" s="135"/>
      <c r="M374" s="135"/>
      <c r="N374" s="135"/>
      <c r="O374" s="135"/>
      <c r="P374" s="135"/>
      <c r="Q374" s="135"/>
      <c r="R374" s="135"/>
      <c r="S374" s="135"/>
      <c r="T374" s="135"/>
      <c r="U374" s="135"/>
      <c r="V374" s="135"/>
      <c r="W374" s="135"/>
      <c r="X374" s="135"/>
      <c r="Y374" s="135"/>
    </row>
    <row r="375" spans="2:25" x14ac:dyDescent="0.25">
      <c r="B375" s="135"/>
      <c r="C375" s="135"/>
      <c r="D375" s="135"/>
      <c r="E375" s="135"/>
      <c r="F375" s="135"/>
      <c r="G375" s="135"/>
      <c r="H375" s="135"/>
      <c r="I375" s="135"/>
      <c r="J375" s="135"/>
      <c r="K375" s="135"/>
      <c r="L375" s="135"/>
      <c r="M375" s="135"/>
      <c r="N375" s="135"/>
      <c r="O375" s="135"/>
      <c r="P375" s="135"/>
      <c r="Q375" s="135"/>
      <c r="R375" s="135"/>
      <c r="S375" s="135"/>
      <c r="T375" s="135"/>
      <c r="U375" s="135"/>
      <c r="V375" s="135"/>
      <c r="W375" s="135"/>
      <c r="X375" s="135"/>
      <c r="Y375" s="135"/>
    </row>
    <row r="376" spans="2:25" x14ac:dyDescent="0.25">
      <c r="B376" s="135"/>
      <c r="C376" s="135"/>
      <c r="D376" s="135"/>
      <c r="E376" s="135"/>
      <c r="F376" s="135"/>
      <c r="G376" s="135"/>
      <c r="H376" s="135"/>
      <c r="I376" s="135"/>
      <c r="J376" s="135"/>
      <c r="K376" s="135"/>
      <c r="L376" s="135"/>
      <c r="M376" s="135"/>
      <c r="N376" s="135"/>
      <c r="O376" s="135"/>
      <c r="P376" s="135"/>
      <c r="Q376" s="135"/>
      <c r="R376" s="135"/>
      <c r="S376" s="135"/>
      <c r="T376" s="135"/>
      <c r="U376" s="135"/>
      <c r="V376" s="135"/>
      <c r="W376" s="135"/>
      <c r="X376" s="135"/>
      <c r="Y376" s="135"/>
    </row>
    <row r="377" spans="2:25" x14ac:dyDescent="0.25">
      <c r="B377" s="135"/>
      <c r="C377" s="135"/>
      <c r="D377" s="135"/>
      <c r="E377" s="135"/>
      <c r="F377" s="135"/>
      <c r="G377" s="135"/>
      <c r="H377" s="135"/>
      <c r="I377" s="135"/>
      <c r="J377" s="135"/>
      <c r="K377" s="135"/>
      <c r="L377" s="135"/>
      <c r="M377" s="135"/>
      <c r="N377" s="135"/>
      <c r="O377" s="135"/>
      <c r="P377" s="135"/>
      <c r="Q377" s="135"/>
      <c r="R377" s="135"/>
      <c r="S377" s="135"/>
      <c r="T377" s="135"/>
      <c r="U377" s="135"/>
      <c r="V377" s="135"/>
      <c r="W377" s="135"/>
      <c r="X377" s="135"/>
      <c r="Y377" s="135"/>
    </row>
    <row r="378" spans="2:25" x14ac:dyDescent="0.25">
      <c r="B378" s="135"/>
      <c r="C378" s="135"/>
      <c r="D378" s="135"/>
      <c r="E378" s="135"/>
      <c r="F378" s="135"/>
      <c r="G378" s="135"/>
      <c r="H378" s="135"/>
      <c r="I378" s="135"/>
      <c r="J378" s="135"/>
      <c r="K378" s="135"/>
      <c r="L378" s="135"/>
      <c r="M378" s="135"/>
      <c r="N378" s="135"/>
      <c r="O378" s="135"/>
      <c r="P378" s="135"/>
      <c r="Q378" s="135"/>
      <c r="R378" s="135"/>
      <c r="S378" s="135"/>
      <c r="T378" s="135"/>
      <c r="U378" s="135"/>
      <c r="V378" s="135"/>
      <c r="W378" s="135"/>
      <c r="X378" s="135"/>
      <c r="Y378" s="135"/>
    </row>
    <row r="379" spans="2:25" x14ac:dyDescent="0.25">
      <c r="B379" s="135"/>
      <c r="C379" s="135"/>
      <c r="D379" s="135"/>
      <c r="E379" s="135"/>
      <c r="F379" s="135"/>
      <c r="G379" s="135"/>
      <c r="H379" s="135"/>
      <c r="I379" s="135"/>
      <c r="J379" s="135"/>
      <c r="K379" s="135"/>
      <c r="L379" s="135"/>
      <c r="M379" s="135"/>
      <c r="N379" s="135"/>
      <c r="O379" s="135"/>
      <c r="P379" s="135"/>
      <c r="Q379" s="135"/>
      <c r="R379" s="135"/>
      <c r="S379" s="135"/>
      <c r="T379" s="135"/>
      <c r="U379" s="135"/>
      <c r="V379" s="135"/>
      <c r="W379" s="135"/>
      <c r="X379" s="135"/>
      <c r="Y379" s="135"/>
    </row>
    <row r="380" spans="2:25" x14ac:dyDescent="0.25">
      <c r="B380" s="135"/>
      <c r="C380" s="135"/>
      <c r="D380" s="135"/>
      <c r="E380" s="135"/>
      <c r="F380" s="135"/>
      <c r="G380" s="135"/>
      <c r="H380" s="135"/>
      <c r="I380" s="135"/>
      <c r="J380" s="135"/>
      <c r="K380" s="135"/>
      <c r="L380" s="135"/>
      <c r="M380" s="135"/>
      <c r="N380" s="135"/>
      <c r="O380" s="135"/>
      <c r="P380" s="135"/>
      <c r="Q380" s="135"/>
      <c r="R380" s="135"/>
      <c r="S380" s="135"/>
      <c r="T380" s="135"/>
      <c r="U380" s="135"/>
      <c r="V380" s="135"/>
      <c r="W380" s="135"/>
      <c r="X380" s="135"/>
      <c r="Y380" s="135"/>
    </row>
    <row r="381" spans="2:25" x14ac:dyDescent="0.25">
      <c r="B381" s="135"/>
      <c r="C381" s="135"/>
      <c r="D381" s="135"/>
      <c r="E381" s="135"/>
      <c r="F381" s="135"/>
      <c r="G381" s="135"/>
      <c r="H381" s="135"/>
      <c r="I381" s="135"/>
      <c r="J381" s="135"/>
      <c r="K381" s="135"/>
      <c r="L381" s="135"/>
      <c r="M381" s="135"/>
      <c r="N381" s="135"/>
      <c r="O381" s="135"/>
      <c r="P381" s="135"/>
      <c r="Q381" s="135"/>
      <c r="R381" s="135"/>
      <c r="S381" s="135"/>
      <c r="T381" s="135"/>
      <c r="U381" s="135"/>
      <c r="V381" s="135"/>
      <c r="W381" s="135"/>
      <c r="X381" s="135"/>
      <c r="Y381" s="135"/>
    </row>
    <row r="382" spans="2:25" x14ac:dyDescent="0.25">
      <c r="B382" s="135"/>
      <c r="C382" s="135"/>
      <c r="D382" s="135"/>
      <c r="E382" s="135"/>
      <c r="F382" s="135"/>
      <c r="G382" s="135"/>
      <c r="H382" s="135"/>
      <c r="I382" s="135"/>
      <c r="J382" s="135"/>
      <c r="K382" s="135"/>
      <c r="L382" s="135"/>
      <c r="M382" s="135"/>
      <c r="N382" s="135"/>
      <c r="O382" s="135"/>
      <c r="P382" s="135"/>
      <c r="Q382" s="135"/>
      <c r="R382" s="135"/>
      <c r="S382" s="135"/>
      <c r="T382" s="135"/>
      <c r="U382" s="135"/>
      <c r="V382" s="135"/>
      <c r="W382" s="135"/>
      <c r="X382" s="135"/>
      <c r="Y382" s="135"/>
    </row>
    <row r="383" spans="2:25" x14ac:dyDescent="0.25">
      <c r="B383" s="135"/>
      <c r="C383" s="135"/>
      <c r="D383" s="135"/>
      <c r="E383" s="135"/>
      <c r="F383" s="135"/>
      <c r="G383" s="135"/>
      <c r="H383" s="135"/>
      <c r="I383" s="135"/>
      <c r="J383" s="135"/>
      <c r="K383" s="135"/>
      <c r="L383" s="135"/>
      <c r="M383" s="135"/>
      <c r="N383" s="135"/>
      <c r="O383" s="135"/>
      <c r="P383" s="135"/>
      <c r="Q383" s="135"/>
      <c r="R383" s="135"/>
      <c r="S383" s="135"/>
      <c r="T383" s="135"/>
      <c r="U383" s="135"/>
      <c r="V383" s="135"/>
      <c r="W383" s="135"/>
      <c r="X383" s="135"/>
      <c r="Y383" s="135"/>
    </row>
    <row r="384" spans="2:25" x14ac:dyDescent="0.25">
      <c r="B384" s="135"/>
      <c r="C384" s="135"/>
      <c r="D384" s="135"/>
      <c r="E384" s="135"/>
      <c r="F384" s="135"/>
      <c r="G384" s="135"/>
      <c r="H384" s="135"/>
      <c r="I384" s="135"/>
      <c r="J384" s="135"/>
      <c r="K384" s="135"/>
      <c r="L384" s="135"/>
      <c r="M384" s="135"/>
      <c r="N384" s="135"/>
      <c r="O384" s="135"/>
      <c r="P384" s="135"/>
      <c r="Q384" s="135"/>
      <c r="R384" s="135"/>
      <c r="S384" s="135"/>
      <c r="T384" s="135"/>
      <c r="U384" s="135"/>
      <c r="V384" s="135"/>
      <c r="W384" s="135"/>
      <c r="X384" s="135"/>
      <c r="Y384" s="135"/>
    </row>
    <row r="385" spans="2:25" x14ac:dyDescent="0.25">
      <c r="B385" s="135"/>
      <c r="C385" s="135"/>
      <c r="D385" s="135"/>
      <c r="E385" s="135"/>
      <c r="F385" s="135"/>
      <c r="G385" s="135"/>
      <c r="H385" s="135"/>
      <c r="I385" s="135"/>
      <c r="J385" s="135"/>
      <c r="K385" s="135"/>
      <c r="L385" s="135"/>
      <c r="M385" s="135"/>
      <c r="N385" s="135"/>
      <c r="O385" s="135"/>
      <c r="P385" s="135"/>
      <c r="Q385" s="135"/>
      <c r="R385" s="135"/>
      <c r="S385" s="135"/>
      <c r="T385" s="135"/>
      <c r="U385" s="135"/>
      <c r="V385" s="135"/>
      <c r="W385" s="135"/>
      <c r="X385" s="135"/>
      <c r="Y385" s="135"/>
    </row>
    <row r="386" spans="2:25" x14ac:dyDescent="0.25">
      <c r="B386" s="135"/>
      <c r="C386" s="135"/>
      <c r="D386" s="135"/>
      <c r="E386" s="135"/>
      <c r="F386" s="135"/>
      <c r="G386" s="135"/>
      <c r="H386" s="135"/>
      <c r="I386" s="135"/>
      <c r="J386" s="135"/>
      <c r="K386" s="135"/>
      <c r="L386" s="135"/>
      <c r="M386" s="135"/>
      <c r="N386" s="135"/>
      <c r="O386" s="135"/>
      <c r="P386" s="135"/>
      <c r="Q386" s="135"/>
      <c r="R386" s="135"/>
      <c r="S386" s="135"/>
      <c r="T386" s="135"/>
      <c r="U386" s="135"/>
      <c r="V386" s="135"/>
      <c r="W386" s="135"/>
      <c r="X386" s="135"/>
      <c r="Y386" s="135"/>
    </row>
    <row r="387" spans="2:25" x14ac:dyDescent="0.25">
      <c r="B387" s="135"/>
      <c r="C387" s="135"/>
      <c r="D387" s="135"/>
      <c r="E387" s="135"/>
      <c r="F387" s="135"/>
      <c r="G387" s="135"/>
      <c r="H387" s="135"/>
      <c r="I387" s="135"/>
      <c r="J387" s="135"/>
      <c r="K387" s="135"/>
      <c r="L387" s="135"/>
      <c r="M387" s="135"/>
      <c r="N387" s="135"/>
      <c r="O387" s="135"/>
      <c r="P387" s="135"/>
      <c r="Q387" s="135"/>
      <c r="R387" s="135"/>
      <c r="S387" s="135"/>
      <c r="T387" s="135"/>
      <c r="U387" s="135"/>
      <c r="V387" s="135"/>
      <c r="W387" s="135"/>
      <c r="X387" s="135"/>
      <c r="Y387" s="135"/>
    </row>
    <row r="388" spans="2:25" x14ac:dyDescent="0.25">
      <c r="B388" s="135"/>
      <c r="C388" s="135"/>
      <c r="D388" s="135"/>
      <c r="E388" s="135"/>
      <c r="F388" s="135"/>
      <c r="G388" s="135"/>
      <c r="H388" s="135"/>
      <c r="I388" s="135"/>
      <c r="J388" s="135"/>
      <c r="K388" s="135"/>
      <c r="L388" s="135"/>
      <c r="M388" s="135"/>
      <c r="N388" s="135"/>
      <c r="O388" s="135"/>
      <c r="P388" s="135"/>
      <c r="Q388" s="135"/>
      <c r="R388" s="135"/>
      <c r="S388" s="135"/>
      <c r="T388" s="135"/>
      <c r="U388" s="135"/>
      <c r="V388" s="135"/>
      <c r="W388" s="135"/>
      <c r="X388" s="135"/>
      <c r="Y388" s="135"/>
    </row>
    <row r="389" spans="2:25" x14ac:dyDescent="0.25">
      <c r="B389" s="135"/>
      <c r="C389" s="135"/>
      <c r="D389" s="135"/>
      <c r="E389" s="135"/>
      <c r="F389" s="135"/>
      <c r="G389" s="135"/>
      <c r="H389" s="135"/>
      <c r="I389" s="135"/>
      <c r="J389" s="135"/>
      <c r="K389" s="135"/>
      <c r="L389" s="135"/>
      <c r="M389" s="135"/>
      <c r="N389" s="135"/>
      <c r="O389" s="135"/>
      <c r="P389" s="135"/>
      <c r="Q389" s="135"/>
      <c r="R389" s="135"/>
      <c r="S389" s="135"/>
      <c r="T389" s="135"/>
      <c r="U389" s="135"/>
      <c r="V389" s="135"/>
      <c r="W389" s="135"/>
      <c r="X389" s="135"/>
      <c r="Y389" s="135"/>
    </row>
    <row r="390" spans="2:25" x14ac:dyDescent="0.25">
      <c r="B390" s="135"/>
      <c r="C390" s="135"/>
      <c r="D390" s="135"/>
      <c r="E390" s="135"/>
      <c r="F390" s="135"/>
      <c r="G390" s="135"/>
      <c r="H390" s="135"/>
      <c r="I390" s="135"/>
      <c r="J390" s="135"/>
      <c r="K390" s="135"/>
      <c r="L390" s="135"/>
      <c r="M390" s="135"/>
      <c r="N390" s="135"/>
      <c r="O390" s="135"/>
      <c r="P390" s="135"/>
      <c r="Q390" s="135"/>
      <c r="R390" s="135"/>
      <c r="S390" s="135"/>
      <c r="T390" s="135"/>
      <c r="U390" s="135"/>
      <c r="V390" s="135"/>
      <c r="W390" s="135"/>
      <c r="X390" s="135"/>
      <c r="Y390" s="135"/>
    </row>
    <row r="391" spans="2:25" x14ac:dyDescent="0.25">
      <c r="B391" s="135"/>
      <c r="C391" s="135"/>
      <c r="D391" s="135"/>
      <c r="E391" s="135"/>
      <c r="F391" s="135"/>
      <c r="G391" s="135"/>
      <c r="H391" s="135"/>
      <c r="I391" s="135"/>
      <c r="J391" s="135"/>
      <c r="K391" s="135"/>
      <c r="L391" s="135"/>
      <c r="M391" s="135"/>
      <c r="N391" s="135"/>
      <c r="O391" s="135"/>
      <c r="P391" s="135"/>
      <c r="Q391" s="135"/>
      <c r="R391" s="135"/>
      <c r="S391" s="135"/>
      <c r="T391" s="135"/>
      <c r="U391" s="135"/>
      <c r="V391" s="135"/>
      <c r="W391" s="135"/>
      <c r="X391" s="135"/>
      <c r="Y391" s="135"/>
    </row>
    <row r="392" spans="2:25" x14ac:dyDescent="0.25">
      <c r="B392" s="135"/>
      <c r="C392" s="135"/>
      <c r="D392" s="135"/>
      <c r="E392" s="135"/>
      <c r="F392" s="135"/>
      <c r="G392" s="135"/>
      <c r="H392" s="135"/>
      <c r="I392" s="135"/>
      <c r="J392" s="135"/>
      <c r="K392" s="135"/>
      <c r="L392" s="135"/>
      <c r="M392" s="135"/>
      <c r="N392" s="135"/>
      <c r="O392" s="135"/>
      <c r="P392" s="135"/>
      <c r="Q392" s="135"/>
      <c r="R392" s="135"/>
      <c r="S392" s="135"/>
      <c r="T392" s="135"/>
      <c r="U392" s="135"/>
      <c r="V392" s="135"/>
      <c r="W392" s="135"/>
      <c r="X392" s="135"/>
      <c r="Y392" s="135"/>
    </row>
    <row r="393" spans="2:25" x14ac:dyDescent="0.25">
      <c r="B393" s="135"/>
      <c r="C393" s="135"/>
      <c r="D393" s="135"/>
      <c r="E393" s="135"/>
      <c r="F393" s="135"/>
      <c r="G393" s="135"/>
      <c r="H393" s="135"/>
      <c r="I393" s="135"/>
      <c r="J393" s="135"/>
      <c r="K393" s="135"/>
      <c r="L393" s="135"/>
      <c r="M393" s="135"/>
      <c r="N393" s="135"/>
      <c r="O393" s="135"/>
      <c r="P393" s="135"/>
      <c r="Q393" s="135"/>
      <c r="R393" s="135"/>
      <c r="S393" s="135"/>
      <c r="T393" s="135"/>
      <c r="U393" s="135"/>
      <c r="V393" s="135"/>
      <c r="W393" s="135"/>
      <c r="X393" s="135"/>
      <c r="Y393" s="135"/>
    </row>
    <row r="394" spans="2:25" x14ac:dyDescent="0.25"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5"/>
      <c r="M394" s="135"/>
      <c r="N394" s="135"/>
      <c r="O394" s="135"/>
      <c r="P394" s="135"/>
      <c r="Q394" s="135"/>
      <c r="R394" s="135"/>
      <c r="S394" s="135"/>
      <c r="T394" s="135"/>
      <c r="U394" s="135"/>
      <c r="V394" s="135"/>
      <c r="W394" s="135"/>
      <c r="X394" s="135"/>
      <c r="Y394" s="135"/>
    </row>
    <row r="395" spans="2:25" x14ac:dyDescent="0.25"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5"/>
      <c r="M395" s="135"/>
      <c r="N395" s="135"/>
      <c r="O395" s="135"/>
      <c r="P395" s="135"/>
      <c r="Q395" s="135"/>
      <c r="R395" s="135"/>
      <c r="S395" s="135"/>
      <c r="T395" s="135"/>
      <c r="U395" s="135"/>
      <c r="V395" s="135"/>
      <c r="W395" s="135"/>
      <c r="X395" s="135"/>
      <c r="Y395" s="135"/>
    </row>
    <row r="396" spans="2:25" x14ac:dyDescent="0.25"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5"/>
      <c r="M396" s="135"/>
      <c r="N396" s="135"/>
      <c r="O396" s="135"/>
      <c r="P396" s="135"/>
      <c r="Q396" s="135"/>
      <c r="R396" s="135"/>
      <c r="S396" s="135"/>
      <c r="T396" s="135"/>
      <c r="U396" s="135"/>
      <c r="V396" s="135"/>
      <c r="W396" s="135"/>
      <c r="X396" s="135"/>
      <c r="Y396" s="135"/>
    </row>
    <row r="397" spans="2:25" x14ac:dyDescent="0.25"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5"/>
      <c r="M397" s="135"/>
      <c r="N397" s="135"/>
      <c r="O397" s="135"/>
      <c r="P397" s="135"/>
      <c r="Q397" s="135"/>
      <c r="R397" s="135"/>
      <c r="S397" s="135"/>
      <c r="T397" s="135"/>
      <c r="U397" s="135"/>
      <c r="V397" s="135"/>
      <c r="W397" s="135"/>
      <c r="X397" s="135"/>
      <c r="Y397" s="135"/>
    </row>
    <row r="398" spans="2:25" x14ac:dyDescent="0.25"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5"/>
      <c r="M398" s="135"/>
      <c r="N398" s="135"/>
      <c r="O398" s="135"/>
      <c r="P398" s="135"/>
      <c r="Q398" s="135"/>
      <c r="R398" s="135"/>
      <c r="S398" s="135"/>
      <c r="T398" s="135"/>
      <c r="U398" s="135"/>
      <c r="V398" s="135"/>
      <c r="W398" s="135"/>
      <c r="X398" s="135"/>
      <c r="Y398" s="135"/>
    </row>
    <row r="399" spans="2:25" x14ac:dyDescent="0.25"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5"/>
      <c r="M399" s="135"/>
      <c r="N399" s="135"/>
      <c r="O399" s="135"/>
      <c r="P399" s="135"/>
      <c r="Q399" s="135"/>
      <c r="R399" s="135"/>
      <c r="S399" s="135"/>
      <c r="T399" s="135"/>
      <c r="U399" s="135"/>
      <c r="V399" s="135"/>
      <c r="W399" s="135"/>
      <c r="X399" s="135"/>
      <c r="Y399" s="135"/>
    </row>
    <row r="400" spans="2:25" x14ac:dyDescent="0.25">
      <c r="B400" s="135"/>
      <c r="C400" s="135"/>
      <c r="D400" s="135"/>
      <c r="E400" s="135"/>
      <c r="F400" s="135"/>
      <c r="G400" s="135"/>
      <c r="H400" s="135"/>
      <c r="I400" s="135"/>
      <c r="J400" s="135"/>
      <c r="K400" s="135"/>
      <c r="L400" s="135"/>
      <c r="M400" s="135"/>
      <c r="N400" s="135"/>
      <c r="O400" s="135"/>
      <c r="P400" s="135"/>
      <c r="Q400" s="135"/>
      <c r="R400" s="135"/>
      <c r="S400" s="135"/>
      <c r="T400" s="135"/>
      <c r="U400" s="135"/>
      <c r="V400" s="135"/>
      <c r="W400" s="135"/>
      <c r="X400" s="135"/>
      <c r="Y400" s="135"/>
    </row>
    <row r="401" spans="2:25" x14ac:dyDescent="0.25">
      <c r="B401" s="135"/>
      <c r="C401" s="135"/>
      <c r="D401" s="135"/>
      <c r="E401" s="135"/>
      <c r="F401" s="135"/>
      <c r="G401" s="135"/>
      <c r="H401" s="135"/>
      <c r="I401" s="135"/>
      <c r="J401" s="135"/>
      <c r="K401" s="135"/>
      <c r="L401" s="135"/>
      <c r="M401" s="135"/>
      <c r="N401" s="135"/>
      <c r="O401" s="135"/>
      <c r="P401" s="135"/>
      <c r="Q401" s="135"/>
      <c r="R401" s="135"/>
      <c r="S401" s="135"/>
      <c r="T401" s="135"/>
      <c r="U401" s="135"/>
      <c r="V401" s="135"/>
      <c r="W401" s="135"/>
      <c r="X401" s="135"/>
      <c r="Y401" s="135"/>
    </row>
    <row r="402" spans="2:25" x14ac:dyDescent="0.25">
      <c r="B402" s="135"/>
      <c r="C402" s="135"/>
      <c r="D402" s="135"/>
      <c r="E402" s="135"/>
      <c r="F402" s="135"/>
      <c r="G402" s="135"/>
      <c r="H402" s="135"/>
      <c r="I402" s="135"/>
      <c r="J402" s="135"/>
      <c r="K402" s="135"/>
      <c r="L402" s="135"/>
      <c r="M402" s="135"/>
      <c r="N402" s="135"/>
      <c r="O402" s="135"/>
      <c r="P402" s="135"/>
      <c r="Q402" s="135"/>
      <c r="R402" s="135"/>
      <c r="S402" s="135"/>
      <c r="T402" s="135"/>
      <c r="U402" s="135"/>
      <c r="V402" s="135"/>
      <c r="W402" s="135"/>
      <c r="X402" s="135"/>
      <c r="Y402" s="135"/>
    </row>
    <row r="403" spans="2:25" x14ac:dyDescent="0.25">
      <c r="B403" s="135"/>
      <c r="C403" s="135"/>
      <c r="D403" s="135"/>
      <c r="E403" s="135"/>
      <c r="F403" s="135"/>
      <c r="G403" s="135"/>
      <c r="H403" s="135"/>
      <c r="I403" s="135"/>
      <c r="J403" s="135"/>
      <c r="K403" s="135"/>
      <c r="L403" s="135"/>
      <c r="M403" s="135"/>
      <c r="N403" s="135"/>
      <c r="O403" s="135"/>
      <c r="P403" s="135"/>
      <c r="Q403" s="135"/>
      <c r="R403" s="135"/>
      <c r="S403" s="135"/>
      <c r="T403" s="135"/>
      <c r="U403" s="135"/>
      <c r="V403" s="135"/>
      <c r="W403" s="135"/>
      <c r="X403" s="135"/>
      <c r="Y403" s="135"/>
    </row>
    <row r="404" spans="2:25" x14ac:dyDescent="0.25">
      <c r="B404" s="135"/>
      <c r="C404" s="135"/>
      <c r="D404" s="135"/>
      <c r="E404" s="135"/>
      <c r="F404" s="135"/>
      <c r="G404" s="135"/>
      <c r="H404" s="135"/>
      <c r="I404" s="135"/>
      <c r="J404" s="135"/>
      <c r="K404" s="135"/>
      <c r="L404" s="135"/>
      <c r="M404" s="135"/>
      <c r="N404" s="135"/>
      <c r="O404" s="135"/>
      <c r="P404" s="135"/>
      <c r="Q404" s="135"/>
      <c r="R404" s="135"/>
      <c r="S404" s="135"/>
      <c r="T404" s="135"/>
      <c r="U404" s="135"/>
      <c r="V404" s="135"/>
      <c r="W404" s="135"/>
      <c r="X404" s="135"/>
      <c r="Y404" s="135"/>
    </row>
    <row r="405" spans="2:25" x14ac:dyDescent="0.25">
      <c r="B405" s="135"/>
      <c r="C405" s="135"/>
      <c r="D405" s="135"/>
      <c r="E405" s="135"/>
      <c r="F405" s="135"/>
      <c r="G405" s="135"/>
      <c r="H405" s="135"/>
      <c r="I405" s="135"/>
      <c r="J405" s="135"/>
      <c r="K405" s="135"/>
      <c r="L405" s="135"/>
      <c r="M405" s="135"/>
      <c r="N405" s="135"/>
      <c r="O405" s="135"/>
      <c r="P405" s="135"/>
      <c r="Q405" s="135"/>
      <c r="R405" s="135"/>
      <c r="S405" s="135"/>
      <c r="T405" s="135"/>
      <c r="U405" s="135"/>
      <c r="V405" s="135"/>
      <c r="W405" s="135"/>
      <c r="X405" s="135"/>
      <c r="Y405" s="135"/>
    </row>
    <row r="406" spans="2:25" x14ac:dyDescent="0.25">
      <c r="B406" s="135"/>
      <c r="C406" s="135"/>
      <c r="D406" s="135"/>
      <c r="E406" s="135"/>
      <c r="F406" s="135"/>
      <c r="G406" s="135"/>
      <c r="H406" s="135"/>
      <c r="I406" s="135"/>
      <c r="J406" s="135"/>
      <c r="K406" s="135"/>
      <c r="L406" s="135"/>
      <c r="M406" s="135"/>
      <c r="N406" s="135"/>
      <c r="O406" s="135"/>
      <c r="P406" s="135"/>
      <c r="Q406" s="135"/>
      <c r="R406" s="135"/>
      <c r="S406" s="135"/>
      <c r="T406" s="135"/>
      <c r="U406" s="135"/>
      <c r="V406" s="135"/>
      <c r="W406" s="135"/>
      <c r="X406" s="135"/>
      <c r="Y406" s="135"/>
    </row>
    <row r="407" spans="2:25" x14ac:dyDescent="0.25">
      <c r="B407" s="135"/>
      <c r="C407" s="135"/>
      <c r="D407" s="135"/>
      <c r="E407" s="135"/>
      <c r="F407" s="135"/>
      <c r="G407" s="135"/>
      <c r="H407" s="135"/>
      <c r="I407" s="135"/>
      <c r="J407" s="135"/>
      <c r="K407" s="135"/>
      <c r="L407" s="135"/>
      <c r="M407" s="135"/>
      <c r="N407" s="135"/>
      <c r="O407" s="135"/>
      <c r="P407" s="135"/>
      <c r="Q407" s="135"/>
      <c r="R407" s="135"/>
      <c r="S407" s="135"/>
      <c r="T407" s="135"/>
      <c r="U407" s="135"/>
      <c r="V407" s="135"/>
      <c r="W407" s="135"/>
      <c r="X407" s="135"/>
      <c r="Y407" s="135"/>
    </row>
    <row r="408" spans="2:25" x14ac:dyDescent="0.25">
      <c r="B408" s="135"/>
      <c r="C408" s="135"/>
      <c r="D408" s="135"/>
      <c r="E408" s="135"/>
      <c r="F408" s="135"/>
      <c r="G408" s="135"/>
      <c r="H408" s="135"/>
      <c r="I408" s="135"/>
      <c r="J408" s="135"/>
      <c r="K408" s="135"/>
      <c r="L408" s="135"/>
      <c r="M408" s="135"/>
      <c r="N408" s="135"/>
      <c r="O408" s="135"/>
      <c r="P408" s="135"/>
      <c r="Q408" s="135"/>
      <c r="R408" s="135"/>
      <c r="S408" s="135"/>
      <c r="T408" s="135"/>
      <c r="U408" s="135"/>
      <c r="V408" s="135"/>
      <c r="W408" s="135"/>
      <c r="X408" s="135"/>
      <c r="Y408" s="135"/>
    </row>
    <row r="409" spans="2:25" x14ac:dyDescent="0.25">
      <c r="B409" s="135"/>
      <c r="C409" s="135"/>
      <c r="D409" s="135"/>
      <c r="E409" s="135"/>
      <c r="F409" s="135"/>
      <c r="G409" s="135"/>
      <c r="H409" s="135"/>
      <c r="I409" s="135"/>
      <c r="J409" s="135"/>
      <c r="K409" s="135"/>
      <c r="L409" s="135"/>
      <c r="M409" s="135"/>
      <c r="N409" s="135"/>
      <c r="O409" s="135"/>
      <c r="P409" s="135"/>
      <c r="Q409" s="135"/>
      <c r="R409" s="135"/>
      <c r="S409" s="135"/>
      <c r="T409" s="135"/>
      <c r="U409" s="135"/>
      <c r="V409" s="135"/>
      <c r="W409" s="135"/>
      <c r="X409" s="135"/>
      <c r="Y409" s="135"/>
    </row>
    <row r="410" spans="2:25" x14ac:dyDescent="0.25">
      <c r="B410" s="135"/>
      <c r="C410" s="135"/>
      <c r="D410" s="135"/>
      <c r="E410" s="135"/>
      <c r="F410" s="135"/>
      <c r="G410" s="135"/>
      <c r="H410" s="135"/>
      <c r="I410" s="135"/>
      <c r="J410" s="135"/>
      <c r="K410" s="135"/>
      <c r="L410" s="135"/>
      <c r="M410" s="135"/>
      <c r="N410" s="135"/>
      <c r="O410" s="135"/>
      <c r="P410" s="135"/>
      <c r="Q410" s="135"/>
      <c r="R410" s="135"/>
      <c r="S410" s="135"/>
      <c r="T410" s="135"/>
      <c r="U410" s="135"/>
      <c r="V410" s="135"/>
      <c r="W410" s="135"/>
      <c r="X410" s="135"/>
      <c r="Y410" s="135"/>
    </row>
    <row r="411" spans="2:25" x14ac:dyDescent="0.25">
      <c r="B411" s="135"/>
      <c r="C411" s="135"/>
      <c r="D411" s="135"/>
      <c r="E411" s="135"/>
      <c r="F411" s="135"/>
      <c r="G411" s="135"/>
      <c r="H411" s="135"/>
      <c r="I411" s="135"/>
      <c r="J411" s="135"/>
      <c r="K411" s="135"/>
      <c r="L411" s="135"/>
      <c r="M411" s="135"/>
      <c r="N411" s="135"/>
      <c r="O411" s="135"/>
      <c r="P411" s="135"/>
      <c r="Q411" s="135"/>
      <c r="R411" s="135"/>
      <c r="S411" s="135"/>
      <c r="T411" s="135"/>
      <c r="U411" s="135"/>
      <c r="V411" s="135"/>
      <c r="W411" s="135"/>
      <c r="X411" s="135"/>
      <c r="Y411" s="135"/>
    </row>
    <row r="412" spans="2:25" x14ac:dyDescent="0.25">
      <c r="B412" s="135"/>
      <c r="C412" s="135"/>
      <c r="D412" s="135"/>
      <c r="E412" s="135"/>
      <c r="F412" s="135"/>
      <c r="G412" s="135"/>
      <c r="H412" s="135"/>
      <c r="I412" s="135"/>
      <c r="J412" s="135"/>
      <c r="K412" s="135"/>
      <c r="L412" s="135"/>
      <c r="M412" s="135"/>
      <c r="N412" s="135"/>
      <c r="O412" s="135"/>
      <c r="P412" s="135"/>
      <c r="Q412" s="135"/>
      <c r="R412" s="135"/>
      <c r="S412" s="135"/>
      <c r="T412" s="135"/>
      <c r="U412" s="135"/>
      <c r="V412" s="135"/>
      <c r="W412" s="135"/>
      <c r="X412" s="135"/>
      <c r="Y412" s="135"/>
    </row>
    <row r="413" spans="2:25" x14ac:dyDescent="0.25">
      <c r="B413" s="135"/>
      <c r="C413" s="135"/>
      <c r="D413" s="135"/>
      <c r="E413" s="135"/>
      <c r="F413" s="135"/>
      <c r="G413" s="135"/>
      <c r="H413" s="135"/>
      <c r="I413" s="135"/>
      <c r="J413" s="135"/>
      <c r="K413" s="135"/>
      <c r="L413" s="135"/>
      <c r="M413" s="135"/>
      <c r="N413" s="135"/>
      <c r="O413" s="135"/>
      <c r="P413" s="135"/>
      <c r="Q413" s="135"/>
      <c r="R413" s="135"/>
      <c r="S413" s="135"/>
      <c r="T413" s="135"/>
      <c r="U413" s="135"/>
      <c r="V413" s="135"/>
      <c r="W413" s="135"/>
      <c r="X413" s="135"/>
      <c r="Y413" s="135"/>
    </row>
    <row r="414" spans="2:25" x14ac:dyDescent="0.25">
      <c r="B414" s="135"/>
      <c r="C414" s="135"/>
      <c r="D414" s="135"/>
      <c r="E414" s="135"/>
      <c r="F414" s="135"/>
      <c r="G414" s="135"/>
      <c r="H414" s="135"/>
      <c r="I414" s="135"/>
      <c r="J414" s="135"/>
      <c r="K414" s="135"/>
      <c r="L414" s="135"/>
      <c r="M414" s="135"/>
      <c r="N414" s="135"/>
      <c r="O414" s="135"/>
      <c r="P414" s="135"/>
      <c r="Q414" s="135"/>
      <c r="R414" s="135"/>
      <c r="S414" s="135"/>
      <c r="T414" s="135"/>
      <c r="U414" s="135"/>
      <c r="V414" s="135"/>
      <c r="W414" s="135"/>
      <c r="X414" s="135"/>
      <c r="Y414" s="135"/>
    </row>
    <row r="415" spans="2:25" x14ac:dyDescent="0.25">
      <c r="B415" s="135"/>
      <c r="C415" s="135"/>
      <c r="D415" s="135"/>
      <c r="E415" s="135"/>
      <c r="F415" s="135"/>
      <c r="G415" s="135"/>
      <c r="H415" s="135"/>
      <c r="I415" s="135"/>
      <c r="J415" s="135"/>
      <c r="K415" s="135"/>
      <c r="L415" s="135"/>
      <c r="M415" s="135"/>
      <c r="N415" s="135"/>
      <c r="O415" s="135"/>
      <c r="P415" s="135"/>
      <c r="Q415" s="135"/>
      <c r="R415" s="135"/>
      <c r="S415" s="135"/>
      <c r="T415" s="135"/>
      <c r="U415" s="135"/>
      <c r="V415" s="135"/>
      <c r="W415" s="135"/>
      <c r="X415" s="135"/>
      <c r="Y415" s="135"/>
    </row>
    <row r="416" spans="2:25" x14ac:dyDescent="0.25">
      <c r="B416" s="135"/>
      <c r="C416" s="135"/>
      <c r="D416" s="135"/>
      <c r="E416" s="135"/>
      <c r="F416" s="135"/>
      <c r="G416" s="135"/>
      <c r="H416" s="135"/>
      <c r="I416" s="135"/>
      <c r="J416" s="135"/>
      <c r="K416" s="135"/>
      <c r="L416" s="135"/>
      <c r="M416" s="135"/>
      <c r="N416" s="135"/>
      <c r="O416" s="135"/>
      <c r="P416" s="135"/>
      <c r="Q416" s="135"/>
      <c r="R416" s="135"/>
      <c r="S416" s="135"/>
      <c r="T416" s="135"/>
      <c r="U416" s="135"/>
      <c r="V416" s="135"/>
      <c r="W416" s="135"/>
      <c r="X416" s="135"/>
      <c r="Y416" s="135"/>
    </row>
    <row r="417" spans="2:25" x14ac:dyDescent="0.25">
      <c r="B417" s="135"/>
      <c r="C417" s="135"/>
      <c r="D417" s="135"/>
      <c r="E417" s="135"/>
      <c r="F417" s="135"/>
      <c r="G417" s="135"/>
      <c r="H417" s="135"/>
      <c r="I417" s="135"/>
      <c r="J417" s="135"/>
      <c r="K417" s="135"/>
      <c r="L417" s="135"/>
      <c r="M417" s="135"/>
      <c r="N417" s="135"/>
      <c r="O417" s="135"/>
      <c r="P417" s="135"/>
      <c r="Q417" s="135"/>
      <c r="R417" s="135"/>
      <c r="S417" s="135"/>
      <c r="T417" s="135"/>
      <c r="U417" s="135"/>
      <c r="V417" s="135"/>
      <c r="W417" s="135"/>
      <c r="X417" s="135"/>
      <c r="Y417" s="135"/>
    </row>
    <row r="418" spans="2:25" x14ac:dyDescent="0.25">
      <c r="B418" s="135"/>
      <c r="C418" s="135"/>
      <c r="D418" s="135"/>
      <c r="E418" s="135"/>
      <c r="F418" s="135"/>
      <c r="G418" s="135"/>
      <c r="H418" s="135"/>
      <c r="I418" s="135"/>
      <c r="J418" s="135"/>
      <c r="K418" s="135"/>
      <c r="L418" s="135"/>
      <c r="M418" s="135"/>
      <c r="N418" s="135"/>
      <c r="O418" s="135"/>
      <c r="P418" s="135"/>
      <c r="Q418" s="135"/>
      <c r="R418" s="135"/>
      <c r="S418" s="135"/>
      <c r="T418" s="135"/>
      <c r="U418" s="135"/>
      <c r="V418" s="135"/>
      <c r="W418" s="135"/>
      <c r="X418" s="135"/>
      <c r="Y418" s="135"/>
    </row>
    <row r="419" spans="2:25" x14ac:dyDescent="0.25">
      <c r="B419" s="135"/>
      <c r="C419" s="135"/>
      <c r="D419" s="135"/>
      <c r="E419" s="135"/>
      <c r="F419" s="135"/>
      <c r="G419" s="135"/>
      <c r="H419" s="135"/>
      <c r="I419" s="135"/>
      <c r="J419" s="135"/>
      <c r="K419" s="135"/>
      <c r="L419" s="135"/>
      <c r="M419" s="135"/>
      <c r="N419" s="135"/>
      <c r="O419" s="135"/>
      <c r="P419" s="135"/>
      <c r="Q419" s="135"/>
      <c r="R419" s="135"/>
      <c r="S419" s="135"/>
      <c r="T419" s="135"/>
      <c r="U419" s="135"/>
      <c r="V419" s="135"/>
      <c r="W419" s="135"/>
      <c r="X419" s="135"/>
      <c r="Y419" s="135"/>
    </row>
    <row r="420" spans="2:25" x14ac:dyDescent="0.25">
      <c r="B420" s="135"/>
      <c r="C420" s="135"/>
      <c r="D420" s="135"/>
      <c r="E420" s="135"/>
      <c r="F420" s="135"/>
      <c r="G420" s="135"/>
      <c r="H420" s="135"/>
      <c r="I420" s="135"/>
      <c r="J420" s="135"/>
      <c r="K420" s="135"/>
      <c r="L420" s="135"/>
      <c r="M420" s="135"/>
      <c r="N420" s="135"/>
      <c r="O420" s="135"/>
      <c r="P420" s="135"/>
      <c r="Q420" s="135"/>
      <c r="R420" s="135"/>
      <c r="S420" s="135"/>
      <c r="T420" s="135"/>
      <c r="U420" s="135"/>
      <c r="V420" s="135"/>
      <c r="W420" s="135"/>
      <c r="X420" s="135"/>
      <c r="Y420" s="135"/>
    </row>
    <row r="421" spans="2:25" x14ac:dyDescent="0.25">
      <c r="B421" s="135"/>
      <c r="C421" s="135"/>
      <c r="D421" s="135"/>
      <c r="E421" s="135"/>
      <c r="F421" s="135"/>
      <c r="G421" s="135"/>
      <c r="H421" s="135"/>
      <c r="I421" s="135"/>
      <c r="J421" s="135"/>
      <c r="K421" s="135"/>
      <c r="L421" s="135"/>
      <c r="M421" s="135"/>
      <c r="N421" s="135"/>
      <c r="O421" s="135"/>
      <c r="P421" s="135"/>
      <c r="Q421" s="135"/>
      <c r="R421" s="135"/>
      <c r="S421" s="135"/>
      <c r="T421" s="135"/>
      <c r="U421" s="135"/>
      <c r="V421" s="135"/>
      <c r="W421" s="135"/>
      <c r="X421" s="135"/>
      <c r="Y421" s="135"/>
    </row>
    <row r="422" spans="2:25" x14ac:dyDescent="0.25">
      <c r="B422" s="135"/>
      <c r="C422" s="135"/>
      <c r="D422" s="135"/>
      <c r="E422" s="135"/>
      <c r="F422" s="135"/>
      <c r="G422" s="135"/>
      <c r="H422" s="135"/>
      <c r="I422" s="135"/>
      <c r="J422" s="135"/>
      <c r="K422" s="135"/>
      <c r="L422" s="135"/>
      <c r="M422" s="135"/>
      <c r="N422" s="135"/>
      <c r="O422" s="135"/>
      <c r="P422" s="135"/>
      <c r="Q422" s="135"/>
      <c r="R422" s="135"/>
      <c r="S422" s="135"/>
      <c r="T422" s="135"/>
      <c r="U422" s="135"/>
      <c r="V422" s="135"/>
      <c r="W422" s="135"/>
      <c r="X422" s="135"/>
      <c r="Y422" s="135"/>
    </row>
    <row r="423" spans="2:25" x14ac:dyDescent="0.25">
      <c r="B423" s="135"/>
      <c r="C423" s="135"/>
      <c r="D423" s="135"/>
      <c r="E423" s="135"/>
      <c r="F423" s="135"/>
      <c r="G423" s="135"/>
      <c r="H423" s="135"/>
      <c r="I423" s="135"/>
      <c r="J423" s="135"/>
      <c r="K423" s="135"/>
      <c r="L423" s="135"/>
      <c r="M423" s="135"/>
      <c r="N423" s="135"/>
      <c r="O423" s="135"/>
      <c r="P423" s="135"/>
      <c r="Q423" s="135"/>
      <c r="R423" s="135"/>
      <c r="S423" s="135"/>
      <c r="T423" s="135"/>
      <c r="U423" s="135"/>
      <c r="V423" s="135"/>
      <c r="W423" s="135"/>
      <c r="X423" s="135"/>
      <c r="Y423" s="135"/>
    </row>
    <row r="424" spans="2:25" x14ac:dyDescent="0.25">
      <c r="B424" s="135"/>
      <c r="C424" s="135"/>
      <c r="D424" s="135"/>
      <c r="E424" s="135"/>
      <c r="F424" s="135"/>
      <c r="G424" s="135"/>
      <c r="H424" s="135"/>
      <c r="I424" s="135"/>
      <c r="J424" s="135"/>
      <c r="K424" s="135"/>
      <c r="L424" s="135"/>
      <c r="M424" s="135"/>
      <c r="N424" s="135"/>
      <c r="O424" s="135"/>
      <c r="P424" s="135"/>
      <c r="Q424" s="135"/>
      <c r="R424" s="135"/>
      <c r="S424" s="135"/>
      <c r="T424" s="135"/>
      <c r="U424" s="135"/>
      <c r="V424" s="135"/>
      <c r="W424" s="135"/>
      <c r="X424" s="135"/>
      <c r="Y424" s="135"/>
    </row>
    <row r="425" spans="2:25" x14ac:dyDescent="0.25">
      <c r="B425" s="135"/>
      <c r="C425" s="135"/>
      <c r="D425" s="135"/>
      <c r="E425" s="135"/>
      <c r="F425" s="135"/>
      <c r="G425" s="135"/>
      <c r="H425" s="135"/>
      <c r="I425" s="135"/>
      <c r="J425" s="135"/>
      <c r="K425" s="135"/>
      <c r="L425" s="135"/>
      <c r="M425" s="135"/>
      <c r="N425" s="135"/>
      <c r="O425" s="135"/>
      <c r="P425" s="135"/>
      <c r="Q425" s="135"/>
      <c r="R425" s="135"/>
      <c r="S425" s="135"/>
      <c r="T425" s="135"/>
      <c r="U425" s="135"/>
      <c r="V425" s="135"/>
      <c r="W425" s="135"/>
      <c r="X425" s="135"/>
      <c r="Y425" s="135"/>
    </row>
    <row r="426" spans="2:25" x14ac:dyDescent="0.25">
      <c r="B426" s="135"/>
      <c r="C426" s="135"/>
      <c r="D426" s="135"/>
      <c r="E426" s="135"/>
      <c r="F426" s="135"/>
      <c r="G426" s="135"/>
      <c r="H426" s="135"/>
      <c r="I426" s="135"/>
      <c r="J426" s="135"/>
      <c r="K426" s="135"/>
      <c r="L426" s="135"/>
      <c r="M426" s="135"/>
      <c r="N426" s="135"/>
      <c r="O426" s="135"/>
      <c r="P426" s="135"/>
      <c r="Q426" s="135"/>
      <c r="R426" s="135"/>
      <c r="S426" s="135"/>
      <c r="T426" s="135"/>
      <c r="U426" s="135"/>
      <c r="V426" s="135"/>
      <c r="W426" s="135"/>
      <c r="X426" s="135"/>
      <c r="Y426" s="135"/>
    </row>
    <row r="427" spans="2:25" x14ac:dyDescent="0.25">
      <c r="B427" s="135"/>
      <c r="C427" s="135"/>
      <c r="D427" s="135"/>
      <c r="E427" s="135"/>
      <c r="F427" s="135"/>
      <c r="G427" s="135"/>
      <c r="H427" s="135"/>
      <c r="I427" s="135"/>
      <c r="J427" s="135"/>
      <c r="K427" s="135"/>
      <c r="L427" s="135"/>
      <c r="M427" s="135"/>
      <c r="N427" s="135"/>
      <c r="O427" s="135"/>
      <c r="P427" s="135"/>
      <c r="Q427" s="135"/>
      <c r="R427" s="135"/>
      <c r="S427" s="135"/>
      <c r="T427" s="135"/>
      <c r="U427" s="135"/>
      <c r="V427" s="135"/>
      <c r="W427" s="135"/>
      <c r="X427" s="135"/>
      <c r="Y427" s="135"/>
    </row>
    <row r="428" spans="2:25" x14ac:dyDescent="0.25">
      <c r="B428" s="135"/>
      <c r="C428" s="135"/>
      <c r="D428" s="135"/>
      <c r="E428" s="135"/>
      <c r="F428" s="135"/>
      <c r="G428" s="135"/>
      <c r="H428" s="135"/>
      <c r="I428" s="135"/>
      <c r="J428" s="135"/>
      <c r="K428" s="135"/>
      <c r="L428" s="135"/>
      <c r="M428" s="135"/>
      <c r="N428" s="135"/>
      <c r="O428" s="135"/>
      <c r="P428" s="135"/>
      <c r="Q428" s="135"/>
      <c r="R428" s="135"/>
      <c r="S428" s="135"/>
      <c r="T428" s="135"/>
      <c r="U428" s="135"/>
      <c r="V428" s="135"/>
      <c r="W428" s="135"/>
      <c r="X428" s="135"/>
      <c r="Y428" s="135"/>
    </row>
    <row r="429" spans="2:25" x14ac:dyDescent="0.25">
      <c r="B429" s="135"/>
      <c r="C429" s="135"/>
      <c r="D429" s="135"/>
      <c r="E429" s="135"/>
      <c r="F429" s="135"/>
      <c r="G429" s="135"/>
      <c r="H429" s="135"/>
      <c r="I429" s="135"/>
      <c r="J429" s="135"/>
      <c r="K429" s="135"/>
      <c r="L429" s="135"/>
      <c r="M429" s="135"/>
      <c r="N429" s="135"/>
      <c r="O429" s="135"/>
      <c r="P429" s="135"/>
      <c r="Q429" s="135"/>
      <c r="R429" s="135"/>
      <c r="S429" s="135"/>
      <c r="T429" s="135"/>
      <c r="U429" s="135"/>
      <c r="V429" s="135"/>
      <c r="W429" s="135"/>
      <c r="X429" s="135"/>
      <c r="Y429" s="135"/>
    </row>
    <row r="430" spans="2:25" x14ac:dyDescent="0.25">
      <c r="B430" s="135"/>
      <c r="C430" s="135"/>
      <c r="D430" s="135"/>
      <c r="E430" s="135"/>
      <c r="F430" s="135"/>
      <c r="G430" s="135"/>
      <c r="H430" s="135"/>
      <c r="I430" s="135"/>
      <c r="J430" s="135"/>
      <c r="K430" s="135"/>
      <c r="L430" s="135"/>
      <c r="M430" s="135"/>
      <c r="N430" s="135"/>
      <c r="O430" s="135"/>
      <c r="P430" s="135"/>
      <c r="Q430" s="135"/>
      <c r="R430" s="135"/>
      <c r="S430" s="135"/>
      <c r="T430" s="135"/>
      <c r="U430" s="135"/>
      <c r="V430" s="135"/>
      <c r="W430" s="135"/>
      <c r="X430" s="135"/>
      <c r="Y430" s="135"/>
    </row>
    <row r="431" spans="2:25" x14ac:dyDescent="0.25">
      <c r="B431" s="135"/>
      <c r="C431" s="135"/>
      <c r="D431" s="135"/>
      <c r="E431" s="135"/>
      <c r="F431" s="135"/>
      <c r="G431" s="135"/>
      <c r="H431" s="135"/>
      <c r="I431" s="135"/>
      <c r="J431" s="135"/>
      <c r="K431" s="135"/>
      <c r="L431" s="135"/>
      <c r="M431" s="135"/>
      <c r="N431" s="135"/>
      <c r="O431" s="135"/>
      <c r="P431" s="135"/>
      <c r="Q431" s="135"/>
      <c r="R431" s="135"/>
      <c r="S431" s="135"/>
      <c r="T431" s="135"/>
      <c r="U431" s="135"/>
      <c r="V431" s="135"/>
      <c r="W431" s="135"/>
      <c r="X431" s="135"/>
      <c r="Y431" s="135"/>
    </row>
    <row r="432" spans="2:25" x14ac:dyDescent="0.25">
      <c r="B432" s="135"/>
      <c r="C432" s="135"/>
      <c r="D432" s="135"/>
      <c r="E432" s="135"/>
      <c r="F432" s="135"/>
      <c r="G432" s="135"/>
      <c r="H432" s="135"/>
      <c r="I432" s="135"/>
      <c r="J432" s="135"/>
      <c r="K432" s="135"/>
      <c r="L432" s="135"/>
      <c r="M432" s="135"/>
      <c r="N432" s="135"/>
      <c r="O432" s="135"/>
      <c r="P432" s="135"/>
      <c r="Q432" s="135"/>
      <c r="R432" s="135"/>
      <c r="S432" s="135"/>
      <c r="T432" s="135"/>
      <c r="U432" s="135"/>
      <c r="V432" s="135"/>
      <c r="W432" s="135"/>
      <c r="X432" s="135"/>
      <c r="Y432" s="135"/>
    </row>
    <row r="433" spans="2:25" x14ac:dyDescent="0.25">
      <c r="B433" s="135"/>
      <c r="C433" s="135"/>
      <c r="D433" s="135"/>
      <c r="E433" s="135"/>
      <c r="F433" s="135"/>
      <c r="G433" s="135"/>
      <c r="H433" s="135"/>
      <c r="I433" s="135"/>
      <c r="J433" s="135"/>
      <c r="K433" s="135"/>
      <c r="L433" s="135"/>
      <c r="M433" s="135"/>
      <c r="N433" s="135"/>
      <c r="O433" s="135"/>
      <c r="P433" s="135"/>
      <c r="Q433" s="135"/>
      <c r="R433" s="135"/>
      <c r="S433" s="135"/>
      <c r="T433" s="135"/>
      <c r="U433" s="135"/>
      <c r="V433" s="135"/>
      <c r="W433" s="135"/>
      <c r="X433" s="135"/>
      <c r="Y433" s="135"/>
    </row>
    <row r="434" spans="2:25" x14ac:dyDescent="0.25">
      <c r="B434" s="135"/>
      <c r="C434" s="135"/>
      <c r="D434" s="135"/>
      <c r="E434" s="135"/>
      <c r="F434" s="135"/>
      <c r="G434" s="135"/>
      <c r="H434" s="135"/>
      <c r="I434" s="135"/>
      <c r="J434" s="135"/>
      <c r="K434" s="135"/>
      <c r="L434" s="135"/>
      <c r="M434" s="135"/>
      <c r="N434" s="135"/>
      <c r="O434" s="135"/>
      <c r="P434" s="135"/>
      <c r="Q434" s="135"/>
      <c r="R434" s="135"/>
      <c r="S434" s="135"/>
      <c r="T434" s="135"/>
      <c r="U434" s="135"/>
      <c r="V434" s="135"/>
      <c r="W434" s="135"/>
      <c r="X434" s="135"/>
      <c r="Y434" s="135"/>
    </row>
    <row r="435" spans="2:25" x14ac:dyDescent="0.25">
      <c r="B435" s="135"/>
      <c r="C435" s="135"/>
      <c r="D435" s="135"/>
      <c r="E435" s="135"/>
      <c r="F435" s="135"/>
      <c r="G435" s="135"/>
      <c r="H435" s="135"/>
      <c r="I435" s="135"/>
      <c r="J435" s="135"/>
      <c r="K435" s="135"/>
      <c r="L435" s="135"/>
      <c r="M435" s="135"/>
      <c r="N435" s="135"/>
      <c r="O435" s="135"/>
      <c r="P435" s="135"/>
      <c r="Q435" s="135"/>
      <c r="R435" s="135"/>
      <c r="S435" s="135"/>
      <c r="T435" s="135"/>
      <c r="U435" s="135"/>
      <c r="V435" s="135"/>
      <c r="W435" s="135"/>
      <c r="X435" s="135"/>
      <c r="Y435" s="135"/>
    </row>
    <row r="436" spans="2:25" x14ac:dyDescent="0.25">
      <c r="B436" s="135"/>
      <c r="C436" s="135"/>
      <c r="D436" s="135"/>
      <c r="E436" s="135"/>
      <c r="F436" s="135"/>
      <c r="G436" s="135"/>
      <c r="H436" s="135"/>
      <c r="I436" s="135"/>
      <c r="J436" s="135"/>
      <c r="K436" s="135"/>
      <c r="L436" s="135"/>
      <c r="M436" s="135"/>
      <c r="N436" s="135"/>
      <c r="O436" s="135"/>
      <c r="P436" s="135"/>
      <c r="Q436" s="135"/>
      <c r="R436" s="135"/>
      <c r="S436" s="135"/>
      <c r="T436" s="135"/>
      <c r="U436" s="135"/>
      <c r="V436" s="135"/>
      <c r="W436" s="135"/>
      <c r="X436" s="135"/>
      <c r="Y436" s="135"/>
    </row>
    <row r="437" spans="2:25" x14ac:dyDescent="0.25">
      <c r="B437" s="135"/>
      <c r="C437" s="135"/>
      <c r="D437" s="135"/>
      <c r="E437" s="135"/>
      <c r="F437" s="135"/>
      <c r="G437" s="135"/>
      <c r="H437" s="135"/>
      <c r="I437" s="135"/>
      <c r="J437" s="135"/>
      <c r="K437" s="135"/>
      <c r="L437" s="135"/>
      <c r="M437" s="135"/>
      <c r="N437" s="135"/>
      <c r="O437" s="135"/>
      <c r="P437" s="135"/>
      <c r="Q437" s="135"/>
      <c r="R437" s="135"/>
      <c r="S437" s="135"/>
      <c r="T437" s="135"/>
      <c r="U437" s="135"/>
      <c r="V437" s="135"/>
      <c r="W437" s="135"/>
      <c r="X437" s="135"/>
      <c r="Y437" s="135"/>
    </row>
    <row r="438" spans="2:25" x14ac:dyDescent="0.25">
      <c r="B438" s="135"/>
      <c r="C438" s="135"/>
      <c r="D438" s="135"/>
      <c r="E438" s="135"/>
      <c r="F438" s="135"/>
      <c r="G438" s="135"/>
      <c r="H438" s="135"/>
      <c r="I438" s="135"/>
      <c r="J438" s="135"/>
      <c r="K438" s="135"/>
      <c r="L438" s="135"/>
      <c r="M438" s="135"/>
      <c r="N438" s="135"/>
      <c r="O438" s="135"/>
      <c r="P438" s="135"/>
      <c r="Q438" s="135"/>
      <c r="R438" s="135"/>
      <c r="S438" s="135"/>
      <c r="T438" s="135"/>
      <c r="U438" s="135"/>
      <c r="V438" s="135"/>
      <c r="W438" s="135"/>
      <c r="X438" s="135"/>
      <c r="Y438" s="135"/>
    </row>
    <row r="439" spans="2:25" x14ac:dyDescent="0.25">
      <c r="B439" s="135"/>
      <c r="C439" s="135"/>
      <c r="D439" s="135"/>
      <c r="E439" s="135"/>
      <c r="F439" s="135"/>
      <c r="G439" s="135"/>
      <c r="H439" s="135"/>
      <c r="I439" s="135"/>
      <c r="J439" s="135"/>
      <c r="K439" s="135"/>
      <c r="L439" s="135"/>
      <c r="M439" s="135"/>
      <c r="N439" s="135"/>
      <c r="O439" s="135"/>
      <c r="P439" s="135"/>
      <c r="Q439" s="135"/>
      <c r="R439" s="135"/>
      <c r="S439" s="135"/>
      <c r="T439" s="135"/>
      <c r="U439" s="135"/>
      <c r="V439" s="135"/>
      <c r="W439" s="135"/>
      <c r="X439" s="135"/>
      <c r="Y439" s="135"/>
    </row>
    <row r="440" spans="2:25" x14ac:dyDescent="0.25">
      <c r="B440" s="135"/>
      <c r="C440" s="135"/>
      <c r="D440" s="135"/>
      <c r="E440" s="135"/>
      <c r="F440" s="135"/>
      <c r="G440" s="135"/>
      <c r="H440" s="135"/>
      <c r="I440" s="135"/>
      <c r="J440" s="135"/>
      <c r="K440" s="135"/>
      <c r="L440" s="135"/>
      <c r="M440" s="135"/>
      <c r="N440" s="135"/>
      <c r="O440" s="135"/>
      <c r="P440" s="135"/>
      <c r="Q440" s="135"/>
      <c r="R440" s="135"/>
      <c r="S440" s="135"/>
      <c r="T440" s="135"/>
      <c r="U440" s="135"/>
      <c r="V440" s="135"/>
      <c r="W440" s="135"/>
      <c r="X440" s="135"/>
      <c r="Y440" s="135"/>
    </row>
    <row r="441" spans="2:25" x14ac:dyDescent="0.25">
      <c r="B441" s="135"/>
      <c r="C441" s="135"/>
      <c r="D441" s="135"/>
      <c r="E441" s="135"/>
      <c r="F441" s="135"/>
      <c r="G441" s="135"/>
      <c r="H441" s="135"/>
      <c r="I441" s="135"/>
      <c r="J441" s="135"/>
      <c r="K441" s="135"/>
      <c r="L441" s="135"/>
      <c r="M441" s="135"/>
      <c r="N441" s="135"/>
      <c r="O441" s="135"/>
      <c r="P441" s="135"/>
      <c r="Q441" s="135"/>
      <c r="R441" s="135"/>
      <c r="S441" s="135"/>
      <c r="T441" s="135"/>
      <c r="U441" s="135"/>
      <c r="V441" s="135"/>
      <c r="W441" s="135"/>
      <c r="X441" s="135"/>
      <c r="Y441" s="135"/>
    </row>
    <row r="442" spans="2:25" x14ac:dyDescent="0.25">
      <c r="B442" s="135"/>
      <c r="C442" s="135"/>
      <c r="D442" s="135"/>
      <c r="E442" s="135"/>
      <c r="F442" s="135"/>
      <c r="G442" s="135"/>
      <c r="H442" s="135"/>
      <c r="I442" s="135"/>
      <c r="J442" s="135"/>
      <c r="K442" s="135"/>
      <c r="L442" s="135"/>
      <c r="M442" s="135"/>
      <c r="N442" s="135"/>
      <c r="O442" s="135"/>
      <c r="P442" s="135"/>
      <c r="Q442" s="135"/>
      <c r="R442" s="135"/>
      <c r="S442" s="135"/>
      <c r="T442" s="135"/>
      <c r="U442" s="135"/>
      <c r="V442" s="135"/>
      <c r="W442" s="135"/>
      <c r="X442" s="135"/>
      <c r="Y442" s="135"/>
    </row>
    <row r="443" spans="2:25" x14ac:dyDescent="0.25">
      <c r="B443" s="135"/>
      <c r="C443" s="135"/>
      <c r="D443" s="135"/>
      <c r="E443" s="135"/>
      <c r="F443" s="135"/>
      <c r="G443" s="135"/>
      <c r="H443" s="135"/>
      <c r="I443" s="135"/>
      <c r="J443" s="135"/>
      <c r="K443" s="135"/>
      <c r="L443" s="135"/>
      <c r="M443" s="135"/>
      <c r="N443" s="135"/>
      <c r="O443" s="135"/>
      <c r="P443" s="135"/>
      <c r="Q443" s="135"/>
      <c r="R443" s="135"/>
      <c r="S443" s="135"/>
      <c r="T443" s="135"/>
      <c r="U443" s="135"/>
      <c r="V443" s="135"/>
      <c r="W443" s="135"/>
      <c r="X443" s="135"/>
      <c r="Y443" s="135"/>
    </row>
    <row r="444" spans="2:25" x14ac:dyDescent="0.25">
      <c r="B444" s="135"/>
      <c r="C444" s="135"/>
      <c r="D444" s="135"/>
      <c r="E444" s="135"/>
      <c r="F444" s="135"/>
      <c r="G444" s="135"/>
      <c r="H444" s="135"/>
      <c r="I444" s="135"/>
      <c r="J444" s="135"/>
      <c r="K444" s="135"/>
      <c r="L444" s="135"/>
      <c r="M444" s="135"/>
      <c r="N444" s="135"/>
      <c r="O444" s="135"/>
      <c r="P444" s="135"/>
      <c r="Q444" s="135"/>
      <c r="R444" s="135"/>
      <c r="S444" s="135"/>
      <c r="T444" s="135"/>
      <c r="U444" s="135"/>
      <c r="V444" s="135"/>
      <c r="W444" s="135"/>
      <c r="X444" s="135"/>
      <c r="Y444" s="135"/>
    </row>
    <row r="445" spans="2:25" x14ac:dyDescent="0.25">
      <c r="B445" s="135"/>
      <c r="C445" s="135"/>
      <c r="D445" s="135"/>
      <c r="E445" s="135"/>
      <c r="F445" s="135"/>
      <c r="G445" s="135"/>
      <c r="H445" s="135"/>
      <c r="I445" s="135"/>
      <c r="J445" s="135"/>
      <c r="K445" s="135"/>
      <c r="L445" s="135"/>
      <c r="M445" s="135"/>
      <c r="N445" s="135"/>
      <c r="O445" s="135"/>
      <c r="P445" s="135"/>
      <c r="Q445" s="135"/>
      <c r="R445" s="135"/>
      <c r="S445" s="135"/>
      <c r="T445" s="135"/>
      <c r="U445" s="135"/>
      <c r="V445" s="135"/>
      <c r="W445" s="135"/>
      <c r="X445" s="135"/>
      <c r="Y445" s="135"/>
    </row>
    <row r="446" spans="2:25" x14ac:dyDescent="0.25">
      <c r="B446" s="135"/>
      <c r="C446" s="135"/>
      <c r="D446" s="135"/>
      <c r="E446" s="135"/>
      <c r="F446" s="135"/>
      <c r="G446" s="135"/>
      <c r="H446" s="135"/>
      <c r="I446" s="135"/>
      <c r="J446" s="135"/>
      <c r="K446" s="135"/>
      <c r="L446" s="135"/>
      <c r="M446" s="135"/>
      <c r="N446" s="135"/>
      <c r="O446" s="135"/>
      <c r="P446" s="135"/>
      <c r="Q446" s="135"/>
      <c r="R446" s="135"/>
      <c r="S446" s="135"/>
      <c r="T446" s="135"/>
      <c r="U446" s="135"/>
      <c r="V446" s="135"/>
      <c r="W446" s="135"/>
      <c r="X446" s="135"/>
      <c r="Y446" s="135"/>
    </row>
    <row r="447" spans="2:25" x14ac:dyDescent="0.25">
      <c r="B447" s="135"/>
      <c r="C447" s="135"/>
      <c r="D447" s="135"/>
      <c r="E447" s="135"/>
      <c r="F447" s="135"/>
      <c r="G447" s="135"/>
      <c r="H447" s="135"/>
      <c r="I447" s="135"/>
      <c r="J447" s="135"/>
      <c r="K447" s="135"/>
      <c r="L447" s="135"/>
      <c r="M447" s="135"/>
      <c r="N447" s="135"/>
      <c r="O447" s="135"/>
      <c r="P447" s="135"/>
      <c r="Q447" s="135"/>
      <c r="R447" s="135"/>
      <c r="S447" s="135"/>
      <c r="T447" s="135"/>
      <c r="U447" s="135"/>
      <c r="V447" s="135"/>
      <c r="W447" s="135"/>
      <c r="X447" s="135"/>
      <c r="Y447" s="135"/>
    </row>
    <row r="448" spans="2:25" x14ac:dyDescent="0.25">
      <c r="B448" s="135"/>
      <c r="C448" s="135"/>
      <c r="D448" s="135"/>
      <c r="E448" s="135"/>
      <c r="F448" s="135"/>
      <c r="G448" s="135"/>
      <c r="H448" s="135"/>
      <c r="I448" s="135"/>
      <c r="J448" s="135"/>
      <c r="K448" s="135"/>
      <c r="L448" s="135"/>
      <c r="M448" s="135"/>
      <c r="N448" s="135"/>
      <c r="O448" s="135"/>
      <c r="P448" s="135"/>
      <c r="Q448" s="135"/>
      <c r="R448" s="135"/>
      <c r="S448" s="135"/>
      <c r="T448" s="135"/>
      <c r="U448" s="135"/>
      <c r="V448" s="135"/>
      <c r="W448" s="135"/>
      <c r="X448" s="135"/>
      <c r="Y448" s="135"/>
    </row>
    <row r="449" spans="2:25" x14ac:dyDescent="0.25">
      <c r="B449" s="135"/>
      <c r="C449" s="135"/>
      <c r="D449" s="135"/>
      <c r="E449" s="135"/>
      <c r="F449" s="135"/>
      <c r="G449" s="135"/>
      <c r="H449" s="135"/>
      <c r="I449" s="135"/>
      <c r="J449" s="135"/>
      <c r="K449" s="135"/>
      <c r="L449" s="135"/>
      <c r="M449" s="135"/>
      <c r="N449" s="135"/>
      <c r="O449" s="135"/>
      <c r="P449" s="135"/>
      <c r="Q449" s="135"/>
      <c r="R449" s="135"/>
      <c r="S449" s="135"/>
      <c r="T449" s="135"/>
      <c r="U449" s="135"/>
      <c r="V449" s="135"/>
      <c r="W449" s="135"/>
      <c r="X449" s="135"/>
      <c r="Y449" s="135"/>
    </row>
    <row r="450" spans="2:25" x14ac:dyDescent="0.25">
      <c r="B450" s="135"/>
      <c r="C450" s="135"/>
      <c r="D450" s="135"/>
      <c r="E450" s="135"/>
      <c r="F450" s="135"/>
      <c r="G450" s="135"/>
      <c r="H450" s="135"/>
      <c r="I450" s="135"/>
      <c r="J450" s="135"/>
      <c r="K450" s="135"/>
      <c r="L450" s="135"/>
      <c r="M450" s="135"/>
      <c r="N450" s="135"/>
      <c r="O450" s="135"/>
      <c r="P450" s="135"/>
      <c r="Q450" s="135"/>
      <c r="R450" s="135"/>
      <c r="S450" s="135"/>
      <c r="T450" s="135"/>
      <c r="U450" s="135"/>
      <c r="V450" s="135"/>
      <c r="W450" s="135"/>
      <c r="X450" s="135"/>
      <c r="Y450" s="135"/>
    </row>
    <row r="451" spans="2:25" x14ac:dyDescent="0.25">
      <c r="B451" s="135"/>
      <c r="C451" s="135"/>
      <c r="D451" s="135"/>
      <c r="E451" s="135"/>
      <c r="F451" s="135"/>
      <c r="G451" s="135"/>
      <c r="H451" s="135"/>
      <c r="I451" s="135"/>
      <c r="J451" s="135"/>
      <c r="K451" s="135"/>
      <c r="L451" s="135"/>
      <c r="M451" s="135"/>
      <c r="N451" s="135"/>
      <c r="O451" s="135"/>
      <c r="P451" s="135"/>
      <c r="Q451" s="135"/>
      <c r="R451" s="135"/>
      <c r="S451" s="135"/>
      <c r="T451" s="135"/>
      <c r="U451" s="135"/>
      <c r="V451" s="135"/>
      <c r="W451" s="135"/>
      <c r="X451" s="135"/>
      <c r="Y451" s="135"/>
    </row>
    <row r="452" spans="2:25" x14ac:dyDescent="0.25">
      <c r="B452" s="135"/>
      <c r="C452" s="135"/>
      <c r="D452" s="135"/>
      <c r="E452" s="135"/>
      <c r="F452" s="135"/>
      <c r="G452" s="135"/>
      <c r="H452" s="135"/>
      <c r="I452" s="135"/>
      <c r="J452" s="135"/>
      <c r="K452" s="135"/>
      <c r="L452" s="135"/>
      <c r="M452" s="135"/>
      <c r="N452" s="135"/>
      <c r="O452" s="135"/>
      <c r="P452" s="135"/>
      <c r="Q452" s="135"/>
      <c r="R452" s="135"/>
      <c r="S452" s="135"/>
      <c r="T452" s="135"/>
      <c r="U452" s="135"/>
      <c r="V452" s="135"/>
      <c r="W452" s="135"/>
      <c r="X452" s="135"/>
      <c r="Y452" s="135"/>
    </row>
    <row r="453" spans="2:25" x14ac:dyDescent="0.25">
      <c r="B453" s="135"/>
      <c r="C453" s="135"/>
      <c r="D453" s="135"/>
      <c r="E453" s="135"/>
      <c r="F453" s="135"/>
      <c r="G453" s="135"/>
      <c r="H453" s="135"/>
      <c r="I453" s="135"/>
      <c r="J453" s="135"/>
      <c r="K453" s="135"/>
      <c r="L453" s="135"/>
      <c r="M453" s="135"/>
      <c r="N453" s="135"/>
      <c r="O453" s="135"/>
      <c r="P453" s="135"/>
      <c r="Q453" s="135"/>
      <c r="R453" s="135"/>
      <c r="S453" s="135"/>
      <c r="T453" s="135"/>
      <c r="U453" s="135"/>
      <c r="V453" s="135"/>
      <c r="W453" s="135"/>
      <c r="X453" s="135"/>
      <c r="Y453" s="135"/>
    </row>
    <row r="454" spans="2:25" x14ac:dyDescent="0.25">
      <c r="B454" s="135"/>
      <c r="C454" s="135"/>
      <c r="D454" s="135"/>
      <c r="E454" s="135"/>
      <c r="F454" s="135"/>
      <c r="G454" s="135"/>
      <c r="H454" s="135"/>
      <c r="I454" s="135"/>
      <c r="J454" s="135"/>
      <c r="K454" s="135"/>
      <c r="L454" s="135"/>
      <c r="M454" s="135"/>
      <c r="N454" s="135"/>
      <c r="O454" s="135"/>
      <c r="P454" s="135"/>
      <c r="Q454" s="135"/>
      <c r="R454" s="135"/>
      <c r="S454" s="135"/>
      <c r="T454" s="135"/>
      <c r="U454" s="135"/>
      <c r="V454" s="135"/>
      <c r="W454" s="135"/>
      <c r="X454" s="135"/>
      <c r="Y454" s="135"/>
    </row>
    <row r="455" spans="2:25" x14ac:dyDescent="0.25">
      <c r="B455" s="135"/>
      <c r="C455" s="135"/>
      <c r="D455" s="135"/>
      <c r="E455" s="135"/>
      <c r="F455" s="135"/>
      <c r="G455" s="135"/>
      <c r="H455" s="135"/>
      <c r="I455" s="135"/>
      <c r="J455" s="135"/>
      <c r="K455" s="135"/>
      <c r="L455" s="135"/>
      <c r="M455" s="135"/>
      <c r="N455" s="135"/>
      <c r="O455" s="135"/>
      <c r="P455" s="135"/>
      <c r="Q455" s="135"/>
      <c r="R455" s="135"/>
      <c r="S455" s="135"/>
      <c r="T455" s="135"/>
      <c r="U455" s="135"/>
      <c r="V455" s="135"/>
      <c r="W455" s="135"/>
      <c r="X455" s="135"/>
      <c r="Y455" s="135"/>
    </row>
    <row r="456" spans="2:25" x14ac:dyDescent="0.25">
      <c r="B456" s="135"/>
      <c r="C456" s="135"/>
      <c r="D456" s="135"/>
      <c r="E456" s="135"/>
      <c r="F456" s="135"/>
      <c r="G456" s="135"/>
      <c r="H456" s="135"/>
      <c r="I456" s="135"/>
      <c r="J456" s="135"/>
      <c r="K456" s="135"/>
      <c r="L456" s="135"/>
      <c r="M456" s="135"/>
      <c r="N456" s="135"/>
      <c r="O456" s="135"/>
      <c r="P456" s="135"/>
      <c r="Q456" s="135"/>
      <c r="R456" s="135"/>
      <c r="S456" s="135"/>
      <c r="T456" s="135"/>
      <c r="U456" s="135"/>
      <c r="V456" s="135"/>
      <c r="W456" s="135"/>
      <c r="X456" s="135"/>
      <c r="Y456" s="135"/>
    </row>
    <row r="457" spans="2:25" x14ac:dyDescent="0.25">
      <c r="B457" s="135"/>
      <c r="C457" s="135"/>
      <c r="D457" s="135"/>
      <c r="E457" s="135"/>
      <c r="F457" s="135"/>
      <c r="G457" s="135"/>
      <c r="H457" s="135"/>
      <c r="I457" s="135"/>
      <c r="J457" s="135"/>
      <c r="K457" s="135"/>
      <c r="L457" s="135"/>
      <c r="M457" s="135"/>
      <c r="N457" s="135"/>
      <c r="O457" s="135"/>
      <c r="P457" s="135"/>
      <c r="Q457" s="135"/>
      <c r="R457" s="135"/>
      <c r="S457" s="135"/>
      <c r="T457" s="135"/>
      <c r="U457" s="135"/>
      <c r="V457" s="135"/>
      <c r="W457" s="135"/>
      <c r="X457" s="135"/>
      <c r="Y457" s="135"/>
    </row>
    <row r="458" spans="2:25" x14ac:dyDescent="0.25">
      <c r="B458" s="135"/>
      <c r="C458" s="135"/>
      <c r="D458" s="135"/>
      <c r="E458" s="135"/>
      <c r="F458" s="135"/>
      <c r="G458" s="135"/>
      <c r="H458" s="135"/>
      <c r="I458" s="135"/>
      <c r="J458" s="135"/>
      <c r="K458" s="135"/>
      <c r="L458" s="135"/>
      <c r="M458" s="135"/>
      <c r="N458" s="135"/>
      <c r="O458" s="135"/>
      <c r="P458" s="135"/>
      <c r="Q458" s="135"/>
      <c r="R458" s="135"/>
      <c r="S458" s="135"/>
      <c r="T458" s="135"/>
      <c r="U458" s="135"/>
      <c r="V458" s="135"/>
      <c r="W458" s="135"/>
      <c r="X458" s="135"/>
      <c r="Y458" s="135"/>
    </row>
    <row r="459" spans="2:25" x14ac:dyDescent="0.25">
      <c r="B459" s="135"/>
      <c r="C459" s="135"/>
      <c r="D459" s="135"/>
      <c r="E459" s="135"/>
      <c r="F459" s="135"/>
      <c r="G459" s="135"/>
      <c r="H459" s="135"/>
      <c r="I459" s="135"/>
      <c r="J459" s="135"/>
      <c r="K459" s="135"/>
      <c r="L459" s="135"/>
      <c r="M459" s="135"/>
      <c r="N459" s="135"/>
      <c r="O459" s="135"/>
      <c r="P459" s="135"/>
      <c r="Q459" s="135"/>
      <c r="R459" s="135"/>
      <c r="S459" s="135"/>
      <c r="T459" s="135"/>
      <c r="U459" s="135"/>
      <c r="V459" s="135"/>
      <c r="W459" s="135"/>
      <c r="X459" s="135"/>
      <c r="Y459" s="135"/>
    </row>
    <row r="460" spans="2:25" x14ac:dyDescent="0.25">
      <c r="B460" s="135"/>
      <c r="C460" s="135"/>
      <c r="D460" s="135"/>
      <c r="E460" s="135"/>
      <c r="F460" s="135"/>
      <c r="G460" s="135"/>
      <c r="H460" s="135"/>
      <c r="I460" s="135"/>
      <c r="J460" s="135"/>
      <c r="K460" s="135"/>
      <c r="L460" s="135"/>
      <c r="M460" s="135"/>
      <c r="N460" s="135"/>
      <c r="O460" s="135"/>
      <c r="P460" s="135"/>
      <c r="Q460" s="135"/>
      <c r="R460" s="135"/>
      <c r="S460" s="135"/>
      <c r="T460" s="135"/>
      <c r="U460" s="135"/>
      <c r="V460" s="135"/>
      <c r="W460" s="135"/>
      <c r="X460" s="135"/>
      <c r="Y460" s="135"/>
    </row>
    <row r="461" spans="2:25" x14ac:dyDescent="0.25">
      <c r="B461" s="135"/>
      <c r="C461" s="135"/>
      <c r="D461" s="135"/>
      <c r="E461" s="135"/>
      <c r="F461" s="135"/>
      <c r="G461" s="135"/>
      <c r="H461" s="135"/>
      <c r="I461" s="135"/>
      <c r="J461" s="135"/>
      <c r="K461" s="135"/>
      <c r="L461" s="135"/>
      <c r="M461" s="135"/>
      <c r="N461" s="135"/>
      <c r="O461" s="135"/>
      <c r="P461" s="135"/>
      <c r="Q461" s="135"/>
      <c r="R461" s="135"/>
      <c r="S461" s="135"/>
      <c r="T461" s="135"/>
      <c r="U461" s="135"/>
      <c r="V461" s="135"/>
      <c r="W461" s="135"/>
      <c r="X461" s="135"/>
      <c r="Y461" s="135"/>
    </row>
    <row r="462" spans="2:25" x14ac:dyDescent="0.25">
      <c r="B462" s="135"/>
      <c r="C462" s="135"/>
      <c r="D462" s="135"/>
      <c r="E462" s="135"/>
      <c r="F462" s="135"/>
      <c r="G462" s="135"/>
      <c r="H462" s="135"/>
      <c r="I462" s="135"/>
      <c r="J462" s="135"/>
      <c r="K462" s="135"/>
      <c r="L462" s="135"/>
      <c r="M462" s="135"/>
      <c r="N462" s="135"/>
      <c r="O462" s="135"/>
      <c r="P462" s="135"/>
      <c r="Q462" s="135"/>
      <c r="R462" s="135"/>
      <c r="S462" s="135"/>
      <c r="T462" s="135"/>
      <c r="U462" s="135"/>
      <c r="V462" s="135"/>
      <c r="W462" s="135"/>
      <c r="X462" s="135"/>
      <c r="Y462" s="135"/>
    </row>
    <row r="463" spans="2:25" x14ac:dyDescent="0.25">
      <c r="B463" s="135"/>
      <c r="C463" s="135"/>
      <c r="D463" s="135"/>
      <c r="E463" s="135"/>
      <c r="F463" s="135"/>
      <c r="G463" s="135"/>
      <c r="H463" s="135"/>
      <c r="I463" s="135"/>
      <c r="J463" s="135"/>
      <c r="K463" s="135"/>
      <c r="L463" s="135"/>
      <c r="M463" s="135"/>
      <c r="N463" s="135"/>
      <c r="O463" s="135"/>
      <c r="P463" s="135"/>
      <c r="Q463" s="135"/>
      <c r="R463" s="135"/>
      <c r="S463" s="135"/>
      <c r="T463" s="135"/>
      <c r="U463" s="135"/>
      <c r="V463" s="135"/>
      <c r="W463" s="135"/>
      <c r="X463" s="135"/>
      <c r="Y463" s="135"/>
    </row>
    <row r="464" spans="2:25" x14ac:dyDescent="0.25">
      <c r="B464" s="135"/>
      <c r="C464" s="135"/>
      <c r="D464" s="135"/>
      <c r="E464" s="135"/>
      <c r="F464" s="135"/>
      <c r="G464" s="135"/>
      <c r="H464" s="135"/>
      <c r="I464" s="135"/>
      <c r="J464" s="135"/>
      <c r="K464" s="135"/>
      <c r="L464" s="135"/>
      <c r="M464" s="135"/>
      <c r="N464" s="135"/>
      <c r="O464" s="135"/>
      <c r="P464" s="135"/>
      <c r="Q464" s="135"/>
      <c r="R464" s="135"/>
      <c r="S464" s="135"/>
      <c r="T464" s="135"/>
      <c r="U464" s="135"/>
      <c r="V464" s="135"/>
      <c r="W464" s="135"/>
      <c r="X464" s="135"/>
      <c r="Y464" s="135"/>
    </row>
    <row r="465" spans="2:25" x14ac:dyDescent="0.25">
      <c r="B465" s="135"/>
      <c r="C465" s="135"/>
      <c r="D465" s="135"/>
      <c r="E465" s="135"/>
      <c r="F465" s="135"/>
      <c r="G465" s="135"/>
      <c r="H465" s="135"/>
      <c r="I465" s="135"/>
      <c r="J465" s="135"/>
      <c r="K465" s="135"/>
      <c r="L465" s="135"/>
      <c r="M465" s="135"/>
      <c r="N465" s="135"/>
      <c r="O465" s="135"/>
      <c r="P465" s="135"/>
      <c r="Q465" s="135"/>
      <c r="R465" s="135"/>
      <c r="S465" s="135"/>
      <c r="T465" s="135"/>
      <c r="U465" s="135"/>
      <c r="V465" s="135"/>
      <c r="W465" s="135"/>
      <c r="X465" s="135"/>
      <c r="Y465" s="135"/>
    </row>
    <row r="466" spans="2:25" x14ac:dyDescent="0.25">
      <c r="B466" s="135"/>
      <c r="C466" s="135"/>
      <c r="D466" s="135"/>
      <c r="E466" s="135"/>
      <c r="F466" s="135"/>
      <c r="G466" s="135"/>
      <c r="H466" s="135"/>
      <c r="I466" s="135"/>
      <c r="J466" s="135"/>
      <c r="K466" s="135"/>
      <c r="L466" s="135"/>
      <c r="M466" s="135"/>
      <c r="N466" s="135"/>
      <c r="O466" s="135"/>
      <c r="P466" s="135"/>
      <c r="Q466" s="135"/>
      <c r="R466" s="135"/>
      <c r="S466" s="135"/>
      <c r="T466" s="135"/>
      <c r="U466" s="135"/>
      <c r="V466" s="135"/>
      <c r="W466" s="135"/>
      <c r="X466" s="135"/>
      <c r="Y466" s="135"/>
    </row>
    <row r="467" spans="2:25" x14ac:dyDescent="0.25">
      <c r="B467" s="135"/>
      <c r="C467" s="135"/>
      <c r="D467" s="135"/>
      <c r="E467" s="135"/>
      <c r="F467" s="135"/>
      <c r="G467" s="135"/>
      <c r="H467" s="135"/>
      <c r="I467" s="135"/>
      <c r="J467" s="135"/>
      <c r="K467" s="135"/>
      <c r="L467" s="135"/>
      <c r="M467" s="135"/>
      <c r="N467" s="135"/>
      <c r="O467" s="135"/>
      <c r="P467" s="135"/>
      <c r="Q467" s="135"/>
      <c r="R467" s="135"/>
      <c r="S467" s="135"/>
      <c r="T467" s="135"/>
      <c r="U467" s="135"/>
      <c r="V467" s="135"/>
      <c r="W467" s="135"/>
      <c r="X467" s="135"/>
      <c r="Y467" s="135"/>
    </row>
    <row r="468" spans="2:25" x14ac:dyDescent="0.25">
      <c r="B468" s="135"/>
      <c r="C468" s="135"/>
      <c r="D468" s="135"/>
      <c r="E468" s="135"/>
      <c r="F468" s="135"/>
      <c r="G468" s="135"/>
      <c r="H468" s="135"/>
      <c r="I468" s="135"/>
      <c r="J468" s="135"/>
      <c r="K468" s="135"/>
      <c r="L468" s="135"/>
      <c r="M468" s="135"/>
      <c r="N468" s="135"/>
      <c r="O468" s="135"/>
      <c r="P468" s="135"/>
      <c r="Q468" s="135"/>
      <c r="R468" s="135"/>
      <c r="S468" s="135"/>
      <c r="T468" s="135"/>
      <c r="U468" s="135"/>
      <c r="V468" s="135"/>
      <c r="W468" s="135"/>
      <c r="X468" s="135"/>
      <c r="Y468" s="135"/>
    </row>
    <row r="469" spans="2:25" x14ac:dyDescent="0.25">
      <c r="B469" s="135"/>
      <c r="C469" s="135"/>
      <c r="D469" s="135"/>
      <c r="E469" s="135"/>
      <c r="F469" s="135"/>
      <c r="G469" s="135"/>
      <c r="H469" s="135"/>
      <c r="I469" s="135"/>
      <c r="J469" s="135"/>
      <c r="K469" s="135"/>
      <c r="L469" s="135"/>
      <c r="M469" s="135"/>
      <c r="N469" s="135"/>
      <c r="O469" s="135"/>
      <c r="P469" s="135"/>
      <c r="Q469" s="135"/>
      <c r="R469" s="135"/>
      <c r="S469" s="135"/>
      <c r="T469" s="135"/>
      <c r="U469" s="135"/>
      <c r="V469" s="135"/>
      <c r="W469" s="135"/>
      <c r="X469" s="135"/>
      <c r="Y469" s="135"/>
    </row>
    <row r="470" spans="2:25" x14ac:dyDescent="0.25">
      <c r="B470" s="135"/>
      <c r="C470" s="135"/>
      <c r="D470" s="135"/>
      <c r="E470" s="135"/>
      <c r="F470" s="135"/>
      <c r="G470" s="135"/>
      <c r="H470" s="135"/>
      <c r="I470" s="135"/>
      <c r="J470" s="135"/>
      <c r="K470" s="135"/>
      <c r="L470" s="135"/>
      <c r="M470" s="135"/>
      <c r="N470" s="135"/>
      <c r="O470" s="135"/>
      <c r="P470" s="135"/>
      <c r="Q470" s="135"/>
      <c r="R470" s="135"/>
      <c r="S470" s="135"/>
      <c r="T470" s="135"/>
      <c r="U470" s="135"/>
      <c r="V470" s="135"/>
      <c r="W470" s="135"/>
      <c r="X470" s="135"/>
      <c r="Y470" s="13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0849C-46CD-4622-96E3-9C3A4C2943C0}">
  <sheetPr codeName="Sheet11"/>
  <dimension ref="A3:I253"/>
  <sheetViews>
    <sheetView topLeftCell="A217" workbookViewId="0">
      <selection activeCell="F235" sqref="F235"/>
    </sheetView>
  </sheetViews>
  <sheetFormatPr defaultRowHeight="15" x14ac:dyDescent="0.25"/>
  <cols>
    <col min="1" max="1" width="13.140625" bestFit="1" customWidth="1"/>
    <col min="2" max="2" width="17.28515625" bestFit="1" customWidth="1"/>
    <col min="3" max="3" width="16" bestFit="1" customWidth="1"/>
    <col min="4" max="4" width="19.42578125" bestFit="1" customWidth="1"/>
    <col min="5" max="5" width="20.5703125" bestFit="1" customWidth="1"/>
    <col min="6" max="6" width="18.42578125" bestFit="1" customWidth="1"/>
    <col min="7" max="7" width="20.7109375" bestFit="1" customWidth="1"/>
    <col min="8" max="8" width="19.5703125" bestFit="1" customWidth="1"/>
    <col min="9" max="9" width="22" bestFit="1" customWidth="1"/>
  </cols>
  <sheetData>
    <row r="3" spans="1:9" x14ac:dyDescent="0.25">
      <c r="A3" s="122" t="s">
        <v>102</v>
      </c>
      <c r="B3" t="s">
        <v>331</v>
      </c>
      <c r="C3" t="s">
        <v>330</v>
      </c>
      <c r="D3" t="s">
        <v>328</v>
      </c>
      <c r="E3" t="s">
        <v>327</v>
      </c>
      <c r="F3" t="s">
        <v>359</v>
      </c>
      <c r="G3" t="s">
        <v>347</v>
      </c>
      <c r="H3" t="s">
        <v>360</v>
      </c>
      <c r="I3" t="s">
        <v>348</v>
      </c>
    </row>
    <row r="4" spans="1:9" x14ac:dyDescent="0.25">
      <c r="A4" s="136">
        <v>43891</v>
      </c>
      <c r="B4" s="121">
        <v>25.914346628020041</v>
      </c>
      <c r="C4" s="121">
        <v>0</v>
      </c>
      <c r="D4" s="121">
        <v>0</v>
      </c>
      <c r="E4" s="121">
        <v>63.938322028164279</v>
      </c>
      <c r="F4" s="121">
        <v>0</v>
      </c>
      <c r="G4" s="121">
        <v>0</v>
      </c>
      <c r="H4" s="121">
        <v>226.64926187808871</v>
      </c>
      <c r="I4" s="121">
        <v>37.719876454736422</v>
      </c>
    </row>
    <row r="5" spans="1:9" x14ac:dyDescent="0.25">
      <c r="A5" s="136">
        <v>43892</v>
      </c>
      <c r="B5" s="121">
        <v>31.62608017052241</v>
      </c>
      <c r="C5" s="121">
        <v>0</v>
      </c>
      <c r="D5" s="121">
        <v>0</v>
      </c>
      <c r="E5" s="121">
        <v>78.085909578135457</v>
      </c>
      <c r="F5" s="121">
        <v>0</v>
      </c>
      <c r="G5" s="121">
        <v>0</v>
      </c>
      <c r="H5" s="121">
        <v>300.92541917596537</v>
      </c>
      <c r="I5" s="121">
        <v>51.953792098033183</v>
      </c>
    </row>
    <row r="6" spans="1:9" x14ac:dyDescent="0.25">
      <c r="A6" s="136">
        <v>43893</v>
      </c>
      <c r="B6" s="121">
        <v>45.482322653259651</v>
      </c>
      <c r="C6" s="121">
        <v>0</v>
      </c>
      <c r="D6" s="121">
        <v>0</v>
      </c>
      <c r="E6" s="121">
        <v>104.4070026943609</v>
      </c>
      <c r="F6" s="121">
        <v>0</v>
      </c>
      <c r="G6" s="121">
        <v>0</v>
      </c>
      <c r="H6" s="121">
        <v>347.69188858573949</v>
      </c>
      <c r="I6" s="121">
        <v>63.340924612670577</v>
      </c>
    </row>
    <row r="7" spans="1:9" x14ac:dyDescent="0.25">
      <c r="A7" s="136">
        <v>43894</v>
      </c>
      <c r="B7" s="121">
        <v>62.088659063868413</v>
      </c>
      <c r="C7" s="121">
        <v>0</v>
      </c>
      <c r="D7" s="121">
        <v>0</v>
      </c>
      <c r="E7" s="121">
        <v>129.74105481872789</v>
      </c>
      <c r="F7" s="121">
        <v>0</v>
      </c>
      <c r="G7" s="121">
        <v>0</v>
      </c>
      <c r="H7" s="121">
        <v>462.16275652012149</v>
      </c>
      <c r="I7" s="121">
        <v>80.421623384626713</v>
      </c>
    </row>
    <row r="8" spans="1:9" x14ac:dyDescent="0.25">
      <c r="A8" s="136">
        <v>43895</v>
      </c>
      <c r="B8" s="121">
        <v>76.367992920124351</v>
      </c>
      <c r="C8" s="121">
        <v>0</v>
      </c>
      <c r="D8" s="121">
        <v>0</v>
      </c>
      <c r="E8" s="121">
        <v>159.3522845744815</v>
      </c>
      <c r="F8" s="121">
        <v>0</v>
      </c>
      <c r="G8" s="121">
        <v>0</v>
      </c>
      <c r="H8" s="121">
        <v>540.25970380245678</v>
      </c>
      <c r="I8" s="121">
        <v>96.790626374417982</v>
      </c>
    </row>
    <row r="9" spans="1:9" x14ac:dyDescent="0.25">
      <c r="A9" s="136">
        <v>43896</v>
      </c>
      <c r="B9" s="121">
        <v>103.4458408253208</v>
      </c>
      <c r="C9" s="121">
        <v>0</v>
      </c>
      <c r="D9" s="121">
        <v>0</v>
      </c>
      <c r="E9" s="121">
        <v>169.4420369357012</v>
      </c>
      <c r="F9" s="121">
        <v>0</v>
      </c>
      <c r="G9" s="121">
        <v>0</v>
      </c>
      <c r="H9" s="121">
        <v>625.8453994543313</v>
      </c>
      <c r="I9" s="121">
        <v>116.00641249286861</v>
      </c>
    </row>
    <row r="10" spans="1:9" x14ac:dyDescent="0.25">
      <c r="A10" s="136">
        <v>43897</v>
      </c>
      <c r="B10" s="121">
        <v>128.19668617616441</v>
      </c>
      <c r="C10" s="121">
        <v>0</v>
      </c>
      <c r="D10" s="121">
        <v>0</v>
      </c>
      <c r="E10" s="121">
        <v>192.14397974844559</v>
      </c>
      <c r="F10" s="121">
        <v>0</v>
      </c>
      <c r="G10" s="121">
        <v>0</v>
      </c>
      <c r="H10" s="121">
        <v>704.09517833604502</v>
      </c>
      <c r="I10" s="121">
        <v>135.22219861131919</v>
      </c>
    </row>
    <row r="11" spans="1:9" x14ac:dyDescent="0.25">
      <c r="A11" s="136">
        <v>43898</v>
      </c>
      <c r="B11" s="121">
        <v>146.81270661098699</v>
      </c>
      <c r="C11" s="121">
        <v>41.039863231313362</v>
      </c>
      <c r="D11" s="121">
        <v>109.23253643233549</v>
      </c>
      <c r="E11" s="121">
        <v>211.8847995856147</v>
      </c>
      <c r="F11" s="121">
        <v>90.017812033846425</v>
      </c>
      <c r="G11" s="121">
        <v>150.16781003678079</v>
      </c>
      <c r="H11" s="121">
        <v>768.89577647246404</v>
      </c>
      <c r="I11" s="121">
        <v>159.41985520492381</v>
      </c>
    </row>
    <row r="12" spans="1:9" x14ac:dyDescent="0.25">
      <c r="A12" s="136">
        <v>43899</v>
      </c>
      <c r="B12" s="121">
        <v>178.33301393812971</v>
      </c>
      <c r="C12" s="121">
        <v>52.357557472938439</v>
      </c>
      <c r="D12" s="121">
        <v>111.6453033013229</v>
      </c>
      <c r="E12" s="121">
        <v>237.32852293129929</v>
      </c>
      <c r="F12" s="121">
        <v>145.6485142075648</v>
      </c>
      <c r="G12" s="121">
        <v>218.49060512460531</v>
      </c>
      <c r="H12" s="121">
        <v>826.05479463996585</v>
      </c>
      <c r="I12" s="121">
        <v>178.63564132337439</v>
      </c>
    </row>
    <row r="13" spans="1:9" x14ac:dyDescent="0.25">
      <c r="A13" s="136">
        <v>43900</v>
      </c>
      <c r="B13" s="121">
        <v>205.30508899994649</v>
      </c>
      <c r="C13" s="121">
        <v>73.829444679012198</v>
      </c>
      <c r="D13" s="121">
        <v>173.2805296818174</v>
      </c>
      <c r="E13" s="121">
        <v>265.73336925255921</v>
      </c>
      <c r="F13" s="121">
        <v>233.83234704887099</v>
      </c>
      <c r="G13" s="121">
        <v>278.9847466086166</v>
      </c>
      <c r="H13" s="121">
        <v>864.4155260839309</v>
      </c>
      <c r="I13" s="121">
        <v>200.69821057048441</v>
      </c>
    </row>
    <row r="14" spans="1:9" x14ac:dyDescent="0.25">
      <c r="A14" s="136">
        <v>43901</v>
      </c>
      <c r="B14" s="121">
        <v>256.18182666556947</v>
      </c>
      <c r="C14" s="121">
        <v>111.37880407879631</v>
      </c>
      <c r="D14" s="121">
        <v>218.90375774994149</v>
      </c>
      <c r="E14" s="121">
        <v>336.90999188768552</v>
      </c>
      <c r="F14" s="121">
        <v>314.06893672250322</v>
      </c>
      <c r="G14" s="121">
        <v>397.12624644797972</v>
      </c>
      <c r="H14" s="121">
        <v>877.25338043171212</v>
      </c>
      <c r="I14" s="121">
        <v>228.4543460749131</v>
      </c>
    </row>
    <row r="15" spans="1:9" x14ac:dyDescent="0.25">
      <c r="A15" s="136">
        <v>43902</v>
      </c>
      <c r="B15" s="121">
        <v>306.52970011429409</v>
      </c>
      <c r="C15" s="121">
        <v>157.91885516585279</v>
      </c>
      <c r="D15" s="121">
        <v>208.8140053887218</v>
      </c>
      <c r="E15" s="121">
        <v>404.79647788328361</v>
      </c>
      <c r="F15" s="121">
        <v>308.41416754550443</v>
      </c>
      <c r="G15" s="121">
        <v>486.79991500074942</v>
      </c>
      <c r="H15" s="121">
        <v>914.39145908065052</v>
      </c>
      <c r="I15" s="121">
        <v>262.61574361882532</v>
      </c>
    </row>
    <row r="16" spans="1:9" x14ac:dyDescent="0.25">
      <c r="A16" s="136">
        <v>43903</v>
      </c>
      <c r="B16" s="121">
        <v>353.91593394838787</v>
      </c>
      <c r="C16" s="121">
        <v>200.22799251772221</v>
      </c>
      <c r="D16" s="121">
        <v>329.89103372335882</v>
      </c>
      <c r="E16" s="121">
        <v>494.83655058503803</v>
      </c>
      <c r="F16" s="121">
        <v>738.48228819617293</v>
      </c>
      <c r="G16" s="121">
        <v>552.98762274207922</v>
      </c>
      <c r="H16" s="121">
        <v>926.15949223278324</v>
      </c>
      <c r="I16" s="121">
        <v>287.52509599459461</v>
      </c>
    </row>
    <row r="17" spans="1:9" x14ac:dyDescent="0.25">
      <c r="A17" s="136">
        <v>43904</v>
      </c>
      <c r="B17" s="121">
        <v>402.99453327655652</v>
      </c>
      <c r="C17" s="121">
        <v>232.9118011220414</v>
      </c>
      <c r="D17" s="121">
        <v>386.04269903797302</v>
      </c>
      <c r="E17" s="121">
        <v>575.33522703216079</v>
      </c>
      <c r="F17" s="121">
        <v>900.33095193784254</v>
      </c>
      <c r="G17" s="121">
        <v>580.03206246434308</v>
      </c>
      <c r="H17" s="121">
        <v>911.64049029184025</v>
      </c>
      <c r="I17" s="121">
        <v>320.97479775634201</v>
      </c>
    </row>
    <row r="18" spans="1:9" x14ac:dyDescent="0.25">
      <c r="A18" s="136">
        <v>43905</v>
      </c>
      <c r="B18" s="121">
        <v>443.9286236644902</v>
      </c>
      <c r="C18" s="121">
        <v>273.95166435335472</v>
      </c>
      <c r="D18" s="121">
        <v>369.92102950428489</v>
      </c>
      <c r="E18" s="121">
        <v>600.12092304993973</v>
      </c>
      <c r="F18" s="121">
        <v>1088.9251455707231</v>
      </c>
      <c r="G18" s="121">
        <v>596.40106545413425</v>
      </c>
      <c r="H18" s="121">
        <v>892.23087717079022</v>
      </c>
      <c r="I18" s="121">
        <v>353.00110795375969</v>
      </c>
    </row>
    <row r="19" spans="1:9" x14ac:dyDescent="0.25">
      <c r="A19" s="136">
        <v>43906</v>
      </c>
      <c r="B19" s="121">
        <v>464.34278243676721</v>
      </c>
      <c r="C19" s="121">
        <v>323.13603652490298</v>
      </c>
      <c r="D19" s="121">
        <v>594.85670442669482</v>
      </c>
      <c r="E19" s="121">
        <v>645.63447989674626</v>
      </c>
      <c r="F19" s="121">
        <v>1355.4634548865599</v>
      </c>
      <c r="G19" s="121">
        <v>583.59054137516716</v>
      </c>
      <c r="H19" s="121">
        <v>859.67774650320223</v>
      </c>
      <c r="I19" s="121">
        <v>378.62215611169393</v>
      </c>
    </row>
    <row r="20" spans="1:9" x14ac:dyDescent="0.25">
      <c r="A20" s="136">
        <v>43907</v>
      </c>
      <c r="B20" s="121">
        <v>538.59531848929805</v>
      </c>
      <c r="C20" s="121">
        <v>377.08018664853648</v>
      </c>
      <c r="D20" s="121">
        <v>643.55072669171193</v>
      </c>
      <c r="E20" s="121">
        <v>746.31266106630858</v>
      </c>
      <c r="F20" s="121">
        <v>1536.4160685505231</v>
      </c>
      <c r="G20" s="121">
        <v>598.53615280062877</v>
      </c>
      <c r="H20" s="121">
        <v>852.95315613055504</v>
      </c>
      <c r="I20" s="121">
        <v>422.74729460591391</v>
      </c>
    </row>
    <row r="21" spans="1:9" x14ac:dyDescent="0.25">
      <c r="A21" s="136">
        <v>43908</v>
      </c>
      <c r="B21" s="121">
        <v>576.46199641922124</v>
      </c>
      <c r="C21" s="121">
        <v>439.27461855578468</v>
      </c>
      <c r="D21" s="121">
        <v>741.59679854965168</v>
      </c>
      <c r="E21" s="121">
        <v>709.13411703964016</v>
      </c>
      <c r="F21" s="121">
        <v>1777.8899955683121</v>
      </c>
      <c r="G21" s="121">
        <v>562.23966791022201</v>
      </c>
      <c r="H21" s="121">
        <v>826.05479463996585</v>
      </c>
      <c r="I21" s="121">
        <v>434.13442712055132</v>
      </c>
    </row>
    <row r="22" spans="1:9" x14ac:dyDescent="0.25">
      <c r="A22" s="136">
        <v>43909</v>
      </c>
      <c r="B22" s="121">
        <v>625.01173153049149</v>
      </c>
      <c r="C22" s="121">
        <v>499.14204790868001</v>
      </c>
      <c r="D22" s="121">
        <v>942.07579111823543</v>
      </c>
      <c r="E22" s="121">
        <v>748.28674305002551</v>
      </c>
      <c r="F22" s="121">
        <v>2397.3164678487519</v>
      </c>
      <c r="G22" s="121">
        <v>556.5461016529033</v>
      </c>
      <c r="H22" s="121">
        <v>779.28832523019173</v>
      </c>
      <c r="I22" s="121">
        <v>441.25138494219959</v>
      </c>
    </row>
    <row r="23" spans="1:9" x14ac:dyDescent="0.25">
      <c r="A23" s="136">
        <v>43910</v>
      </c>
      <c r="B23" s="121">
        <v>665.8400490750455</v>
      </c>
      <c r="C23" s="121">
        <v>581.11600152792698</v>
      </c>
      <c r="D23" s="121">
        <v>981.66710201389117</v>
      </c>
      <c r="E23" s="121">
        <v>733.70047061478385</v>
      </c>
      <c r="F23" s="121">
        <v>2319.6780153645518</v>
      </c>
      <c r="G23" s="121">
        <v>576.47358355351867</v>
      </c>
      <c r="H23" s="121">
        <v>746.27669976446873</v>
      </c>
      <c r="I23" s="121">
        <v>464.73734575363932</v>
      </c>
    </row>
    <row r="24" spans="1:9" x14ac:dyDescent="0.25">
      <c r="A24" s="136">
        <v>43911</v>
      </c>
      <c r="B24" s="121">
        <v>675.04228644907721</v>
      </c>
      <c r="C24" s="121">
        <v>669.22478006319511</v>
      </c>
      <c r="D24" s="121">
        <v>1076.203694789667</v>
      </c>
      <c r="E24" s="121">
        <v>687.85790010402457</v>
      </c>
      <c r="F24" s="121">
        <v>2901.202250999163</v>
      </c>
      <c r="G24" s="121">
        <v>622.02211361206832</v>
      </c>
      <c r="H24" s="121">
        <v>712.04242150371897</v>
      </c>
      <c r="I24" s="121">
        <v>473.27769513961732</v>
      </c>
    </row>
    <row r="25" spans="1:9" x14ac:dyDescent="0.25">
      <c r="A25" s="136">
        <v>43912</v>
      </c>
      <c r="B25" s="121">
        <v>681.17711136509831</v>
      </c>
      <c r="C25" s="121">
        <v>768.01661577981031</v>
      </c>
      <c r="D25" s="121">
        <v>1263.302798357503</v>
      </c>
      <c r="E25" s="121">
        <v>692.57376262068169</v>
      </c>
      <c r="F25" s="121">
        <v>3204.878638963939</v>
      </c>
      <c r="G25" s="121">
        <v>656.89520693814541</v>
      </c>
      <c r="H25" s="121">
        <v>698.13474596028937</v>
      </c>
      <c r="I25" s="121">
        <v>469.71921622879319</v>
      </c>
    </row>
    <row r="26" spans="1:9" x14ac:dyDescent="0.25">
      <c r="A26" s="136">
        <v>43913</v>
      </c>
      <c r="B26" s="121">
        <v>697.78344777570703</v>
      </c>
      <c r="C26" s="121">
        <v>950.263224922988</v>
      </c>
      <c r="D26" s="121">
        <v>1450.1825594827039</v>
      </c>
      <c r="E26" s="121">
        <v>664.16891629942165</v>
      </c>
      <c r="F26" s="121">
        <v>3850.439314738077</v>
      </c>
      <c r="G26" s="121">
        <v>727.3530893724643</v>
      </c>
      <c r="H26" s="121">
        <v>674.75151125540219</v>
      </c>
      <c r="I26" s="121">
        <v>474.701086703947</v>
      </c>
    </row>
    <row r="27" spans="1:9" x14ac:dyDescent="0.25">
      <c r="A27" s="136">
        <v>43914</v>
      </c>
      <c r="B27" s="121">
        <v>694.71603531769654</v>
      </c>
      <c r="C27" s="121">
        <v>1119.817092860605</v>
      </c>
      <c r="D27" s="121">
        <v>1606.9027347455631</v>
      </c>
      <c r="E27" s="121">
        <v>590.46985557399034</v>
      </c>
      <c r="F27" s="121">
        <v>4300.2227117085522</v>
      </c>
      <c r="G27" s="121">
        <v>806.35132119276125</v>
      </c>
      <c r="H27" s="121">
        <v>613.00754510654986</v>
      </c>
      <c r="I27" s="121">
        <v>474.701086703947</v>
      </c>
    </row>
    <row r="28" spans="1:9" x14ac:dyDescent="0.25">
      <c r="A28" s="136">
        <v>43915</v>
      </c>
      <c r="B28" s="121">
        <v>678.85010881074538</v>
      </c>
      <c r="C28" s="121">
        <v>1298.996289545772</v>
      </c>
      <c r="D28" s="121">
        <v>1775.5770731320411</v>
      </c>
      <c r="E28" s="121">
        <v>688.62559865324761</v>
      </c>
      <c r="F28" s="121">
        <v>5441.5690958660489</v>
      </c>
      <c r="G28" s="121">
        <v>926.62790837861905</v>
      </c>
      <c r="H28" s="121">
        <v>598.48854316560698</v>
      </c>
      <c r="I28" s="121">
        <v>492.4934812580679</v>
      </c>
    </row>
    <row r="29" spans="1:9" x14ac:dyDescent="0.25">
      <c r="A29" s="136">
        <v>43916</v>
      </c>
      <c r="B29" s="121">
        <v>670.38828134037158</v>
      </c>
      <c r="C29" s="121">
        <v>1513.60938876313</v>
      </c>
      <c r="D29" s="121">
        <v>2005.228610571108</v>
      </c>
      <c r="E29" s="121">
        <v>624.13892051849518</v>
      </c>
      <c r="F29" s="121">
        <v>6086.2127820439173</v>
      </c>
      <c r="G29" s="121">
        <v>1028.4004052281909</v>
      </c>
      <c r="H29" s="121">
        <v>591.15262639544642</v>
      </c>
      <c r="I29" s="121">
        <v>486.79991500074919</v>
      </c>
    </row>
    <row r="30" spans="1:9" x14ac:dyDescent="0.25">
      <c r="A30" s="136">
        <v>43917</v>
      </c>
      <c r="B30" s="121">
        <v>648.28175707401977</v>
      </c>
      <c r="C30" s="121">
        <v>1719.5491148233541</v>
      </c>
      <c r="D30" s="121">
        <v>2232.0286962559171</v>
      </c>
      <c r="E30" s="121">
        <v>599.24355327939861</v>
      </c>
      <c r="F30" s="121">
        <v>6924.6469362335292</v>
      </c>
      <c r="G30" s="121">
        <v>1160.0641249286859</v>
      </c>
      <c r="H30" s="121">
        <v>599.25270116249874</v>
      </c>
      <c r="I30" s="121">
        <v>474.701086703947</v>
      </c>
    </row>
    <row r="31" spans="1:9" x14ac:dyDescent="0.25">
      <c r="A31" s="136">
        <v>43918</v>
      </c>
      <c r="B31" s="121">
        <v>675.99424203949422</v>
      </c>
      <c r="C31" s="121">
        <v>1891.4299853153241</v>
      </c>
      <c r="D31" s="121">
        <v>2554.5717581509962</v>
      </c>
      <c r="E31" s="121">
        <v>600.01125182862177</v>
      </c>
      <c r="F31" s="121">
        <v>7314.6731778470712</v>
      </c>
      <c r="G31" s="121">
        <v>1277.4939289858839</v>
      </c>
      <c r="H31" s="121">
        <v>525.28220706337879</v>
      </c>
      <c r="I31" s="121">
        <v>468.29582466446351</v>
      </c>
    </row>
    <row r="32" spans="1:9" x14ac:dyDescent="0.25">
      <c r="A32" s="136">
        <v>43919</v>
      </c>
      <c r="B32" s="121">
        <v>652.19535227906761</v>
      </c>
      <c r="C32" s="121">
        <v>2048.0795663606209</v>
      </c>
      <c r="D32" s="121">
        <v>2649.2180221480899</v>
      </c>
      <c r="E32" s="121">
        <v>581.36714420462886</v>
      </c>
      <c r="F32" s="121">
        <v>7846.6799752830984</v>
      </c>
      <c r="G32" s="121">
        <v>1392.788645696588</v>
      </c>
      <c r="H32" s="121">
        <v>495.78570838335781</v>
      </c>
      <c r="I32" s="121">
        <v>467.58412888229861</v>
      </c>
    </row>
    <row r="33" spans="1:9" x14ac:dyDescent="0.25">
      <c r="A33" s="136">
        <v>43920</v>
      </c>
      <c r="B33" s="121">
        <v>635.90633439859801</v>
      </c>
      <c r="C33" s="121">
        <v>2253.0673368304278</v>
      </c>
      <c r="D33" s="121">
        <v>2708.221139216962</v>
      </c>
      <c r="E33" s="121">
        <v>578.2963500077359</v>
      </c>
      <c r="F33" s="121">
        <v>8072.5650791642938</v>
      </c>
      <c r="G33" s="121">
        <v>1559.32545872316</v>
      </c>
      <c r="H33" s="121">
        <v>473.16663167536251</v>
      </c>
      <c r="I33" s="121">
        <v>446.94495119951841</v>
      </c>
    </row>
    <row r="34" spans="1:9" x14ac:dyDescent="0.25">
      <c r="A34" s="136">
        <v>43921</v>
      </c>
      <c r="B34" s="121">
        <v>651.56071521878971</v>
      </c>
      <c r="C34" s="121">
        <v>2479.8443130364481</v>
      </c>
      <c r="D34" s="121">
        <v>3270.8345045762799</v>
      </c>
      <c r="E34" s="121">
        <v>554.16868131786259</v>
      </c>
      <c r="F34" s="121">
        <v>8564.3771659638151</v>
      </c>
      <c r="G34" s="121">
        <v>1733.690925353545</v>
      </c>
      <c r="H34" s="121">
        <v>493.0347395945476</v>
      </c>
      <c r="I34" s="121">
        <v>419.9005114772545</v>
      </c>
    </row>
    <row r="35" spans="1:9" x14ac:dyDescent="0.25">
      <c r="A35" s="136">
        <v>43922</v>
      </c>
      <c r="B35" s="121">
        <v>648.07021138726043</v>
      </c>
      <c r="C35" s="121">
        <v>2714.7657981827028</v>
      </c>
      <c r="D35" s="121">
        <v>3482.7193041618948</v>
      </c>
      <c r="E35" s="121">
        <v>456.34195190255798</v>
      </c>
      <c r="F35" s="121">
        <v>8345.0638208558867</v>
      </c>
      <c r="G35" s="121">
        <v>1856.102599885897</v>
      </c>
      <c r="H35" s="121">
        <v>459.87028252944617</v>
      </c>
      <c r="I35" s="121">
        <v>402.10811692313348</v>
      </c>
    </row>
    <row r="36" spans="1:9" x14ac:dyDescent="0.25">
      <c r="A36" s="136">
        <v>43923</v>
      </c>
      <c r="B36" s="121">
        <v>610.62662483085592</v>
      </c>
      <c r="C36" s="121">
        <v>2903.1472322419022</v>
      </c>
      <c r="D36" s="121">
        <v>3284.6530784622978</v>
      </c>
      <c r="E36" s="121">
        <v>430.34987245028537</v>
      </c>
      <c r="F36" s="121">
        <v>8295.546382657305</v>
      </c>
      <c r="G36" s="121">
        <v>2046.8370695060739</v>
      </c>
      <c r="H36" s="121">
        <v>434.34740543326228</v>
      </c>
      <c r="I36" s="121">
        <v>407.08998739828752</v>
      </c>
    </row>
    <row r="37" spans="1:9" x14ac:dyDescent="0.25">
      <c r="A37" s="136">
        <v>43924</v>
      </c>
      <c r="B37" s="121">
        <v>620.8865906386842</v>
      </c>
      <c r="C37" s="121">
        <v>3084.441885794663</v>
      </c>
      <c r="D37" s="121">
        <v>3440.8248976185691</v>
      </c>
      <c r="E37" s="121">
        <v>389.66184934145349</v>
      </c>
      <c r="F37" s="121">
        <v>8173.4339347540044</v>
      </c>
      <c r="G37" s="121">
        <v>2214.7972740969758</v>
      </c>
      <c r="H37" s="121">
        <v>385.44129363219122</v>
      </c>
      <c r="I37" s="121">
        <v>397.83794223014462</v>
      </c>
    </row>
    <row r="38" spans="1:9" x14ac:dyDescent="0.25">
      <c r="A38" s="136">
        <v>43925</v>
      </c>
      <c r="B38" s="121">
        <v>590.2124660585788</v>
      </c>
      <c r="C38" s="121">
        <v>3211.1577521635122</v>
      </c>
      <c r="D38" s="121">
        <v>3403.097997485313</v>
      </c>
      <c r="E38" s="121">
        <v>359.72160592174708</v>
      </c>
      <c r="F38" s="121">
        <v>8089.8350498940481</v>
      </c>
      <c r="G38" s="121">
        <v>2255.3639336803722</v>
      </c>
      <c r="H38" s="121">
        <v>436.94554262269418</v>
      </c>
      <c r="I38" s="121">
        <v>388.58589706200161</v>
      </c>
    </row>
    <row r="39" spans="1:9" x14ac:dyDescent="0.25">
      <c r="A39" s="136">
        <v>43926</v>
      </c>
      <c r="B39" s="121">
        <v>583.01991270876101</v>
      </c>
      <c r="C39" s="121">
        <v>3289.112337734331</v>
      </c>
      <c r="D39" s="121">
        <v>3323.4766908087308</v>
      </c>
      <c r="E39" s="121">
        <v>343.38059394542381</v>
      </c>
      <c r="F39" s="121">
        <v>7876.3293055624972</v>
      </c>
      <c r="G39" s="121">
        <v>2298.065680610262</v>
      </c>
      <c r="H39" s="121">
        <v>418.3000874985359</v>
      </c>
      <c r="I39" s="121">
        <v>380.75724345818838</v>
      </c>
    </row>
    <row r="40" spans="1:9" x14ac:dyDescent="0.25">
      <c r="A40" s="136">
        <v>43927</v>
      </c>
      <c r="B40" s="121">
        <v>556.57670186384269</v>
      </c>
      <c r="C40" s="121">
        <v>3395.0967268007639</v>
      </c>
      <c r="D40" s="121">
        <v>3272.589244117361</v>
      </c>
      <c r="E40" s="121">
        <v>331.42643082180479</v>
      </c>
      <c r="F40" s="121">
        <v>7445.8026901136927</v>
      </c>
      <c r="G40" s="121">
        <v>2278.849894491811</v>
      </c>
      <c r="H40" s="121">
        <v>407.90753874080832</v>
      </c>
      <c r="I40" s="121">
        <v>394.99115910148521</v>
      </c>
    </row>
    <row r="41" spans="1:9" x14ac:dyDescent="0.25">
      <c r="A41" s="136">
        <v>43928</v>
      </c>
      <c r="B41" s="121">
        <v>529.60462680202579</v>
      </c>
      <c r="C41" s="121">
        <v>3493.9943353607591</v>
      </c>
      <c r="D41" s="121">
        <v>2855.7289318891412</v>
      </c>
      <c r="E41" s="121">
        <v>314.09837785362299</v>
      </c>
      <c r="F41" s="121">
        <v>7033.1573717921556</v>
      </c>
      <c r="G41" s="121">
        <v>2466.0258852011639</v>
      </c>
      <c r="H41" s="121">
        <v>388.19226242100149</v>
      </c>
      <c r="I41" s="121">
        <v>399.97302957663902</v>
      </c>
    </row>
    <row r="42" spans="1:9" x14ac:dyDescent="0.25">
      <c r="A42" s="136">
        <v>43929</v>
      </c>
      <c r="B42" s="121">
        <v>521.35434501841132</v>
      </c>
      <c r="C42" s="121">
        <v>3516.7354966873891</v>
      </c>
      <c r="D42" s="121">
        <v>2748.2511349978881</v>
      </c>
      <c r="E42" s="121">
        <v>301.26684495946313</v>
      </c>
      <c r="F42" s="121">
        <v>6740.179195783865</v>
      </c>
      <c r="G42" s="121">
        <v>2586.3024723870221</v>
      </c>
      <c r="H42" s="121">
        <v>390.9432312098117</v>
      </c>
      <c r="I42" s="121">
        <v>394.27946331932031</v>
      </c>
    </row>
    <row r="43" spans="1:9" x14ac:dyDescent="0.25">
      <c r="A43" s="136">
        <v>43930</v>
      </c>
      <c r="B43" s="121">
        <v>516.27724853618713</v>
      </c>
      <c r="C43" s="121">
        <v>3515.3604497234528</v>
      </c>
      <c r="D43" s="121">
        <v>2986.2376852570919</v>
      </c>
      <c r="E43" s="121">
        <v>276.37147772036661</v>
      </c>
      <c r="F43" s="121">
        <v>6290.0901356146333</v>
      </c>
      <c r="G43" s="121">
        <v>2651.0667885640219</v>
      </c>
      <c r="H43" s="121">
        <v>364.656196116736</v>
      </c>
      <c r="I43" s="121">
        <v>386.45080971550709</v>
      </c>
    </row>
    <row r="44" spans="1:9" x14ac:dyDescent="0.25">
      <c r="A44" s="136">
        <v>43931</v>
      </c>
      <c r="B44" s="121">
        <v>483.27612140172897</v>
      </c>
      <c r="C44" s="121">
        <v>3451.8967436956491</v>
      </c>
      <c r="D44" s="121">
        <v>2888.5206270631061</v>
      </c>
      <c r="E44" s="121">
        <v>257.61769887505602</v>
      </c>
      <c r="F44" s="121">
        <v>5971.7419141095361</v>
      </c>
      <c r="G44" s="121">
        <v>2546.4475085857912</v>
      </c>
      <c r="H44" s="121">
        <v>308.56699914488257</v>
      </c>
      <c r="I44" s="121">
        <v>386.45080971550709</v>
      </c>
    </row>
    <row r="45" spans="1:9" x14ac:dyDescent="0.25">
      <c r="A45" s="136">
        <v>43932</v>
      </c>
      <c r="B45" s="121">
        <v>458.84259458102429</v>
      </c>
      <c r="C45" s="121">
        <v>3405.039374078453</v>
      </c>
      <c r="D45" s="121">
        <v>2762.0697088839061</v>
      </c>
      <c r="E45" s="121">
        <v>235.35444094758191</v>
      </c>
      <c r="F45" s="121">
        <v>5633.2199214864968</v>
      </c>
      <c r="G45" s="121">
        <v>2573.4919483080539</v>
      </c>
      <c r="H45" s="121">
        <v>335.92385543360672</v>
      </c>
      <c r="I45" s="121">
        <v>386.45080971550709</v>
      </c>
    </row>
    <row r="46" spans="1:9" x14ac:dyDescent="0.25">
      <c r="A46" s="136">
        <v>43933</v>
      </c>
      <c r="B46" s="121">
        <v>447.10180896588048</v>
      </c>
      <c r="C46" s="121">
        <v>3394.567862583865</v>
      </c>
      <c r="D46" s="121">
        <v>5500.5601051845269</v>
      </c>
      <c r="E46" s="121">
        <v>223.6196202665981</v>
      </c>
      <c r="F46" s="121">
        <v>5377.3798241271434</v>
      </c>
      <c r="G46" s="121">
        <v>2661.7422252964939</v>
      </c>
      <c r="H46" s="121">
        <v>316.97273711069158</v>
      </c>
      <c r="I46" s="121">
        <v>394.27946331932031</v>
      </c>
    </row>
    <row r="47" spans="1:9" x14ac:dyDescent="0.25">
      <c r="A47" s="136">
        <v>43934</v>
      </c>
      <c r="B47" s="121">
        <v>442.02471248365617</v>
      </c>
      <c r="C47" s="121">
        <v>3279.0639176132609</v>
      </c>
      <c r="D47" s="121">
        <v>5473.4713135190777</v>
      </c>
      <c r="E47" s="121">
        <v>209.03334783135651</v>
      </c>
      <c r="F47" s="121">
        <v>5108.2433776218741</v>
      </c>
      <c r="G47" s="121">
        <v>2695.9036228404061</v>
      </c>
      <c r="H47" s="121">
        <v>291.44986001450769</v>
      </c>
      <c r="I47" s="121">
        <v>387.16250549767199</v>
      </c>
    </row>
    <row r="48" spans="1:9" x14ac:dyDescent="0.25">
      <c r="A48" s="136">
        <v>43935</v>
      </c>
      <c r="B48" s="121">
        <v>416.32191154239553</v>
      </c>
      <c r="C48" s="121">
        <v>3160.069468811128</v>
      </c>
      <c r="D48" s="121">
        <v>5603.1026971164883</v>
      </c>
      <c r="E48" s="121">
        <v>204.97551264260511</v>
      </c>
      <c r="F48" s="121">
        <v>4676.4941093780444</v>
      </c>
      <c r="G48" s="121">
        <v>2511.5744152597131</v>
      </c>
      <c r="H48" s="121">
        <v>273.72139448661937</v>
      </c>
      <c r="I48" s="121">
        <v>379.33385189385871</v>
      </c>
    </row>
    <row r="49" spans="1:9" x14ac:dyDescent="0.25">
      <c r="A49" s="136">
        <v>43936</v>
      </c>
      <c r="B49" s="121">
        <v>403.41762465007531</v>
      </c>
      <c r="C49" s="121">
        <v>3153.3000068348292</v>
      </c>
      <c r="D49" s="121">
        <v>5530.1713349402789</v>
      </c>
      <c r="E49" s="121">
        <v>188.19581578101139</v>
      </c>
      <c r="F49" s="121">
        <v>4496.9169801084854</v>
      </c>
      <c r="G49" s="121">
        <v>2475.277930369306</v>
      </c>
      <c r="H49" s="121">
        <v>241.7795902165449</v>
      </c>
      <c r="I49" s="121">
        <v>380.75724345818838</v>
      </c>
    </row>
    <row r="50" spans="1:9" x14ac:dyDescent="0.25">
      <c r="A50" s="136">
        <v>43937</v>
      </c>
      <c r="B50" s="121">
        <v>384.80160421525278</v>
      </c>
      <c r="C50" s="121">
        <v>3200.4746949821638</v>
      </c>
      <c r="D50" s="121">
        <v>6427.8302814248827</v>
      </c>
      <c r="E50" s="121">
        <v>175.91263899343949</v>
      </c>
      <c r="F50" s="121">
        <v>4848.7353218774397</v>
      </c>
      <c r="G50" s="121">
        <v>2459.6206231616789</v>
      </c>
      <c r="H50" s="121">
        <v>233.37385225073581</v>
      </c>
      <c r="I50" s="121">
        <v>367.94671937922141</v>
      </c>
    </row>
    <row r="51" spans="1:9" x14ac:dyDescent="0.25">
      <c r="A51" s="136">
        <v>43938</v>
      </c>
      <c r="B51" s="121">
        <v>372.21463585307163</v>
      </c>
      <c r="C51" s="121">
        <v>3269.227043178952</v>
      </c>
      <c r="D51" s="121">
        <v>6168.67718545138</v>
      </c>
      <c r="E51" s="121">
        <v>178.65441952637971</v>
      </c>
      <c r="F51" s="121">
        <v>4977.1138653552507</v>
      </c>
      <c r="G51" s="121">
        <v>2626.1574361882522</v>
      </c>
      <c r="H51" s="121">
        <v>268.37228850837732</v>
      </c>
      <c r="I51" s="121">
        <v>365.09993625056211</v>
      </c>
    </row>
    <row r="52" spans="1:9" x14ac:dyDescent="0.25">
      <c r="A52" s="136">
        <v>43939</v>
      </c>
      <c r="B52" s="121">
        <v>339.53082724875242</v>
      </c>
      <c r="C52" s="121">
        <v>3389.7023117884</v>
      </c>
      <c r="D52" s="121">
        <v>5825.2965915059549</v>
      </c>
      <c r="E52" s="121">
        <v>169.11302327174801</v>
      </c>
      <c r="F52" s="121">
        <v>4386.1140705591824</v>
      </c>
      <c r="G52" s="121">
        <v>2723.6597583448352</v>
      </c>
      <c r="H52" s="121">
        <v>210.6019439433621</v>
      </c>
      <c r="I52" s="121">
        <v>364.38824046839721</v>
      </c>
    </row>
    <row r="53" spans="1:9" x14ac:dyDescent="0.25">
      <c r="A53" s="136">
        <v>43940</v>
      </c>
      <c r="B53" s="121">
        <v>335.72300488708419</v>
      </c>
      <c r="C53" s="121">
        <v>3427.463216874944</v>
      </c>
      <c r="D53" s="121">
        <v>3419.0003245763619</v>
      </c>
      <c r="E53" s="121">
        <v>161.98439388610359</v>
      </c>
      <c r="F53" s="121">
        <v>4866.6166190047061</v>
      </c>
      <c r="G53" s="121">
        <v>2669.570878900307</v>
      </c>
      <c r="H53" s="121">
        <v>207.39248035641691</v>
      </c>
      <c r="I53" s="121">
        <v>350.15432482510039</v>
      </c>
    </row>
    <row r="54" spans="1:9" x14ac:dyDescent="0.25">
      <c r="A54" s="136">
        <v>43941</v>
      </c>
      <c r="B54" s="121">
        <v>326.73231319981193</v>
      </c>
      <c r="C54" s="121">
        <v>3498.8598861562241</v>
      </c>
      <c r="D54" s="121">
        <v>3278.0728051832389</v>
      </c>
      <c r="E54" s="121">
        <v>157.48787381208169</v>
      </c>
      <c r="F54" s="121">
        <v>4601.912288881409</v>
      </c>
      <c r="G54" s="121">
        <v>2686.6515776722631</v>
      </c>
      <c r="H54" s="121">
        <v>201.12638478190459</v>
      </c>
      <c r="I54" s="121">
        <v>342.32567122128711</v>
      </c>
    </row>
    <row r="55" spans="1:9" x14ac:dyDescent="0.25">
      <c r="A55" s="136">
        <v>43942</v>
      </c>
      <c r="B55" s="121">
        <v>314.88575474128851</v>
      </c>
      <c r="C55" s="121">
        <v>3544.871073026382</v>
      </c>
      <c r="D55" s="121">
        <v>3033.944666530248</v>
      </c>
      <c r="E55" s="121">
        <v>159.35228457448099</v>
      </c>
      <c r="F55" s="121">
        <v>4835.1333095327664</v>
      </c>
      <c r="G55" s="121">
        <v>2848.9182160058472</v>
      </c>
      <c r="H55" s="121">
        <v>199.75090038749951</v>
      </c>
      <c r="I55" s="121">
        <v>325.95666823149583</v>
      </c>
    </row>
    <row r="56" spans="1:9" x14ac:dyDescent="0.25">
      <c r="A56" s="136">
        <v>43943</v>
      </c>
      <c r="B56" s="121">
        <v>293.73118606535371</v>
      </c>
      <c r="C56" s="121">
        <v>3589.8245314627429</v>
      </c>
      <c r="D56" s="121">
        <v>2439.3073045461879</v>
      </c>
      <c r="E56" s="121">
        <v>138.18573886018311</v>
      </c>
      <c r="F56" s="121">
        <v>4698.8075228872813</v>
      </c>
      <c r="G56" s="121">
        <v>2932.898318301297</v>
      </c>
      <c r="H56" s="121">
        <v>190.58100442479869</v>
      </c>
      <c r="I56" s="121">
        <v>301.75901163789132</v>
      </c>
    </row>
    <row r="57" spans="1:9" x14ac:dyDescent="0.25">
      <c r="A57" s="136">
        <v>43944</v>
      </c>
      <c r="B57" s="121">
        <v>282.51926466710842</v>
      </c>
      <c r="C57" s="121">
        <v>3573.429740738894</v>
      </c>
      <c r="D57" s="121">
        <v>1325.047695959312</v>
      </c>
      <c r="E57" s="121">
        <v>157.0491889268113</v>
      </c>
      <c r="F57" s="121">
        <v>4290.8999841464729</v>
      </c>
      <c r="G57" s="121">
        <v>3028.977248893551</v>
      </c>
      <c r="H57" s="121">
        <v>191.1923308223121</v>
      </c>
      <c r="I57" s="121">
        <v>300.33562007356159</v>
      </c>
    </row>
    <row r="58" spans="1:9" x14ac:dyDescent="0.25">
      <c r="A58" s="136">
        <v>43945</v>
      </c>
      <c r="B58" s="121">
        <v>258.29728353316312</v>
      </c>
      <c r="C58" s="121">
        <v>3574.27592348593</v>
      </c>
      <c r="D58" s="121">
        <v>1284.5790152931149</v>
      </c>
      <c r="E58" s="121">
        <v>141.80488916366409</v>
      </c>
      <c r="F58" s="121">
        <v>1857.056764046295</v>
      </c>
      <c r="G58" s="121">
        <v>3093.7415650705511</v>
      </c>
      <c r="H58" s="121">
        <v>177.2846552788825</v>
      </c>
      <c r="I58" s="121">
        <v>286.10170443026482</v>
      </c>
    </row>
    <row r="59" spans="1:9" x14ac:dyDescent="0.25">
      <c r="A59" s="136">
        <v>43946</v>
      </c>
      <c r="B59" s="121">
        <v>272.6823902327987</v>
      </c>
      <c r="C59" s="121">
        <v>3471.8878110944061</v>
      </c>
      <c r="D59" s="121">
        <v>1468.0589685574701</v>
      </c>
      <c r="E59" s="121">
        <v>132.92152023693799</v>
      </c>
      <c r="F59" s="121">
        <v>2166.9992475855829</v>
      </c>
      <c r="G59" s="121">
        <v>3051.7515139228258</v>
      </c>
      <c r="H59" s="121">
        <v>165.8222853255065</v>
      </c>
      <c r="I59" s="121">
        <v>271.15609300480321</v>
      </c>
    </row>
    <row r="60" spans="1:9" x14ac:dyDescent="0.25">
      <c r="A60" s="136">
        <v>43947</v>
      </c>
      <c r="B60" s="121">
        <v>256.81646372584771</v>
      </c>
      <c r="C60" s="121">
        <v>3431.2710392366112</v>
      </c>
      <c r="D60" s="121">
        <v>991.31816948983681</v>
      </c>
      <c r="E60" s="121">
        <v>188.74417188759941</v>
      </c>
      <c r="F60" s="121">
        <v>1369.3711304299891</v>
      </c>
      <c r="G60" s="121">
        <v>2989.12228509232</v>
      </c>
      <c r="H60" s="121">
        <v>143.96736661440281</v>
      </c>
      <c r="I60" s="121">
        <v>269.0210056583087</v>
      </c>
    </row>
    <row r="61" spans="1:9" x14ac:dyDescent="0.25">
      <c r="A61" s="136">
        <v>43948</v>
      </c>
      <c r="B61" s="121">
        <v>252.479777147281</v>
      </c>
      <c r="C61" s="121">
        <v>3414.770475669382</v>
      </c>
      <c r="D61" s="121">
        <v>1140.6903729244159</v>
      </c>
      <c r="E61" s="121">
        <v>174.26757067367541</v>
      </c>
      <c r="F61" s="121">
        <v>1414.4564522466021</v>
      </c>
      <c r="G61" s="121">
        <v>3061.7152548731328</v>
      </c>
      <c r="H61" s="121">
        <v>147.4824934001048</v>
      </c>
      <c r="I61" s="121">
        <v>254.07539423284709</v>
      </c>
    </row>
    <row r="62" spans="1:9" x14ac:dyDescent="0.25">
      <c r="A62" s="136">
        <v>43949</v>
      </c>
      <c r="B62" s="121">
        <v>240.42167300199819</v>
      </c>
      <c r="C62" s="121">
        <v>3410.645334777575</v>
      </c>
      <c r="D62" s="121">
        <v>1171.727328557299</v>
      </c>
      <c r="E62" s="121">
        <v>112.4130018505456</v>
      </c>
      <c r="F62" s="121">
        <v>1007.924397900199</v>
      </c>
      <c r="G62" s="121">
        <v>3086.624607248903</v>
      </c>
      <c r="H62" s="121">
        <v>131.1295122666217</v>
      </c>
      <c r="I62" s="121">
        <v>256.92217736150639</v>
      </c>
    </row>
    <row r="63" spans="1:9" x14ac:dyDescent="0.25">
      <c r="A63" s="136">
        <v>43950</v>
      </c>
      <c r="B63" s="121">
        <v>227.83470463981709</v>
      </c>
      <c r="C63" s="121">
        <v>3404.8278283916929</v>
      </c>
      <c r="D63" s="121">
        <v>1138.1679348341111</v>
      </c>
      <c r="E63" s="121">
        <v>115.374124826121</v>
      </c>
      <c r="F63" s="121">
        <v>692.02148198515522</v>
      </c>
      <c r="G63" s="121">
        <v>3140.7134866934312</v>
      </c>
      <c r="H63" s="121">
        <v>119.81997391262399</v>
      </c>
      <c r="I63" s="121">
        <v>262.61574361882509</v>
      </c>
    </row>
    <row r="64" spans="1:9" x14ac:dyDescent="0.25">
      <c r="A64" s="136">
        <v>43951</v>
      </c>
      <c r="B64" s="121">
        <v>219.47865001282281</v>
      </c>
      <c r="C64" s="121">
        <v>3385.0483066796951</v>
      </c>
      <c r="D64" s="121">
        <v>958.30713187323738</v>
      </c>
      <c r="E64" s="121">
        <v>86.201579955637797</v>
      </c>
      <c r="F64" s="121">
        <v>62.81378734450027</v>
      </c>
      <c r="G64" s="121">
        <v>3053.1749054871548</v>
      </c>
      <c r="H64" s="121">
        <v>94.602760015196736</v>
      </c>
      <c r="I64" s="121">
        <v>261.19235205449547</v>
      </c>
    </row>
    <row r="65" spans="1:9" x14ac:dyDescent="0.25">
      <c r="A65" s="136">
        <v>43952</v>
      </c>
      <c r="B65" s="121">
        <v>213.2380522534221</v>
      </c>
      <c r="C65" s="121">
        <v>3359.0281872082951</v>
      </c>
      <c r="D65" s="121">
        <v>781.73646555189168</v>
      </c>
      <c r="E65" s="121">
        <v>82.911443316109612</v>
      </c>
      <c r="F65" s="121">
        <v>1868.5191339996711</v>
      </c>
      <c r="G65" s="121">
        <v>2877.3860472924398</v>
      </c>
      <c r="H65" s="121">
        <v>178.6601396732876</v>
      </c>
      <c r="I65" s="121">
        <v>266.17422252964928</v>
      </c>
    </row>
    <row r="66" spans="1:9" x14ac:dyDescent="0.25">
      <c r="A66" s="136">
        <v>43953</v>
      </c>
      <c r="B66" s="121">
        <v>193.03543916790451</v>
      </c>
      <c r="C66" s="121">
        <v>3303.2858987472068</v>
      </c>
      <c r="D66" s="121">
        <v>733.04244328687469</v>
      </c>
      <c r="E66" s="121">
        <v>87.84664827540189</v>
      </c>
      <c r="F66" s="121">
        <v>1631.7829865626111</v>
      </c>
      <c r="G66" s="121">
        <v>2753.5509811957591</v>
      </c>
      <c r="H66" s="121">
        <v>170.40723330685691</v>
      </c>
      <c r="I66" s="121">
        <v>259.7689604901658</v>
      </c>
    </row>
    <row r="67" spans="1:9" x14ac:dyDescent="0.25">
      <c r="A67" s="136">
        <v>43954</v>
      </c>
      <c r="B67" s="121">
        <v>226.03656630236259</v>
      </c>
      <c r="C67" s="121">
        <v>3251.0341141176482</v>
      </c>
      <c r="D67" s="121">
        <v>704.63759696561465</v>
      </c>
      <c r="E67" s="121">
        <v>27.966161435989029</v>
      </c>
      <c r="F67" s="121">
        <v>1502.6402850879081</v>
      </c>
      <c r="G67" s="121">
        <v>2725.79484569133</v>
      </c>
      <c r="H67" s="121">
        <v>181.71677166085459</v>
      </c>
      <c r="I67" s="121">
        <v>246.24674062903389</v>
      </c>
    </row>
    <row r="68" spans="1:9" x14ac:dyDescent="0.25">
      <c r="A68" s="136">
        <v>43955</v>
      </c>
      <c r="B68" s="121">
        <v>221.59410688041629</v>
      </c>
      <c r="C68" s="121">
        <v>3110.990869482961</v>
      </c>
      <c r="D68" s="121">
        <v>361.58601668414309</v>
      </c>
      <c r="E68" s="121">
        <v>23.469641361967181</v>
      </c>
      <c r="F68" s="121">
        <v>1306.098848287354</v>
      </c>
      <c r="G68" s="121">
        <v>2663.8773126429892</v>
      </c>
      <c r="H68" s="121">
        <v>-133.7276494560538</v>
      </c>
      <c r="I68" s="121">
        <v>237.7063912430558</v>
      </c>
    </row>
    <row r="69" spans="1:9" x14ac:dyDescent="0.25">
      <c r="A69" s="136">
        <v>43956</v>
      </c>
      <c r="B69" s="121">
        <v>182.56392767331681</v>
      </c>
      <c r="C69" s="121">
        <v>3001.3044308982389</v>
      </c>
      <c r="D69" s="121">
        <v>145.86272435241219</v>
      </c>
      <c r="E69" s="121">
        <v>55.27429554407292</v>
      </c>
      <c r="F69" s="121">
        <v>1307.6271642811371</v>
      </c>
      <c r="G69" s="121">
        <v>2603.3831711589778</v>
      </c>
      <c r="H69" s="121">
        <v>-101.0216871890875</v>
      </c>
      <c r="I69" s="121">
        <v>227.03095451058331</v>
      </c>
    </row>
    <row r="70" spans="1:9" x14ac:dyDescent="0.25">
      <c r="A70" s="136">
        <v>43957</v>
      </c>
      <c r="B70" s="121">
        <v>192.50657495100609</v>
      </c>
      <c r="C70" s="121">
        <v>2831.6447901172428</v>
      </c>
      <c r="D70" s="121">
        <v>808.49624355338744</v>
      </c>
      <c r="E70" s="121">
        <v>50.668104248733471</v>
      </c>
      <c r="F70" s="121">
        <v>1132.176488194795</v>
      </c>
      <c r="G70" s="121">
        <v>2566.3749904864062</v>
      </c>
      <c r="H70" s="121">
        <v>-117.83316312070571</v>
      </c>
      <c r="I70" s="121">
        <v>217.0672135602756</v>
      </c>
    </row>
    <row r="71" spans="1:9" x14ac:dyDescent="0.25">
      <c r="A71" s="136">
        <v>43958</v>
      </c>
      <c r="B71" s="121">
        <v>199.91067398758329</v>
      </c>
      <c r="C71" s="121">
        <v>2705.8808793388112</v>
      </c>
      <c r="D71" s="121">
        <v>797.96780630689739</v>
      </c>
      <c r="E71" s="121">
        <v>48.694022265016557</v>
      </c>
      <c r="F71" s="121">
        <v>1224.486774219316</v>
      </c>
      <c r="G71" s="121">
        <v>2674.5527493754612</v>
      </c>
      <c r="H71" s="121">
        <v>-125.4747430896231</v>
      </c>
      <c r="I71" s="121">
        <v>205.68008104563819</v>
      </c>
    </row>
    <row r="72" spans="1:9" x14ac:dyDescent="0.25">
      <c r="A72" s="136">
        <v>43959</v>
      </c>
      <c r="B72" s="121">
        <v>198.11253565012879</v>
      </c>
      <c r="C72" s="121">
        <v>2528.394048147718</v>
      </c>
      <c r="D72" s="121">
        <v>938.12762715079771</v>
      </c>
      <c r="E72" s="121">
        <v>46.281255396029223</v>
      </c>
      <c r="F72" s="121">
        <v>1167.78625084995</v>
      </c>
      <c r="G72" s="121">
        <v>2794.117640779154</v>
      </c>
      <c r="H72" s="121">
        <v>-230.31722026316919</v>
      </c>
      <c r="I72" s="121">
        <v>193.58125274883591</v>
      </c>
    </row>
    <row r="73" spans="1:9" x14ac:dyDescent="0.25">
      <c r="A73" s="136">
        <v>43960</v>
      </c>
      <c r="B73" s="121">
        <v>191.13152798707031</v>
      </c>
      <c r="C73" s="121">
        <v>2415.1113328880879</v>
      </c>
      <c r="D73" s="121">
        <v>853.46144429360595</v>
      </c>
      <c r="E73" s="121">
        <v>47.816652494475711</v>
      </c>
      <c r="F73" s="121">
        <v>1069.209869250916</v>
      </c>
      <c r="G73" s="121">
        <v>2943.5737550337699</v>
      </c>
      <c r="H73" s="121">
        <v>-237.34747383457309</v>
      </c>
      <c r="I73" s="121">
        <v>194.29294853100069</v>
      </c>
    </row>
    <row r="74" spans="1:9" x14ac:dyDescent="0.25">
      <c r="A74" s="136">
        <v>43961</v>
      </c>
      <c r="B74" s="121">
        <v>157.38999094895451</v>
      </c>
      <c r="C74" s="121">
        <v>2346.0416661611612</v>
      </c>
      <c r="D74" s="121">
        <v>850.50032131803061</v>
      </c>
      <c r="E74" s="121">
        <v>47.597310051840502</v>
      </c>
      <c r="F74" s="121">
        <v>1052.0927301205411</v>
      </c>
      <c r="G74" s="121">
        <v>2955.6725833305718</v>
      </c>
      <c r="H74" s="121">
        <v>-248.35134898981411</v>
      </c>
      <c r="I74" s="121">
        <v>192.8695569666711</v>
      </c>
    </row>
    <row r="75" spans="1:9" x14ac:dyDescent="0.25">
      <c r="A75" s="136">
        <v>43962</v>
      </c>
      <c r="B75" s="121">
        <v>155.48607976812039</v>
      </c>
      <c r="C75" s="121">
        <v>2367.7250990539942</v>
      </c>
      <c r="D75" s="121">
        <v>832.73358346457849</v>
      </c>
      <c r="E75" s="121">
        <v>40.797694330148943</v>
      </c>
      <c r="F75" s="121">
        <v>1440.4378241409211</v>
      </c>
      <c r="G75" s="121">
        <v>2940.726971905111</v>
      </c>
      <c r="H75" s="121">
        <v>44.779658617855567</v>
      </c>
      <c r="I75" s="121">
        <v>199.27481900615459</v>
      </c>
    </row>
    <row r="76" spans="1:9" x14ac:dyDescent="0.25">
      <c r="A76" s="136">
        <v>43963</v>
      </c>
      <c r="B76" s="121">
        <v>167.96727528692179</v>
      </c>
      <c r="C76" s="121">
        <v>2336.5221102569908</v>
      </c>
      <c r="D76" s="121">
        <v>797.529121421627</v>
      </c>
      <c r="E76" s="121">
        <v>44.52651585494754</v>
      </c>
      <c r="F76" s="121">
        <v>1329.787746190997</v>
      </c>
      <c r="G76" s="121">
        <v>3009.7614627751</v>
      </c>
      <c r="H76" s="121">
        <v>1.5283159937833459</v>
      </c>
      <c r="I76" s="121">
        <v>190.02277383801169</v>
      </c>
    </row>
    <row r="77" spans="1:9" x14ac:dyDescent="0.25">
      <c r="A77" s="136">
        <v>43964</v>
      </c>
      <c r="B77" s="121">
        <v>150.19743759913669</v>
      </c>
      <c r="C77" s="121">
        <v>2280.1451847356252</v>
      </c>
      <c r="D77" s="121">
        <v>385.60401415269899</v>
      </c>
      <c r="E77" s="121">
        <v>46.171584174711633</v>
      </c>
      <c r="F77" s="121">
        <v>1278.5891603992511</v>
      </c>
      <c r="G77" s="121">
        <v>2977.0234567955172</v>
      </c>
      <c r="H77" s="121">
        <v>1.681147593161693</v>
      </c>
      <c r="I77" s="121">
        <v>193.58125274883591</v>
      </c>
    </row>
    <row r="78" spans="1:9" x14ac:dyDescent="0.25">
      <c r="A78" s="136">
        <v>43965</v>
      </c>
      <c r="B78" s="121">
        <v>127.66782195926621</v>
      </c>
      <c r="C78" s="121">
        <v>2157.6602321019632</v>
      </c>
      <c r="D78" s="121">
        <v>402.71272467824548</v>
      </c>
      <c r="E78" s="121">
        <v>43.7588173057243</v>
      </c>
      <c r="F78" s="121">
        <v>1236.8661337689621</v>
      </c>
      <c r="G78" s="121">
        <v>2886.6380924605828</v>
      </c>
      <c r="H78" s="121">
        <v>2.1396423912967339</v>
      </c>
      <c r="I78" s="121">
        <v>192.1578611845062</v>
      </c>
    </row>
    <row r="79" spans="1:9" x14ac:dyDescent="0.25">
      <c r="A79" s="136">
        <v>43966</v>
      </c>
      <c r="B79" s="121">
        <v>125.9754564651914</v>
      </c>
      <c r="C79" s="121">
        <v>2101.389079423976</v>
      </c>
      <c r="D79" s="121">
        <v>329.12333517413191</v>
      </c>
      <c r="E79" s="121">
        <v>43.100789977818671</v>
      </c>
      <c r="F79" s="121">
        <v>1119.6442970457699</v>
      </c>
      <c r="G79" s="121">
        <v>2878.0977430746052</v>
      </c>
      <c r="H79" s="121">
        <v>1.9868107919183871</v>
      </c>
      <c r="I79" s="121">
        <v>186.4642949271875</v>
      </c>
    </row>
    <row r="80" spans="1:9" x14ac:dyDescent="0.25">
      <c r="A80" s="136">
        <v>43967</v>
      </c>
      <c r="B80" s="121">
        <v>124.81195518801501</v>
      </c>
      <c r="C80" s="121">
        <v>2092.3983877367041</v>
      </c>
      <c r="D80" s="121">
        <v>268.5848210068134</v>
      </c>
      <c r="E80" s="121">
        <v>40.249338223560912</v>
      </c>
      <c r="F80" s="121">
        <v>1088.16098757383</v>
      </c>
      <c r="G80" s="121">
        <v>2770.6316799677138</v>
      </c>
      <c r="H80" s="121">
        <v>1.5283159937833459</v>
      </c>
      <c r="I80" s="121">
        <v>177.92394554120941</v>
      </c>
    </row>
    <row r="81" spans="1:9" x14ac:dyDescent="0.25">
      <c r="A81" s="136">
        <v>43968</v>
      </c>
      <c r="B81" s="121">
        <v>124.177318127737</v>
      </c>
      <c r="C81" s="121">
        <v>2040.0408302637661</v>
      </c>
      <c r="D81" s="121">
        <v>242.70241277585839</v>
      </c>
      <c r="E81" s="121">
        <v>38.275256239843998</v>
      </c>
      <c r="F81" s="121">
        <v>970.17499285374652</v>
      </c>
      <c r="G81" s="121">
        <v>2757.109460106582</v>
      </c>
      <c r="H81" s="121">
        <v>1.375484394404999</v>
      </c>
      <c r="I81" s="121">
        <v>176.50055397687979</v>
      </c>
    </row>
    <row r="82" spans="1:9" x14ac:dyDescent="0.25">
      <c r="A82" s="136">
        <v>43969</v>
      </c>
      <c r="B82" s="121">
        <v>120.0521772359297</v>
      </c>
      <c r="C82" s="121">
        <v>1933.316031293675</v>
      </c>
      <c r="D82" s="121">
        <v>227.56778423402881</v>
      </c>
      <c r="E82" s="121">
        <v>41.017036772784152</v>
      </c>
      <c r="F82" s="121">
        <v>637.30776940770659</v>
      </c>
      <c r="G82" s="121">
        <v>2740.0287613346259</v>
      </c>
      <c r="H82" s="121">
        <v>1.375484394404999</v>
      </c>
      <c r="I82" s="121">
        <v>173.6537708482204</v>
      </c>
    </row>
    <row r="83" spans="1:9" x14ac:dyDescent="0.25">
      <c r="A83" s="136">
        <v>43970</v>
      </c>
      <c r="B83" s="121">
        <v>114.3404436934273</v>
      </c>
      <c r="C83" s="121">
        <v>1896.5070817975491</v>
      </c>
      <c r="D83" s="121">
        <v>243.5797825463992</v>
      </c>
      <c r="E83" s="121">
        <v>38.494598682479207</v>
      </c>
      <c r="F83" s="121">
        <v>612.39621870903591</v>
      </c>
      <c r="G83" s="121">
        <v>2678.111228286285</v>
      </c>
      <c r="H83" s="121">
        <v>1.375484394404999</v>
      </c>
      <c r="I83" s="121">
        <v>183.61751179852811</v>
      </c>
    </row>
    <row r="84" spans="1:9" x14ac:dyDescent="0.25">
      <c r="A84" s="136">
        <v>43971</v>
      </c>
      <c r="B84" s="121">
        <v>104.8208877892567</v>
      </c>
      <c r="C84" s="121">
        <v>1833.889558516782</v>
      </c>
      <c r="D84" s="121">
        <v>338.66473142876362</v>
      </c>
      <c r="E84" s="121">
        <v>32.133667846058067</v>
      </c>
      <c r="F84" s="121">
        <v>590.54129999793236</v>
      </c>
      <c r="G84" s="121">
        <v>2754.974372760088</v>
      </c>
      <c r="H84" s="121">
        <v>1.2226527950266519</v>
      </c>
      <c r="I84" s="121">
        <v>177.2122497590446</v>
      </c>
    </row>
    <row r="85" spans="1:9" x14ac:dyDescent="0.25">
      <c r="A85" s="136">
        <v>43972</v>
      </c>
      <c r="B85" s="121">
        <v>99.109154246754315</v>
      </c>
      <c r="C85" s="121">
        <v>1826.8027780103439</v>
      </c>
      <c r="D85" s="121">
        <v>284.48714809786622</v>
      </c>
      <c r="E85" s="121">
        <v>30.37892830497637</v>
      </c>
      <c r="F85" s="121">
        <v>534.45210302607904</v>
      </c>
      <c r="G85" s="121">
        <v>2719.389583651845</v>
      </c>
      <c r="H85" s="121">
        <v>0.45849479813491628</v>
      </c>
      <c r="I85" s="121">
        <v>171.51868350172589</v>
      </c>
    </row>
    <row r="86" spans="1:9" x14ac:dyDescent="0.25">
      <c r="A86" s="136">
        <v>43973</v>
      </c>
      <c r="B86" s="121">
        <v>85.676003137535773</v>
      </c>
      <c r="C86" s="121">
        <v>1775.2914032844419</v>
      </c>
      <c r="D86" s="121">
        <v>255.09526078474781</v>
      </c>
      <c r="E86" s="121">
        <v>28.40484632125947</v>
      </c>
      <c r="F86" s="121">
        <v>709.29145271490802</v>
      </c>
      <c r="G86" s="121">
        <v>2608.3650416341311</v>
      </c>
      <c r="H86" s="121">
        <v>0.30566319875656928</v>
      </c>
      <c r="I86" s="121">
        <v>172.94207506605559</v>
      </c>
    </row>
    <row r="87" spans="1:9" x14ac:dyDescent="0.25">
      <c r="A87" s="136">
        <v>43974</v>
      </c>
      <c r="B87" s="121">
        <v>81.868180775867515</v>
      </c>
      <c r="C87" s="121">
        <v>1716.270156678585</v>
      </c>
      <c r="D87" s="121">
        <v>302.36355717263592</v>
      </c>
      <c r="E87" s="121">
        <v>27.637147772036229</v>
      </c>
      <c r="F87" s="121">
        <v>701.80270434536908</v>
      </c>
      <c r="G87" s="121">
        <v>2640.391351831548</v>
      </c>
      <c r="H87" s="121">
        <v>0.15283159937822219</v>
      </c>
      <c r="I87" s="121">
        <v>168.67190037306659</v>
      </c>
    </row>
    <row r="88" spans="1:9" x14ac:dyDescent="0.25">
      <c r="A88" s="136">
        <v>43975</v>
      </c>
      <c r="B88" s="121">
        <v>79.012314004616329</v>
      </c>
      <c r="C88" s="121">
        <v>1665.710737543101</v>
      </c>
      <c r="D88" s="121">
        <v>287.22892863080631</v>
      </c>
      <c r="E88" s="121">
        <v>26.97912044413059</v>
      </c>
      <c r="F88" s="121">
        <v>775.46753524573239</v>
      </c>
      <c r="G88" s="121">
        <v>2605.5182585054708</v>
      </c>
      <c r="H88" s="121">
        <v>0</v>
      </c>
      <c r="I88" s="121">
        <v>163.69002989791269</v>
      </c>
    </row>
    <row r="89" spans="1:9" x14ac:dyDescent="0.25">
      <c r="A89" s="136">
        <v>43976</v>
      </c>
      <c r="B89" s="121">
        <v>77.1084028237822</v>
      </c>
      <c r="C89" s="121">
        <v>1563.428397994956</v>
      </c>
      <c r="D89" s="121">
        <v>286.4612300815831</v>
      </c>
      <c r="E89" s="121">
        <v>24.34701113250804</v>
      </c>
      <c r="F89" s="121">
        <v>579.84308804144814</v>
      </c>
      <c r="G89" s="121">
        <v>2647.5083096531971</v>
      </c>
      <c r="H89" s="121">
        <v>0</v>
      </c>
      <c r="I89" s="121">
        <v>160.1315509870885</v>
      </c>
    </row>
    <row r="90" spans="1:9" x14ac:dyDescent="0.25">
      <c r="A90" s="136">
        <v>43977</v>
      </c>
      <c r="B90" s="121">
        <v>69.175439570306679</v>
      </c>
      <c r="C90" s="121">
        <v>1416.29837285383</v>
      </c>
      <c r="D90" s="121">
        <v>160.01031190238339</v>
      </c>
      <c r="E90" s="121">
        <v>27.088791665448191</v>
      </c>
      <c r="F90" s="121">
        <v>645.25501257538065</v>
      </c>
      <c r="G90" s="121">
        <v>2703.7322764442192</v>
      </c>
      <c r="H90" s="121">
        <v>0</v>
      </c>
      <c r="I90" s="121">
        <v>155.1496805119346</v>
      </c>
    </row>
    <row r="91" spans="1:9" x14ac:dyDescent="0.25">
      <c r="A91" s="136">
        <v>43978</v>
      </c>
      <c r="B91" s="121">
        <v>63.463706027804299</v>
      </c>
      <c r="C91" s="121">
        <v>1320.679722438605</v>
      </c>
      <c r="D91" s="121">
        <v>106.92944078466211</v>
      </c>
      <c r="E91" s="121">
        <v>27.637147772036219</v>
      </c>
      <c r="F91" s="121">
        <v>566.0882440973968</v>
      </c>
      <c r="G91" s="121">
        <v>2698.038710186901</v>
      </c>
      <c r="H91" s="121">
        <v>0</v>
      </c>
      <c r="I91" s="121">
        <v>150.16781003678071</v>
      </c>
    </row>
    <row r="92" spans="1:9" x14ac:dyDescent="0.25">
      <c r="A92" s="136">
        <v>43979</v>
      </c>
      <c r="B92" s="121">
        <v>62.511750437387242</v>
      </c>
      <c r="C92" s="121">
        <v>1235.215264987829</v>
      </c>
      <c r="D92" s="121">
        <v>439.013898934373</v>
      </c>
      <c r="E92" s="121">
        <v>27.746818993353831</v>
      </c>
      <c r="F92" s="121">
        <v>744.13705737317116</v>
      </c>
      <c r="G92" s="121">
        <v>2814.756818461934</v>
      </c>
      <c r="H92" s="121">
        <v>0</v>
      </c>
      <c r="I92" s="121">
        <v>149.4561142546159</v>
      </c>
    </row>
    <row r="93" spans="1:9" x14ac:dyDescent="0.25">
      <c r="A93" s="136">
        <v>43980</v>
      </c>
      <c r="B93" s="121">
        <v>57.540426798542583</v>
      </c>
      <c r="C93" s="121">
        <v>1179.5787493701209</v>
      </c>
      <c r="D93" s="121">
        <v>457.43866411573077</v>
      </c>
      <c r="E93" s="121">
        <v>26.21142189490735</v>
      </c>
      <c r="F93" s="121">
        <v>571.59018167501733</v>
      </c>
      <c r="G93" s="121">
        <v>2986.2755019636602</v>
      </c>
      <c r="H93" s="121">
        <v>180.18845566707111</v>
      </c>
      <c r="I93" s="121">
        <v>146.60933112595649</v>
      </c>
    </row>
    <row r="94" spans="1:9" x14ac:dyDescent="0.25">
      <c r="A94" s="136">
        <v>43981</v>
      </c>
      <c r="B94" s="121">
        <v>53.732604436874333</v>
      </c>
      <c r="C94" s="121">
        <v>1136.423429271214</v>
      </c>
      <c r="D94" s="121">
        <v>619.86174288710515</v>
      </c>
      <c r="E94" s="121">
        <v>25.114709681731291</v>
      </c>
      <c r="F94" s="121">
        <v>601.85083835193007</v>
      </c>
      <c r="G94" s="121">
        <v>3006.9146796464402</v>
      </c>
      <c r="H94" s="121">
        <v>181.2582768627195</v>
      </c>
      <c r="I94" s="121">
        <v>142.33915643296751</v>
      </c>
    </row>
    <row r="95" spans="1:9" x14ac:dyDescent="0.25">
      <c r="A95" s="136">
        <v>43982</v>
      </c>
      <c r="B95" s="121">
        <v>54.155695810393013</v>
      </c>
      <c r="C95" s="121">
        <v>1106.9128059682851</v>
      </c>
      <c r="D95" s="121">
        <v>657.1499581350912</v>
      </c>
      <c r="E95" s="121">
        <v>25.00503846041368</v>
      </c>
      <c r="F95" s="121">
        <v>566.5467388955318</v>
      </c>
      <c r="G95" s="121">
        <v>3046.0579476655071</v>
      </c>
      <c r="H95" s="121">
        <v>181.4111084620979</v>
      </c>
      <c r="I95" s="121">
        <v>135.2221986113191</v>
      </c>
    </row>
    <row r="96" spans="1:9" x14ac:dyDescent="0.25">
      <c r="A96" s="136">
        <v>43983</v>
      </c>
      <c r="B96" s="121">
        <v>52.56910315969791</v>
      </c>
      <c r="C96" s="121">
        <v>1088.6141040636021</v>
      </c>
      <c r="D96" s="121">
        <v>634.55768654366443</v>
      </c>
      <c r="E96" s="121">
        <v>24.127668689872841</v>
      </c>
      <c r="F96" s="121">
        <v>647.70031816543417</v>
      </c>
      <c r="G96" s="121">
        <v>3158.5058812475509</v>
      </c>
      <c r="H96" s="121">
        <v>181.56394006147619</v>
      </c>
      <c r="I96" s="121">
        <v>133.08711126482461</v>
      </c>
    </row>
    <row r="97" spans="1:9" x14ac:dyDescent="0.25">
      <c r="A97" s="136">
        <v>43984</v>
      </c>
      <c r="B97" s="121">
        <v>49.819009231826399</v>
      </c>
      <c r="C97" s="121">
        <v>1069.257673725122</v>
      </c>
      <c r="D97" s="121">
        <v>573.03213138448757</v>
      </c>
      <c r="E97" s="121">
        <v>18.42476518135733</v>
      </c>
      <c r="F97" s="121">
        <v>561.3504645166679</v>
      </c>
      <c r="G97" s="121">
        <v>3268.8187274830998</v>
      </c>
      <c r="H97" s="121">
        <v>181.71677166085459</v>
      </c>
      <c r="I97" s="121">
        <v>125.25845766101141</v>
      </c>
    </row>
    <row r="98" spans="1:9" x14ac:dyDescent="0.25">
      <c r="A98" s="136">
        <v>43985</v>
      </c>
      <c r="B98" s="121">
        <v>47.386233834093908</v>
      </c>
      <c r="C98" s="121">
        <v>1020.602165770472</v>
      </c>
      <c r="D98" s="121">
        <v>591.78591022979811</v>
      </c>
      <c r="E98" s="121">
        <v>16.341011976322811</v>
      </c>
      <c r="F98" s="121">
        <v>621.56611467173673</v>
      </c>
      <c r="G98" s="121">
        <v>3443.8958898956512</v>
      </c>
      <c r="H98" s="121">
        <v>182.02243485961131</v>
      </c>
      <c r="I98" s="121">
        <v>121.6999787501872</v>
      </c>
    </row>
    <row r="99" spans="1:9" x14ac:dyDescent="0.25">
      <c r="A99" s="136">
        <v>43986</v>
      </c>
      <c r="B99" s="121">
        <v>50.770964822243457</v>
      </c>
      <c r="C99" s="121">
        <v>967.71574408063475</v>
      </c>
      <c r="D99" s="121">
        <v>308.06646068115151</v>
      </c>
      <c r="E99" s="121">
        <v>15.353970984464359</v>
      </c>
      <c r="F99" s="121">
        <v>420.89822468796689</v>
      </c>
      <c r="G99" s="121">
        <v>3632.495272169333</v>
      </c>
      <c r="H99" s="121">
        <v>182.48092965774629</v>
      </c>
      <c r="I99" s="121">
        <v>109.601150453385</v>
      </c>
    </row>
    <row r="100" spans="1:9" x14ac:dyDescent="0.25">
      <c r="A100" s="136">
        <v>43987</v>
      </c>
      <c r="B100" s="121">
        <v>50.030554918585743</v>
      </c>
      <c r="C100" s="121">
        <v>925.51237957214494</v>
      </c>
      <c r="D100" s="121">
        <v>313.00166564044372</v>
      </c>
      <c r="E100" s="121">
        <v>16.560354418958031</v>
      </c>
      <c r="F100" s="121">
        <v>368.93548089932898</v>
      </c>
      <c r="G100" s="121">
        <v>3897.957798916817</v>
      </c>
      <c r="H100" s="121">
        <v>3.51512678570186</v>
      </c>
      <c r="I100" s="121">
        <v>98.925713720912398</v>
      </c>
    </row>
    <row r="101" spans="1:9" x14ac:dyDescent="0.25">
      <c r="A101" s="136">
        <v>43988</v>
      </c>
      <c r="B101" s="121">
        <v>46.751596773815862</v>
      </c>
      <c r="C101" s="121">
        <v>892.93434381120551</v>
      </c>
      <c r="D101" s="121">
        <v>173.6095433457665</v>
      </c>
      <c r="E101" s="121">
        <v>14.91528609919394</v>
      </c>
      <c r="F101" s="121">
        <v>318.19538990571772</v>
      </c>
      <c r="G101" s="121">
        <v>4147.7630184566751</v>
      </c>
      <c r="H101" s="121">
        <v>2.903800388188472</v>
      </c>
      <c r="I101" s="121">
        <v>99.637409503077237</v>
      </c>
    </row>
    <row r="102" spans="1:9" x14ac:dyDescent="0.25">
      <c r="A102" s="136">
        <v>43989</v>
      </c>
      <c r="B102" s="121">
        <v>46.751596773815862</v>
      </c>
      <c r="C102" s="121">
        <v>855.70230294156045</v>
      </c>
      <c r="D102" s="121">
        <v>179.9704741821877</v>
      </c>
      <c r="E102" s="121">
        <v>14.257258771288299</v>
      </c>
      <c r="F102" s="121">
        <v>316.51424231255589</v>
      </c>
      <c r="G102" s="121">
        <v>4287.9670875431484</v>
      </c>
      <c r="H102" s="121">
        <v>3.0566319875668202</v>
      </c>
      <c r="I102" s="121">
        <v>97.502322156582721</v>
      </c>
    </row>
    <row r="103" spans="1:9" x14ac:dyDescent="0.25">
      <c r="A103" s="136">
        <v>43990</v>
      </c>
      <c r="B103" s="121">
        <v>47.492006677473583</v>
      </c>
      <c r="C103" s="121">
        <v>818.89335344543395</v>
      </c>
      <c r="D103" s="121">
        <v>179.64146051823491</v>
      </c>
      <c r="E103" s="121">
        <v>15.463642205781969</v>
      </c>
      <c r="F103" s="121">
        <v>317.73689510758271</v>
      </c>
      <c r="G103" s="121">
        <v>4308.6062652259288</v>
      </c>
      <c r="H103" s="121">
        <v>3.362295186323514</v>
      </c>
      <c r="I103" s="121">
        <v>93.943843245758529</v>
      </c>
    </row>
    <row r="104" spans="1:9" x14ac:dyDescent="0.25">
      <c r="A104" s="136">
        <v>43991</v>
      </c>
      <c r="B104" s="121">
        <v>43.155320098906962</v>
      </c>
      <c r="C104" s="121">
        <v>785.68068062421651</v>
      </c>
      <c r="D104" s="121">
        <v>308.50514556642179</v>
      </c>
      <c r="E104" s="121">
        <v>12.173505566253789</v>
      </c>
      <c r="F104" s="121">
        <v>310.85947313555698</v>
      </c>
      <c r="G104" s="121">
        <v>4333.5156176016972</v>
      </c>
      <c r="H104" s="121">
        <v>4.5849479813502896</v>
      </c>
      <c r="I104" s="121">
        <v>90.385364334934337</v>
      </c>
    </row>
    <row r="105" spans="1:9" x14ac:dyDescent="0.25">
      <c r="A105" s="136">
        <v>43992</v>
      </c>
      <c r="B105" s="121">
        <v>44.213048532703702</v>
      </c>
      <c r="C105" s="121">
        <v>768.75702568346867</v>
      </c>
      <c r="D105" s="121">
        <v>316.07245983733668</v>
      </c>
      <c r="E105" s="121">
        <v>13.050875336794631</v>
      </c>
      <c r="F105" s="121">
        <v>298.63294518528932</v>
      </c>
      <c r="G105" s="121">
        <v>4611.7886684281484</v>
      </c>
      <c r="H105" s="121">
        <v>5.6547691769987214</v>
      </c>
      <c r="I105" s="121">
        <v>83.980102295450791</v>
      </c>
    </row>
    <row r="106" spans="1:9" x14ac:dyDescent="0.25">
      <c r="A106" s="136">
        <v>43993</v>
      </c>
      <c r="B106" s="121">
        <v>38.078223616682628</v>
      </c>
      <c r="C106" s="121">
        <v>744.1119531760047</v>
      </c>
      <c r="D106" s="121">
        <v>280.97766901570282</v>
      </c>
      <c r="E106" s="121">
        <v>12.5025192302066</v>
      </c>
      <c r="F106" s="121">
        <v>312.84628392747561</v>
      </c>
      <c r="G106" s="121">
        <v>4793.2710928801816</v>
      </c>
      <c r="H106" s="121">
        <v>5.8076007763770674</v>
      </c>
      <c r="I106" s="121">
        <v>81.133319166791438</v>
      </c>
    </row>
    <row r="107" spans="1:9" x14ac:dyDescent="0.25">
      <c r="A107" s="136">
        <v>43994</v>
      </c>
      <c r="B107" s="121">
        <v>35.116584002051773</v>
      </c>
      <c r="C107" s="121">
        <v>738.61176532026172</v>
      </c>
      <c r="D107" s="121">
        <v>282.2937236715141</v>
      </c>
      <c r="E107" s="121">
        <v>11.73482068098336</v>
      </c>
      <c r="F107" s="121">
        <v>340.9672982130914</v>
      </c>
      <c r="G107" s="121">
        <v>4929.2049872736661</v>
      </c>
      <c r="H107" s="121">
        <v>7.1830851707821921</v>
      </c>
      <c r="I107" s="121">
        <v>81.845014948956276</v>
      </c>
    </row>
    <row r="108" spans="1:9" x14ac:dyDescent="0.25">
      <c r="A108" s="136">
        <v>43995</v>
      </c>
      <c r="B108" s="121">
        <v>34.27040125501437</v>
      </c>
      <c r="C108" s="121">
        <v>748.76595828471034</v>
      </c>
      <c r="D108" s="121">
        <v>267.37843757231968</v>
      </c>
      <c r="E108" s="121">
        <v>11.84449190230097</v>
      </c>
      <c r="F108" s="121">
        <v>350.7485205733056</v>
      </c>
      <c r="G108" s="121">
        <v>5113.5341948543582</v>
      </c>
      <c r="H108" s="121">
        <v>6.7245903726471514</v>
      </c>
      <c r="I108" s="121">
        <v>72.592969780813377</v>
      </c>
    </row>
    <row r="109" spans="1:9" x14ac:dyDescent="0.25">
      <c r="A109" s="136">
        <v>43996</v>
      </c>
      <c r="B109" s="121">
        <v>33.001127134458287</v>
      </c>
      <c r="C109" s="121">
        <v>758.28551418888105</v>
      </c>
      <c r="D109" s="121">
        <v>267.15909512968437</v>
      </c>
      <c r="E109" s="121">
        <v>11.954163123618571</v>
      </c>
      <c r="F109" s="121">
        <v>363.43354332170838</v>
      </c>
      <c r="G109" s="121">
        <v>5082.2195804391058</v>
      </c>
      <c r="H109" s="121">
        <v>6.4189271738904567</v>
      </c>
      <c r="I109" s="121">
        <v>71.1695782164837</v>
      </c>
    </row>
    <row r="110" spans="1:9" x14ac:dyDescent="0.25">
      <c r="A110" s="136">
        <v>43997</v>
      </c>
      <c r="B110" s="121">
        <v>31.94339870066155</v>
      </c>
      <c r="C110" s="121">
        <v>751.93914358610061</v>
      </c>
      <c r="D110" s="121">
        <v>263.86895849015627</v>
      </c>
      <c r="E110" s="121">
        <v>10.967122131760121</v>
      </c>
      <c r="F110" s="121">
        <v>365.57318571300527</v>
      </c>
      <c r="G110" s="121">
        <v>5087.20145091426</v>
      </c>
      <c r="H110" s="121">
        <v>6.4189271738904567</v>
      </c>
      <c r="I110" s="121">
        <v>65.476011959164993</v>
      </c>
    </row>
    <row r="111" spans="1:9" x14ac:dyDescent="0.25">
      <c r="A111" s="136">
        <v>43998</v>
      </c>
      <c r="B111" s="121">
        <v>32.049171544041222</v>
      </c>
      <c r="C111" s="121">
        <v>743.90040748924548</v>
      </c>
      <c r="D111" s="121">
        <v>252.02446658785479</v>
      </c>
      <c r="E111" s="121">
        <v>9.2123825906784269</v>
      </c>
      <c r="F111" s="121">
        <v>360.98823773165492</v>
      </c>
      <c r="G111" s="121">
        <v>5287.8996614847438</v>
      </c>
      <c r="H111" s="121">
        <v>5.6547691769987214</v>
      </c>
      <c r="I111" s="121">
        <v>61.205837266175948</v>
      </c>
    </row>
    <row r="112" spans="1:9" x14ac:dyDescent="0.25">
      <c r="A112" s="136">
        <v>43999</v>
      </c>
      <c r="B112" s="121">
        <v>27.81825780885428</v>
      </c>
      <c r="C112" s="121">
        <v>724.33243146400582</v>
      </c>
      <c r="D112" s="121">
        <v>242.59274155454071</v>
      </c>
      <c r="E112" s="121">
        <v>7.238300606961519</v>
      </c>
      <c r="F112" s="121">
        <v>367.25433330616721</v>
      </c>
      <c r="G112" s="121">
        <v>5302.133577128041</v>
      </c>
      <c r="H112" s="121">
        <v>4.8906111801069851</v>
      </c>
      <c r="I112" s="121">
        <v>61.205837266175948</v>
      </c>
    </row>
    <row r="113" spans="1:9" x14ac:dyDescent="0.25">
      <c r="A113" s="136">
        <v>44000</v>
      </c>
      <c r="B113" s="121">
        <v>26.760529375057541</v>
      </c>
      <c r="C113" s="121">
        <v>726.34211548821963</v>
      </c>
      <c r="D113" s="121">
        <v>225.3743598076766</v>
      </c>
      <c r="E113" s="121">
        <v>10.41876602517209</v>
      </c>
      <c r="F113" s="121">
        <v>391.40172600794602</v>
      </c>
      <c r="G113" s="121">
        <v>5445.8961251253386</v>
      </c>
      <c r="H113" s="121">
        <v>5.043442779485332</v>
      </c>
      <c r="I113" s="121">
        <v>65.476011959164993</v>
      </c>
    </row>
    <row r="114" spans="1:9" x14ac:dyDescent="0.25">
      <c r="A114" s="136">
        <v>44001</v>
      </c>
      <c r="B114" s="121">
        <v>25.173936724362441</v>
      </c>
      <c r="C114" s="121">
        <v>718.62069792150339</v>
      </c>
      <c r="D114" s="121">
        <v>225.92271591426459</v>
      </c>
      <c r="E114" s="121">
        <v>10.967122131760121</v>
      </c>
      <c r="F114" s="121">
        <v>361.5995641291683</v>
      </c>
      <c r="G114" s="121">
        <v>5357.6458481368991</v>
      </c>
      <c r="H114" s="121">
        <v>2.750968788810126</v>
      </c>
      <c r="I114" s="121">
        <v>62.629228830505632</v>
      </c>
    </row>
    <row r="115" spans="1:9" x14ac:dyDescent="0.25">
      <c r="A115" s="136">
        <v>44002</v>
      </c>
      <c r="B115" s="121">
        <v>23.587344073667332</v>
      </c>
      <c r="C115" s="121">
        <v>695.24489953459556</v>
      </c>
      <c r="D115" s="121">
        <v>230.63857843092171</v>
      </c>
      <c r="E115" s="121">
        <v>10.638108467807299</v>
      </c>
      <c r="F115" s="121">
        <v>356.55612134968283</v>
      </c>
      <c r="G115" s="121">
        <v>5115.6692822008536</v>
      </c>
      <c r="H115" s="121">
        <v>2.750968788810126</v>
      </c>
      <c r="I115" s="121">
        <v>62.629228830505632</v>
      </c>
    </row>
    <row r="116" spans="1:9" x14ac:dyDescent="0.25">
      <c r="A116" s="136">
        <v>44003</v>
      </c>
      <c r="B116" s="121">
        <v>22.529615639870599</v>
      </c>
      <c r="C116" s="121">
        <v>675.6769235093559</v>
      </c>
      <c r="D116" s="121">
        <v>199.27260913408639</v>
      </c>
      <c r="E116" s="121">
        <v>10.5284372464897</v>
      </c>
      <c r="F116" s="121">
        <v>358.23726894284448</v>
      </c>
      <c r="G116" s="121">
        <v>5046.6347913308646</v>
      </c>
      <c r="H116" s="121">
        <v>2.750968788810126</v>
      </c>
      <c r="I116" s="121">
        <v>61.205837266175948</v>
      </c>
    </row>
    <row r="117" spans="1:9" x14ac:dyDescent="0.25">
      <c r="A117" s="136">
        <v>44004</v>
      </c>
      <c r="B117" s="121">
        <v>22.42384279649092</v>
      </c>
      <c r="C117" s="121">
        <v>661.50336249647967</v>
      </c>
      <c r="D117" s="121">
        <v>227.4581130127111</v>
      </c>
      <c r="E117" s="121">
        <v>10.41876602517209</v>
      </c>
      <c r="F117" s="121">
        <v>366.03168051114028</v>
      </c>
      <c r="G117" s="121">
        <v>5129.1915020619854</v>
      </c>
      <c r="H117" s="121">
        <v>2.750968788810126</v>
      </c>
      <c r="I117" s="121">
        <v>58.359054137516601</v>
      </c>
    </row>
    <row r="118" spans="1:9" x14ac:dyDescent="0.25">
      <c r="A118" s="136">
        <v>44005</v>
      </c>
      <c r="B118" s="121">
        <v>21.366114362694191</v>
      </c>
      <c r="C118" s="121">
        <v>640.87765803744321</v>
      </c>
      <c r="D118" s="121">
        <v>244.45715231694001</v>
      </c>
      <c r="E118" s="121">
        <v>8.9930401480432156</v>
      </c>
      <c r="F118" s="121">
        <v>370.46379689311237</v>
      </c>
      <c r="G118" s="121">
        <v>5196.09090558548</v>
      </c>
      <c r="H118" s="121">
        <v>2.5981371894317791</v>
      </c>
      <c r="I118" s="121">
        <v>54.800575226692409</v>
      </c>
    </row>
    <row r="119" spans="1:9" x14ac:dyDescent="0.25">
      <c r="A119" s="136">
        <v>44006</v>
      </c>
      <c r="B119" s="121">
        <v>18.08715621792431</v>
      </c>
      <c r="C119" s="121">
        <v>617.29031396377593</v>
      </c>
      <c r="D119" s="121">
        <v>189.8408841007722</v>
      </c>
      <c r="E119" s="121">
        <v>18.863450066627749</v>
      </c>
      <c r="F119" s="121">
        <v>367.25433330616698</v>
      </c>
      <c r="G119" s="121">
        <v>5367.6095890872048</v>
      </c>
      <c r="H119" s="121">
        <v>2.5981371894317791</v>
      </c>
      <c r="I119" s="121">
        <v>49.81870475153854</v>
      </c>
    </row>
    <row r="120" spans="1:9" x14ac:dyDescent="0.25">
      <c r="A120" s="136">
        <v>44007</v>
      </c>
      <c r="B120" s="121">
        <v>17.346746314266589</v>
      </c>
      <c r="C120" s="121">
        <v>583.12568555214148</v>
      </c>
      <c r="D120" s="121">
        <v>139.83080717994389</v>
      </c>
      <c r="E120" s="121">
        <v>16.01199831237</v>
      </c>
      <c r="F120" s="121">
        <v>338.98048742117282</v>
      </c>
      <c r="G120" s="121">
        <v>5214.5949959217642</v>
      </c>
      <c r="H120" s="121">
        <v>2.292473990675084</v>
      </c>
      <c r="I120" s="121">
        <v>45.54853005854951</v>
      </c>
    </row>
    <row r="121" spans="1:9" x14ac:dyDescent="0.25">
      <c r="A121" s="136">
        <v>44008</v>
      </c>
      <c r="B121" s="121">
        <v>16.5005635672292</v>
      </c>
      <c r="C121" s="121">
        <v>546.9513731162931</v>
      </c>
      <c r="D121" s="121">
        <v>223.94863393054769</v>
      </c>
      <c r="E121" s="121">
        <v>15.02495732051154</v>
      </c>
      <c r="F121" s="121">
        <v>356.09762655154771</v>
      </c>
      <c r="G121" s="121">
        <v>5207.4780381001156</v>
      </c>
      <c r="H121" s="121">
        <v>2.5981371894317791</v>
      </c>
      <c r="I121" s="121">
        <v>45.54853005854951</v>
      </c>
    </row>
    <row r="122" spans="1:9" x14ac:dyDescent="0.25">
      <c r="A122" s="136">
        <v>44009</v>
      </c>
      <c r="B122" s="121">
        <v>15.654380820191809</v>
      </c>
      <c r="C122" s="121">
        <v>543.46086928476393</v>
      </c>
      <c r="D122" s="121">
        <v>154.8557645004559</v>
      </c>
      <c r="E122" s="121">
        <v>15.02495732051154</v>
      </c>
      <c r="F122" s="121">
        <v>386.81677802659539</v>
      </c>
      <c r="G122" s="121">
        <v>5248.7563934656773</v>
      </c>
      <c r="H122" s="121">
        <v>2.5981371894317791</v>
      </c>
      <c r="I122" s="121">
        <v>46.260225840714348</v>
      </c>
    </row>
    <row r="123" spans="1:9" x14ac:dyDescent="0.25">
      <c r="A123" s="136">
        <v>44010</v>
      </c>
      <c r="B123" s="121">
        <v>15.86592650695116</v>
      </c>
      <c r="C123" s="121">
        <v>519.45043383757809</v>
      </c>
      <c r="D123" s="121">
        <v>75.015115381238772</v>
      </c>
      <c r="E123" s="121">
        <v>15.02495732051154</v>
      </c>
      <c r="F123" s="121">
        <v>381.77333524711003</v>
      </c>
      <c r="G123" s="121">
        <v>5319.2142758999962</v>
      </c>
      <c r="H123" s="121">
        <v>2.5981371894317791</v>
      </c>
      <c r="I123" s="121">
        <v>41.278355365560479</v>
      </c>
    </row>
    <row r="124" spans="1:9" x14ac:dyDescent="0.25">
      <c r="A124" s="136">
        <v>44011</v>
      </c>
      <c r="B124" s="121">
        <v>15.86592650695116</v>
      </c>
      <c r="C124" s="121">
        <v>488.98785494423203</v>
      </c>
      <c r="D124" s="121">
        <v>223.61962026659489</v>
      </c>
      <c r="E124" s="121">
        <v>15.13462854182915</v>
      </c>
      <c r="F124" s="121">
        <v>376.88272406700293</v>
      </c>
      <c r="G124" s="121">
        <v>5267.2604838019633</v>
      </c>
      <c r="H124" s="121">
        <v>2.4453055900534322</v>
      </c>
      <c r="I124" s="121">
        <v>40.566659583395641</v>
      </c>
    </row>
    <row r="125" spans="1:9" x14ac:dyDescent="0.25">
      <c r="A125" s="136">
        <v>44012</v>
      </c>
      <c r="B125" s="121">
        <v>13.856242482737359</v>
      </c>
      <c r="C125" s="121">
        <v>438.32266296536841</v>
      </c>
      <c r="D125" s="121">
        <v>210.67841615111729</v>
      </c>
      <c r="E125" s="121">
        <v>13.92824510733548</v>
      </c>
      <c r="F125" s="121">
        <v>384.9827988340553</v>
      </c>
      <c r="G125" s="121">
        <v>4906.4307222443904</v>
      </c>
      <c r="H125" s="121">
        <v>2.292473990675084</v>
      </c>
      <c r="I125" s="121">
        <v>41.278355365560479</v>
      </c>
    </row>
    <row r="126" spans="1:9" x14ac:dyDescent="0.25">
      <c r="A126" s="136">
        <v>44013</v>
      </c>
      <c r="B126" s="121">
        <v>12.9042868923203</v>
      </c>
      <c r="C126" s="121">
        <v>362.80085279228138</v>
      </c>
      <c r="D126" s="121">
        <v>298.30572198388461</v>
      </c>
      <c r="E126" s="121">
        <v>4.935204959291795</v>
      </c>
      <c r="F126" s="121">
        <v>393.23570520048611</v>
      </c>
      <c r="G126" s="121">
        <v>4184.7711991292445</v>
      </c>
      <c r="H126" s="121">
        <v>1.9868107919183899</v>
      </c>
      <c r="I126" s="121">
        <v>39.854963801230802</v>
      </c>
    </row>
    <row r="127" spans="1:9" x14ac:dyDescent="0.25">
      <c r="A127" s="136">
        <v>44014</v>
      </c>
      <c r="B127" s="121">
        <v>11.317694241625199</v>
      </c>
      <c r="C127" s="121">
        <v>289.5002723301676</v>
      </c>
      <c r="D127" s="121">
        <v>378.14637110310161</v>
      </c>
      <c r="E127" s="121">
        <v>4.0578351887509481</v>
      </c>
      <c r="F127" s="121">
        <v>399.96029557313341</v>
      </c>
      <c r="G127" s="121">
        <v>3763.447296087661</v>
      </c>
      <c r="H127" s="121">
        <v>1.9868107919183899</v>
      </c>
      <c r="I127" s="121">
        <v>37.008180672571449</v>
      </c>
    </row>
    <row r="128" spans="1:9" x14ac:dyDescent="0.25">
      <c r="A128" s="136">
        <v>44015</v>
      </c>
      <c r="B128" s="121">
        <v>11.952331301903239</v>
      </c>
      <c r="C128" s="121">
        <v>275.11516563053198</v>
      </c>
      <c r="D128" s="121">
        <v>280.53898413043231</v>
      </c>
      <c r="E128" s="121">
        <v>3.509479082162918</v>
      </c>
      <c r="F128" s="121">
        <v>403.47542235883532</v>
      </c>
      <c r="G128" s="121">
        <v>3404.752621876582</v>
      </c>
      <c r="H128" s="121">
        <v>1.833979192540043</v>
      </c>
      <c r="I128" s="121">
        <v>29.891222850923072</v>
      </c>
    </row>
    <row r="129" spans="1:9" x14ac:dyDescent="0.25">
      <c r="A129" s="136">
        <v>44016</v>
      </c>
      <c r="B129" s="121">
        <v>12.586968362181279</v>
      </c>
      <c r="C129" s="121">
        <v>274.1632100401149</v>
      </c>
      <c r="D129" s="121">
        <v>262.55290383434487</v>
      </c>
      <c r="E129" s="121">
        <v>3.8384927461157359</v>
      </c>
      <c r="F129" s="121">
        <v>317.27840030944748</v>
      </c>
      <c r="G129" s="121">
        <v>3127.1912668322962</v>
      </c>
      <c r="H129" s="121">
        <v>1.833979192540043</v>
      </c>
      <c r="I129" s="121">
        <v>24.197656593604371</v>
      </c>
    </row>
    <row r="130" spans="1:9" x14ac:dyDescent="0.25">
      <c r="A130" s="136">
        <v>44017</v>
      </c>
      <c r="B130" s="121">
        <v>12.26964983204226</v>
      </c>
      <c r="C130" s="121">
        <v>286.96172408905539</v>
      </c>
      <c r="D130" s="121">
        <v>340.63881341248037</v>
      </c>
      <c r="E130" s="121">
        <v>3.8384927461157359</v>
      </c>
      <c r="F130" s="121">
        <v>271.27608889656511</v>
      </c>
      <c r="G130" s="121">
        <v>3052.463209704988</v>
      </c>
      <c r="H130" s="121">
        <v>1.833979192540043</v>
      </c>
      <c r="I130" s="121">
        <v>23.485960811439529</v>
      </c>
    </row>
    <row r="131" spans="1:9" x14ac:dyDescent="0.25">
      <c r="A131" s="136">
        <v>44018</v>
      </c>
      <c r="B131" s="121">
        <v>11.529239928384539</v>
      </c>
      <c r="C131" s="121">
        <v>260.30696755737767</v>
      </c>
      <c r="D131" s="121">
        <v>289.42235305715838</v>
      </c>
      <c r="E131" s="121">
        <v>2.961122975574888</v>
      </c>
      <c r="F131" s="121">
        <v>430.83227864755929</v>
      </c>
      <c r="G131" s="121">
        <v>2713.6960173945249</v>
      </c>
      <c r="H131" s="121">
        <v>1.833979192540043</v>
      </c>
      <c r="I131" s="121">
        <v>21.35087346494501</v>
      </c>
    </row>
    <row r="132" spans="1:9" x14ac:dyDescent="0.25">
      <c r="A132" s="136">
        <v>44019</v>
      </c>
      <c r="B132" s="121">
        <v>11.10614855486585</v>
      </c>
      <c r="C132" s="121">
        <v>279.13453367895949</v>
      </c>
      <c r="D132" s="121">
        <v>297.86703709861399</v>
      </c>
      <c r="E132" s="121">
        <v>5.8125747298326429</v>
      </c>
      <c r="F132" s="121">
        <v>436.94554262269332</v>
      </c>
      <c r="G132" s="121">
        <v>2338.6323401936561</v>
      </c>
      <c r="H132" s="121">
        <v>1.833979192540043</v>
      </c>
      <c r="I132" s="121">
        <v>17.080698771955991</v>
      </c>
    </row>
    <row r="133" spans="1:9" x14ac:dyDescent="0.25">
      <c r="A133" s="136">
        <v>44020</v>
      </c>
      <c r="B133" s="121">
        <v>12.9042868923203</v>
      </c>
      <c r="C133" s="121">
        <v>339.42505440537349</v>
      </c>
      <c r="D133" s="121">
        <v>198.61458180618061</v>
      </c>
      <c r="E133" s="121">
        <v>4.9352049592917959</v>
      </c>
      <c r="F133" s="121">
        <v>436.18138462580151</v>
      </c>
      <c r="G133" s="121">
        <v>2234.013060215425</v>
      </c>
      <c r="H133" s="121">
        <v>2.292473990675084</v>
      </c>
      <c r="I133" s="121">
        <v>12.81052407896696</v>
      </c>
    </row>
    <row r="134" spans="1:9" x14ac:dyDescent="0.25">
      <c r="A134" s="136">
        <v>44021</v>
      </c>
      <c r="B134" s="121">
        <v>11.952331301903239</v>
      </c>
      <c r="C134" s="121">
        <v>406.90812848160527</v>
      </c>
      <c r="D134" s="121">
        <v>274.83608062191678</v>
      </c>
      <c r="E134" s="121">
        <v>5.5932322871974316</v>
      </c>
      <c r="F134" s="121">
        <v>451.31171296425788</v>
      </c>
      <c r="G134" s="121">
        <v>1982.072753329071</v>
      </c>
      <c r="H134" s="121">
        <v>2.1396423912967379</v>
      </c>
      <c r="I134" s="121">
        <v>12.09882829680212</v>
      </c>
    </row>
    <row r="135" spans="1:9" x14ac:dyDescent="0.25">
      <c r="A135" s="136">
        <v>44022</v>
      </c>
      <c r="B135" s="121">
        <v>10.68305718134715</v>
      </c>
      <c r="C135" s="121">
        <v>407.96585691540213</v>
      </c>
      <c r="D135" s="121">
        <v>279.22292947462103</v>
      </c>
      <c r="E135" s="121">
        <v>7.5673142709143386</v>
      </c>
      <c r="F135" s="121">
        <v>513.97266870938017</v>
      </c>
      <c r="G135" s="121">
        <v>1752.906711471994</v>
      </c>
      <c r="H135" s="121">
        <v>1.9868107919183899</v>
      </c>
      <c r="I135" s="121">
        <v>13.5222198611318</v>
      </c>
    </row>
    <row r="136" spans="1:9" x14ac:dyDescent="0.25">
      <c r="A136" s="136">
        <v>44023</v>
      </c>
      <c r="B136" s="121">
        <v>10.4715114945878</v>
      </c>
      <c r="C136" s="121">
        <v>428.69733421781808</v>
      </c>
      <c r="D136" s="121">
        <v>290.95775015560491</v>
      </c>
      <c r="E136" s="121">
        <v>7.5673142709143386</v>
      </c>
      <c r="F136" s="121">
        <v>513.97266870938017</v>
      </c>
      <c r="G136" s="121">
        <v>1713.051747670763</v>
      </c>
      <c r="H136" s="121">
        <v>1.9868107919183899</v>
      </c>
      <c r="I136" s="121">
        <v>12.81052407896696</v>
      </c>
    </row>
    <row r="137" spans="1:9" x14ac:dyDescent="0.25">
      <c r="A137" s="136">
        <v>44024</v>
      </c>
      <c r="B137" s="121">
        <v>10.154192964448781</v>
      </c>
      <c r="C137" s="121">
        <v>442.87089523069437</v>
      </c>
      <c r="D137" s="121">
        <v>290.40939404901678</v>
      </c>
      <c r="E137" s="121">
        <v>7.5673142709143386</v>
      </c>
      <c r="F137" s="121">
        <v>513.97266870938017</v>
      </c>
      <c r="G137" s="121">
        <v>1564.307329198311</v>
      </c>
      <c r="H137" s="121">
        <v>1.9868107919183899</v>
      </c>
      <c r="I137" s="121">
        <v>12.09882829680212</v>
      </c>
    </row>
    <row r="138" spans="1:9" x14ac:dyDescent="0.25">
      <c r="A138" s="136">
        <v>44025</v>
      </c>
      <c r="B138" s="121">
        <v>9.9426472776894368</v>
      </c>
      <c r="C138" s="121">
        <v>461.6984613522763</v>
      </c>
      <c r="D138" s="121">
        <v>309.60185777959788</v>
      </c>
      <c r="E138" s="121">
        <v>5.8125747298326429</v>
      </c>
      <c r="F138" s="121">
        <v>636.39077981143623</v>
      </c>
      <c r="G138" s="121">
        <v>1506.6599708429601</v>
      </c>
      <c r="H138" s="121">
        <v>5.8076007763770674</v>
      </c>
      <c r="I138" s="121">
        <v>10.67543673247245</v>
      </c>
    </row>
    <row r="139" spans="1:9" x14ac:dyDescent="0.25">
      <c r="A139" s="136">
        <v>44026</v>
      </c>
      <c r="B139" s="121">
        <v>9.6253287475504159</v>
      </c>
      <c r="C139" s="121">
        <v>531.40276513948118</v>
      </c>
      <c r="D139" s="121">
        <v>265.40435558860281</v>
      </c>
      <c r="E139" s="121">
        <v>7.4576430495967321</v>
      </c>
      <c r="F139" s="121">
        <v>686.06104960939899</v>
      </c>
      <c r="G139" s="121">
        <v>1532.992714783059</v>
      </c>
      <c r="H139" s="121">
        <v>9.4755591614573973</v>
      </c>
      <c r="I139" s="121">
        <v>10.67543673247245</v>
      </c>
    </row>
    <row r="140" spans="1:9" x14ac:dyDescent="0.25">
      <c r="A140" s="136">
        <v>44027</v>
      </c>
      <c r="B140" s="121">
        <v>7.5098718799569451</v>
      </c>
      <c r="C140" s="121">
        <v>521.67166354855124</v>
      </c>
      <c r="D140" s="121">
        <v>388.45546590695659</v>
      </c>
      <c r="E140" s="121">
        <v>7.238300606961519</v>
      </c>
      <c r="F140" s="121">
        <v>761.25419650354593</v>
      </c>
      <c r="G140" s="121">
        <v>1363.609118627827</v>
      </c>
      <c r="H140" s="121">
        <v>8.8642327639440079</v>
      </c>
      <c r="I140" s="121">
        <v>14.23391564329664</v>
      </c>
    </row>
    <row r="141" spans="1:9" x14ac:dyDescent="0.25">
      <c r="A141" s="136">
        <v>44028</v>
      </c>
      <c r="B141" s="121">
        <v>9.4137830607910704</v>
      </c>
      <c r="C141" s="121">
        <v>521.56589070517157</v>
      </c>
      <c r="D141" s="121">
        <v>304.33763915635291</v>
      </c>
      <c r="E141" s="121">
        <v>6.7996157216910964</v>
      </c>
      <c r="F141" s="121">
        <v>886.27044479503377</v>
      </c>
      <c r="G141" s="121">
        <v>1319.483980133607</v>
      </c>
      <c r="H141" s="121">
        <v>8.711401164565661</v>
      </c>
      <c r="I141" s="121">
        <v>14.23391564329664</v>
      </c>
    </row>
    <row r="142" spans="1:9" x14ac:dyDescent="0.25">
      <c r="A142" s="136">
        <v>44029</v>
      </c>
      <c r="B142" s="121">
        <v>8.5676003137536796</v>
      </c>
      <c r="C142" s="121">
        <v>540.07613829661454</v>
      </c>
      <c r="D142" s="121">
        <v>328.79432151017897</v>
      </c>
      <c r="E142" s="121">
        <v>5.812574729832642</v>
      </c>
      <c r="F142" s="121">
        <v>970.02216125436803</v>
      </c>
      <c r="G142" s="121">
        <v>1263.9717091247501</v>
      </c>
      <c r="H142" s="121">
        <v>8.8642327639440079</v>
      </c>
      <c r="I142" s="121">
        <v>13.5222198611318</v>
      </c>
    </row>
    <row r="143" spans="1:9" x14ac:dyDescent="0.25">
      <c r="A143" s="136">
        <v>44030</v>
      </c>
      <c r="B143" s="121">
        <v>7.5098718799569442</v>
      </c>
      <c r="C143" s="121">
        <v>540.81654820027222</v>
      </c>
      <c r="D143" s="121">
        <v>338.44538898612831</v>
      </c>
      <c r="E143" s="121">
        <v>5.7029035085150364</v>
      </c>
      <c r="F143" s="121">
        <v>970.02216125436803</v>
      </c>
      <c r="G143" s="121">
        <v>1182.838389957958</v>
      </c>
      <c r="H143" s="121">
        <v>8.8642327639440079</v>
      </c>
      <c r="I143" s="121">
        <v>15.657307207626319</v>
      </c>
    </row>
    <row r="144" spans="1:9" x14ac:dyDescent="0.25">
      <c r="A144" s="136">
        <v>44031</v>
      </c>
      <c r="B144" s="121">
        <v>7.5098718799569442</v>
      </c>
      <c r="C144" s="121">
        <v>548.85528429712735</v>
      </c>
      <c r="D144" s="121">
        <v>339.76144364193948</v>
      </c>
      <c r="E144" s="121">
        <v>5.7029035085150364</v>
      </c>
      <c r="F144" s="121">
        <v>970.02216125436803</v>
      </c>
      <c r="G144" s="121">
        <v>1185.6851730866181</v>
      </c>
      <c r="H144" s="121">
        <v>8.8642327639440079</v>
      </c>
      <c r="I144" s="121">
        <v>13.5222198611318</v>
      </c>
    </row>
    <row r="145" spans="1:9" x14ac:dyDescent="0.25">
      <c r="A145" s="136">
        <v>44032</v>
      </c>
      <c r="B145" s="121">
        <v>9.308010217411395</v>
      </c>
      <c r="C145" s="121">
        <v>554.143926466111</v>
      </c>
      <c r="D145" s="121">
        <v>402.60305345692768</v>
      </c>
      <c r="E145" s="121">
        <v>5.7029035085150364</v>
      </c>
      <c r="F145" s="121">
        <v>1357.603097277856</v>
      </c>
      <c r="G145" s="121">
        <v>1157.929037582189</v>
      </c>
      <c r="H145" s="121">
        <v>15.89448633534797</v>
      </c>
      <c r="I145" s="121">
        <v>14.945611425461481</v>
      </c>
    </row>
    <row r="146" spans="1:9" x14ac:dyDescent="0.25">
      <c r="A146" s="136">
        <v>44033</v>
      </c>
      <c r="B146" s="121">
        <v>8.7791460005130268</v>
      </c>
      <c r="C146" s="121">
        <v>470.05451597927038</v>
      </c>
      <c r="D146" s="121">
        <v>459.19340365681239</v>
      </c>
      <c r="E146" s="121">
        <v>2.6321093116220702</v>
      </c>
      <c r="F146" s="121">
        <v>1463.3625640476721</v>
      </c>
      <c r="G146" s="121">
        <v>1094.5881129695181</v>
      </c>
      <c r="H146" s="121">
        <v>12.685022748402689</v>
      </c>
      <c r="I146" s="121">
        <v>16.369002989791149</v>
      </c>
    </row>
    <row r="147" spans="1:9" x14ac:dyDescent="0.25">
      <c r="A147" s="136">
        <v>44034</v>
      </c>
      <c r="B147" s="121">
        <v>9.4137830607910669</v>
      </c>
      <c r="C147" s="121">
        <v>472.38151853362331</v>
      </c>
      <c r="D147" s="121">
        <v>471.91526532965469</v>
      </c>
      <c r="E147" s="121">
        <v>8.0059991561847621</v>
      </c>
      <c r="F147" s="121">
        <v>1537.0273949480361</v>
      </c>
      <c r="G147" s="121">
        <v>1093.1647214051891</v>
      </c>
      <c r="H147" s="121">
        <v>12.22652795026764</v>
      </c>
      <c r="I147" s="121">
        <v>16.369002989791149</v>
      </c>
    </row>
    <row r="148" spans="1:9" x14ac:dyDescent="0.25">
      <c r="A148" s="136">
        <v>44035</v>
      </c>
      <c r="B148" s="121">
        <v>9.4137830607910669</v>
      </c>
      <c r="C148" s="121">
        <v>485.92044248622148</v>
      </c>
      <c r="D148" s="121">
        <v>519.51257538149571</v>
      </c>
      <c r="E148" s="121">
        <v>8.554355262772793</v>
      </c>
      <c r="F148" s="121">
        <v>1728.6782205684831</v>
      </c>
      <c r="G148" s="121">
        <v>1055.4448449504521</v>
      </c>
      <c r="H148" s="121">
        <v>16.047317934726319</v>
      </c>
      <c r="I148" s="121">
        <v>14.23391564329664</v>
      </c>
    </row>
    <row r="149" spans="1:9" x14ac:dyDescent="0.25">
      <c r="A149" s="136">
        <v>44036</v>
      </c>
      <c r="B149" s="121">
        <v>9.308010217411395</v>
      </c>
      <c r="C149" s="121">
        <v>494.48804279997512</v>
      </c>
      <c r="D149" s="121">
        <v>545.06596994849792</v>
      </c>
      <c r="E149" s="121">
        <v>8.3350128201375799</v>
      </c>
      <c r="F149" s="121">
        <v>1859.3492380369701</v>
      </c>
      <c r="G149" s="121">
        <v>1029.1121010103529</v>
      </c>
      <c r="H149" s="121">
        <v>17.42280232913145</v>
      </c>
      <c r="I149" s="121">
        <v>13.5222198611318</v>
      </c>
    </row>
    <row r="150" spans="1:9" x14ac:dyDescent="0.25">
      <c r="A150" s="136">
        <v>44037</v>
      </c>
      <c r="B150" s="121">
        <v>9.308010217411395</v>
      </c>
      <c r="C150" s="121">
        <v>488.14167219719468</v>
      </c>
      <c r="D150" s="121">
        <v>553.72999643258879</v>
      </c>
      <c r="E150" s="121">
        <v>8.4446840414551865</v>
      </c>
      <c r="F150" s="121">
        <v>1859.3492380369701</v>
      </c>
      <c r="G150" s="121">
        <v>984.98696251613308</v>
      </c>
      <c r="H150" s="121">
        <v>17.42280232913145</v>
      </c>
      <c r="I150" s="121">
        <v>10.67543673247245</v>
      </c>
    </row>
    <row r="151" spans="1:9" x14ac:dyDescent="0.25">
      <c r="A151" s="136">
        <v>44038</v>
      </c>
      <c r="B151" s="121">
        <v>9.308010217411395</v>
      </c>
      <c r="C151" s="121">
        <v>490.15135622140849</v>
      </c>
      <c r="D151" s="121">
        <v>554.16868131785918</v>
      </c>
      <c r="E151" s="121">
        <v>8.4446840414551865</v>
      </c>
      <c r="F151" s="121">
        <v>1859.3492380369701</v>
      </c>
      <c r="G151" s="121">
        <v>936.59164932892418</v>
      </c>
      <c r="H151" s="121">
        <v>17.42280232913145</v>
      </c>
      <c r="I151" s="121">
        <v>10.67543673247245</v>
      </c>
    </row>
    <row r="152" spans="1:9" x14ac:dyDescent="0.25">
      <c r="A152" s="136">
        <v>44039</v>
      </c>
      <c r="B152" s="121">
        <v>7.7214175667162914</v>
      </c>
      <c r="C152" s="121">
        <v>501.25750477627417</v>
      </c>
      <c r="D152" s="121">
        <v>594.74703320537344</v>
      </c>
      <c r="E152" s="121">
        <v>11.076793353077729</v>
      </c>
      <c r="F152" s="121">
        <v>2131.389484930427</v>
      </c>
      <c r="G152" s="121">
        <v>893.88990239903376</v>
      </c>
      <c r="H152" s="121">
        <v>10.698211956484171</v>
      </c>
      <c r="I152" s="121">
        <v>12.09882829680212</v>
      </c>
    </row>
    <row r="153" spans="1:9" x14ac:dyDescent="0.25">
      <c r="A153" s="136">
        <v>44040</v>
      </c>
      <c r="B153" s="121">
        <v>7.6156447233366178</v>
      </c>
      <c r="C153" s="121">
        <v>512.04633480100085</v>
      </c>
      <c r="D153" s="121">
        <v>619.20371555919962</v>
      </c>
      <c r="E153" s="121">
        <v>10.967122131760121</v>
      </c>
      <c r="F153" s="121">
        <v>2203.220336638251</v>
      </c>
      <c r="G153" s="121">
        <v>934.45656198242955</v>
      </c>
      <c r="H153" s="121">
        <v>13.602012344672771</v>
      </c>
      <c r="I153" s="121">
        <v>10.67543673247245</v>
      </c>
    </row>
    <row r="154" spans="1:9" x14ac:dyDescent="0.25">
      <c r="A154" s="136">
        <v>44041</v>
      </c>
      <c r="B154" s="121">
        <v>7.1925533498179224</v>
      </c>
      <c r="C154" s="121">
        <v>537.11449868198349</v>
      </c>
      <c r="D154" s="121">
        <v>501.19748142145562</v>
      </c>
      <c r="E154" s="121">
        <v>5.812574729832642</v>
      </c>
      <c r="F154" s="121">
        <v>2306.2288346192572</v>
      </c>
      <c r="G154" s="121">
        <v>937.30334511108879</v>
      </c>
      <c r="H154" s="121">
        <v>33.317288664479541</v>
      </c>
      <c r="I154" s="121">
        <v>7.8286536038130938</v>
      </c>
    </row>
    <row r="155" spans="1:9" x14ac:dyDescent="0.25">
      <c r="A155" s="136">
        <v>44042</v>
      </c>
      <c r="B155" s="121">
        <v>5.9232792292618388</v>
      </c>
      <c r="C155" s="121">
        <v>545.25900762221829</v>
      </c>
      <c r="D155" s="121">
        <v>547.14972315353259</v>
      </c>
      <c r="E155" s="121">
        <v>4.0578351887509472</v>
      </c>
      <c r="F155" s="121">
        <v>2332.821532911089</v>
      </c>
      <c r="G155" s="121">
        <v>995.66239924860554</v>
      </c>
      <c r="H155" s="121">
        <v>31.788972670696069</v>
      </c>
      <c r="I155" s="121">
        <v>8.5403493859779314</v>
      </c>
    </row>
    <row r="156" spans="1:9" x14ac:dyDescent="0.25">
      <c r="A156" s="136">
        <v>44043</v>
      </c>
      <c r="B156" s="121">
        <v>4.9713236388447752</v>
      </c>
      <c r="C156" s="121">
        <v>557.10556608074182</v>
      </c>
      <c r="D156" s="121">
        <v>732.05540229501617</v>
      </c>
      <c r="E156" s="121">
        <v>10.309094803854491</v>
      </c>
      <c r="F156" s="121">
        <v>2460.7415815907648</v>
      </c>
      <c r="G156" s="121">
        <v>992.81561611994618</v>
      </c>
      <c r="H156" s="121">
        <v>33.775783462614577</v>
      </c>
      <c r="I156" s="121">
        <v>8.5403493859779314</v>
      </c>
    </row>
    <row r="157" spans="1:9" x14ac:dyDescent="0.25">
      <c r="A157" s="136">
        <v>44044</v>
      </c>
      <c r="B157" s="121">
        <v>6.5579162895398797</v>
      </c>
      <c r="C157" s="121">
        <v>556.47092902046381</v>
      </c>
      <c r="D157" s="121">
        <v>734.46816916400348</v>
      </c>
      <c r="E157" s="121">
        <v>11.186464574395339</v>
      </c>
      <c r="F157" s="121">
        <v>2460.7415815907648</v>
      </c>
      <c r="G157" s="121">
        <v>1110.245420177145</v>
      </c>
      <c r="H157" s="121">
        <v>33.775783462614577</v>
      </c>
      <c r="I157" s="121">
        <v>8.5403493859779314</v>
      </c>
    </row>
    <row r="158" spans="1:9" x14ac:dyDescent="0.25">
      <c r="A158" s="136">
        <v>44045</v>
      </c>
      <c r="B158" s="121">
        <v>6.6636891329195516</v>
      </c>
      <c r="C158" s="121">
        <v>556.25938333370448</v>
      </c>
      <c r="D158" s="121">
        <v>734.13915550005072</v>
      </c>
      <c r="E158" s="121">
        <v>11.29613579571294</v>
      </c>
      <c r="F158" s="121">
        <v>2460.7415815907648</v>
      </c>
      <c r="G158" s="121">
        <v>1107.3986370484849</v>
      </c>
      <c r="H158" s="121">
        <v>33.775783462614577</v>
      </c>
      <c r="I158" s="121">
        <v>7.1169578216482554</v>
      </c>
    </row>
    <row r="159" spans="1:9" x14ac:dyDescent="0.25">
      <c r="A159" s="136">
        <v>44046</v>
      </c>
      <c r="B159" s="121">
        <v>6.7694619762992261</v>
      </c>
      <c r="C159" s="121">
        <v>583.01991270876192</v>
      </c>
      <c r="D159" s="121">
        <v>462.70288273897592</v>
      </c>
      <c r="E159" s="121">
        <v>10.309094803854491</v>
      </c>
      <c r="F159" s="121">
        <v>2792.538983841157</v>
      </c>
      <c r="G159" s="121">
        <v>1174.29804057198</v>
      </c>
      <c r="H159" s="121">
        <v>34.539941459506323</v>
      </c>
      <c r="I159" s="121">
        <v>2.8467831286592249</v>
      </c>
    </row>
    <row r="160" spans="1:9" x14ac:dyDescent="0.25">
      <c r="A160" s="136">
        <v>44047</v>
      </c>
      <c r="B160" s="121">
        <v>7.1925533498179206</v>
      </c>
      <c r="C160" s="121">
        <v>596.02997244446181</v>
      </c>
      <c r="D160" s="121">
        <v>751.35753724691472</v>
      </c>
      <c r="E160" s="121">
        <v>12.173505566253789</v>
      </c>
      <c r="F160" s="121">
        <v>3393.4728325968172</v>
      </c>
      <c r="G160" s="121">
        <v>1210.5945254623859</v>
      </c>
      <c r="H160" s="121">
        <v>38.819226242100036</v>
      </c>
      <c r="I160" s="121">
        <v>2.1350873464943869</v>
      </c>
    </row>
    <row r="161" spans="1:9" x14ac:dyDescent="0.25">
      <c r="A161" s="136">
        <v>44048</v>
      </c>
      <c r="B161" s="121">
        <v>7.1925533498179206</v>
      </c>
      <c r="C161" s="121">
        <v>605.97261972215108</v>
      </c>
      <c r="D161" s="121">
        <v>756.18307098488924</v>
      </c>
      <c r="E161" s="121">
        <v>12.283176787571399</v>
      </c>
      <c r="F161" s="121">
        <v>3534.3835672236528</v>
      </c>
      <c r="G161" s="121">
        <v>1298.844802450827</v>
      </c>
      <c r="H161" s="121">
        <v>26.592698291832271</v>
      </c>
      <c r="I161" s="121">
        <v>1.4233915643295489</v>
      </c>
    </row>
    <row r="162" spans="1:9" x14ac:dyDescent="0.25">
      <c r="A162" s="136">
        <v>44049</v>
      </c>
      <c r="B162" s="121">
        <v>7.8271904100959633</v>
      </c>
      <c r="C162" s="121">
        <v>616.97299543363727</v>
      </c>
      <c r="D162" s="121">
        <v>910.05179449349055</v>
      </c>
      <c r="E162" s="121">
        <v>15.463642205781969</v>
      </c>
      <c r="F162" s="121">
        <v>3732.911814816126</v>
      </c>
      <c r="G162" s="121">
        <v>1352.9336818953541</v>
      </c>
      <c r="H162" s="121">
        <v>27.968182686237391</v>
      </c>
      <c r="I162" s="121">
        <v>3.5584789108240629</v>
      </c>
    </row>
    <row r="163" spans="1:9" x14ac:dyDescent="0.25">
      <c r="A163" s="136">
        <v>44050</v>
      </c>
      <c r="B163" s="121">
        <v>8.5676003137536778</v>
      </c>
      <c r="C163" s="121">
        <v>616.02103984322014</v>
      </c>
      <c r="D163" s="121">
        <v>1029.154740844411</v>
      </c>
      <c r="E163" s="121">
        <v>9.5413962546312483</v>
      </c>
      <c r="F163" s="121">
        <v>3949.168527936487</v>
      </c>
      <c r="G163" s="121">
        <v>1439.7605673194651</v>
      </c>
      <c r="H163" s="121">
        <v>26.439866692453911</v>
      </c>
      <c r="I163" s="121">
        <v>3.5584789108240629</v>
      </c>
    </row>
    <row r="164" spans="1:9" x14ac:dyDescent="0.25">
      <c r="A164" s="136">
        <v>44051</v>
      </c>
      <c r="B164" s="121">
        <v>7.932963253475636</v>
      </c>
      <c r="C164" s="121">
        <v>615.70372131308125</v>
      </c>
      <c r="D164" s="121">
        <v>1028.387042295187</v>
      </c>
      <c r="E164" s="121">
        <v>8.6640264840903995</v>
      </c>
      <c r="F164" s="121">
        <v>3949.168527936487</v>
      </c>
      <c r="G164" s="121">
        <v>1409.157648686376</v>
      </c>
      <c r="H164" s="121">
        <v>26.439866692453911</v>
      </c>
      <c r="I164" s="121">
        <v>3.5584789108240629</v>
      </c>
    </row>
    <row r="165" spans="1:9" x14ac:dyDescent="0.25">
      <c r="A165" s="136">
        <v>44052</v>
      </c>
      <c r="B165" s="121">
        <v>7.4040990365772688</v>
      </c>
      <c r="C165" s="121">
        <v>649.44525835119714</v>
      </c>
      <c r="D165" s="121">
        <v>1028.058028631234</v>
      </c>
      <c r="E165" s="121">
        <v>9.6510674759488531</v>
      </c>
      <c r="F165" s="121">
        <v>3949.168527936487</v>
      </c>
      <c r="G165" s="121">
        <v>1434.0670010621459</v>
      </c>
      <c r="H165" s="121">
        <v>26.439866692453911</v>
      </c>
      <c r="I165" s="121">
        <v>3.5584789108240629</v>
      </c>
    </row>
    <row r="166" spans="1:9" x14ac:dyDescent="0.25">
      <c r="A166" s="136">
        <v>44053</v>
      </c>
      <c r="B166" s="121">
        <v>7.1925533498179206</v>
      </c>
      <c r="C166" s="121">
        <v>636.54097145887681</v>
      </c>
      <c r="D166" s="121">
        <v>1480.5614877876769</v>
      </c>
      <c r="E166" s="121">
        <v>10.85745091044252</v>
      </c>
      <c r="F166" s="121">
        <v>3962.312045483025</v>
      </c>
      <c r="G166" s="121">
        <v>1456.129570309256</v>
      </c>
      <c r="H166" s="121">
        <v>33.928615061992922</v>
      </c>
      <c r="I166" s="121">
        <v>-5.6935662573188326</v>
      </c>
    </row>
    <row r="167" spans="1:9" x14ac:dyDescent="0.25">
      <c r="A167" s="136">
        <v>44054</v>
      </c>
      <c r="B167" s="121">
        <v>5.8175063858821634</v>
      </c>
      <c r="C167" s="121">
        <v>687.10039059436076</v>
      </c>
      <c r="D167" s="121">
        <v>1109.872759734169</v>
      </c>
      <c r="E167" s="121">
        <v>11.62514945966576</v>
      </c>
      <c r="F167" s="121">
        <v>3637.086402005903</v>
      </c>
      <c r="G167" s="121">
        <v>1515.200320228937</v>
      </c>
      <c r="H167" s="121">
        <v>34.845604658263007</v>
      </c>
      <c r="I167" s="121">
        <v>-2.1350873464946409</v>
      </c>
    </row>
    <row r="168" spans="1:9" x14ac:dyDescent="0.25">
      <c r="A168" s="136">
        <v>44055</v>
      </c>
      <c r="B168" s="121">
        <v>5.1828693256041216</v>
      </c>
      <c r="C168" s="121">
        <v>699.58158611316219</v>
      </c>
      <c r="D168" s="121">
        <v>1619.6245964184011</v>
      </c>
      <c r="E168" s="121">
        <v>13.92824510733549</v>
      </c>
      <c r="F168" s="121">
        <v>3670.556522269761</v>
      </c>
      <c r="G168" s="121">
        <v>1528.7225400900691</v>
      </c>
      <c r="H168" s="121">
        <v>34.081446661371267</v>
      </c>
      <c r="I168" s="121">
        <v>2.8467831286592258</v>
      </c>
    </row>
    <row r="169" spans="1:9" x14ac:dyDescent="0.25">
      <c r="A169" s="136">
        <v>44056</v>
      </c>
      <c r="B169" s="121">
        <v>5.2886421689837944</v>
      </c>
      <c r="C169" s="121">
        <v>718.51492507812361</v>
      </c>
      <c r="D169" s="121">
        <v>1317.6997241310321</v>
      </c>
      <c r="E169" s="121">
        <v>12.94120411547703</v>
      </c>
      <c r="F169" s="121">
        <v>4199.6595193175981</v>
      </c>
      <c r="G169" s="121">
        <v>1517.3354075754321</v>
      </c>
      <c r="H169" s="121">
        <v>36.373920652046493</v>
      </c>
      <c r="I169" s="121">
        <v>8.5403493859779314</v>
      </c>
    </row>
    <row r="170" spans="1:9" x14ac:dyDescent="0.25">
      <c r="A170" s="136">
        <v>44057</v>
      </c>
      <c r="B170" s="121">
        <v>5.394415012363468</v>
      </c>
      <c r="C170" s="121">
        <v>778.69967296115806</v>
      </c>
      <c r="D170" s="121">
        <v>1495.5864451081891</v>
      </c>
      <c r="E170" s="121">
        <v>12.72186167284182</v>
      </c>
      <c r="F170" s="121">
        <v>4348.2118339133522</v>
      </c>
      <c r="G170" s="121">
        <v>1491.714359417497</v>
      </c>
      <c r="H170" s="121">
        <v>62.202460946987138</v>
      </c>
      <c r="I170" s="121">
        <v>9.9637409503076082</v>
      </c>
    </row>
    <row r="171" spans="1:9" x14ac:dyDescent="0.25">
      <c r="A171" s="136">
        <v>44058</v>
      </c>
      <c r="B171" s="121">
        <v>5.394415012363468</v>
      </c>
      <c r="C171" s="121">
        <v>805.56597517959506</v>
      </c>
      <c r="D171" s="121">
        <v>1857.501475456289</v>
      </c>
      <c r="E171" s="121">
        <v>12.612190451524221</v>
      </c>
      <c r="F171" s="121">
        <v>4348.2118339133522</v>
      </c>
      <c r="G171" s="121">
        <v>1467.516702823893</v>
      </c>
      <c r="H171" s="121">
        <v>62.202460946987138</v>
      </c>
      <c r="I171" s="121">
        <v>9.9637409503076082</v>
      </c>
    </row>
    <row r="172" spans="1:9" x14ac:dyDescent="0.25">
      <c r="A172" s="136">
        <v>44059</v>
      </c>
      <c r="B172" s="121">
        <v>5.5001878557431416</v>
      </c>
      <c r="C172" s="121">
        <v>810.11420744492102</v>
      </c>
      <c r="D172" s="121">
        <v>1853.8823251528081</v>
      </c>
      <c r="E172" s="121">
        <v>11.29613579571294</v>
      </c>
      <c r="F172" s="121">
        <v>4348.2118339133522</v>
      </c>
      <c r="G172" s="121">
        <v>1460.399745002245</v>
      </c>
      <c r="H172" s="121">
        <v>62.202460946987138</v>
      </c>
      <c r="I172" s="121">
        <v>9.9637409503076082</v>
      </c>
    </row>
    <row r="173" spans="1:9" x14ac:dyDescent="0.25">
      <c r="A173" s="136">
        <v>44060</v>
      </c>
      <c r="B173" s="121">
        <v>5.6059606991228161</v>
      </c>
      <c r="C173" s="121">
        <v>799.21960457681473</v>
      </c>
      <c r="D173" s="121">
        <v>1783.9120859521749</v>
      </c>
      <c r="E173" s="121">
        <v>8.7736977054080079</v>
      </c>
      <c r="F173" s="121">
        <v>5517.5264007570859</v>
      </c>
      <c r="G173" s="121">
        <v>1444.7424377946179</v>
      </c>
      <c r="H173" s="121">
        <v>64.49493493766235</v>
      </c>
      <c r="I173" s="121">
        <v>20.639177682780179</v>
      </c>
    </row>
    <row r="174" spans="1:9" x14ac:dyDescent="0.25">
      <c r="A174" s="136">
        <v>44061</v>
      </c>
      <c r="B174" s="121">
        <v>8.6733731571333514</v>
      </c>
      <c r="C174" s="121">
        <v>792.97900681741396</v>
      </c>
      <c r="D174" s="121">
        <v>1785.337811829304</v>
      </c>
      <c r="E174" s="121">
        <v>10.418766025172101</v>
      </c>
      <c r="F174" s="121">
        <v>5744.0228310357952</v>
      </c>
      <c r="G174" s="121">
        <v>1371.4377722316401</v>
      </c>
      <c r="H174" s="121">
        <v>67.551566925229295</v>
      </c>
      <c r="I174" s="121">
        <v>17.792394554120829</v>
      </c>
    </row>
    <row r="175" spans="1:9" x14ac:dyDescent="0.25">
      <c r="A175" s="136">
        <v>44062</v>
      </c>
      <c r="B175" s="121">
        <v>8.4618274703740042</v>
      </c>
      <c r="C175" s="121">
        <v>772.14175667161828</v>
      </c>
      <c r="D175" s="121">
        <v>1279.2051254485521</v>
      </c>
      <c r="E175" s="121">
        <v>11.405807017030551</v>
      </c>
      <c r="F175" s="121">
        <v>6278.780597260632</v>
      </c>
      <c r="G175" s="121">
        <v>1305.25006449031</v>
      </c>
      <c r="H175" s="121">
        <v>66.328914130202506</v>
      </c>
      <c r="I175" s="121">
        <v>15.65730720762631</v>
      </c>
    </row>
    <row r="176" spans="1:9" x14ac:dyDescent="0.25">
      <c r="A176" s="136">
        <v>44063</v>
      </c>
      <c r="B176" s="121">
        <v>8.5676003137536778</v>
      </c>
      <c r="C176" s="121">
        <v>777.74771737074104</v>
      </c>
      <c r="D176" s="121">
        <v>1276.0246600303419</v>
      </c>
      <c r="E176" s="121">
        <v>10.63810846780731</v>
      </c>
      <c r="F176" s="121">
        <v>6200.6836499782967</v>
      </c>
      <c r="G176" s="121">
        <v>1284.6108868075289</v>
      </c>
      <c r="H176" s="121">
        <v>71.066693710931276</v>
      </c>
      <c r="I176" s="121">
        <v>7.8286536038130938</v>
      </c>
    </row>
    <row r="177" spans="1:9" x14ac:dyDescent="0.25">
      <c r="A177" s="136">
        <v>44064</v>
      </c>
      <c r="B177" s="121">
        <v>8.1445089402349851</v>
      </c>
      <c r="C177" s="121">
        <v>734.69817011521377</v>
      </c>
      <c r="D177" s="121">
        <v>2327.1136451382772</v>
      </c>
      <c r="E177" s="121">
        <v>17.43772418949888</v>
      </c>
      <c r="F177" s="121">
        <v>6608.591188719105</v>
      </c>
      <c r="G177" s="121">
        <v>1251.872880827947</v>
      </c>
      <c r="H177" s="121">
        <v>50.281596195476077</v>
      </c>
      <c r="I177" s="121">
        <v>7.8286536038130938</v>
      </c>
    </row>
    <row r="178" spans="1:9" x14ac:dyDescent="0.25">
      <c r="A178" s="136">
        <v>44065</v>
      </c>
      <c r="B178" s="121">
        <v>7.8271904100959642</v>
      </c>
      <c r="C178" s="121">
        <v>763.8914748880037</v>
      </c>
      <c r="D178" s="121">
        <v>2361.0020525254172</v>
      </c>
      <c r="E178" s="121">
        <v>17.547395410816481</v>
      </c>
      <c r="F178" s="121">
        <v>6608.591188719105</v>
      </c>
      <c r="G178" s="121">
        <v>1204.9009592050679</v>
      </c>
      <c r="H178" s="121">
        <v>50.281596195476077</v>
      </c>
      <c r="I178" s="121">
        <v>7.8286536038130938</v>
      </c>
    </row>
    <row r="179" spans="1:9" x14ac:dyDescent="0.25">
      <c r="A179" s="136">
        <v>44066</v>
      </c>
      <c r="B179" s="121">
        <v>8.1445089402349851</v>
      </c>
      <c r="C179" s="121">
        <v>757.1220129117047</v>
      </c>
      <c r="D179" s="121">
        <v>2878.2115322592472</v>
      </c>
      <c r="E179" s="121">
        <v>17.766737853451701</v>
      </c>
      <c r="F179" s="121">
        <v>6608.591188719105</v>
      </c>
      <c r="G179" s="121">
        <v>1200.6307845120789</v>
      </c>
      <c r="H179" s="121">
        <v>50.281596195476077</v>
      </c>
      <c r="I179" s="121">
        <v>7.8286536038130938</v>
      </c>
    </row>
    <row r="180" spans="1:9" x14ac:dyDescent="0.25">
      <c r="A180" s="136">
        <v>44067</v>
      </c>
      <c r="B180" s="121">
        <v>8.7791460005130268</v>
      </c>
      <c r="C180" s="121">
        <v>784.51717934704016</v>
      </c>
      <c r="D180" s="121">
        <v>2713.4853578402031</v>
      </c>
      <c r="E180" s="121">
        <v>23.579312583284811</v>
      </c>
      <c r="F180" s="121">
        <v>7084.3559575838981</v>
      </c>
      <c r="G180" s="121">
        <v>1206.3243507693969</v>
      </c>
      <c r="H180" s="121">
        <v>50.740090993611112</v>
      </c>
      <c r="I180" s="121">
        <v>6.4052620394834179</v>
      </c>
    </row>
    <row r="181" spans="1:9" x14ac:dyDescent="0.25">
      <c r="A181" s="136">
        <v>44068</v>
      </c>
      <c r="B181" s="121">
        <v>8.2502817836146569</v>
      </c>
      <c r="C181" s="121">
        <v>794.5655994681091</v>
      </c>
      <c r="D181" s="121">
        <v>3055.7692395724512</v>
      </c>
      <c r="E181" s="121">
        <v>24.676024796460869</v>
      </c>
      <c r="F181" s="121">
        <v>7390.4776511387272</v>
      </c>
      <c r="G181" s="121">
        <v>1142.9834261567271</v>
      </c>
      <c r="H181" s="121">
        <v>62.660955745122187</v>
      </c>
      <c r="I181" s="121">
        <v>9.2520451681427698</v>
      </c>
    </row>
    <row r="182" spans="1:9" x14ac:dyDescent="0.25">
      <c r="A182" s="136">
        <v>44069</v>
      </c>
      <c r="B182" s="121">
        <v>9.5195559041707405</v>
      </c>
      <c r="C182" s="121">
        <v>819.52799050571207</v>
      </c>
      <c r="D182" s="121">
        <v>3630.3367680553879</v>
      </c>
      <c r="E182" s="121">
        <v>26.43076433754257</v>
      </c>
      <c r="F182" s="121">
        <v>7485.9974007501942</v>
      </c>
      <c r="G182" s="121">
        <v>1068.2553690294189</v>
      </c>
      <c r="H182" s="121">
        <v>93.991433617683342</v>
      </c>
      <c r="I182" s="121">
        <v>12.81052407896696</v>
      </c>
    </row>
    <row r="183" spans="1:9" x14ac:dyDescent="0.25">
      <c r="A183" s="136">
        <v>44070</v>
      </c>
      <c r="B183" s="121">
        <v>10.259965807828451</v>
      </c>
      <c r="C183" s="121">
        <v>855.490757254801</v>
      </c>
      <c r="D183" s="121">
        <v>4298.015163436974</v>
      </c>
      <c r="E183" s="121">
        <v>30.159585862341171</v>
      </c>
      <c r="F183" s="121">
        <v>7886.2633595220841</v>
      </c>
      <c r="G183" s="121">
        <v>926.62790837861633</v>
      </c>
      <c r="H183" s="121">
        <v>107.8991091611129</v>
      </c>
      <c r="I183" s="121">
        <v>14.945611425461481</v>
      </c>
    </row>
    <row r="184" spans="1:9" x14ac:dyDescent="0.25">
      <c r="A184" s="136">
        <v>44071</v>
      </c>
      <c r="B184" s="121">
        <v>12.4811955188016</v>
      </c>
      <c r="C184" s="121">
        <v>881.19355819606176</v>
      </c>
      <c r="D184" s="121">
        <v>3435.1219941100499</v>
      </c>
      <c r="E184" s="121">
        <v>38.384927461161617</v>
      </c>
      <c r="F184" s="121">
        <v>8135.5316981081687</v>
      </c>
      <c r="G184" s="121">
        <v>714.54256529349448</v>
      </c>
      <c r="H184" s="121">
        <v>114.3180363350035</v>
      </c>
      <c r="I184" s="121">
        <v>13.5222198611318</v>
      </c>
    </row>
    <row r="185" spans="1:9" x14ac:dyDescent="0.25">
      <c r="A185" s="136">
        <v>44072</v>
      </c>
      <c r="B185" s="121">
        <v>14.385106699635729</v>
      </c>
      <c r="C185" s="121">
        <v>862.15444638772055</v>
      </c>
      <c r="D185" s="121">
        <v>3033.286639202342</v>
      </c>
      <c r="E185" s="121">
        <v>38.384927461161617</v>
      </c>
      <c r="F185" s="121">
        <v>8135.5316981081687</v>
      </c>
      <c r="G185" s="121">
        <v>600.67124014712033</v>
      </c>
      <c r="H185" s="121">
        <v>114.3180363350035</v>
      </c>
      <c r="I185" s="121">
        <v>13.5222198611318</v>
      </c>
    </row>
    <row r="186" spans="1:9" x14ac:dyDescent="0.25">
      <c r="A186" s="136">
        <v>44073</v>
      </c>
      <c r="B186" s="121">
        <v>15.760153663571479</v>
      </c>
      <c r="C186" s="121">
        <v>933.44534282562051</v>
      </c>
      <c r="D186" s="121">
        <v>3703.5971438955498</v>
      </c>
      <c r="E186" s="121">
        <v>38.384927461161617</v>
      </c>
      <c r="F186" s="121">
        <v>8135.5316981081687</v>
      </c>
      <c r="G186" s="121">
        <v>560.10458056372454</v>
      </c>
      <c r="H186" s="121">
        <v>114.3180363350035</v>
      </c>
      <c r="I186" s="121">
        <v>13.5222198611318</v>
      </c>
    </row>
    <row r="187" spans="1:9" x14ac:dyDescent="0.25">
      <c r="A187" s="136">
        <v>44074</v>
      </c>
      <c r="B187" s="121">
        <v>15.97169935033083</v>
      </c>
      <c r="C187" s="121">
        <v>979.35075685239894</v>
      </c>
      <c r="D187" s="121">
        <v>3814.6940910902849</v>
      </c>
      <c r="E187" s="121">
        <v>42.113748985960228</v>
      </c>
      <c r="F187" s="121">
        <v>8775.8960995034431</v>
      </c>
      <c r="G187" s="121">
        <v>730.19987250112092</v>
      </c>
      <c r="H187" s="121">
        <v>124.55775349335271</v>
      </c>
      <c r="I187" s="121">
        <v>13.5222198611318</v>
      </c>
    </row>
    <row r="188" spans="1:9" x14ac:dyDescent="0.25">
      <c r="A188" s="136">
        <v>44075</v>
      </c>
      <c r="B188" s="121">
        <v>17.02942778412757</v>
      </c>
      <c r="C188" s="121">
        <v>991.09154246754281</v>
      </c>
      <c r="D188" s="121">
        <v>4002.5608932073442</v>
      </c>
      <c r="E188" s="121">
        <v>45.403885625488407</v>
      </c>
      <c r="F188" s="121">
        <v>8928.4220356830319</v>
      </c>
      <c r="G188" s="121">
        <v>671.12912258143933</v>
      </c>
      <c r="H188" s="121">
        <v>137.54843944051231</v>
      </c>
      <c r="I188" s="121">
        <v>13.5222198611318</v>
      </c>
    </row>
    <row r="189" spans="1:9" x14ac:dyDescent="0.25">
      <c r="A189" s="136">
        <v>44076</v>
      </c>
      <c r="B189" s="121">
        <v>18.82756612158202</v>
      </c>
      <c r="C189" s="121">
        <v>1039.7470504221931</v>
      </c>
      <c r="D189" s="121">
        <v>4177.3768199876076</v>
      </c>
      <c r="E189" s="121">
        <v>40.359009444878538</v>
      </c>
      <c r="F189" s="121">
        <v>9124.8106408842104</v>
      </c>
      <c r="G189" s="121">
        <v>503.88061377270242</v>
      </c>
      <c r="H189" s="121">
        <v>120.88979510827239</v>
      </c>
      <c r="I189" s="121">
        <v>11.38713251463729</v>
      </c>
    </row>
    <row r="190" spans="1:9" x14ac:dyDescent="0.25">
      <c r="A190" s="136">
        <v>44077</v>
      </c>
      <c r="B190" s="121">
        <v>20.837250145795821</v>
      </c>
      <c r="C190" s="121">
        <v>1062.276666062063</v>
      </c>
      <c r="D190" s="121">
        <v>4282.9902061164621</v>
      </c>
      <c r="E190" s="121">
        <v>44.087830969677142</v>
      </c>
      <c r="F190" s="121">
        <v>9017.9813529187468</v>
      </c>
      <c r="G190" s="121">
        <v>548.71744804908724</v>
      </c>
      <c r="H190" s="121">
        <v>108.96893035676131</v>
      </c>
      <c r="I190" s="121">
        <v>9.9637409503076082</v>
      </c>
    </row>
    <row r="191" spans="1:9" x14ac:dyDescent="0.25">
      <c r="A191" s="136">
        <v>44078</v>
      </c>
      <c r="B191" s="121">
        <v>21.577660049453531</v>
      </c>
      <c r="C191" s="121">
        <v>1132.5098340661659</v>
      </c>
      <c r="D191" s="121">
        <v>4480.8370893734227</v>
      </c>
      <c r="E191" s="121">
        <v>43.649146084406723</v>
      </c>
      <c r="F191" s="121">
        <v>9124.5049776854539</v>
      </c>
      <c r="G191" s="121">
        <v>730.91156828328587</v>
      </c>
      <c r="H191" s="121">
        <v>112.6368887418417</v>
      </c>
      <c r="I191" s="121">
        <v>10.67543673247245</v>
      </c>
    </row>
    <row r="192" spans="1:9" x14ac:dyDescent="0.25">
      <c r="A192" s="136">
        <v>44079</v>
      </c>
      <c r="B192" s="121">
        <v>22.42384279649092</v>
      </c>
      <c r="C192" s="121">
        <v>1207.0796886488361</v>
      </c>
      <c r="D192" s="121">
        <v>4476.9985966273071</v>
      </c>
      <c r="E192" s="121">
        <v>43.649146084406723</v>
      </c>
      <c r="F192" s="121">
        <v>9124.5049776854539</v>
      </c>
      <c r="G192" s="121">
        <v>730.91156828328587</v>
      </c>
      <c r="H192" s="121">
        <v>112.6368887418417</v>
      </c>
      <c r="I192" s="121">
        <v>10.67543673247245</v>
      </c>
    </row>
    <row r="193" spans="1:9" x14ac:dyDescent="0.25">
      <c r="A193" s="136">
        <v>44080</v>
      </c>
      <c r="B193" s="121">
        <v>22.318069953111241</v>
      </c>
      <c r="C193" s="121">
        <v>1341.728518271161</v>
      </c>
      <c r="D193" s="121">
        <v>3282.020969150672</v>
      </c>
      <c r="E193" s="121">
        <v>43.649146084406723</v>
      </c>
      <c r="F193" s="121">
        <v>9124.5049776854539</v>
      </c>
      <c r="G193" s="121">
        <v>730.91156828328587</v>
      </c>
      <c r="H193" s="121">
        <v>112.6368887418417</v>
      </c>
      <c r="I193" s="121">
        <v>10.67543673247245</v>
      </c>
    </row>
    <row r="194" spans="1:9" x14ac:dyDescent="0.25">
      <c r="A194" s="136">
        <v>44081</v>
      </c>
      <c r="B194" s="121">
        <v>22.529615639870599</v>
      </c>
      <c r="C194" s="121">
        <v>1504.830242762617</v>
      </c>
      <c r="D194" s="121">
        <v>5133.380856213179</v>
      </c>
      <c r="E194" s="121">
        <v>41.126707994101771</v>
      </c>
      <c r="F194" s="121">
        <v>9581.1657966279563</v>
      </c>
      <c r="G194" s="121">
        <v>839.08932717234109</v>
      </c>
      <c r="H194" s="121">
        <v>114.3180363350035</v>
      </c>
      <c r="I194" s="121">
        <v>10.67543673247245</v>
      </c>
    </row>
    <row r="195" spans="1:9" x14ac:dyDescent="0.25">
      <c r="A195" s="136">
        <v>44082</v>
      </c>
      <c r="B195" s="121">
        <v>26.125892314779499</v>
      </c>
      <c r="C195" s="121">
        <v>1628.055605299937</v>
      </c>
      <c r="D195" s="121">
        <v>5296.3522910911406</v>
      </c>
      <c r="E195" s="121">
        <v>50.339090584780671</v>
      </c>
      <c r="F195" s="121">
        <v>9710.9198245001735</v>
      </c>
      <c r="G195" s="121">
        <v>844.07119764749507</v>
      </c>
      <c r="H195" s="121">
        <v>77.485620884821856</v>
      </c>
      <c r="I195" s="121">
        <v>14.23391564329664</v>
      </c>
    </row>
    <row r="196" spans="1:9" x14ac:dyDescent="0.25">
      <c r="A196" s="136">
        <v>44083</v>
      </c>
      <c r="B196" s="121">
        <v>29.722168989688409</v>
      </c>
      <c r="C196" s="121">
        <v>1749.8001480299411</v>
      </c>
      <c r="D196" s="121">
        <v>5485.864161527963</v>
      </c>
      <c r="E196" s="121">
        <v>56.700021421201818</v>
      </c>
      <c r="F196" s="121">
        <v>9754.476830323003</v>
      </c>
      <c r="G196" s="121">
        <v>959.36591435819889</v>
      </c>
      <c r="H196" s="121">
        <v>115.6935207294086</v>
      </c>
      <c r="I196" s="121">
        <v>12.098828296802131</v>
      </c>
    </row>
    <row r="197" spans="1:9" x14ac:dyDescent="0.25">
      <c r="A197" s="136">
        <v>44084</v>
      </c>
      <c r="B197" s="121">
        <v>31.731853013902199</v>
      </c>
      <c r="C197" s="121">
        <v>1875.0351945914749</v>
      </c>
      <c r="D197" s="121">
        <v>5685.9044692112784</v>
      </c>
      <c r="E197" s="121">
        <v>52.97119989640322</v>
      </c>
      <c r="F197" s="121">
        <v>10030.33786720092</v>
      </c>
      <c r="G197" s="121">
        <v>1042.634320871485</v>
      </c>
      <c r="H197" s="121">
        <v>130.67101746848661</v>
      </c>
      <c r="I197" s="121">
        <v>10.67543673247245</v>
      </c>
    </row>
    <row r="198" spans="1:9" x14ac:dyDescent="0.25">
      <c r="A198" s="136">
        <v>44085</v>
      </c>
      <c r="B198" s="121">
        <v>35.116584002051759</v>
      </c>
      <c r="C198" s="121">
        <v>2044.1659711555731</v>
      </c>
      <c r="D198" s="121">
        <v>5746.2236409359612</v>
      </c>
      <c r="E198" s="121">
        <v>51.43580279795674</v>
      </c>
      <c r="F198" s="121">
        <v>10291.221407339761</v>
      </c>
      <c r="G198" s="121">
        <v>1081.777588890551</v>
      </c>
      <c r="H198" s="121">
        <v>130.51818586910829</v>
      </c>
      <c r="I198" s="121">
        <v>10.67543673247245</v>
      </c>
    </row>
    <row r="199" spans="1:9" x14ac:dyDescent="0.25">
      <c r="A199" s="136">
        <v>44086</v>
      </c>
      <c r="B199" s="121">
        <v>36.597403809367187</v>
      </c>
      <c r="C199" s="121">
        <v>2222.287439406944</v>
      </c>
      <c r="D199" s="121">
        <v>5763.6613651254602</v>
      </c>
      <c r="E199" s="121">
        <v>51.43580279795674</v>
      </c>
      <c r="F199" s="121">
        <v>10291.221407339761</v>
      </c>
      <c r="G199" s="121">
        <v>1081.777588890551</v>
      </c>
      <c r="H199" s="121">
        <v>130.51818586910829</v>
      </c>
      <c r="I199" s="121">
        <v>10.67543673247245</v>
      </c>
    </row>
    <row r="200" spans="1:9" x14ac:dyDescent="0.25">
      <c r="A200" s="136">
        <v>44087</v>
      </c>
      <c r="B200" s="121">
        <v>38.289769303441972</v>
      </c>
      <c r="C200" s="121">
        <v>2258.4617518427922</v>
      </c>
      <c r="D200" s="121">
        <v>5775.396185806444</v>
      </c>
      <c r="E200" s="121">
        <v>51.43580279795674</v>
      </c>
      <c r="F200" s="121">
        <v>10291.221407339761</v>
      </c>
      <c r="G200" s="121">
        <v>1081.777588890551</v>
      </c>
      <c r="H200" s="121">
        <v>130.51818586910829</v>
      </c>
      <c r="I200" s="121">
        <v>10.67543673247245</v>
      </c>
    </row>
    <row r="201" spans="1:9" x14ac:dyDescent="0.25">
      <c r="A201" s="136">
        <v>44088</v>
      </c>
      <c r="B201" s="121">
        <v>38.924406363720017</v>
      </c>
      <c r="C201" s="121">
        <v>2223.8740320576389</v>
      </c>
      <c r="D201" s="121">
        <v>6095.7458232751706</v>
      </c>
      <c r="E201" s="121">
        <v>59.990158060730018</v>
      </c>
      <c r="F201" s="121">
        <v>10420.211277215079</v>
      </c>
      <c r="G201" s="121">
        <v>673.97590571009846</v>
      </c>
      <c r="H201" s="121">
        <v>124.4049218939744</v>
      </c>
      <c r="I201" s="121">
        <v>10.67543673247245</v>
      </c>
    </row>
    <row r="202" spans="1:9" x14ac:dyDescent="0.25">
      <c r="A202" s="136">
        <v>44089</v>
      </c>
      <c r="B202" s="121">
        <v>39.453270580618387</v>
      </c>
      <c r="C202" s="121">
        <v>2291.8859703507692</v>
      </c>
      <c r="D202" s="121">
        <v>6263.9814767763792</v>
      </c>
      <c r="E202" s="121">
        <v>47.048953945252507</v>
      </c>
      <c r="F202" s="121">
        <v>10492.50062372104</v>
      </c>
      <c r="G202" s="121">
        <v>1165.7576911860019</v>
      </c>
      <c r="H202" s="121">
        <v>164.29396933172299</v>
      </c>
      <c r="I202" s="121">
        <v>-4.9818704751539924</v>
      </c>
    </row>
    <row r="203" spans="1:9" x14ac:dyDescent="0.25">
      <c r="A203" s="136">
        <v>44090</v>
      </c>
      <c r="B203" s="121">
        <v>39.347497737238719</v>
      </c>
      <c r="C203" s="121">
        <v>2432.7753977324942</v>
      </c>
      <c r="D203" s="121">
        <v>6372.9946707660793</v>
      </c>
      <c r="E203" s="121">
        <v>49.352049592922228</v>
      </c>
      <c r="F203" s="121">
        <v>10848.139755474451</v>
      </c>
      <c r="G203" s="121">
        <v>1206.3243507693981</v>
      </c>
      <c r="H203" s="121">
        <v>117.83316312070551</v>
      </c>
      <c r="I203" s="121">
        <v>-0.71169578216496254</v>
      </c>
    </row>
    <row r="204" spans="1:9" x14ac:dyDescent="0.25">
      <c r="A204" s="136">
        <v>44091</v>
      </c>
      <c r="B204" s="121">
        <v>41.25140891807284</v>
      </c>
      <c r="C204" s="121">
        <v>2483.123271181219</v>
      </c>
      <c r="D204" s="121">
        <v>6521.599175651435</v>
      </c>
      <c r="E204" s="121">
        <v>52.532515011132809</v>
      </c>
      <c r="F204" s="121">
        <v>10928.682008346839</v>
      </c>
      <c r="G204" s="121">
        <v>1203.477567640738</v>
      </c>
      <c r="H204" s="121">
        <v>109.274593555518</v>
      </c>
      <c r="I204" s="121">
        <v>-0.71169578216496254</v>
      </c>
    </row>
    <row r="205" spans="1:9" x14ac:dyDescent="0.25">
      <c r="A205" s="136">
        <v>44092</v>
      </c>
      <c r="B205" s="121">
        <v>43.472638629045989</v>
      </c>
      <c r="C205" s="121">
        <v>2565.9434075475028</v>
      </c>
      <c r="D205" s="121">
        <v>6917.073599722723</v>
      </c>
      <c r="E205" s="121">
        <v>44.307173412312359</v>
      </c>
      <c r="F205" s="121">
        <v>11265.828516575481</v>
      </c>
      <c r="G205" s="121">
        <v>1232.657094709497</v>
      </c>
      <c r="H205" s="121">
        <v>128.83703827594641</v>
      </c>
      <c r="I205" s="121">
        <v>-0.71169578216496254</v>
      </c>
    </row>
    <row r="206" spans="1:9" x14ac:dyDescent="0.25">
      <c r="A206" s="136">
        <v>44093</v>
      </c>
      <c r="B206" s="121">
        <v>46.857369617195538</v>
      </c>
      <c r="C206" s="121">
        <v>2663.7832876737011</v>
      </c>
      <c r="D206" s="121">
        <v>6917.073599722723</v>
      </c>
      <c r="E206" s="121">
        <v>44.307173412312359</v>
      </c>
      <c r="F206" s="121">
        <v>11265.828516575481</v>
      </c>
      <c r="G206" s="121">
        <v>1232.657094709497</v>
      </c>
      <c r="H206" s="121">
        <v>128.83703827594641</v>
      </c>
      <c r="I206" s="121">
        <v>-0.71169578216496254</v>
      </c>
    </row>
    <row r="207" spans="1:9" x14ac:dyDescent="0.25">
      <c r="A207" s="136">
        <v>44094</v>
      </c>
      <c r="B207" s="121">
        <v>50.242100605345087</v>
      </c>
      <c r="C207" s="121">
        <v>2723.9680355567361</v>
      </c>
      <c r="D207" s="121">
        <v>6917.073599722723</v>
      </c>
      <c r="E207" s="121">
        <v>44.307173412312359</v>
      </c>
      <c r="F207" s="121">
        <v>11265.828516575481</v>
      </c>
      <c r="G207" s="121">
        <v>1232.657094709497</v>
      </c>
      <c r="H207" s="121">
        <v>128.83703827594641</v>
      </c>
      <c r="I207" s="121">
        <v>-0.71169578216496254</v>
      </c>
    </row>
    <row r="208" spans="1:9" x14ac:dyDescent="0.25">
      <c r="A208" s="136">
        <v>44095</v>
      </c>
      <c r="B208" s="121">
        <v>53.521058750114982</v>
      </c>
      <c r="C208" s="121">
        <v>2908.7531929410252</v>
      </c>
      <c r="D208" s="121">
        <v>7612.2794716550279</v>
      </c>
      <c r="E208" s="121">
        <v>39.481639674337693</v>
      </c>
      <c r="F208" s="121">
        <v>11880.822872473949</v>
      </c>
      <c r="G208" s="121">
        <v>1232.657094709497</v>
      </c>
      <c r="H208" s="121">
        <v>137.39560784113391</v>
      </c>
      <c r="I208" s="121">
        <v>-0.71169578216496254</v>
      </c>
    </row>
    <row r="209" spans="1:9" x14ac:dyDescent="0.25">
      <c r="A209" s="136">
        <v>44096</v>
      </c>
      <c r="B209" s="121">
        <v>60.607839256553113</v>
      </c>
      <c r="C209" s="121">
        <v>3101.5770864221699</v>
      </c>
      <c r="D209" s="121">
        <v>7852.0207614553146</v>
      </c>
      <c r="E209" s="121">
        <v>62.951281036305367</v>
      </c>
      <c r="F209" s="121">
        <v>12088.97951082725</v>
      </c>
      <c r="G209" s="121">
        <v>1488.1558805066741</v>
      </c>
      <c r="H209" s="121">
        <v>109.7330883536531</v>
      </c>
      <c r="I209" s="121">
        <v>11.38713251463729</v>
      </c>
    </row>
    <row r="210" spans="1:9" x14ac:dyDescent="0.25">
      <c r="A210" s="136">
        <v>44097</v>
      </c>
      <c r="B210" s="121">
        <v>67.694619762991238</v>
      </c>
      <c r="C210" s="121">
        <v>3332.9022948935158</v>
      </c>
      <c r="D210" s="121">
        <v>6810.0344877167399</v>
      </c>
      <c r="E210" s="121">
        <v>62.402924929717337</v>
      </c>
      <c r="F210" s="121">
        <v>12103.651344367579</v>
      </c>
      <c r="G210" s="121">
        <v>1552.2085009015091</v>
      </c>
      <c r="H210" s="121">
        <v>130.0596910709732</v>
      </c>
      <c r="I210" s="121">
        <v>10.67543673247245</v>
      </c>
    </row>
    <row r="211" spans="1:9" x14ac:dyDescent="0.25">
      <c r="A211" s="136">
        <v>44098</v>
      </c>
      <c r="B211" s="121">
        <v>74.146763209151331</v>
      </c>
      <c r="C211" s="121">
        <v>3675.500534600279</v>
      </c>
      <c r="D211" s="121">
        <v>8750.7764201530954</v>
      </c>
      <c r="E211" s="121">
        <v>63.718979585528608</v>
      </c>
      <c r="F211" s="121">
        <v>12006.14478396419</v>
      </c>
      <c r="G211" s="121">
        <v>1710.9166603242679</v>
      </c>
      <c r="H211" s="121">
        <v>132.19933346227009</v>
      </c>
      <c r="I211" s="121">
        <v>12.81052407896696</v>
      </c>
    </row>
    <row r="212" spans="1:9" x14ac:dyDescent="0.25">
      <c r="A212" s="136">
        <v>44099</v>
      </c>
      <c r="B212" s="121">
        <v>79.329632534755319</v>
      </c>
      <c r="C212" s="121">
        <v>3945.3270580618259</v>
      </c>
      <c r="D212" s="121">
        <v>9056.2107715226284</v>
      </c>
      <c r="E212" s="121">
        <v>76.550512479688521</v>
      </c>
      <c r="F212" s="121">
        <v>11682.60028808023</v>
      </c>
      <c r="G212" s="121">
        <v>1911.6148708947519</v>
      </c>
      <c r="H212" s="121">
        <v>129.2955330740815</v>
      </c>
      <c r="I212" s="121">
        <v>17.080698771955991</v>
      </c>
    </row>
    <row r="213" spans="1:9" x14ac:dyDescent="0.25">
      <c r="A213" s="136">
        <v>44100</v>
      </c>
      <c r="B213" s="121">
        <v>86.627958727952802</v>
      </c>
      <c r="C213" s="121">
        <v>4116.5732914935179</v>
      </c>
      <c r="D213" s="121">
        <v>9056.2107715226284</v>
      </c>
      <c r="E213" s="121">
        <v>76.550512479688521</v>
      </c>
      <c r="F213" s="121">
        <v>11682.60028808023</v>
      </c>
      <c r="G213" s="121">
        <v>1911.6148708947519</v>
      </c>
      <c r="H213" s="121">
        <v>129.2955330740815</v>
      </c>
      <c r="I213" s="121">
        <v>17.080698771955991</v>
      </c>
    </row>
    <row r="214" spans="1:9" x14ac:dyDescent="0.25">
      <c r="A214" s="136">
        <v>44101</v>
      </c>
      <c r="B214" s="121">
        <v>86.839504414712152</v>
      </c>
      <c r="C214" s="121">
        <v>4306.2239996732724</v>
      </c>
      <c r="D214" s="121">
        <v>9056.2107715226284</v>
      </c>
      <c r="E214" s="121">
        <v>76.550512479688521</v>
      </c>
      <c r="F214" s="121">
        <v>11682.60028808023</v>
      </c>
      <c r="G214" s="121">
        <v>1911.6148708947519</v>
      </c>
      <c r="H214" s="121">
        <v>129.2955330740815</v>
      </c>
      <c r="I214" s="121">
        <v>17.080698771955991</v>
      </c>
    </row>
    <row r="215" spans="1:9" x14ac:dyDescent="0.25">
      <c r="A215" s="136">
        <v>44102</v>
      </c>
      <c r="B215" s="121">
        <v>90.012689716102372</v>
      </c>
      <c r="C215" s="121">
        <v>4271.9535984182576</v>
      </c>
      <c r="D215" s="121">
        <v>8648.4531706637699</v>
      </c>
      <c r="E215" s="121">
        <v>100.6781811695618</v>
      </c>
      <c r="F215" s="121">
        <v>11737.161169058299</v>
      </c>
      <c r="G215" s="121">
        <v>1911.6148708947519</v>
      </c>
      <c r="H215" s="121">
        <v>132.65782826040521</v>
      </c>
      <c r="I215" s="121">
        <v>17.080698771955991</v>
      </c>
    </row>
    <row r="216" spans="1:9" x14ac:dyDescent="0.25">
      <c r="A216" s="136">
        <v>44103</v>
      </c>
      <c r="B216" s="121">
        <v>100.37842836731041</v>
      </c>
      <c r="C216" s="121">
        <v>4506.451992190995</v>
      </c>
      <c r="D216" s="121">
        <v>8854.1963818555978</v>
      </c>
      <c r="E216" s="121">
        <v>101.1168660548323</v>
      </c>
      <c r="F216" s="121">
        <v>10086.732727371529</v>
      </c>
      <c r="G216" s="121">
        <v>2156.438219959457</v>
      </c>
      <c r="H216" s="121">
        <v>153.74858897461701</v>
      </c>
      <c r="I216" s="121">
        <v>16.369002989791149</v>
      </c>
    </row>
    <row r="217" spans="1:9" x14ac:dyDescent="0.25">
      <c r="A217" s="136">
        <v>44104</v>
      </c>
      <c r="B217" s="121">
        <v>106.09016190981269</v>
      </c>
      <c r="C217" s="121">
        <v>4604.8207365340913</v>
      </c>
      <c r="D217" s="121">
        <v>10194.04969269279</v>
      </c>
      <c r="E217" s="121">
        <v>108.4648378831119</v>
      </c>
      <c r="F217" s="121">
        <v>11558.959524183139</v>
      </c>
      <c r="G217" s="121">
        <v>2211.2387951861492</v>
      </c>
      <c r="H217" s="121">
        <v>145.64851420756469</v>
      </c>
      <c r="I217" s="121">
        <v>15.657307207626319</v>
      </c>
    </row>
    <row r="218" spans="1:9" x14ac:dyDescent="0.25">
      <c r="A218" s="136">
        <v>44105</v>
      </c>
      <c r="B218" s="121">
        <v>111.4845769221761</v>
      </c>
      <c r="C218" s="121">
        <v>4634.4371326803994</v>
      </c>
      <c r="D218" s="121">
        <v>8561.8129058228606</v>
      </c>
      <c r="E218" s="121">
        <v>116.58050826061471</v>
      </c>
      <c r="F218" s="121">
        <v>11370.365330550259</v>
      </c>
      <c r="G218" s="121">
        <v>2367.1001714802492</v>
      </c>
      <c r="H218" s="121">
        <v>147.94098819823989</v>
      </c>
      <c r="I218" s="121">
        <v>14.23391564329664</v>
      </c>
    </row>
    <row r="219" spans="1:9" x14ac:dyDescent="0.25">
      <c r="A219" s="136">
        <v>44106</v>
      </c>
      <c r="B219" s="121">
        <v>120.7925871395874</v>
      </c>
      <c r="C219" s="121">
        <v>4644.4855528014687</v>
      </c>
      <c r="D219" s="121">
        <v>8161.4032767922808</v>
      </c>
      <c r="E219" s="121">
        <v>129.63138359740981</v>
      </c>
      <c r="F219" s="121">
        <v>11225.633805938971</v>
      </c>
      <c r="G219" s="121">
        <v>2391.297828073853</v>
      </c>
      <c r="H219" s="121">
        <v>149.316472592645</v>
      </c>
      <c r="I219" s="121">
        <v>10.67543673247245</v>
      </c>
    </row>
    <row r="220" spans="1:9" x14ac:dyDescent="0.25">
      <c r="A220" s="136">
        <v>44107</v>
      </c>
      <c r="B220" s="121">
        <v>123.33113538069949</v>
      </c>
      <c r="C220" s="121">
        <v>5366.9140730846393</v>
      </c>
      <c r="D220" s="121">
        <v>8161.4032767922808</v>
      </c>
      <c r="E220" s="121">
        <v>129.63138359740981</v>
      </c>
      <c r="F220" s="121">
        <v>11225.633805938971</v>
      </c>
      <c r="G220" s="121">
        <v>2391.297828073853</v>
      </c>
      <c r="H220" s="121">
        <v>149.316472592645</v>
      </c>
      <c r="I220" s="121">
        <v>10.67543673247245</v>
      </c>
    </row>
    <row r="221" spans="1:9" x14ac:dyDescent="0.25">
      <c r="A221" s="136">
        <v>44108</v>
      </c>
      <c r="B221" s="121">
        <v>132.21605422459211</v>
      </c>
      <c r="C221" s="121">
        <v>7193.5053054082227</v>
      </c>
      <c r="D221" s="121">
        <v>8161.4032767922808</v>
      </c>
      <c r="E221" s="121">
        <v>144.6563409179218</v>
      </c>
      <c r="F221" s="121">
        <v>11225.633805938971</v>
      </c>
      <c r="G221" s="121">
        <v>2391.297828073853</v>
      </c>
      <c r="H221" s="121">
        <v>149.316472592645</v>
      </c>
      <c r="I221" s="121">
        <v>10.67543673247245</v>
      </c>
    </row>
    <row r="222" spans="1:9" x14ac:dyDescent="0.25">
      <c r="A222" s="136">
        <v>44109</v>
      </c>
      <c r="B222" s="121">
        <v>134.5430567789449</v>
      </c>
      <c r="C222" s="121">
        <v>8097.7573434610522</v>
      </c>
      <c r="D222" s="121">
        <v>9142.6316939209009</v>
      </c>
      <c r="E222" s="121">
        <v>150.46891564775501</v>
      </c>
      <c r="F222" s="121">
        <v>9956.3673731017952</v>
      </c>
      <c r="G222" s="121">
        <v>2391.297828073853</v>
      </c>
      <c r="H222" s="121">
        <v>158.79203175410251</v>
      </c>
      <c r="I222" s="121">
        <v>10.67543673247245</v>
      </c>
    </row>
    <row r="223" spans="1:9" x14ac:dyDescent="0.25">
      <c r="A223" s="136">
        <v>44110</v>
      </c>
      <c r="B223" s="121">
        <v>147.87043504478379</v>
      </c>
      <c r="C223" s="121">
        <v>8880.3706116272569</v>
      </c>
      <c r="D223" s="121">
        <v>8975.6024238541868</v>
      </c>
      <c r="E223" s="121">
        <v>178.98343319033251</v>
      </c>
      <c r="F223" s="121">
        <v>11790.040902443199</v>
      </c>
      <c r="G223" s="121">
        <v>2618.3287825844368</v>
      </c>
      <c r="H223" s="121">
        <v>166.28078012364151</v>
      </c>
      <c r="I223" s="121">
        <v>-2.846783128659474</v>
      </c>
    </row>
    <row r="224" spans="1:9" x14ac:dyDescent="0.25">
      <c r="A224" s="136">
        <v>44111</v>
      </c>
      <c r="B224" s="121">
        <v>160.45740340696489</v>
      </c>
      <c r="C224" s="121">
        <v>9626.4922488274733</v>
      </c>
      <c r="D224" s="121">
        <v>9571.1171556087884</v>
      </c>
      <c r="E224" s="121">
        <v>188.19581578101139</v>
      </c>
      <c r="F224" s="121">
        <v>10195.85448932767</v>
      </c>
      <c r="G224" s="121">
        <v>2714.4077131766899</v>
      </c>
      <c r="H224" s="121">
        <v>168.11475931618159</v>
      </c>
      <c r="I224" s="121">
        <v>-1.4233915643297981</v>
      </c>
    </row>
    <row r="225" spans="1:9" x14ac:dyDescent="0.25">
      <c r="A225" s="136">
        <v>44112</v>
      </c>
      <c r="B225" s="121">
        <v>170.0827321545153</v>
      </c>
      <c r="C225" s="121">
        <v>10750.434482579891</v>
      </c>
      <c r="D225" s="121">
        <v>10130.00169944331</v>
      </c>
      <c r="E225" s="121">
        <v>196.20181493719659</v>
      </c>
      <c r="F225" s="121">
        <v>10654.960613860219</v>
      </c>
      <c r="G225" s="121">
        <v>2787.712378739669</v>
      </c>
      <c r="H225" s="121">
        <v>170.86572810499189</v>
      </c>
      <c r="I225" s="121">
        <v>2.8467831286592311</v>
      </c>
    </row>
    <row r="226" spans="1:9" x14ac:dyDescent="0.25">
      <c r="A226" s="136">
        <v>44113</v>
      </c>
      <c r="B226" s="121">
        <v>175.37137432349891</v>
      </c>
      <c r="C226" s="121">
        <v>11479.844010526111</v>
      </c>
      <c r="D226" s="121">
        <v>10986.533937933809</v>
      </c>
      <c r="E226" s="121">
        <v>223.40027782396291</v>
      </c>
      <c r="F226" s="121">
        <v>10878.553243750741</v>
      </c>
      <c r="G226" s="121">
        <v>2966.3480200630429</v>
      </c>
      <c r="H226" s="121">
        <v>172.08838090001871</v>
      </c>
      <c r="I226" s="121">
        <v>3.5584789108240691</v>
      </c>
    </row>
    <row r="227" spans="1:9" x14ac:dyDescent="0.25">
      <c r="A227" s="136">
        <v>44114</v>
      </c>
      <c r="B227" s="121">
        <v>192.61234779438581</v>
      </c>
      <c r="C227" s="121">
        <v>11722.48691323909</v>
      </c>
      <c r="D227" s="121">
        <v>10986.533937933809</v>
      </c>
      <c r="E227" s="121">
        <v>272.97166985952077</v>
      </c>
      <c r="F227" s="121">
        <v>10878.553243750741</v>
      </c>
      <c r="G227" s="121">
        <v>2966.3480200630429</v>
      </c>
      <c r="H227" s="121">
        <v>172.08838090001871</v>
      </c>
      <c r="I227" s="121">
        <v>3.5584789108240691</v>
      </c>
    </row>
    <row r="228" spans="1:9" x14ac:dyDescent="0.25">
      <c r="A228" s="136">
        <v>44115</v>
      </c>
      <c r="B228" s="121">
        <v>196.20862446929459</v>
      </c>
      <c r="C228" s="121">
        <v>10655.34469638156</v>
      </c>
      <c r="D228" s="121">
        <v>10986.533937933809</v>
      </c>
      <c r="E228" s="121">
        <v>262.6625750556658</v>
      </c>
      <c r="F228" s="121">
        <v>10878.553243750741</v>
      </c>
      <c r="G228" s="121">
        <v>2966.3480200630429</v>
      </c>
      <c r="H228" s="121">
        <v>187.37154083785339</v>
      </c>
      <c r="I228" s="121">
        <v>3.5584789108240691</v>
      </c>
    </row>
    <row r="229" spans="1:9" x14ac:dyDescent="0.25">
      <c r="A229" s="136">
        <v>44116</v>
      </c>
      <c r="B229" s="121">
        <v>199.3818097706849</v>
      </c>
      <c r="C229" s="121">
        <v>10801.20544740213</v>
      </c>
      <c r="D229" s="121">
        <v>11944.073371257829</v>
      </c>
      <c r="E229" s="121">
        <v>205.4141975278755</v>
      </c>
      <c r="F229" s="121">
        <v>11547.34432263039</v>
      </c>
      <c r="G229" s="121">
        <v>2966.3480200630429</v>
      </c>
      <c r="H229" s="121">
        <v>182.93942445588141</v>
      </c>
      <c r="I229" s="121">
        <v>36.296484890406617</v>
      </c>
    </row>
    <row r="230" spans="1:9" x14ac:dyDescent="0.25">
      <c r="A230" s="136">
        <v>44117</v>
      </c>
      <c r="B230" s="121">
        <v>218.63246726578541</v>
      </c>
      <c r="C230" s="121">
        <v>11085.73439609345</v>
      </c>
      <c r="D230" s="121">
        <v>13148.48272376778</v>
      </c>
      <c r="E230" s="121">
        <v>315.5241037307519</v>
      </c>
      <c r="F230" s="121">
        <v>10801.52611766406</v>
      </c>
      <c r="G230" s="121">
        <v>3209.0362817812529</v>
      </c>
      <c r="H230" s="121">
        <v>405.30940155137642</v>
      </c>
      <c r="I230" s="121">
        <v>49.81870475153854</v>
      </c>
    </row>
    <row r="231" spans="1:9" x14ac:dyDescent="0.25">
      <c r="A231" s="136">
        <v>44118</v>
      </c>
      <c r="B231" s="121"/>
      <c r="C231" s="121">
        <v>11674.04295097119</v>
      </c>
      <c r="D231" s="121">
        <v>13592.54149888276</v>
      </c>
      <c r="E231" s="121"/>
      <c r="F231" s="121">
        <v>11027.564053144641</v>
      </c>
      <c r="G231" s="121">
        <v>3312.94386597732</v>
      </c>
      <c r="H231" s="121"/>
      <c r="I231" s="121"/>
    </row>
    <row r="232" spans="1:9" x14ac:dyDescent="0.25">
      <c r="A232" s="136">
        <v>44119</v>
      </c>
      <c r="B232" s="121"/>
      <c r="C232" s="121">
        <v>11826.14429975116</v>
      </c>
      <c r="D232" s="121">
        <v>14971.766778172971</v>
      </c>
      <c r="E232" s="121"/>
      <c r="F232" s="121">
        <v>11164.34833458826</v>
      </c>
      <c r="G232" s="121">
        <v>3469.516938053584</v>
      </c>
      <c r="H232" s="121"/>
      <c r="I232" s="121"/>
    </row>
    <row r="233" spans="1:9" x14ac:dyDescent="0.25">
      <c r="A233" s="136">
        <v>44120</v>
      </c>
      <c r="B233" s="121"/>
      <c r="C233" s="121">
        <v>12013.46800537657</v>
      </c>
      <c r="D233" s="121">
        <v>15499.5046951533</v>
      </c>
      <c r="E233" s="121"/>
      <c r="F233" s="121">
        <v>11530.83850989753</v>
      </c>
      <c r="G233" s="121">
        <v>3379.843269500815</v>
      </c>
      <c r="H233" s="121"/>
      <c r="I233" s="121"/>
    </row>
    <row r="234" spans="1:9" x14ac:dyDescent="0.25">
      <c r="A234" s="136">
        <v>44121</v>
      </c>
      <c r="B234" s="121"/>
      <c r="C234" s="121">
        <v>12119.875485816519</v>
      </c>
      <c r="D234" s="121">
        <v>15499.06601026803</v>
      </c>
      <c r="E234" s="121"/>
      <c r="F234" s="121">
        <v>11530.83850989753</v>
      </c>
      <c r="G234" s="121">
        <v>3379.843269500815</v>
      </c>
      <c r="H234" s="121"/>
      <c r="I234" s="121"/>
    </row>
    <row r="235" spans="1:9" x14ac:dyDescent="0.25">
      <c r="A235" s="136">
        <v>44122</v>
      </c>
      <c r="B235" s="121"/>
      <c r="C235" s="121">
        <v>12554.496099263601</v>
      </c>
      <c r="D235" s="121">
        <v>15499.06601026803</v>
      </c>
      <c r="E235" s="121"/>
      <c r="F235" s="121">
        <v>11530.83850989753</v>
      </c>
      <c r="G235" s="121">
        <v>3379.843269500815</v>
      </c>
      <c r="H235" s="121"/>
      <c r="I235" s="121"/>
    </row>
    <row r="236" spans="1:9" x14ac:dyDescent="0.25">
      <c r="A236" s="136">
        <v>44123</v>
      </c>
      <c r="B236" s="121"/>
      <c r="C236" s="121">
        <v>13065.484705630801</v>
      </c>
      <c r="D236" s="121">
        <v>19036.18224020346</v>
      </c>
      <c r="E236" s="121"/>
      <c r="F236" s="121">
        <v>13064.19794646049</v>
      </c>
      <c r="G236" s="121">
        <v>3379.843269500815</v>
      </c>
      <c r="H236" s="121"/>
      <c r="I236" s="121"/>
    </row>
    <row r="237" spans="1:9" x14ac:dyDescent="0.25">
      <c r="A237" s="136">
        <v>44124</v>
      </c>
      <c r="B237" s="121"/>
      <c r="C237" s="121">
        <v>13498.9418178007</v>
      </c>
      <c r="D237" s="121">
        <v>18943.071373304811</v>
      </c>
      <c r="E237" s="121"/>
      <c r="F237" s="121">
        <v>14096.575400261219</v>
      </c>
      <c r="G237" s="121">
        <v>4075.1700486758609</v>
      </c>
      <c r="H237" s="121"/>
      <c r="I237" s="121"/>
    </row>
    <row r="238" spans="1:9" x14ac:dyDescent="0.25">
      <c r="A238" s="136">
        <v>44125</v>
      </c>
      <c r="B238" s="121"/>
      <c r="C238" s="121">
        <v>14235.43812625337</v>
      </c>
      <c r="D238" s="121">
        <v>19448.43636113633</v>
      </c>
      <c r="E238" s="121"/>
      <c r="F238" s="121">
        <v>14861.19189195109</v>
      </c>
      <c r="G238" s="121">
        <v>4286.5436959788194</v>
      </c>
      <c r="H238" s="121"/>
      <c r="I238" s="121"/>
    </row>
    <row r="239" spans="1:9" x14ac:dyDescent="0.25">
      <c r="A239" s="136">
        <v>44126</v>
      </c>
      <c r="B239" s="121"/>
      <c r="C239" s="121">
        <v>14474.48475229143</v>
      </c>
      <c r="D239" s="121">
        <v>20653.17472731023</v>
      </c>
      <c r="E239" s="121"/>
      <c r="F239" s="121">
        <v>16033.10459598426</v>
      </c>
      <c r="G239" s="121">
        <v>4670.1477225656663</v>
      </c>
      <c r="H239" s="121"/>
      <c r="I239" s="121"/>
    </row>
    <row r="240" spans="1:9" x14ac:dyDescent="0.25">
      <c r="A240" s="136">
        <v>44127</v>
      </c>
      <c r="B240" s="121"/>
      <c r="C240" s="121">
        <v>14992.348593478309</v>
      </c>
      <c r="D240" s="121">
        <v>22522.849708332778</v>
      </c>
      <c r="E240" s="121"/>
      <c r="F240" s="121">
        <v>16746.064007084249</v>
      </c>
      <c r="G240" s="121">
        <v>5262.2786133268119</v>
      </c>
      <c r="H240" s="121"/>
      <c r="I240" s="121"/>
    </row>
    <row r="241" spans="1:9" x14ac:dyDescent="0.25">
      <c r="A241" s="136">
        <v>44128</v>
      </c>
      <c r="B241" s="121"/>
      <c r="C241" s="121">
        <v>15715.94061503866</v>
      </c>
      <c r="D241" s="121">
        <v>22520.54661268511</v>
      </c>
      <c r="E241" s="121"/>
      <c r="F241" s="121">
        <v>16746.064007084249</v>
      </c>
      <c r="G241" s="121">
        <v>5262.2786133268119</v>
      </c>
      <c r="H241" s="121"/>
      <c r="I241" s="121"/>
    </row>
    <row r="242" spans="1:9" x14ac:dyDescent="0.25">
      <c r="A242" s="136">
        <v>44129</v>
      </c>
      <c r="B242" s="121"/>
      <c r="C242" s="121">
        <v>16013.05653209216</v>
      </c>
      <c r="D242" s="121">
        <v>27502.032827373409</v>
      </c>
      <c r="E242" s="121"/>
      <c r="F242" s="121">
        <v>16746.064007084249</v>
      </c>
      <c r="G242" s="121">
        <v>5262.2786133268119</v>
      </c>
      <c r="H242" s="121"/>
      <c r="I242" s="121"/>
    </row>
    <row r="243" spans="1:9" x14ac:dyDescent="0.25">
      <c r="A243" s="136">
        <v>44130</v>
      </c>
      <c r="B243" s="121"/>
      <c r="C243" s="121">
        <v>16233.80445622554</v>
      </c>
      <c r="D243" s="121">
        <v>27864.71555627073</v>
      </c>
      <c r="E243" s="121"/>
      <c r="F243" s="121">
        <v>18931.403046595231</v>
      </c>
      <c r="G243" s="121">
        <v>5262.2786133268119</v>
      </c>
      <c r="H243" s="121"/>
      <c r="I243" s="121"/>
    </row>
    <row r="244" spans="1:9" x14ac:dyDescent="0.25">
      <c r="A244" s="136">
        <v>44131</v>
      </c>
      <c r="B244" s="121"/>
      <c r="C244" s="121">
        <v>16398.281227680931</v>
      </c>
      <c r="D244" s="121">
        <v>29267.629819365549</v>
      </c>
      <c r="E244" s="121"/>
      <c r="F244" s="121">
        <v>19626.022665769819</v>
      </c>
      <c r="G244" s="121">
        <v>6693.4988312603018</v>
      </c>
      <c r="H244" s="121"/>
      <c r="I244" s="121"/>
    </row>
    <row r="245" spans="1:9" x14ac:dyDescent="0.25">
      <c r="A245" s="136">
        <v>44132</v>
      </c>
      <c r="B245" s="121"/>
      <c r="C245" s="121">
        <v>16188.11058788552</v>
      </c>
      <c r="D245" s="121">
        <v>30204.660734303168</v>
      </c>
      <c r="E245" s="121"/>
      <c r="F245" s="121">
        <v>20052.72849123416</v>
      </c>
      <c r="G245" s="121">
        <v>7514.0840680963602</v>
      </c>
      <c r="H245" s="121"/>
      <c r="I245" s="121"/>
    </row>
    <row r="246" spans="1:9" x14ac:dyDescent="0.25">
      <c r="A246" s="136">
        <v>44133</v>
      </c>
      <c r="B246" s="121"/>
      <c r="C246" s="121">
        <v>16381.357572740189</v>
      </c>
      <c r="D246" s="121">
        <v>30867.184582282829</v>
      </c>
      <c r="E246" s="121"/>
      <c r="F246" s="121">
        <v>20449.173660021599</v>
      </c>
      <c r="G246" s="121">
        <v>8681.2651508466952</v>
      </c>
      <c r="H246" s="121"/>
      <c r="I246" s="121"/>
    </row>
    <row r="247" spans="1:9" x14ac:dyDescent="0.25">
      <c r="A247" s="136">
        <v>44134</v>
      </c>
      <c r="B247" s="121"/>
      <c r="C247" s="121">
        <v>16791.121567993039</v>
      </c>
      <c r="D247" s="121">
        <v>31678.641948811801</v>
      </c>
      <c r="E247" s="121"/>
      <c r="F247" s="121">
        <v>21327.038366850818</v>
      </c>
      <c r="G247" s="121">
        <v>9793.6456583703366</v>
      </c>
      <c r="H247" s="121"/>
      <c r="I247" s="121"/>
    </row>
    <row r="248" spans="1:9" x14ac:dyDescent="0.25">
      <c r="A248" s="136">
        <v>44136</v>
      </c>
      <c r="B248" s="121"/>
      <c r="C248" s="121">
        <v>17041.485888272731</v>
      </c>
      <c r="D248" s="121">
        <v>40631.432758631927</v>
      </c>
      <c r="E248" s="121"/>
      <c r="F248" s="121">
        <v>21327.038366850818</v>
      </c>
      <c r="G248" s="121">
        <v>9793.6456583703366</v>
      </c>
      <c r="H248" s="121"/>
      <c r="I248" s="121"/>
    </row>
    <row r="249" spans="1:9" x14ac:dyDescent="0.25">
      <c r="A249" s="136">
        <v>44137</v>
      </c>
      <c r="B249" s="121"/>
      <c r="C249" s="121">
        <v>16836.286572116169</v>
      </c>
      <c r="D249" s="121">
        <v>27038.452574863892</v>
      </c>
      <c r="E249" s="121"/>
      <c r="F249" s="121">
        <v>21759.704624690919</v>
      </c>
      <c r="G249" s="121">
        <v>9793.6456583703366</v>
      </c>
      <c r="H249" s="121"/>
      <c r="I249" s="121"/>
    </row>
    <row r="250" spans="1:9" x14ac:dyDescent="0.25">
      <c r="A250" s="136">
        <v>44138</v>
      </c>
      <c r="B250" s="121"/>
      <c r="C250" s="121">
        <v>16533.03583014664</v>
      </c>
      <c r="D250" s="121">
        <v>23390.787753840319</v>
      </c>
      <c r="E250" s="121"/>
      <c r="F250" s="121">
        <v>21798.065356134892</v>
      </c>
      <c r="G250" s="121">
        <v>13342.160828244219</v>
      </c>
      <c r="H250" s="121"/>
      <c r="I250" s="121"/>
    </row>
    <row r="251" spans="1:9" x14ac:dyDescent="0.25">
      <c r="A251" s="136">
        <v>44139</v>
      </c>
      <c r="B251" s="121"/>
      <c r="C251" s="121">
        <v>16583.48947643875</v>
      </c>
      <c r="D251" s="121">
        <v>33665.665136644187</v>
      </c>
      <c r="E251" s="121"/>
      <c r="F251" s="121">
        <v>22604.55770605442</v>
      </c>
      <c r="G251" s="121">
        <v>14103.675315160601</v>
      </c>
      <c r="H251" s="121"/>
      <c r="I251" s="121"/>
    </row>
    <row r="252" spans="1:9" x14ac:dyDescent="0.25">
      <c r="A252" s="136" t="s">
        <v>230</v>
      </c>
      <c r="B252" s="121"/>
      <c r="C252" s="121"/>
      <c r="D252" s="121"/>
      <c r="E252" s="121"/>
      <c r="F252" s="121"/>
      <c r="G252" s="121"/>
      <c r="H252" s="121"/>
      <c r="I252" s="121"/>
    </row>
    <row r="253" spans="1:9" x14ac:dyDescent="0.25">
      <c r="A253" s="136" t="s">
        <v>343</v>
      </c>
      <c r="B253" s="121">
        <v>34331.43218564432</v>
      </c>
      <c r="C253" s="121">
        <v>747714.25890298549</v>
      </c>
      <c r="D253" s="121">
        <v>1044436.6578364726</v>
      </c>
      <c r="E253" s="121">
        <v>27852.21303704043</v>
      </c>
      <c r="F253" s="121">
        <v>1277716.7976300006</v>
      </c>
      <c r="G253" s="121">
        <v>623836.22616080637</v>
      </c>
      <c r="H253" s="121">
        <v>37899.485677041193</v>
      </c>
      <c r="I253" s="121">
        <v>29521.141044197455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EC955-418F-4F7E-9491-086518E1234F}">
  <dimension ref="A1:R5030"/>
  <sheetViews>
    <sheetView workbookViewId="0">
      <pane ySplit="4" topLeftCell="A290" activePane="bottomLeft" state="frozen"/>
      <selection pane="bottomLeft" activeCell="N311" sqref="N311"/>
    </sheetView>
  </sheetViews>
  <sheetFormatPr defaultRowHeight="15" x14ac:dyDescent="0.25"/>
  <cols>
    <col min="1" max="1" width="10.42578125" bestFit="1" customWidth="1"/>
    <col min="3" max="3" width="16" bestFit="1" customWidth="1"/>
    <col min="4" max="4" width="10.85546875" bestFit="1" customWidth="1"/>
    <col min="5" max="5" width="6" bestFit="1" customWidth="1"/>
    <col min="6" max="6" width="26.7109375" bestFit="1" customWidth="1"/>
    <col min="9" max="9" width="13.140625" bestFit="1" customWidth="1"/>
    <col min="10" max="10" width="16.85546875" bestFit="1" customWidth="1"/>
    <col min="11" max="11" width="26.7109375" bestFit="1" customWidth="1"/>
    <col min="12" max="12" width="25.28515625" bestFit="1" customWidth="1"/>
    <col min="13" max="13" width="18.7109375" bestFit="1" customWidth="1"/>
    <col min="14" max="14" width="13.7109375" bestFit="1" customWidth="1"/>
    <col min="15" max="15" width="10.140625" customWidth="1"/>
    <col min="16" max="16" width="16" bestFit="1" customWidth="1"/>
  </cols>
  <sheetData>
    <row r="1" spans="1:18" x14ac:dyDescent="0.25">
      <c r="A1" s="2" t="s">
        <v>363</v>
      </c>
      <c r="B1" s="2" t="s">
        <v>364</v>
      </c>
      <c r="C1" s="2" t="s">
        <v>365</v>
      </c>
      <c r="D1" s="2" t="s">
        <v>366</v>
      </c>
      <c r="E1" s="2" t="s">
        <v>367</v>
      </c>
      <c r="F1" s="2" t="s">
        <v>368</v>
      </c>
      <c r="I1" s="122" t="s">
        <v>365</v>
      </c>
      <c r="J1" t="s">
        <v>371</v>
      </c>
      <c r="P1" t="s">
        <v>741</v>
      </c>
      <c r="R1" t="s">
        <v>743</v>
      </c>
    </row>
    <row r="2" spans="1:18" x14ac:dyDescent="0.25">
      <c r="A2" s="2" t="s">
        <v>735</v>
      </c>
      <c r="B2" t="s">
        <v>370</v>
      </c>
      <c r="C2" t="s">
        <v>371</v>
      </c>
      <c r="D2" t="s">
        <v>372</v>
      </c>
      <c r="E2">
        <v>0</v>
      </c>
      <c r="F2" t="s">
        <v>607</v>
      </c>
      <c r="P2" t="s">
        <v>742</v>
      </c>
      <c r="Q2">
        <v>3000</v>
      </c>
      <c r="R2" t="s">
        <v>743</v>
      </c>
    </row>
    <row r="3" spans="1:18" x14ac:dyDescent="0.25">
      <c r="A3" s="2" t="s">
        <v>606</v>
      </c>
      <c r="B3" t="s">
        <v>370</v>
      </c>
      <c r="C3" t="s">
        <v>371</v>
      </c>
      <c r="D3" t="s">
        <v>372</v>
      </c>
      <c r="E3">
        <v>0</v>
      </c>
      <c r="F3" t="s">
        <v>607</v>
      </c>
      <c r="I3" s="122" t="s">
        <v>601</v>
      </c>
      <c r="J3" s="122" t="s">
        <v>602</v>
      </c>
    </row>
    <row r="4" spans="1:18" x14ac:dyDescent="0.25">
      <c r="A4" s="2" t="s">
        <v>608</v>
      </c>
      <c r="B4" t="s">
        <v>370</v>
      </c>
      <c r="C4" t="s">
        <v>371</v>
      </c>
      <c r="D4" t="s">
        <v>372</v>
      </c>
      <c r="E4">
        <v>0</v>
      </c>
      <c r="F4" t="s">
        <v>607</v>
      </c>
      <c r="I4" s="122" t="s">
        <v>102</v>
      </c>
      <c r="J4" t="s">
        <v>404</v>
      </c>
      <c r="K4" t="s">
        <v>607</v>
      </c>
      <c r="L4" t="s">
        <v>663</v>
      </c>
      <c r="M4" t="s">
        <v>744</v>
      </c>
      <c r="N4" t="s">
        <v>745</v>
      </c>
      <c r="P4" t="s">
        <v>740</v>
      </c>
      <c r="Q4" t="s">
        <v>739</v>
      </c>
    </row>
    <row r="5" spans="1:18" x14ac:dyDescent="0.25">
      <c r="A5" s="2" t="s">
        <v>609</v>
      </c>
      <c r="B5" t="s">
        <v>370</v>
      </c>
      <c r="C5" t="s">
        <v>371</v>
      </c>
      <c r="D5" t="s">
        <v>372</v>
      </c>
      <c r="E5">
        <v>0</v>
      </c>
      <c r="F5" t="s">
        <v>607</v>
      </c>
      <c r="I5" s="137" t="s">
        <v>735</v>
      </c>
      <c r="J5" s="121"/>
      <c r="K5" s="121">
        <v>0</v>
      </c>
      <c r="L5" s="121"/>
      <c r="M5" s="121"/>
      <c r="N5" s="121"/>
    </row>
    <row r="6" spans="1:18" x14ac:dyDescent="0.25">
      <c r="A6" s="2" t="s">
        <v>610</v>
      </c>
      <c r="B6" t="s">
        <v>370</v>
      </c>
      <c r="C6" t="s">
        <v>371</v>
      </c>
      <c r="D6" t="s">
        <v>372</v>
      </c>
      <c r="E6">
        <v>0</v>
      </c>
      <c r="F6" t="s">
        <v>607</v>
      </c>
      <c r="I6" s="137" t="s">
        <v>606</v>
      </c>
      <c r="J6" s="121"/>
      <c r="K6" s="121">
        <v>0</v>
      </c>
      <c r="L6" s="121"/>
      <c r="M6" s="121"/>
      <c r="N6" s="121"/>
    </row>
    <row r="7" spans="1:18" x14ac:dyDescent="0.25">
      <c r="A7" s="2" t="s">
        <v>611</v>
      </c>
      <c r="B7" t="s">
        <v>370</v>
      </c>
      <c r="C7" t="s">
        <v>371</v>
      </c>
      <c r="D7" t="s">
        <v>372</v>
      </c>
      <c r="E7">
        <v>0</v>
      </c>
      <c r="F7" t="s">
        <v>607</v>
      </c>
      <c r="I7" s="137" t="s">
        <v>608</v>
      </c>
      <c r="J7" s="121"/>
      <c r="K7" s="121">
        <v>0</v>
      </c>
      <c r="L7" s="121"/>
      <c r="M7" s="121"/>
      <c r="N7" s="121"/>
    </row>
    <row r="8" spans="1:18" x14ac:dyDescent="0.25">
      <c r="A8" s="2" t="s">
        <v>612</v>
      </c>
      <c r="B8" t="s">
        <v>370</v>
      </c>
      <c r="C8" t="s">
        <v>371</v>
      </c>
      <c r="D8" t="s">
        <v>372</v>
      </c>
      <c r="E8">
        <v>0</v>
      </c>
      <c r="F8" t="s">
        <v>607</v>
      </c>
      <c r="I8" s="137" t="s">
        <v>609</v>
      </c>
      <c r="J8" s="121"/>
      <c r="K8" s="121">
        <v>0</v>
      </c>
      <c r="L8" s="121"/>
      <c r="M8" s="121"/>
      <c r="N8" s="121"/>
    </row>
    <row r="9" spans="1:18" x14ac:dyDescent="0.25">
      <c r="A9" s="2" t="s">
        <v>613</v>
      </c>
      <c r="B9" t="s">
        <v>370</v>
      </c>
      <c r="C9" t="s">
        <v>371</v>
      </c>
      <c r="D9" t="s">
        <v>372</v>
      </c>
      <c r="E9">
        <v>0</v>
      </c>
      <c r="F9" t="s">
        <v>607</v>
      </c>
      <c r="I9" s="137" t="s">
        <v>610</v>
      </c>
      <c r="J9" s="121"/>
      <c r="K9" s="121">
        <v>0</v>
      </c>
      <c r="L9" s="121"/>
      <c r="M9" s="121"/>
      <c r="N9" s="121"/>
    </row>
    <row r="10" spans="1:18" x14ac:dyDescent="0.25">
      <c r="A10" s="2" t="s">
        <v>614</v>
      </c>
      <c r="B10" t="s">
        <v>370</v>
      </c>
      <c r="C10" t="s">
        <v>371</v>
      </c>
      <c r="D10" t="s">
        <v>372</v>
      </c>
      <c r="E10">
        <v>0</v>
      </c>
      <c r="F10" t="s">
        <v>607</v>
      </c>
      <c r="I10" s="137" t="s">
        <v>611</v>
      </c>
      <c r="J10" s="121"/>
      <c r="K10" s="121">
        <v>0</v>
      </c>
      <c r="L10" s="121"/>
      <c r="M10" s="121"/>
      <c r="N10" s="121"/>
    </row>
    <row r="11" spans="1:18" x14ac:dyDescent="0.25">
      <c r="A11" s="2" t="s">
        <v>615</v>
      </c>
      <c r="B11" t="s">
        <v>370</v>
      </c>
      <c r="C11" t="s">
        <v>371</v>
      </c>
      <c r="D11" t="s">
        <v>372</v>
      </c>
      <c r="E11">
        <v>0</v>
      </c>
      <c r="F11" t="s">
        <v>607</v>
      </c>
      <c r="I11" s="137" t="s">
        <v>612</v>
      </c>
      <c r="J11" s="121"/>
      <c r="K11" s="121">
        <v>0</v>
      </c>
      <c r="L11" s="121"/>
      <c r="M11" s="121"/>
      <c r="N11" s="121"/>
    </row>
    <row r="12" spans="1:18" x14ac:dyDescent="0.25">
      <c r="A12" s="2" t="s">
        <v>616</v>
      </c>
      <c r="B12" t="s">
        <v>370</v>
      </c>
      <c r="C12" t="s">
        <v>371</v>
      </c>
      <c r="D12" t="s">
        <v>372</v>
      </c>
      <c r="E12">
        <v>0</v>
      </c>
      <c r="F12" t="s">
        <v>607</v>
      </c>
      <c r="I12" s="137" t="s">
        <v>613</v>
      </c>
      <c r="J12" s="121"/>
      <c r="K12" s="121">
        <v>0</v>
      </c>
      <c r="L12" s="121"/>
      <c r="M12" s="121"/>
      <c r="N12" s="121"/>
    </row>
    <row r="13" spans="1:18" x14ac:dyDescent="0.25">
      <c r="A13" s="2" t="s">
        <v>617</v>
      </c>
      <c r="B13" t="s">
        <v>370</v>
      </c>
      <c r="C13" t="s">
        <v>371</v>
      </c>
      <c r="D13" t="s">
        <v>372</v>
      </c>
      <c r="E13">
        <v>0</v>
      </c>
      <c r="F13" t="s">
        <v>607</v>
      </c>
      <c r="I13" s="137" t="s">
        <v>614</v>
      </c>
      <c r="J13" s="121"/>
      <c r="K13" s="121">
        <v>0</v>
      </c>
      <c r="L13" s="121"/>
      <c r="M13" s="121"/>
      <c r="N13" s="121"/>
    </row>
    <row r="14" spans="1:18" x14ac:dyDescent="0.25">
      <c r="A14" s="2" t="s">
        <v>618</v>
      </c>
      <c r="B14" t="s">
        <v>370</v>
      </c>
      <c r="C14" t="s">
        <v>371</v>
      </c>
      <c r="D14" t="s">
        <v>372</v>
      </c>
      <c r="E14">
        <v>0</v>
      </c>
      <c r="F14" t="s">
        <v>607</v>
      </c>
      <c r="I14" s="137" t="s">
        <v>615</v>
      </c>
      <c r="J14" s="121"/>
      <c r="K14" s="121">
        <v>0</v>
      </c>
      <c r="L14" s="121"/>
      <c r="M14" s="121"/>
      <c r="N14" s="121"/>
    </row>
    <row r="15" spans="1:18" x14ac:dyDescent="0.25">
      <c r="A15" s="2" t="s">
        <v>619</v>
      </c>
      <c r="B15" t="s">
        <v>370</v>
      </c>
      <c r="C15" t="s">
        <v>371</v>
      </c>
      <c r="D15" t="s">
        <v>372</v>
      </c>
      <c r="E15">
        <v>0</v>
      </c>
      <c r="F15" t="s">
        <v>607</v>
      </c>
      <c r="I15" s="137" t="s">
        <v>616</v>
      </c>
      <c r="J15" s="121"/>
      <c r="K15" s="121">
        <v>0</v>
      </c>
      <c r="L15" s="121"/>
      <c r="M15" s="121"/>
      <c r="N15" s="121"/>
    </row>
    <row r="16" spans="1:18" x14ac:dyDescent="0.25">
      <c r="A16" s="2" t="s">
        <v>620</v>
      </c>
      <c r="B16" t="s">
        <v>370</v>
      </c>
      <c r="C16" t="s">
        <v>371</v>
      </c>
      <c r="D16" t="s">
        <v>372</v>
      </c>
      <c r="E16">
        <v>0</v>
      </c>
      <c r="F16" t="s">
        <v>607</v>
      </c>
      <c r="I16" s="137" t="s">
        <v>617</v>
      </c>
      <c r="J16" s="121"/>
      <c r="K16" s="121">
        <v>0</v>
      </c>
      <c r="L16" s="121"/>
      <c r="M16" s="121"/>
      <c r="N16" s="121"/>
    </row>
    <row r="17" spans="1:14" x14ac:dyDescent="0.25">
      <c r="A17" s="2" t="s">
        <v>621</v>
      </c>
      <c r="B17" t="s">
        <v>370</v>
      </c>
      <c r="C17" t="s">
        <v>371</v>
      </c>
      <c r="D17" t="s">
        <v>372</v>
      </c>
      <c r="E17">
        <v>0</v>
      </c>
      <c r="F17" t="s">
        <v>607</v>
      </c>
      <c r="I17" s="137" t="s">
        <v>618</v>
      </c>
      <c r="J17" s="121"/>
      <c r="K17" s="121">
        <v>0</v>
      </c>
      <c r="L17" s="121"/>
      <c r="M17" s="121"/>
      <c r="N17" s="121"/>
    </row>
    <row r="18" spans="1:14" x14ac:dyDescent="0.25">
      <c r="A18" s="2" t="s">
        <v>622</v>
      </c>
      <c r="B18" t="s">
        <v>370</v>
      </c>
      <c r="C18" t="s">
        <v>371</v>
      </c>
      <c r="D18" t="s">
        <v>372</v>
      </c>
      <c r="E18">
        <v>0</v>
      </c>
      <c r="F18" t="s">
        <v>607</v>
      </c>
      <c r="I18" s="137" t="s">
        <v>619</v>
      </c>
      <c r="J18" s="121"/>
      <c r="K18" s="121">
        <v>0</v>
      </c>
      <c r="L18" s="121"/>
      <c r="M18" s="121"/>
      <c r="N18" s="121"/>
    </row>
    <row r="19" spans="1:14" x14ac:dyDescent="0.25">
      <c r="A19" s="2" t="s">
        <v>623</v>
      </c>
      <c r="B19" t="s">
        <v>370</v>
      </c>
      <c r="C19" t="s">
        <v>371</v>
      </c>
      <c r="D19" t="s">
        <v>372</v>
      </c>
      <c r="E19">
        <v>0</v>
      </c>
      <c r="F19" t="s">
        <v>607</v>
      </c>
      <c r="I19" s="137" t="s">
        <v>620</v>
      </c>
      <c r="J19" s="121"/>
      <c r="K19" s="121">
        <v>0</v>
      </c>
      <c r="L19" s="121"/>
      <c r="M19" s="121"/>
      <c r="N19" s="121"/>
    </row>
    <row r="20" spans="1:14" x14ac:dyDescent="0.25">
      <c r="A20" s="2" t="s">
        <v>624</v>
      </c>
      <c r="B20" t="s">
        <v>370</v>
      </c>
      <c r="C20" t="s">
        <v>371</v>
      </c>
      <c r="D20" t="s">
        <v>372</v>
      </c>
      <c r="E20">
        <v>0</v>
      </c>
      <c r="F20" t="s">
        <v>607</v>
      </c>
      <c r="I20" s="137" t="s">
        <v>621</v>
      </c>
      <c r="J20" s="121"/>
      <c r="K20" s="121">
        <v>0</v>
      </c>
      <c r="L20" s="121"/>
      <c r="M20" s="121"/>
      <c r="N20" s="121"/>
    </row>
    <row r="21" spans="1:14" x14ac:dyDescent="0.25">
      <c r="A21" s="2" t="s">
        <v>625</v>
      </c>
      <c r="B21" t="s">
        <v>370</v>
      </c>
      <c r="C21" t="s">
        <v>371</v>
      </c>
      <c r="D21" t="s">
        <v>372</v>
      </c>
      <c r="E21">
        <v>0</v>
      </c>
      <c r="F21" t="s">
        <v>607</v>
      </c>
      <c r="I21" s="137" t="s">
        <v>622</v>
      </c>
      <c r="J21" s="121"/>
      <c r="K21" s="121">
        <v>0</v>
      </c>
      <c r="L21" s="121"/>
      <c r="M21" s="121"/>
      <c r="N21" s="121"/>
    </row>
    <row r="22" spans="1:14" x14ac:dyDescent="0.25">
      <c r="A22" s="2" t="s">
        <v>626</v>
      </c>
      <c r="B22" t="s">
        <v>370</v>
      </c>
      <c r="C22" t="s">
        <v>371</v>
      </c>
      <c r="D22" t="s">
        <v>372</v>
      </c>
      <c r="E22">
        <v>0</v>
      </c>
      <c r="F22" t="s">
        <v>607</v>
      </c>
      <c r="I22" s="137" t="s">
        <v>623</v>
      </c>
      <c r="J22" s="121"/>
      <c r="K22" s="121">
        <v>0</v>
      </c>
      <c r="L22" s="121"/>
      <c r="M22" s="121"/>
      <c r="N22" s="121"/>
    </row>
    <row r="23" spans="1:14" x14ac:dyDescent="0.25">
      <c r="A23" s="2" t="s">
        <v>627</v>
      </c>
      <c r="B23" t="s">
        <v>370</v>
      </c>
      <c r="C23" t="s">
        <v>371</v>
      </c>
      <c r="D23" t="s">
        <v>372</v>
      </c>
      <c r="E23">
        <v>0</v>
      </c>
      <c r="F23" t="s">
        <v>607</v>
      </c>
      <c r="I23" s="137" t="s">
        <v>624</v>
      </c>
      <c r="J23" s="121"/>
      <c r="K23" s="121">
        <v>0</v>
      </c>
      <c r="L23" s="121"/>
      <c r="M23" s="121"/>
      <c r="N23" s="121"/>
    </row>
    <row r="24" spans="1:14" x14ac:dyDescent="0.25">
      <c r="A24" s="2" t="s">
        <v>628</v>
      </c>
      <c r="B24" t="s">
        <v>370</v>
      </c>
      <c r="C24" t="s">
        <v>371</v>
      </c>
      <c r="D24" t="s">
        <v>372</v>
      </c>
      <c r="E24">
        <v>0</v>
      </c>
      <c r="F24" t="s">
        <v>607</v>
      </c>
      <c r="I24" s="137" t="s">
        <v>625</v>
      </c>
      <c r="J24" s="121"/>
      <c r="K24" s="121">
        <v>0</v>
      </c>
      <c r="L24" s="121"/>
      <c r="M24" s="121"/>
      <c r="N24" s="121"/>
    </row>
    <row r="25" spans="1:14" x14ac:dyDescent="0.25">
      <c r="A25" s="2" t="s">
        <v>629</v>
      </c>
      <c r="B25" t="s">
        <v>370</v>
      </c>
      <c r="C25" t="s">
        <v>371</v>
      </c>
      <c r="D25" t="s">
        <v>372</v>
      </c>
      <c r="E25">
        <v>0</v>
      </c>
      <c r="F25" t="s">
        <v>607</v>
      </c>
      <c r="I25" s="137" t="s">
        <v>626</v>
      </c>
      <c r="J25" s="121"/>
      <c r="K25" s="121">
        <v>0</v>
      </c>
      <c r="L25" s="121"/>
      <c r="M25" s="121"/>
      <c r="N25" s="121"/>
    </row>
    <row r="26" spans="1:14" x14ac:dyDescent="0.25">
      <c r="A26" s="2" t="s">
        <v>630</v>
      </c>
      <c r="B26" t="s">
        <v>370</v>
      </c>
      <c r="C26" t="s">
        <v>371</v>
      </c>
      <c r="D26" t="s">
        <v>372</v>
      </c>
      <c r="E26">
        <v>0</v>
      </c>
      <c r="F26" t="s">
        <v>607</v>
      </c>
      <c r="I26" s="137" t="s">
        <v>627</v>
      </c>
      <c r="J26" s="121"/>
      <c r="K26" s="121">
        <v>0</v>
      </c>
      <c r="L26" s="121"/>
      <c r="M26" s="121"/>
      <c r="N26" s="121"/>
    </row>
    <row r="27" spans="1:14" x14ac:dyDescent="0.25">
      <c r="A27" s="2" t="s">
        <v>631</v>
      </c>
      <c r="B27" t="s">
        <v>370</v>
      </c>
      <c r="C27" t="s">
        <v>371</v>
      </c>
      <c r="D27" t="s">
        <v>372</v>
      </c>
      <c r="E27">
        <v>0</v>
      </c>
      <c r="F27" t="s">
        <v>607</v>
      </c>
      <c r="I27" s="137" t="s">
        <v>628</v>
      </c>
      <c r="J27" s="121"/>
      <c r="K27" s="121">
        <v>0</v>
      </c>
      <c r="L27" s="121"/>
      <c r="M27" s="121"/>
      <c r="N27" s="121"/>
    </row>
    <row r="28" spans="1:14" x14ac:dyDescent="0.25">
      <c r="A28" s="2" t="s">
        <v>632</v>
      </c>
      <c r="B28" t="s">
        <v>370</v>
      </c>
      <c r="C28" t="s">
        <v>371</v>
      </c>
      <c r="D28" t="s">
        <v>372</v>
      </c>
      <c r="E28">
        <v>0</v>
      </c>
      <c r="F28" t="s">
        <v>607</v>
      </c>
      <c r="I28" s="137" t="s">
        <v>629</v>
      </c>
      <c r="J28" s="121"/>
      <c r="K28" s="121">
        <v>0</v>
      </c>
      <c r="L28" s="121"/>
      <c r="M28" s="121"/>
      <c r="N28" s="121"/>
    </row>
    <row r="29" spans="1:14" x14ac:dyDescent="0.25">
      <c r="A29" s="2" t="s">
        <v>633</v>
      </c>
      <c r="B29" t="s">
        <v>370</v>
      </c>
      <c r="C29" t="s">
        <v>371</v>
      </c>
      <c r="D29" t="s">
        <v>372</v>
      </c>
      <c r="E29">
        <v>0</v>
      </c>
      <c r="F29" t="s">
        <v>607</v>
      </c>
      <c r="I29" s="137" t="s">
        <v>630</v>
      </c>
      <c r="J29" s="121"/>
      <c r="K29" s="121">
        <v>0</v>
      </c>
      <c r="L29" s="121"/>
      <c r="M29" s="121"/>
      <c r="N29" s="121"/>
    </row>
    <row r="30" spans="1:14" x14ac:dyDescent="0.25">
      <c r="A30" s="2" t="s">
        <v>634</v>
      </c>
      <c r="B30" t="s">
        <v>370</v>
      </c>
      <c r="C30" t="s">
        <v>371</v>
      </c>
      <c r="D30" t="s">
        <v>372</v>
      </c>
      <c r="E30">
        <v>0</v>
      </c>
      <c r="F30" t="s">
        <v>607</v>
      </c>
      <c r="I30" s="137" t="s">
        <v>631</v>
      </c>
      <c r="J30" s="121"/>
      <c r="K30" s="121">
        <v>0</v>
      </c>
      <c r="L30" s="121"/>
      <c r="M30" s="121"/>
      <c r="N30" s="121"/>
    </row>
    <row r="31" spans="1:14" x14ac:dyDescent="0.25">
      <c r="A31" s="2" t="s">
        <v>635</v>
      </c>
      <c r="B31" t="s">
        <v>370</v>
      </c>
      <c r="C31" t="s">
        <v>371</v>
      </c>
      <c r="D31" t="s">
        <v>372</v>
      </c>
      <c r="E31">
        <v>0</v>
      </c>
      <c r="F31" t="s">
        <v>607</v>
      </c>
      <c r="I31" s="137" t="s">
        <v>632</v>
      </c>
      <c r="J31" s="121"/>
      <c r="K31" s="121">
        <v>0</v>
      </c>
      <c r="L31" s="121"/>
      <c r="M31" s="121"/>
      <c r="N31" s="121"/>
    </row>
    <row r="32" spans="1:14" x14ac:dyDescent="0.25">
      <c r="A32" s="2" t="s">
        <v>636</v>
      </c>
      <c r="B32" t="s">
        <v>370</v>
      </c>
      <c r="C32" t="s">
        <v>371</v>
      </c>
      <c r="D32" t="s">
        <v>372</v>
      </c>
      <c r="E32">
        <v>0</v>
      </c>
      <c r="F32" t="s">
        <v>607</v>
      </c>
      <c r="I32" s="137" t="s">
        <v>633</v>
      </c>
      <c r="J32" s="121"/>
      <c r="K32" s="121">
        <v>0</v>
      </c>
      <c r="L32" s="121"/>
      <c r="M32" s="121"/>
      <c r="N32" s="121"/>
    </row>
    <row r="33" spans="1:14" x14ac:dyDescent="0.25">
      <c r="A33" s="2" t="s">
        <v>637</v>
      </c>
      <c r="B33" t="s">
        <v>370</v>
      </c>
      <c r="C33" t="s">
        <v>371</v>
      </c>
      <c r="D33" t="s">
        <v>372</v>
      </c>
      <c r="E33">
        <v>0</v>
      </c>
      <c r="F33" t="s">
        <v>607</v>
      </c>
      <c r="I33" s="137" t="s">
        <v>634</v>
      </c>
      <c r="J33" s="121"/>
      <c r="K33" s="121">
        <v>0</v>
      </c>
      <c r="L33" s="121"/>
      <c r="M33" s="121"/>
      <c r="N33" s="121"/>
    </row>
    <row r="34" spans="1:14" x14ac:dyDescent="0.25">
      <c r="A34" s="2" t="s">
        <v>638</v>
      </c>
      <c r="B34" t="s">
        <v>370</v>
      </c>
      <c r="C34" t="s">
        <v>371</v>
      </c>
      <c r="D34" t="s">
        <v>372</v>
      </c>
      <c r="E34">
        <v>0</v>
      </c>
      <c r="F34" t="s">
        <v>607</v>
      </c>
      <c r="I34" s="137" t="s">
        <v>635</v>
      </c>
      <c r="J34" s="121"/>
      <c r="K34" s="121">
        <v>0</v>
      </c>
      <c r="L34" s="121"/>
      <c r="M34" s="121"/>
      <c r="N34" s="121"/>
    </row>
    <row r="35" spans="1:14" x14ac:dyDescent="0.25">
      <c r="A35" s="2" t="s">
        <v>639</v>
      </c>
      <c r="B35" t="s">
        <v>370</v>
      </c>
      <c r="C35" t="s">
        <v>371</v>
      </c>
      <c r="D35" t="s">
        <v>372</v>
      </c>
      <c r="E35">
        <v>0</v>
      </c>
      <c r="F35" t="s">
        <v>607</v>
      </c>
      <c r="I35" s="137" t="s">
        <v>636</v>
      </c>
      <c r="J35" s="121"/>
      <c r="K35" s="121">
        <v>0</v>
      </c>
      <c r="L35" s="121"/>
      <c r="M35" s="121"/>
      <c r="N35" s="121"/>
    </row>
    <row r="36" spans="1:14" x14ac:dyDescent="0.25">
      <c r="A36" s="2" t="s">
        <v>640</v>
      </c>
      <c r="B36" t="s">
        <v>370</v>
      </c>
      <c r="C36" t="s">
        <v>371</v>
      </c>
      <c r="D36" t="s">
        <v>372</v>
      </c>
      <c r="E36">
        <v>0</v>
      </c>
      <c r="F36" t="s">
        <v>607</v>
      </c>
      <c r="I36" s="137" t="s">
        <v>637</v>
      </c>
      <c r="J36" s="121"/>
      <c r="K36" s="121">
        <v>0</v>
      </c>
      <c r="L36" s="121"/>
      <c r="M36" s="121"/>
      <c r="N36" s="121"/>
    </row>
    <row r="37" spans="1:14" x14ac:dyDescent="0.25">
      <c r="A37" s="2" t="s">
        <v>641</v>
      </c>
      <c r="B37" t="s">
        <v>370</v>
      </c>
      <c r="C37" t="s">
        <v>371</v>
      </c>
      <c r="D37" t="s">
        <v>372</v>
      </c>
      <c r="E37">
        <v>0</v>
      </c>
      <c r="F37" t="s">
        <v>607</v>
      </c>
      <c r="I37" s="137" t="s">
        <v>638</v>
      </c>
      <c r="J37" s="121"/>
      <c r="K37" s="121">
        <v>0</v>
      </c>
      <c r="L37" s="121"/>
      <c r="M37" s="121"/>
      <c r="N37" s="121"/>
    </row>
    <row r="38" spans="1:14" x14ac:dyDescent="0.25">
      <c r="A38" s="2" t="s">
        <v>642</v>
      </c>
      <c r="B38" t="s">
        <v>370</v>
      </c>
      <c r="C38" t="s">
        <v>371</v>
      </c>
      <c r="D38" t="s">
        <v>372</v>
      </c>
      <c r="E38">
        <v>0</v>
      </c>
      <c r="F38" t="s">
        <v>607</v>
      </c>
      <c r="I38" s="137" t="s">
        <v>639</v>
      </c>
      <c r="J38" s="121"/>
      <c r="K38" s="121">
        <v>0</v>
      </c>
      <c r="L38" s="121"/>
      <c r="M38" s="121"/>
      <c r="N38" s="121"/>
    </row>
    <row r="39" spans="1:14" x14ac:dyDescent="0.25">
      <c r="A39" s="2" t="s">
        <v>643</v>
      </c>
      <c r="B39" t="s">
        <v>370</v>
      </c>
      <c r="C39" t="s">
        <v>371</v>
      </c>
      <c r="D39" t="s">
        <v>372</v>
      </c>
      <c r="E39">
        <v>0</v>
      </c>
      <c r="F39" t="s">
        <v>607</v>
      </c>
      <c r="I39" s="137" t="s">
        <v>640</v>
      </c>
      <c r="J39" s="121"/>
      <c r="K39" s="121">
        <v>0</v>
      </c>
      <c r="L39" s="121"/>
      <c r="M39" s="121"/>
      <c r="N39" s="121"/>
    </row>
    <row r="40" spans="1:14" x14ac:dyDescent="0.25">
      <c r="A40" s="2" t="s">
        <v>644</v>
      </c>
      <c r="B40" t="s">
        <v>370</v>
      </c>
      <c r="C40" t="s">
        <v>371</v>
      </c>
      <c r="D40" t="s">
        <v>372</v>
      </c>
      <c r="E40">
        <v>0</v>
      </c>
      <c r="F40" t="s">
        <v>607</v>
      </c>
      <c r="I40" s="137" t="s">
        <v>641</v>
      </c>
      <c r="J40" s="121"/>
      <c r="K40" s="121">
        <v>0</v>
      </c>
      <c r="L40" s="121"/>
      <c r="M40" s="121"/>
      <c r="N40" s="121"/>
    </row>
    <row r="41" spans="1:14" x14ac:dyDescent="0.25">
      <c r="A41" s="2" t="s">
        <v>645</v>
      </c>
      <c r="B41" t="s">
        <v>370</v>
      </c>
      <c r="C41" t="s">
        <v>371</v>
      </c>
      <c r="D41" t="s">
        <v>372</v>
      </c>
      <c r="E41">
        <v>0</v>
      </c>
      <c r="F41" t="s">
        <v>607</v>
      </c>
      <c r="I41" s="137" t="s">
        <v>642</v>
      </c>
      <c r="J41" s="121"/>
      <c r="K41" s="121">
        <v>0</v>
      </c>
      <c r="L41" s="121"/>
      <c r="M41" s="121"/>
      <c r="N41" s="121"/>
    </row>
    <row r="42" spans="1:14" x14ac:dyDescent="0.25">
      <c r="A42" s="2" t="s">
        <v>646</v>
      </c>
      <c r="B42" t="s">
        <v>370</v>
      </c>
      <c r="C42" t="s">
        <v>371</v>
      </c>
      <c r="D42" t="s">
        <v>372</v>
      </c>
      <c r="E42">
        <v>0</v>
      </c>
      <c r="F42" t="s">
        <v>607</v>
      </c>
      <c r="I42" s="137" t="s">
        <v>643</v>
      </c>
      <c r="J42" s="121"/>
      <c r="K42" s="121">
        <v>0</v>
      </c>
      <c r="L42" s="121"/>
      <c r="M42" s="121"/>
      <c r="N42" s="121"/>
    </row>
    <row r="43" spans="1:14" x14ac:dyDescent="0.25">
      <c r="A43" s="2" t="s">
        <v>647</v>
      </c>
      <c r="B43" t="s">
        <v>370</v>
      </c>
      <c r="C43" t="s">
        <v>371</v>
      </c>
      <c r="D43" t="s">
        <v>372</v>
      </c>
      <c r="E43">
        <v>0</v>
      </c>
      <c r="F43" t="s">
        <v>607</v>
      </c>
      <c r="I43" s="137" t="s">
        <v>644</v>
      </c>
      <c r="J43" s="121"/>
      <c r="K43" s="121">
        <v>0</v>
      </c>
      <c r="L43" s="121"/>
      <c r="M43" s="121"/>
      <c r="N43" s="121"/>
    </row>
    <row r="44" spans="1:14" x14ac:dyDescent="0.25">
      <c r="A44" s="2" t="s">
        <v>648</v>
      </c>
      <c r="B44" t="s">
        <v>370</v>
      </c>
      <c r="C44" t="s">
        <v>371</v>
      </c>
      <c r="D44" t="s">
        <v>372</v>
      </c>
      <c r="E44">
        <v>0</v>
      </c>
      <c r="F44" t="s">
        <v>607</v>
      </c>
      <c r="I44" s="137" t="s">
        <v>645</v>
      </c>
      <c r="J44" s="121"/>
      <c r="K44" s="121">
        <v>0</v>
      </c>
      <c r="L44" s="121"/>
      <c r="M44" s="121"/>
      <c r="N44" s="121"/>
    </row>
    <row r="45" spans="1:14" x14ac:dyDescent="0.25">
      <c r="A45" s="2" t="s">
        <v>649</v>
      </c>
      <c r="B45" t="s">
        <v>370</v>
      </c>
      <c r="C45" t="s">
        <v>371</v>
      </c>
      <c r="D45" t="s">
        <v>372</v>
      </c>
      <c r="E45">
        <v>0</v>
      </c>
      <c r="F45" t="s">
        <v>607</v>
      </c>
      <c r="I45" s="137" t="s">
        <v>646</v>
      </c>
      <c r="J45" s="121"/>
      <c r="K45" s="121">
        <v>0</v>
      </c>
      <c r="L45" s="121"/>
      <c r="M45" s="121"/>
      <c r="N45" s="121"/>
    </row>
    <row r="46" spans="1:14" x14ac:dyDescent="0.25">
      <c r="A46" s="2" t="s">
        <v>650</v>
      </c>
      <c r="B46" t="s">
        <v>370</v>
      </c>
      <c r="C46" t="s">
        <v>371</v>
      </c>
      <c r="D46" t="s">
        <v>372</v>
      </c>
      <c r="E46">
        <v>0</v>
      </c>
      <c r="F46" t="s">
        <v>607</v>
      </c>
      <c r="I46" s="137" t="s">
        <v>647</v>
      </c>
      <c r="J46" s="121"/>
      <c r="K46" s="121">
        <v>0</v>
      </c>
      <c r="L46" s="121"/>
      <c r="M46" s="121"/>
      <c r="N46" s="121"/>
    </row>
    <row r="47" spans="1:14" x14ac:dyDescent="0.25">
      <c r="A47" s="2" t="s">
        <v>651</v>
      </c>
      <c r="B47" t="s">
        <v>370</v>
      </c>
      <c r="C47" t="s">
        <v>371</v>
      </c>
      <c r="D47" t="s">
        <v>372</v>
      </c>
      <c r="E47">
        <v>0</v>
      </c>
      <c r="F47" t="s">
        <v>607</v>
      </c>
      <c r="I47" s="137" t="s">
        <v>648</v>
      </c>
      <c r="J47" s="121"/>
      <c r="K47" s="121">
        <v>0</v>
      </c>
      <c r="L47" s="121"/>
      <c r="M47" s="121"/>
      <c r="N47" s="121"/>
    </row>
    <row r="48" spans="1:14" x14ac:dyDescent="0.25">
      <c r="A48" s="2" t="s">
        <v>652</v>
      </c>
      <c r="B48" t="s">
        <v>370</v>
      </c>
      <c r="C48" t="s">
        <v>371</v>
      </c>
      <c r="D48" t="s">
        <v>372</v>
      </c>
      <c r="E48">
        <v>0</v>
      </c>
      <c r="F48" t="s">
        <v>607</v>
      </c>
      <c r="I48" s="137" t="s">
        <v>649</v>
      </c>
      <c r="J48" s="121"/>
      <c r="K48" s="121">
        <v>0</v>
      </c>
      <c r="L48" s="121"/>
      <c r="M48" s="121"/>
      <c r="N48" s="121"/>
    </row>
    <row r="49" spans="1:14" x14ac:dyDescent="0.25">
      <c r="A49" s="2" t="s">
        <v>653</v>
      </c>
      <c r="B49" t="s">
        <v>370</v>
      </c>
      <c r="C49" t="s">
        <v>371</v>
      </c>
      <c r="D49" t="s">
        <v>372</v>
      </c>
      <c r="E49">
        <v>0</v>
      </c>
      <c r="F49" t="s">
        <v>607</v>
      </c>
      <c r="I49" s="137" t="s">
        <v>650</v>
      </c>
      <c r="J49" s="121"/>
      <c r="K49" s="121">
        <v>0</v>
      </c>
      <c r="L49" s="121"/>
      <c r="M49" s="121"/>
      <c r="N49" s="121"/>
    </row>
    <row r="50" spans="1:14" x14ac:dyDescent="0.25">
      <c r="A50" s="2" t="s">
        <v>654</v>
      </c>
      <c r="B50" t="s">
        <v>370</v>
      </c>
      <c r="C50" t="s">
        <v>371</v>
      </c>
      <c r="D50" t="s">
        <v>372</v>
      </c>
      <c r="E50">
        <v>0</v>
      </c>
      <c r="F50" t="s">
        <v>607</v>
      </c>
      <c r="I50" s="137" t="s">
        <v>651</v>
      </c>
      <c r="J50" s="121"/>
      <c r="K50" s="121">
        <v>0</v>
      </c>
      <c r="L50" s="121"/>
      <c r="M50" s="121"/>
      <c r="N50" s="121"/>
    </row>
    <row r="51" spans="1:14" x14ac:dyDescent="0.25">
      <c r="A51" s="2" t="s">
        <v>655</v>
      </c>
      <c r="B51" t="s">
        <v>370</v>
      </c>
      <c r="C51" t="s">
        <v>371</v>
      </c>
      <c r="D51" t="s">
        <v>372</v>
      </c>
      <c r="E51">
        <v>0</v>
      </c>
      <c r="F51" t="s">
        <v>607</v>
      </c>
      <c r="I51" s="137" t="s">
        <v>652</v>
      </c>
      <c r="J51" s="121"/>
      <c r="K51" s="121">
        <v>0</v>
      </c>
      <c r="L51" s="121"/>
      <c r="M51" s="121"/>
      <c r="N51" s="121"/>
    </row>
    <row r="52" spans="1:14" x14ac:dyDescent="0.25">
      <c r="A52" s="2" t="s">
        <v>656</v>
      </c>
      <c r="B52" t="s">
        <v>370</v>
      </c>
      <c r="C52" t="s">
        <v>371</v>
      </c>
      <c r="D52" t="s">
        <v>372</v>
      </c>
      <c r="E52">
        <v>0</v>
      </c>
      <c r="F52" t="s">
        <v>607</v>
      </c>
      <c r="I52" s="137" t="s">
        <v>653</v>
      </c>
      <c r="J52" s="121"/>
      <c r="K52" s="121">
        <v>0</v>
      </c>
      <c r="L52" s="121"/>
      <c r="M52" s="121"/>
      <c r="N52" s="121"/>
    </row>
    <row r="53" spans="1:14" x14ac:dyDescent="0.25">
      <c r="A53" s="2" t="s">
        <v>657</v>
      </c>
      <c r="B53" t="s">
        <v>370</v>
      </c>
      <c r="C53" t="s">
        <v>371</v>
      </c>
      <c r="D53" t="s">
        <v>372</v>
      </c>
      <c r="E53">
        <v>0</v>
      </c>
      <c r="F53" t="s">
        <v>607</v>
      </c>
      <c r="I53" s="137" t="s">
        <v>654</v>
      </c>
      <c r="J53" s="121"/>
      <c r="K53" s="121">
        <v>0</v>
      </c>
      <c r="L53" s="121"/>
      <c r="M53" s="121"/>
      <c r="N53" s="121"/>
    </row>
    <row r="54" spans="1:14" x14ac:dyDescent="0.25">
      <c r="A54" s="2" t="s">
        <v>658</v>
      </c>
      <c r="B54" t="s">
        <v>370</v>
      </c>
      <c r="C54" t="s">
        <v>371</v>
      </c>
      <c r="D54" t="s">
        <v>372</v>
      </c>
      <c r="E54">
        <v>0</v>
      </c>
      <c r="F54" t="s">
        <v>607</v>
      </c>
      <c r="I54" s="137" t="s">
        <v>655</v>
      </c>
      <c r="J54" s="121"/>
      <c r="K54" s="121">
        <v>0</v>
      </c>
      <c r="L54" s="121"/>
      <c r="M54" s="121"/>
      <c r="N54" s="121"/>
    </row>
    <row r="55" spans="1:14" x14ac:dyDescent="0.25">
      <c r="A55" s="2" t="s">
        <v>659</v>
      </c>
      <c r="B55" t="s">
        <v>370</v>
      </c>
      <c r="C55" t="s">
        <v>371</v>
      </c>
      <c r="D55" t="s">
        <v>372</v>
      </c>
      <c r="E55">
        <v>0</v>
      </c>
      <c r="F55" t="s">
        <v>607</v>
      </c>
      <c r="I55" s="137" t="s">
        <v>656</v>
      </c>
      <c r="J55" s="121"/>
      <c r="K55" s="121">
        <v>0</v>
      </c>
      <c r="L55" s="121"/>
      <c r="M55" s="121"/>
      <c r="N55" s="121"/>
    </row>
    <row r="56" spans="1:14" x14ac:dyDescent="0.25">
      <c r="A56" s="2" t="s">
        <v>660</v>
      </c>
      <c r="B56" t="s">
        <v>370</v>
      </c>
      <c r="C56" t="s">
        <v>371</v>
      </c>
      <c r="D56" t="s">
        <v>372</v>
      </c>
      <c r="E56">
        <v>0</v>
      </c>
      <c r="F56" t="s">
        <v>607</v>
      </c>
      <c r="I56" s="137" t="s">
        <v>657</v>
      </c>
      <c r="J56" s="121"/>
      <c r="K56" s="121">
        <v>0</v>
      </c>
      <c r="L56" s="121"/>
      <c r="M56" s="121"/>
      <c r="N56" s="121"/>
    </row>
    <row r="57" spans="1:14" x14ac:dyDescent="0.25">
      <c r="A57" s="2" t="s">
        <v>661</v>
      </c>
      <c r="B57" t="s">
        <v>370</v>
      </c>
      <c r="C57" t="s">
        <v>371</v>
      </c>
      <c r="D57" t="s">
        <v>372</v>
      </c>
      <c r="E57">
        <v>0</v>
      </c>
      <c r="F57" t="s">
        <v>607</v>
      </c>
      <c r="I57" s="137" t="s">
        <v>658</v>
      </c>
      <c r="J57" s="121"/>
      <c r="K57" s="121">
        <v>0</v>
      </c>
      <c r="L57" s="121"/>
      <c r="M57" s="121"/>
      <c r="N57" s="121"/>
    </row>
    <row r="58" spans="1:14" x14ac:dyDescent="0.25">
      <c r="A58" s="2" t="s">
        <v>662</v>
      </c>
      <c r="B58" t="s">
        <v>370</v>
      </c>
      <c r="C58" t="s">
        <v>371</v>
      </c>
      <c r="D58" t="s">
        <v>372</v>
      </c>
      <c r="E58">
        <v>0</v>
      </c>
      <c r="F58" t="s">
        <v>607</v>
      </c>
      <c r="I58" s="137" t="s">
        <v>659</v>
      </c>
      <c r="J58" s="121"/>
      <c r="K58" s="121">
        <v>0</v>
      </c>
      <c r="L58" s="121"/>
      <c r="M58" s="121"/>
      <c r="N58" s="121"/>
    </row>
    <row r="59" spans="1:14" x14ac:dyDescent="0.25">
      <c r="A59" s="2" t="s">
        <v>595</v>
      </c>
      <c r="B59" t="s">
        <v>370</v>
      </c>
      <c r="C59" t="s">
        <v>371</v>
      </c>
      <c r="D59" t="s">
        <v>372</v>
      </c>
      <c r="E59">
        <v>0</v>
      </c>
      <c r="F59" t="s">
        <v>607</v>
      </c>
      <c r="I59" s="137" t="s">
        <v>660</v>
      </c>
      <c r="J59" s="121"/>
      <c r="K59" s="121">
        <v>0</v>
      </c>
      <c r="L59" s="121"/>
      <c r="M59" s="121"/>
      <c r="N59" s="121"/>
    </row>
    <row r="60" spans="1:14" x14ac:dyDescent="0.25">
      <c r="A60" s="2" t="s">
        <v>598</v>
      </c>
      <c r="B60" t="s">
        <v>370</v>
      </c>
      <c r="C60" t="s">
        <v>371</v>
      </c>
      <c r="D60" t="s">
        <v>372</v>
      </c>
      <c r="E60">
        <v>0</v>
      </c>
      <c r="F60" t="s">
        <v>607</v>
      </c>
      <c r="I60" s="137" t="s">
        <v>661</v>
      </c>
      <c r="J60" s="121"/>
      <c r="K60" s="121">
        <v>0</v>
      </c>
      <c r="L60" s="121"/>
      <c r="M60" s="121"/>
      <c r="N60" s="121"/>
    </row>
    <row r="61" spans="1:14" x14ac:dyDescent="0.25">
      <c r="A61" s="2" t="s">
        <v>592</v>
      </c>
      <c r="B61" t="s">
        <v>370</v>
      </c>
      <c r="C61" t="s">
        <v>371</v>
      </c>
      <c r="D61" t="s">
        <v>372</v>
      </c>
      <c r="E61">
        <v>0</v>
      </c>
      <c r="F61" t="s">
        <v>607</v>
      </c>
      <c r="I61" s="137" t="s">
        <v>662</v>
      </c>
      <c r="J61" s="121"/>
      <c r="K61" s="121">
        <v>0</v>
      </c>
      <c r="L61" s="121"/>
      <c r="M61" s="121"/>
      <c r="N61" s="121"/>
    </row>
    <row r="62" spans="1:14" x14ac:dyDescent="0.25">
      <c r="A62" s="2" t="s">
        <v>369</v>
      </c>
      <c r="B62" t="s">
        <v>370</v>
      </c>
      <c r="C62" t="s">
        <v>371</v>
      </c>
      <c r="D62" t="s">
        <v>372</v>
      </c>
      <c r="E62">
        <v>1</v>
      </c>
      <c r="F62" t="s">
        <v>663</v>
      </c>
      <c r="I62" s="137" t="s">
        <v>595</v>
      </c>
      <c r="J62" s="121"/>
      <c r="K62" s="121">
        <v>0</v>
      </c>
      <c r="L62" s="121"/>
      <c r="M62" s="121"/>
      <c r="N62" s="121"/>
    </row>
    <row r="63" spans="1:14" x14ac:dyDescent="0.25">
      <c r="A63" s="2" t="s">
        <v>369</v>
      </c>
      <c r="B63" t="s">
        <v>370</v>
      </c>
      <c r="C63" t="s">
        <v>371</v>
      </c>
      <c r="D63" t="s">
        <v>372</v>
      </c>
      <c r="E63">
        <v>0</v>
      </c>
      <c r="F63" t="s">
        <v>607</v>
      </c>
      <c r="I63" s="137" t="s">
        <v>598</v>
      </c>
      <c r="J63" s="121"/>
      <c r="K63" s="121">
        <v>0</v>
      </c>
      <c r="L63" s="121"/>
      <c r="M63" s="121"/>
      <c r="N63" s="121"/>
    </row>
    <row r="64" spans="1:14" x14ac:dyDescent="0.25">
      <c r="A64" s="2" t="s">
        <v>373</v>
      </c>
      <c r="B64" t="s">
        <v>370</v>
      </c>
      <c r="C64" t="s">
        <v>371</v>
      </c>
      <c r="D64" t="s">
        <v>372</v>
      </c>
      <c r="E64">
        <v>2</v>
      </c>
      <c r="F64" t="s">
        <v>663</v>
      </c>
      <c r="I64" s="137" t="s">
        <v>592</v>
      </c>
      <c r="J64" s="121"/>
      <c r="K64" s="121">
        <v>0</v>
      </c>
      <c r="L64" s="121"/>
      <c r="M64" s="121"/>
      <c r="N64" s="121"/>
    </row>
    <row r="65" spans="1:14" x14ac:dyDescent="0.25">
      <c r="A65" s="2" t="s">
        <v>373</v>
      </c>
      <c r="B65" t="s">
        <v>370</v>
      </c>
      <c r="C65" t="s">
        <v>371</v>
      </c>
      <c r="D65" t="s">
        <v>372</v>
      </c>
      <c r="E65">
        <v>0</v>
      </c>
      <c r="F65" t="s">
        <v>607</v>
      </c>
      <c r="I65" s="137" t="s">
        <v>369</v>
      </c>
      <c r="J65" s="121"/>
      <c r="K65" s="121">
        <v>0</v>
      </c>
      <c r="L65" s="121">
        <v>1</v>
      </c>
      <c r="M65" s="121"/>
      <c r="N65" s="121"/>
    </row>
    <row r="66" spans="1:14" x14ac:dyDescent="0.25">
      <c r="A66" s="2" t="s">
        <v>374</v>
      </c>
      <c r="B66" t="s">
        <v>370</v>
      </c>
      <c r="C66" t="s">
        <v>371</v>
      </c>
      <c r="D66" t="s">
        <v>372</v>
      </c>
      <c r="E66">
        <v>0</v>
      </c>
      <c r="F66" t="s">
        <v>663</v>
      </c>
      <c r="I66" s="137" t="s">
        <v>373</v>
      </c>
      <c r="J66" s="121"/>
      <c r="K66" s="121">
        <v>0</v>
      </c>
      <c r="L66" s="121">
        <v>2</v>
      </c>
      <c r="M66" s="121"/>
      <c r="N66" s="121"/>
    </row>
    <row r="67" spans="1:14" x14ac:dyDescent="0.25">
      <c r="A67" s="2" t="s">
        <v>374</v>
      </c>
      <c r="B67" t="s">
        <v>370</v>
      </c>
      <c r="C67" t="s">
        <v>371</v>
      </c>
      <c r="D67" t="s">
        <v>372</v>
      </c>
      <c r="E67">
        <v>0</v>
      </c>
      <c r="F67" t="s">
        <v>607</v>
      </c>
      <c r="I67" s="137" t="s">
        <v>374</v>
      </c>
      <c r="J67" s="121"/>
      <c r="K67" s="121">
        <v>0</v>
      </c>
      <c r="L67" s="121">
        <v>0</v>
      </c>
      <c r="M67" s="121"/>
      <c r="N67" s="121"/>
    </row>
    <row r="68" spans="1:14" x14ac:dyDescent="0.25">
      <c r="A68" s="2" t="s">
        <v>375</v>
      </c>
      <c r="B68" t="s">
        <v>370</v>
      </c>
      <c r="C68" t="s">
        <v>371</v>
      </c>
      <c r="D68" t="s">
        <v>372</v>
      </c>
      <c r="E68">
        <v>3</v>
      </c>
      <c r="F68" t="s">
        <v>663</v>
      </c>
      <c r="I68" s="137" t="s">
        <v>375</v>
      </c>
      <c r="J68" s="121"/>
      <c r="K68" s="121">
        <v>0</v>
      </c>
      <c r="L68" s="121">
        <v>3</v>
      </c>
      <c r="M68" s="121"/>
      <c r="N68" s="121"/>
    </row>
    <row r="69" spans="1:14" x14ac:dyDescent="0.25">
      <c r="A69" s="2" t="s">
        <v>375</v>
      </c>
      <c r="B69" t="s">
        <v>370</v>
      </c>
      <c r="C69" t="s">
        <v>371</v>
      </c>
      <c r="D69" t="s">
        <v>372</v>
      </c>
      <c r="E69">
        <v>0</v>
      </c>
      <c r="F69" t="s">
        <v>607</v>
      </c>
      <c r="I69" s="137" t="s">
        <v>376</v>
      </c>
      <c r="J69" s="121"/>
      <c r="K69" s="121">
        <v>1</v>
      </c>
      <c r="L69" s="121">
        <v>0</v>
      </c>
      <c r="M69" s="121"/>
      <c r="N69" s="121"/>
    </row>
    <row r="70" spans="1:14" x14ac:dyDescent="0.25">
      <c r="A70" s="2" t="s">
        <v>376</v>
      </c>
      <c r="B70" t="s">
        <v>370</v>
      </c>
      <c r="C70" t="s">
        <v>371</v>
      </c>
      <c r="D70" t="s">
        <v>372</v>
      </c>
      <c r="E70">
        <v>0</v>
      </c>
      <c r="F70" t="s">
        <v>663</v>
      </c>
      <c r="I70" s="137" t="s">
        <v>377</v>
      </c>
      <c r="J70" s="121"/>
      <c r="K70" s="121">
        <v>1</v>
      </c>
      <c r="L70" s="121">
        <v>0</v>
      </c>
      <c r="M70" s="121"/>
      <c r="N70" s="121"/>
    </row>
    <row r="71" spans="1:14" x14ac:dyDescent="0.25">
      <c r="A71" s="2" t="s">
        <v>376</v>
      </c>
      <c r="B71" t="s">
        <v>370</v>
      </c>
      <c r="C71" t="s">
        <v>371</v>
      </c>
      <c r="D71" t="s">
        <v>372</v>
      </c>
      <c r="E71">
        <v>1</v>
      </c>
      <c r="F71" t="s">
        <v>607</v>
      </c>
      <c r="I71" s="137" t="s">
        <v>378</v>
      </c>
      <c r="J71" s="121"/>
      <c r="K71" s="121">
        <v>0</v>
      </c>
      <c r="L71" s="121">
        <v>3</v>
      </c>
      <c r="M71" s="121"/>
      <c r="N71" s="121"/>
    </row>
    <row r="72" spans="1:14" x14ac:dyDescent="0.25">
      <c r="A72" s="2" t="s">
        <v>377</v>
      </c>
      <c r="B72" t="s">
        <v>370</v>
      </c>
      <c r="C72" t="s">
        <v>371</v>
      </c>
      <c r="D72" t="s">
        <v>372</v>
      </c>
      <c r="E72">
        <v>0</v>
      </c>
      <c r="F72" t="s">
        <v>663</v>
      </c>
      <c r="I72" s="137" t="s">
        <v>379</v>
      </c>
      <c r="J72" s="121"/>
      <c r="K72" s="121">
        <v>1</v>
      </c>
      <c r="L72" s="121">
        <v>5</v>
      </c>
      <c r="M72" s="121"/>
      <c r="N72" s="121"/>
    </row>
    <row r="73" spans="1:14" x14ac:dyDescent="0.25">
      <c r="A73" s="2" t="s">
        <v>377</v>
      </c>
      <c r="B73" t="s">
        <v>370</v>
      </c>
      <c r="C73" t="s">
        <v>371</v>
      </c>
      <c r="D73" t="s">
        <v>372</v>
      </c>
      <c r="E73">
        <v>1</v>
      </c>
      <c r="F73" t="s">
        <v>607</v>
      </c>
      <c r="I73" s="137" t="s">
        <v>380</v>
      </c>
      <c r="J73" s="121"/>
      <c r="K73" s="121">
        <v>4</v>
      </c>
      <c r="L73" s="121">
        <v>3</v>
      </c>
      <c r="M73" s="121"/>
      <c r="N73" s="121"/>
    </row>
    <row r="74" spans="1:14" x14ac:dyDescent="0.25">
      <c r="A74" s="2" t="s">
        <v>378</v>
      </c>
      <c r="B74" t="s">
        <v>370</v>
      </c>
      <c r="C74" t="s">
        <v>371</v>
      </c>
      <c r="D74" t="s">
        <v>372</v>
      </c>
      <c r="E74">
        <v>3</v>
      </c>
      <c r="F74" t="s">
        <v>663</v>
      </c>
      <c r="I74" s="137" t="s">
        <v>381</v>
      </c>
      <c r="J74" s="121"/>
      <c r="K74" s="121">
        <v>0</v>
      </c>
      <c r="L74" s="121">
        <v>8</v>
      </c>
      <c r="M74" s="121"/>
      <c r="N74" s="121"/>
    </row>
    <row r="75" spans="1:14" x14ac:dyDescent="0.25">
      <c r="A75" s="2" t="s">
        <v>378</v>
      </c>
      <c r="B75" t="s">
        <v>370</v>
      </c>
      <c r="C75" t="s">
        <v>371</v>
      </c>
      <c r="D75" t="s">
        <v>372</v>
      </c>
      <c r="E75">
        <v>0</v>
      </c>
      <c r="F75" t="s">
        <v>607</v>
      </c>
      <c r="I75" s="137" t="s">
        <v>382</v>
      </c>
      <c r="J75" s="121"/>
      <c r="K75" s="121">
        <v>2</v>
      </c>
      <c r="L75" s="121">
        <v>12</v>
      </c>
      <c r="M75" s="121"/>
      <c r="N75" s="121"/>
    </row>
    <row r="76" spans="1:14" x14ac:dyDescent="0.25">
      <c r="A76" s="2" t="s">
        <v>379</v>
      </c>
      <c r="B76" t="s">
        <v>370</v>
      </c>
      <c r="C76" t="s">
        <v>371</v>
      </c>
      <c r="D76" t="s">
        <v>372</v>
      </c>
      <c r="E76">
        <v>5</v>
      </c>
      <c r="F76" t="s">
        <v>663</v>
      </c>
      <c r="I76" s="137" t="s">
        <v>383</v>
      </c>
      <c r="J76" s="121"/>
      <c r="K76" s="121">
        <v>1</v>
      </c>
      <c r="L76" s="121">
        <v>16</v>
      </c>
      <c r="M76" s="121"/>
      <c r="N76" s="121"/>
    </row>
    <row r="77" spans="1:14" x14ac:dyDescent="0.25">
      <c r="A77" s="2" t="s">
        <v>379</v>
      </c>
      <c r="B77" t="s">
        <v>370</v>
      </c>
      <c r="C77" t="s">
        <v>371</v>
      </c>
      <c r="D77" t="s">
        <v>372</v>
      </c>
      <c r="E77">
        <v>1</v>
      </c>
      <c r="F77" t="s">
        <v>607</v>
      </c>
      <c r="I77" s="137" t="s">
        <v>384</v>
      </c>
      <c r="J77" s="121"/>
      <c r="K77" s="121">
        <v>18</v>
      </c>
      <c r="L77" s="121">
        <v>20</v>
      </c>
      <c r="M77" s="121"/>
      <c r="N77" s="121"/>
    </row>
    <row r="78" spans="1:14" x14ac:dyDescent="0.25">
      <c r="A78" s="2" t="s">
        <v>380</v>
      </c>
      <c r="B78" t="s">
        <v>370</v>
      </c>
      <c r="C78" t="s">
        <v>371</v>
      </c>
      <c r="D78" t="s">
        <v>372</v>
      </c>
      <c r="E78">
        <v>3</v>
      </c>
      <c r="F78" t="s">
        <v>663</v>
      </c>
      <c r="I78" s="137" t="s">
        <v>385</v>
      </c>
      <c r="J78" s="121"/>
      <c r="K78" s="121">
        <v>14</v>
      </c>
      <c r="L78" s="121">
        <v>32</v>
      </c>
      <c r="M78" s="121"/>
      <c r="N78" s="121"/>
    </row>
    <row r="79" spans="1:14" x14ac:dyDescent="0.25">
      <c r="A79" s="2" t="s">
        <v>380</v>
      </c>
      <c r="B79" t="s">
        <v>370</v>
      </c>
      <c r="C79" t="s">
        <v>371</v>
      </c>
      <c r="D79" t="s">
        <v>372</v>
      </c>
      <c r="E79">
        <v>4</v>
      </c>
      <c r="F79" t="s">
        <v>607</v>
      </c>
      <c r="I79" s="137" t="s">
        <v>386</v>
      </c>
      <c r="J79" s="121"/>
      <c r="K79" s="121">
        <v>22</v>
      </c>
      <c r="L79" s="121">
        <v>42</v>
      </c>
      <c r="M79" s="121"/>
      <c r="N79" s="121"/>
    </row>
    <row r="80" spans="1:14" x14ac:dyDescent="0.25">
      <c r="A80" s="2" t="s">
        <v>381</v>
      </c>
      <c r="B80" t="s">
        <v>370</v>
      </c>
      <c r="C80" t="s">
        <v>371</v>
      </c>
      <c r="D80" t="s">
        <v>372</v>
      </c>
      <c r="E80">
        <v>8</v>
      </c>
      <c r="F80" t="s">
        <v>663</v>
      </c>
      <c r="I80" s="137" t="s">
        <v>387</v>
      </c>
      <c r="J80" s="121"/>
      <c r="K80" s="121">
        <v>15</v>
      </c>
      <c r="L80" s="121">
        <v>50</v>
      </c>
      <c r="M80" s="121"/>
      <c r="N80" s="121"/>
    </row>
    <row r="81" spans="1:14" x14ac:dyDescent="0.25">
      <c r="A81" s="2" t="s">
        <v>381</v>
      </c>
      <c r="B81" t="s">
        <v>370</v>
      </c>
      <c r="C81" t="s">
        <v>371</v>
      </c>
      <c r="D81" t="s">
        <v>372</v>
      </c>
      <c r="E81">
        <v>0</v>
      </c>
      <c r="F81" t="s">
        <v>607</v>
      </c>
      <c r="I81" s="137" t="s">
        <v>388</v>
      </c>
      <c r="J81" s="121"/>
      <c r="K81" s="121">
        <v>33</v>
      </c>
      <c r="L81" s="121">
        <v>67</v>
      </c>
      <c r="M81" s="121"/>
      <c r="N81" s="121"/>
    </row>
    <row r="82" spans="1:14" x14ac:dyDescent="0.25">
      <c r="A82" s="2" t="s">
        <v>382</v>
      </c>
      <c r="B82" t="s">
        <v>370</v>
      </c>
      <c r="C82" t="s">
        <v>371</v>
      </c>
      <c r="D82" t="s">
        <v>372</v>
      </c>
      <c r="E82">
        <v>12</v>
      </c>
      <c r="F82" t="s">
        <v>663</v>
      </c>
      <c r="I82" s="137" t="s">
        <v>389</v>
      </c>
      <c r="J82" s="121"/>
      <c r="K82" s="121">
        <v>42</v>
      </c>
      <c r="L82" s="121">
        <v>67</v>
      </c>
      <c r="M82" s="121">
        <v>586</v>
      </c>
      <c r="N82" s="121"/>
    </row>
    <row r="83" spans="1:14" x14ac:dyDescent="0.25">
      <c r="A83" s="2" t="s">
        <v>382</v>
      </c>
      <c r="B83" t="s">
        <v>370</v>
      </c>
      <c r="C83" t="s">
        <v>371</v>
      </c>
      <c r="D83" t="s">
        <v>372</v>
      </c>
      <c r="E83">
        <v>2</v>
      </c>
      <c r="F83" t="s">
        <v>607</v>
      </c>
      <c r="I83" s="137" t="s">
        <v>390</v>
      </c>
      <c r="J83" s="121"/>
      <c r="K83" s="121">
        <v>32</v>
      </c>
      <c r="L83" s="121">
        <v>102</v>
      </c>
      <c r="M83" s="121">
        <v>691</v>
      </c>
      <c r="N83" s="121">
        <v>1541</v>
      </c>
    </row>
    <row r="84" spans="1:14" x14ac:dyDescent="0.25">
      <c r="A84" s="2" t="s">
        <v>383</v>
      </c>
      <c r="B84" t="s">
        <v>370</v>
      </c>
      <c r="C84" t="s">
        <v>371</v>
      </c>
      <c r="D84" t="s">
        <v>372</v>
      </c>
      <c r="E84">
        <v>16</v>
      </c>
      <c r="F84" t="s">
        <v>663</v>
      </c>
      <c r="I84" s="137" t="s">
        <v>391</v>
      </c>
      <c r="J84" s="121"/>
      <c r="K84" s="121">
        <v>54</v>
      </c>
      <c r="L84" s="121">
        <v>117</v>
      </c>
      <c r="M84" s="121">
        <v>777</v>
      </c>
      <c r="N84" s="121">
        <v>2092</v>
      </c>
    </row>
    <row r="85" spans="1:14" x14ac:dyDescent="0.25">
      <c r="A85" s="2" t="s">
        <v>383</v>
      </c>
      <c r="B85" t="s">
        <v>370</v>
      </c>
      <c r="C85" t="s">
        <v>371</v>
      </c>
      <c r="D85" t="s">
        <v>372</v>
      </c>
      <c r="E85">
        <v>1</v>
      </c>
      <c r="F85" t="s">
        <v>607</v>
      </c>
      <c r="I85" s="137" t="s">
        <v>392</v>
      </c>
      <c r="J85" s="121"/>
      <c r="K85" s="121">
        <v>24</v>
      </c>
      <c r="L85" s="121">
        <v>154</v>
      </c>
      <c r="M85" s="121">
        <v>859</v>
      </c>
      <c r="N85" s="121">
        <v>2588</v>
      </c>
    </row>
    <row r="86" spans="1:14" x14ac:dyDescent="0.25">
      <c r="A86" s="2" t="s">
        <v>384</v>
      </c>
      <c r="B86" t="s">
        <v>370</v>
      </c>
      <c r="C86" t="s">
        <v>371</v>
      </c>
      <c r="D86" t="s">
        <v>372</v>
      </c>
      <c r="E86">
        <v>20</v>
      </c>
      <c r="F86" t="s">
        <v>663</v>
      </c>
      <c r="I86" s="137" t="s">
        <v>393</v>
      </c>
      <c r="J86" s="121"/>
      <c r="K86" s="121">
        <v>67</v>
      </c>
      <c r="L86" s="121">
        <v>173</v>
      </c>
      <c r="M86" s="121">
        <v>1128</v>
      </c>
      <c r="N86" s="121">
        <v>3097</v>
      </c>
    </row>
    <row r="87" spans="1:14" x14ac:dyDescent="0.25">
      <c r="A87" s="2" t="s">
        <v>384</v>
      </c>
      <c r="B87" t="s">
        <v>370</v>
      </c>
      <c r="C87" t="s">
        <v>371</v>
      </c>
      <c r="D87" t="s">
        <v>372</v>
      </c>
      <c r="E87">
        <v>18</v>
      </c>
      <c r="F87" t="s">
        <v>607</v>
      </c>
      <c r="I87" s="137" t="s">
        <v>394</v>
      </c>
      <c r="J87" s="121"/>
      <c r="K87" s="121">
        <v>143</v>
      </c>
      <c r="L87" s="121">
        <v>219</v>
      </c>
      <c r="M87" s="121">
        <v>1544</v>
      </c>
      <c r="N87" s="121">
        <v>3492</v>
      </c>
    </row>
    <row r="88" spans="1:14" x14ac:dyDescent="0.25">
      <c r="A88" s="2" t="s">
        <v>385</v>
      </c>
      <c r="B88" t="s">
        <v>370</v>
      </c>
      <c r="C88" t="s">
        <v>371</v>
      </c>
      <c r="D88" t="s">
        <v>372</v>
      </c>
      <c r="E88">
        <v>32</v>
      </c>
      <c r="F88" t="s">
        <v>663</v>
      </c>
      <c r="I88" s="137" t="s">
        <v>395</v>
      </c>
      <c r="J88" s="121"/>
      <c r="K88" s="121">
        <v>178</v>
      </c>
      <c r="L88" s="121">
        <v>278</v>
      </c>
      <c r="M88" s="121">
        <v>1755</v>
      </c>
      <c r="N88" s="121">
        <v>4262</v>
      </c>
    </row>
    <row r="89" spans="1:14" x14ac:dyDescent="0.25">
      <c r="A89" s="2" t="s">
        <v>385</v>
      </c>
      <c r="B89" t="s">
        <v>370</v>
      </c>
      <c r="C89" t="s">
        <v>371</v>
      </c>
      <c r="D89" t="s">
        <v>372</v>
      </c>
      <c r="E89">
        <v>14</v>
      </c>
      <c r="F89" t="s">
        <v>607</v>
      </c>
      <c r="I89" s="137" t="s">
        <v>396</v>
      </c>
      <c r="J89" s="121"/>
      <c r="K89" s="121">
        <v>169</v>
      </c>
      <c r="L89" s="121">
        <v>335</v>
      </c>
      <c r="M89" s="121">
        <v>1639</v>
      </c>
      <c r="N89" s="121">
        <v>5045</v>
      </c>
    </row>
    <row r="90" spans="1:14" x14ac:dyDescent="0.25">
      <c r="A90" s="2" t="s">
        <v>386</v>
      </c>
      <c r="B90" t="s">
        <v>370</v>
      </c>
      <c r="C90" t="s">
        <v>371</v>
      </c>
      <c r="D90" t="s">
        <v>372</v>
      </c>
      <c r="E90">
        <v>42</v>
      </c>
      <c r="F90" t="s">
        <v>663</v>
      </c>
      <c r="I90" s="137" t="s">
        <v>397</v>
      </c>
      <c r="J90" s="121"/>
      <c r="K90" s="121">
        <v>271</v>
      </c>
      <c r="L90" s="121">
        <v>375</v>
      </c>
      <c r="M90" s="121">
        <v>1931</v>
      </c>
      <c r="N90" s="121">
        <v>6245</v>
      </c>
    </row>
    <row r="91" spans="1:14" x14ac:dyDescent="0.25">
      <c r="A91" s="2" t="s">
        <v>386</v>
      </c>
      <c r="B91" t="s">
        <v>370</v>
      </c>
      <c r="C91" t="s">
        <v>371</v>
      </c>
      <c r="D91" t="s">
        <v>372</v>
      </c>
      <c r="E91">
        <v>22</v>
      </c>
      <c r="F91" t="s">
        <v>607</v>
      </c>
      <c r="I91" s="137" t="s">
        <v>398</v>
      </c>
      <c r="J91" s="121"/>
      <c r="K91" s="121">
        <v>279</v>
      </c>
      <c r="L91" s="121">
        <v>384</v>
      </c>
      <c r="M91" s="121">
        <v>1873</v>
      </c>
      <c r="N91" s="121">
        <v>7017</v>
      </c>
    </row>
    <row r="92" spans="1:14" x14ac:dyDescent="0.25">
      <c r="A92" s="2" t="s">
        <v>387</v>
      </c>
      <c r="B92" t="s">
        <v>370</v>
      </c>
      <c r="C92" t="s">
        <v>371</v>
      </c>
      <c r="D92" t="s">
        <v>372</v>
      </c>
      <c r="E92">
        <v>50</v>
      </c>
      <c r="F92" t="s">
        <v>663</v>
      </c>
      <c r="I92" s="137" t="s">
        <v>399</v>
      </c>
      <c r="J92" s="121"/>
      <c r="K92" s="121">
        <v>195</v>
      </c>
      <c r="L92" s="121">
        <v>465</v>
      </c>
      <c r="M92" s="121">
        <v>2186</v>
      </c>
      <c r="N92" s="121">
        <v>8143</v>
      </c>
    </row>
    <row r="93" spans="1:14" x14ac:dyDescent="0.25">
      <c r="A93" s="2" t="s">
        <v>387</v>
      </c>
      <c r="B93" t="s">
        <v>370</v>
      </c>
      <c r="C93" t="s">
        <v>371</v>
      </c>
      <c r="D93" t="s">
        <v>372</v>
      </c>
      <c r="E93">
        <v>15</v>
      </c>
      <c r="F93" t="s">
        <v>607</v>
      </c>
      <c r="I93" s="137" t="s">
        <v>400</v>
      </c>
      <c r="J93" s="121"/>
      <c r="K93" s="121">
        <v>353</v>
      </c>
      <c r="L93" s="121">
        <v>538</v>
      </c>
      <c r="M93" s="121">
        <v>2817</v>
      </c>
      <c r="N93" s="121">
        <v>9498</v>
      </c>
    </row>
    <row r="94" spans="1:14" x14ac:dyDescent="0.25">
      <c r="A94" s="2" t="s">
        <v>388</v>
      </c>
      <c r="B94" t="s">
        <v>370</v>
      </c>
      <c r="C94" t="s">
        <v>371</v>
      </c>
      <c r="D94" t="s">
        <v>372</v>
      </c>
      <c r="E94">
        <v>67</v>
      </c>
      <c r="F94" t="s">
        <v>663</v>
      </c>
      <c r="I94" s="137" t="s">
        <v>401</v>
      </c>
      <c r="J94" s="121"/>
      <c r="K94" s="121">
        <v>368</v>
      </c>
      <c r="L94" s="121">
        <v>603</v>
      </c>
      <c r="M94" s="121">
        <v>2447</v>
      </c>
      <c r="N94" s="121">
        <v>10767</v>
      </c>
    </row>
    <row r="95" spans="1:14" x14ac:dyDescent="0.25">
      <c r="A95" s="2" t="s">
        <v>388</v>
      </c>
      <c r="B95" t="s">
        <v>370</v>
      </c>
      <c r="C95" t="s">
        <v>371</v>
      </c>
      <c r="D95" t="s">
        <v>372</v>
      </c>
      <c r="E95">
        <v>33</v>
      </c>
      <c r="F95" t="s">
        <v>607</v>
      </c>
      <c r="I95" s="137" t="s">
        <v>402</v>
      </c>
      <c r="J95" s="121"/>
      <c r="K95" s="121">
        <v>613</v>
      </c>
      <c r="L95" s="121">
        <v>698</v>
      </c>
      <c r="M95" s="121">
        <v>3099</v>
      </c>
      <c r="N95" s="121">
        <v>11540</v>
      </c>
    </row>
    <row r="96" spans="1:14" x14ac:dyDescent="0.25">
      <c r="A96" s="2" t="s">
        <v>389</v>
      </c>
      <c r="B96" t="s">
        <v>370</v>
      </c>
      <c r="C96" t="s">
        <v>371</v>
      </c>
      <c r="D96" t="s">
        <v>372</v>
      </c>
      <c r="E96">
        <v>586</v>
      </c>
      <c r="F96" t="s">
        <v>744</v>
      </c>
      <c r="I96" s="137" t="s">
        <v>403</v>
      </c>
      <c r="J96" s="121">
        <v>1494</v>
      </c>
      <c r="K96" s="121">
        <v>603</v>
      </c>
      <c r="L96" s="121">
        <v>731</v>
      </c>
      <c r="M96" s="121">
        <v>2932</v>
      </c>
      <c r="N96" s="121">
        <v>11533</v>
      </c>
    </row>
    <row r="97" spans="1:14" x14ac:dyDescent="0.25">
      <c r="A97" s="2" t="s">
        <v>389</v>
      </c>
      <c r="B97" t="s">
        <v>370</v>
      </c>
      <c r="C97" t="s">
        <v>371</v>
      </c>
      <c r="D97" t="s">
        <v>372</v>
      </c>
      <c r="E97">
        <v>67</v>
      </c>
      <c r="F97" t="s">
        <v>663</v>
      </c>
      <c r="I97" s="137" t="s">
        <v>405</v>
      </c>
      <c r="J97" s="121">
        <v>1788</v>
      </c>
      <c r="K97" s="121">
        <v>654</v>
      </c>
      <c r="L97" s="121">
        <v>743</v>
      </c>
      <c r="M97" s="121">
        <v>2564</v>
      </c>
      <c r="N97" s="121">
        <v>12844</v>
      </c>
    </row>
    <row r="98" spans="1:14" x14ac:dyDescent="0.25">
      <c r="A98" s="2" t="s">
        <v>389</v>
      </c>
      <c r="B98" t="s">
        <v>370</v>
      </c>
      <c r="C98" t="s">
        <v>371</v>
      </c>
      <c r="D98" t="s">
        <v>372</v>
      </c>
      <c r="E98">
        <v>42</v>
      </c>
      <c r="F98" t="s">
        <v>607</v>
      </c>
      <c r="I98" s="137" t="s">
        <v>406</v>
      </c>
      <c r="J98" s="121">
        <v>1950</v>
      </c>
      <c r="K98" s="121">
        <v>689</v>
      </c>
      <c r="L98" s="121">
        <v>837</v>
      </c>
      <c r="M98" s="121">
        <v>2593</v>
      </c>
      <c r="N98" s="121">
        <v>14582</v>
      </c>
    </row>
    <row r="99" spans="1:14" x14ac:dyDescent="0.25">
      <c r="A99" s="2" t="s">
        <v>390</v>
      </c>
      <c r="B99" t="s">
        <v>370</v>
      </c>
      <c r="C99" t="s">
        <v>371</v>
      </c>
      <c r="D99" t="s">
        <v>372</v>
      </c>
      <c r="E99">
        <v>691</v>
      </c>
      <c r="F99" t="s">
        <v>744</v>
      </c>
      <c r="I99" s="137" t="s">
        <v>407</v>
      </c>
      <c r="J99" s="121">
        <v>2097</v>
      </c>
      <c r="K99" s="121">
        <v>578</v>
      </c>
      <c r="L99" s="121">
        <v>829</v>
      </c>
      <c r="M99" s="121">
        <v>2592</v>
      </c>
      <c r="N99" s="121">
        <v>15613</v>
      </c>
    </row>
    <row r="100" spans="1:14" x14ac:dyDescent="0.25">
      <c r="A100" s="2" t="s">
        <v>390</v>
      </c>
      <c r="B100" t="s">
        <v>370</v>
      </c>
      <c r="C100" t="s">
        <v>371</v>
      </c>
      <c r="D100" t="s">
        <v>372</v>
      </c>
      <c r="E100">
        <v>1541</v>
      </c>
      <c r="F100" t="s">
        <v>745</v>
      </c>
      <c r="I100" s="137" t="s">
        <v>408</v>
      </c>
      <c r="J100" s="121">
        <v>2264</v>
      </c>
      <c r="K100" s="121">
        <v>531</v>
      </c>
      <c r="L100" s="121">
        <v>805</v>
      </c>
      <c r="M100" s="121">
        <v>2679</v>
      </c>
      <c r="N100" s="121">
        <v>15952</v>
      </c>
    </row>
    <row r="101" spans="1:14" x14ac:dyDescent="0.25">
      <c r="A101" s="2" t="s">
        <v>390</v>
      </c>
      <c r="B101" t="s">
        <v>370</v>
      </c>
      <c r="C101" t="s">
        <v>371</v>
      </c>
      <c r="D101" t="s">
        <v>372</v>
      </c>
      <c r="E101">
        <v>102</v>
      </c>
      <c r="F101" t="s">
        <v>663</v>
      </c>
      <c r="I101" s="137" t="s">
        <v>409</v>
      </c>
      <c r="J101" s="121">
        <v>2472</v>
      </c>
      <c r="K101" s="121">
        <v>1009</v>
      </c>
      <c r="L101" s="121">
        <v>910</v>
      </c>
      <c r="M101" s="121">
        <v>2744</v>
      </c>
      <c r="N101" s="121">
        <v>16570</v>
      </c>
    </row>
    <row r="102" spans="1:14" x14ac:dyDescent="0.25">
      <c r="A102" s="2" t="s">
        <v>390</v>
      </c>
      <c r="B102" t="s">
        <v>370</v>
      </c>
      <c r="C102" t="s">
        <v>371</v>
      </c>
      <c r="D102" t="s">
        <v>372</v>
      </c>
      <c r="E102">
        <v>32</v>
      </c>
      <c r="F102" t="s">
        <v>607</v>
      </c>
      <c r="I102" s="137" t="s">
        <v>410</v>
      </c>
      <c r="J102" s="121">
        <v>2561</v>
      </c>
      <c r="K102" s="121">
        <v>922</v>
      </c>
      <c r="L102" s="121">
        <v>975</v>
      </c>
      <c r="M102" s="121">
        <v>2619</v>
      </c>
      <c r="N102" s="121">
        <v>16784</v>
      </c>
    </row>
    <row r="103" spans="1:14" x14ac:dyDescent="0.25">
      <c r="A103" s="2" t="s">
        <v>391</v>
      </c>
      <c r="B103" t="s">
        <v>370</v>
      </c>
      <c r="C103" t="s">
        <v>371</v>
      </c>
      <c r="D103" t="s">
        <v>372</v>
      </c>
      <c r="E103">
        <v>777</v>
      </c>
      <c r="F103" t="s">
        <v>744</v>
      </c>
      <c r="I103" s="137" t="s">
        <v>411</v>
      </c>
      <c r="J103" s="121">
        <v>2546</v>
      </c>
      <c r="K103" s="121">
        <v>990</v>
      </c>
      <c r="L103" s="121">
        <v>874</v>
      </c>
      <c r="M103" s="121">
        <v>2340</v>
      </c>
      <c r="N103" s="121">
        <v>16952</v>
      </c>
    </row>
    <row r="104" spans="1:14" x14ac:dyDescent="0.25">
      <c r="A104" s="2" t="s">
        <v>391</v>
      </c>
      <c r="B104" t="s">
        <v>370</v>
      </c>
      <c r="C104" t="s">
        <v>371</v>
      </c>
      <c r="D104" t="s">
        <v>372</v>
      </c>
      <c r="E104">
        <v>2092</v>
      </c>
      <c r="F104" t="s">
        <v>745</v>
      </c>
      <c r="I104" s="137" t="s">
        <v>412</v>
      </c>
      <c r="J104" s="121">
        <v>2820</v>
      </c>
      <c r="K104" s="121">
        <v>1035</v>
      </c>
      <c r="L104" s="121">
        <v>850</v>
      </c>
      <c r="M104" s="121">
        <v>2196</v>
      </c>
      <c r="N104" s="121">
        <v>17047</v>
      </c>
    </row>
    <row r="105" spans="1:14" x14ac:dyDescent="0.25">
      <c r="A105" s="2" t="s">
        <v>391</v>
      </c>
      <c r="B105" t="s">
        <v>370</v>
      </c>
      <c r="C105" t="s">
        <v>371</v>
      </c>
      <c r="D105" t="s">
        <v>372</v>
      </c>
      <c r="E105">
        <v>117</v>
      </c>
      <c r="F105" t="s">
        <v>663</v>
      </c>
      <c r="I105" s="137" t="s">
        <v>413</v>
      </c>
      <c r="J105" s="121">
        <v>2865</v>
      </c>
      <c r="K105" s="121">
        <v>745</v>
      </c>
      <c r="L105" s="121">
        <v>861</v>
      </c>
      <c r="M105" s="121">
        <v>1955</v>
      </c>
      <c r="N105" s="121">
        <v>16881</v>
      </c>
    </row>
    <row r="106" spans="1:14" x14ac:dyDescent="0.25">
      <c r="A106" s="2" t="s">
        <v>391</v>
      </c>
      <c r="B106" t="s">
        <v>370</v>
      </c>
      <c r="C106" t="s">
        <v>371</v>
      </c>
      <c r="D106" t="s">
        <v>372</v>
      </c>
      <c r="E106">
        <v>54</v>
      </c>
      <c r="F106" t="s">
        <v>607</v>
      </c>
      <c r="I106" s="137" t="s">
        <v>414</v>
      </c>
      <c r="J106" s="121">
        <v>2881</v>
      </c>
      <c r="K106" s="121">
        <v>604</v>
      </c>
      <c r="L106" s="121">
        <v>857</v>
      </c>
      <c r="M106" s="121">
        <v>1791</v>
      </c>
      <c r="N106" s="121">
        <v>17172</v>
      </c>
    </row>
    <row r="107" spans="1:14" x14ac:dyDescent="0.25">
      <c r="A107" s="2" t="s">
        <v>392</v>
      </c>
      <c r="B107" t="s">
        <v>370</v>
      </c>
      <c r="C107" t="s">
        <v>371</v>
      </c>
      <c r="D107" t="s">
        <v>372</v>
      </c>
      <c r="E107">
        <v>859</v>
      </c>
      <c r="F107" t="s">
        <v>744</v>
      </c>
      <c r="I107" s="137" t="s">
        <v>415</v>
      </c>
      <c r="J107" s="121">
        <v>2872</v>
      </c>
      <c r="K107" s="121">
        <v>694</v>
      </c>
      <c r="L107" s="121">
        <v>804</v>
      </c>
      <c r="M107" s="121">
        <v>1912</v>
      </c>
      <c r="N107" s="121">
        <v>16722</v>
      </c>
    </row>
    <row r="108" spans="1:14" x14ac:dyDescent="0.25">
      <c r="A108" s="2" t="s">
        <v>392</v>
      </c>
      <c r="B108" t="s">
        <v>370</v>
      </c>
      <c r="C108" t="s">
        <v>371</v>
      </c>
      <c r="D108" t="s">
        <v>372</v>
      </c>
      <c r="E108">
        <v>2588</v>
      </c>
      <c r="F108" t="s">
        <v>745</v>
      </c>
      <c r="I108" s="137" t="s">
        <v>416</v>
      </c>
      <c r="J108" s="121">
        <v>2849</v>
      </c>
      <c r="K108" s="121">
        <v>1007</v>
      </c>
      <c r="L108" s="121">
        <v>771</v>
      </c>
      <c r="M108" s="121">
        <v>1859</v>
      </c>
      <c r="N108" s="121">
        <v>16540</v>
      </c>
    </row>
    <row r="109" spans="1:14" x14ac:dyDescent="0.25">
      <c r="A109" s="2" t="s">
        <v>392</v>
      </c>
      <c r="B109" t="s">
        <v>370</v>
      </c>
      <c r="C109" t="s">
        <v>371</v>
      </c>
      <c r="D109" t="s">
        <v>372</v>
      </c>
      <c r="E109">
        <v>154</v>
      </c>
      <c r="F109" t="s">
        <v>663</v>
      </c>
      <c r="I109" s="137" t="s">
        <v>417</v>
      </c>
      <c r="J109" s="121">
        <v>2847</v>
      </c>
      <c r="K109" s="121">
        <v>730</v>
      </c>
      <c r="L109" s="121">
        <v>783</v>
      </c>
      <c r="M109" s="121">
        <v>1608</v>
      </c>
      <c r="N109" s="121">
        <v>15917</v>
      </c>
    </row>
    <row r="110" spans="1:14" x14ac:dyDescent="0.25">
      <c r="A110" s="2" t="s">
        <v>392</v>
      </c>
      <c r="B110" t="s">
        <v>370</v>
      </c>
      <c r="C110" t="s">
        <v>371</v>
      </c>
      <c r="D110" t="s">
        <v>372</v>
      </c>
      <c r="E110">
        <v>24</v>
      </c>
      <c r="F110" t="s">
        <v>607</v>
      </c>
      <c r="I110" s="137" t="s">
        <v>418</v>
      </c>
      <c r="J110" s="121">
        <v>2838</v>
      </c>
      <c r="K110" s="121">
        <v>906</v>
      </c>
      <c r="L110" s="121">
        <v>750</v>
      </c>
      <c r="M110" s="121">
        <v>1777</v>
      </c>
      <c r="N110" s="121">
        <v>15685</v>
      </c>
    </row>
    <row r="111" spans="1:14" x14ac:dyDescent="0.25">
      <c r="A111" s="2" t="s">
        <v>393</v>
      </c>
      <c r="B111" t="s">
        <v>370</v>
      </c>
      <c r="C111" t="s">
        <v>371</v>
      </c>
      <c r="D111" t="s">
        <v>372</v>
      </c>
      <c r="E111">
        <v>1128</v>
      </c>
      <c r="F111" t="s">
        <v>744</v>
      </c>
      <c r="I111" s="137" t="s">
        <v>419</v>
      </c>
      <c r="J111" s="121">
        <v>2780</v>
      </c>
      <c r="K111" s="121">
        <v>826</v>
      </c>
      <c r="L111" s="121">
        <v>744</v>
      </c>
      <c r="M111" s="121">
        <v>1674</v>
      </c>
      <c r="N111" s="121">
        <v>14733</v>
      </c>
    </row>
    <row r="112" spans="1:14" x14ac:dyDescent="0.25">
      <c r="A112" s="2" t="s">
        <v>393</v>
      </c>
      <c r="B112" t="s">
        <v>370</v>
      </c>
      <c r="C112" t="s">
        <v>371</v>
      </c>
      <c r="D112" t="s">
        <v>372</v>
      </c>
      <c r="E112">
        <v>3097</v>
      </c>
      <c r="F112" t="s">
        <v>745</v>
      </c>
      <c r="I112" s="137" t="s">
        <v>420</v>
      </c>
      <c r="J112" s="121">
        <v>2868</v>
      </c>
      <c r="K112" s="121">
        <v>1004</v>
      </c>
      <c r="L112" s="121">
        <v>706</v>
      </c>
      <c r="M112" s="121">
        <v>1411</v>
      </c>
      <c r="N112" s="121">
        <v>14868</v>
      </c>
    </row>
    <row r="113" spans="1:14" x14ac:dyDescent="0.25">
      <c r="A113" s="2" t="s">
        <v>393</v>
      </c>
      <c r="B113" t="s">
        <v>370</v>
      </c>
      <c r="C113" t="s">
        <v>371</v>
      </c>
      <c r="D113" t="s">
        <v>372</v>
      </c>
      <c r="E113">
        <v>173</v>
      </c>
      <c r="F113" t="s">
        <v>663</v>
      </c>
      <c r="I113" s="137" t="s">
        <v>421</v>
      </c>
      <c r="J113" s="121">
        <v>2820</v>
      </c>
      <c r="K113" s="121">
        <v>380</v>
      </c>
      <c r="L113" s="121">
        <v>683</v>
      </c>
      <c r="M113" s="121">
        <v>1475</v>
      </c>
      <c r="N113" s="121">
        <v>14841</v>
      </c>
    </row>
    <row r="114" spans="1:14" x14ac:dyDescent="0.25">
      <c r="A114" s="2" t="s">
        <v>393</v>
      </c>
      <c r="B114" t="s">
        <v>370</v>
      </c>
      <c r="C114" t="s">
        <v>371</v>
      </c>
      <c r="D114" t="s">
        <v>372</v>
      </c>
      <c r="E114">
        <v>67</v>
      </c>
      <c r="F114" t="s">
        <v>607</v>
      </c>
      <c r="I114" s="137" t="s">
        <v>422</v>
      </c>
      <c r="J114" s="121">
        <v>2780</v>
      </c>
      <c r="K114" s="121">
        <v>536</v>
      </c>
      <c r="L114" s="121">
        <v>684</v>
      </c>
      <c r="M114" s="121">
        <v>1522</v>
      </c>
      <c r="N114" s="121">
        <v>14690</v>
      </c>
    </row>
    <row r="115" spans="1:14" x14ac:dyDescent="0.25">
      <c r="A115" s="2" t="s">
        <v>394</v>
      </c>
      <c r="B115" t="s">
        <v>370</v>
      </c>
      <c r="C115" t="s">
        <v>371</v>
      </c>
      <c r="D115" t="s">
        <v>372</v>
      </c>
      <c r="E115">
        <v>1544</v>
      </c>
      <c r="F115" t="s">
        <v>744</v>
      </c>
      <c r="I115" s="137" t="s">
        <v>423</v>
      </c>
      <c r="J115" s="121">
        <v>2701</v>
      </c>
      <c r="K115" s="121">
        <v>1116</v>
      </c>
      <c r="L115" s="121">
        <v>648</v>
      </c>
      <c r="M115" s="121">
        <v>1495</v>
      </c>
      <c r="N115" s="121">
        <v>14487</v>
      </c>
    </row>
    <row r="116" spans="1:14" x14ac:dyDescent="0.25">
      <c r="A116" s="2" t="s">
        <v>394</v>
      </c>
      <c r="B116" t="s">
        <v>370</v>
      </c>
      <c r="C116" t="s">
        <v>371</v>
      </c>
      <c r="D116" t="s">
        <v>372</v>
      </c>
      <c r="E116">
        <v>3492</v>
      </c>
      <c r="F116" t="s">
        <v>745</v>
      </c>
      <c r="I116" s="137" t="s">
        <v>424</v>
      </c>
      <c r="J116" s="121">
        <v>2646</v>
      </c>
      <c r="K116" s="121">
        <v>725</v>
      </c>
      <c r="L116" s="121">
        <v>642</v>
      </c>
      <c r="M116" s="121">
        <v>1310</v>
      </c>
      <c r="N116" s="121">
        <v>14022</v>
      </c>
    </row>
    <row r="117" spans="1:14" x14ac:dyDescent="0.25">
      <c r="A117" s="2" t="s">
        <v>394</v>
      </c>
      <c r="B117" t="s">
        <v>370</v>
      </c>
      <c r="C117" t="s">
        <v>371</v>
      </c>
      <c r="D117" t="s">
        <v>372</v>
      </c>
      <c r="E117">
        <v>219</v>
      </c>
      <c r="F117" t="s">
        <v>663</v>
      </c>
      <c r="I117" s="137" t="s">
        <v>425</v>
      </c>
      <c r="J117" s="121">
        <v>2563</v>
      </c>
      <c r="K117" s="121">
        <v>594</v>
      </c>
      <c r="L117" s="121">
        <v>592</v>
      </c>
      <c r="M117" s="121">
        <v>1289</v>
      </c>
      <c r="N117" s="121">
        <v>13507</v>
      </c>
    </row>
    <row r="118" spans="1:14" x14ac:dyDescent="0.25">
      <c r="A118" s="2" t="s">
        <v>394</v>
      </c>
      <c r="B118" t="s">
        <v>370</v>
      </c>
      <c r="C118" t="s">
        <v>371</v>
      </c>
      <c r="D118" t="s">
        <v>372</v>
      </c>
      <c r="E118">
        <v>143</v>
      </c>
      <c r="F118" t="s">
        <v>607</v>
      </c>
      <c r="I118" s="137" t="s">
        <v>426</v>
      </c>
      <c r="J118" s="121">
        <v>2414</v>
      </c>
      <c r="K118" s="121">
        <v>821</v>
      </c>
      <c r="L118" s="121">
        <v>602</v>
      </c>
      <c r="M118" s="121">
        <v>1277</v>
      </c>
      <c r="N118" s="121">
        <v>12931</v>
      </c>
    </row>
    <row r="119" spans="1:14" x14ac:dyDescent="0.25">
      <c r="A119" s="2" t="s">
        <v>395</v>
      </c>
      <c r="B119" t="s">
        <v>370</v>
      </c>
      <c r="C119" t="s">
        <v>371</v>
      </c>
      <c r="D119" t="s">
        <v>372</v>
      </c>
      <c r="E119">
        <v>1755</v>
      </c>
      <c r="F119" t="s">
        <v>744</v>
      </c>
      <c r="I119" s="137" t="s">
        <v>427</v>
      </c>
      <c r="J119" s="121">
        <v>2405</v>
      </c>
      <c r="K119" s="121">
        <v>729</v>
      </c>
      <c r="L119" s="121">
        <v>554</v>
      </c>
      <c r="M119" s="121">
        <v>1080</v>
      </c>
      <c r="N119" s="121">
        <v>12412</v>
      </c>
    </row>
    <row r="120" spans="1:14" x14ac:dyDescent="0.25">
      <c r="A120" s="2" t="s">
        <v>395</v>
      </c>
      <c r="B120" t="s">
        <v>370</v>
      </c>
      <c r="C120" t="s">
        <v>371</v>
      </c>
      <c r="D120" t="s">
        <v>372</v>
      </c>
      <c r="E120">
        <v>4262</v>
      </c>
      <c r="F120" t="s">
        <v>745</v>
      </c>
      <c r="I120" s="137" t="s">
        <v>428</v>
      </c>
      <c r="J120" s="121">
        <v>2309</v>
      </c>
      <c r="K120" s="121">
        <v>327</v>
      </c>
      <c r="L120" s="121">
        <v>558</v>
      </c>
      <c r="M120" s="121">
        <v>1208</v>
      </c>
      <c r="N120" s="121">
        <v>12328</v>
      </c>
    </row>
    <row r="121" spans="1:14" x14ac:dyDescent="0.25">
      <c r="A121" s="2" t="s">
        <v>395</v>
      </c>
      <c r="B121" t="s">
        <v>370</v>
      </c>
      <c r="C121" t="s">
        <v>371</v>
      </c>
      <c r="D121" t="s">
        <v>372</v>
      </c>
      <c r="E121">
        <v>278</v>
      </c>
      <c r="F121" t="s">
        <v>663</v>
      </c>
      <c r="I121" s="137" t="s">
        <v>429</v>
      </c>
      <c r="J121" s="121">
        <v>2188</v>
      </c>
      <c r="K121" s="121">
        <v>289</v>
      </c>
      <c r="L121" s="121">
        <v>506</v>
      </c>
      <c r="M121" s="121">
        <v>1344</v>
      </c>
      <c r="N121" s="121">
        <v>12398</v>
      </c>
    </row>
    <row r="122" spans="1:14" x14ac:dyDescent="0.25">
      <c r="A122" s="2" t="s">
        <v>395</v>
      </c>
      <c r="B122" t="s">
        <v>370</v>
      </c>
      <c r="C122" t="s">
        <v>371</v>
      </c>
      <c r="D122" t="s">
        <v>372</v>
      </c>
      <c r="E122">
        <v>178</v>
      </c>
      <c r="F122" t="s">
        <v>607</v>
      </c>
      <c r="I122" s="137" t="s">
        <v>430</v>
      </c>
      <c r="J122" s="121">
        <v>2087</v>
      </c>
      <c r="K122" s="121">
        <v>862</v>
      </c>
      <c r="L122" s="121">
        <v>499</v>
      </c>
      <c r="M122" s="121">
        <v>1296</v>
      </c>
      <c r="N122" s="121">
        <v>11818</v>
      </c>
    </row>
    <row r="123" spans="1:14" x14ac:dyDescent="0.25">
      <c r="A123" s="2" t="s">
        <v>396</v>
      </c>
      <c r="B123" t="s">
        <v>370</v>
      </c>
      <c r="C123" t="s">
        <v>371</v>
      </c>
      <c r="D123" t="s">
        <v>372</v>
      </c>
      <c r="E123">
        <v>1639</v>
      </c>
      <c r="F123" t="s">
        <v>744</v>
      </c>
      <c r="I123" s="137" t="s">
        <v>431</v>
      </c>
      <c r="J123" s="121">
        <v>2045</v>
      </c>
      <c r="K123" s="121">
        <v>604</v>
      </c>
      <c r="L123" s="121">
        <v>493</v>
      </c>
      <c r="M123" s="121">
        <v>1295</v>
      </c>
      <c r="N123" s="121">
        <v>11573</v>
      </c>
    </row>
    <row r="124" spans="1:14" x14ac:dyDescent="0.25">
      <c r="A124" s="2" t="s">
        <v>396</v>
      </c>
      <c r="B124" t="s">
        <v>370</v>
      </c>
      <c r="C124" t="s">
        <v>371</v>
      </c>
      <c r="D124" t="s">
        <v>372</v>
      </c>
      <c r="E124">
        <v>5045</v>
      </c>
      <c r="F124" t="s">
        <v>745</v>
      </c>
      <c r="I124" s="137" t="s">
        <v>432</v>
      </c>
      <c r="J124" s="121">
        <v>1991</v>
      </c>
      <c r="K124" s="121">
        <v>543</v>
      </c>
      <c r="L124" s="121">
        <v>481</v>
      </c>
      <c r="M124" s="121">
        <v>1227</v>
      </c>
      <c r="N124" s="121">
        <v>11253</v>
      </c>
    </row>
    <row r="125" spans="1:14" x14ac:dyDescent="0.25">
      <c r="A125" s="2" t="s">
        <v>396</v>
      </c>
      <c r="B125" t="s">
        <v>370</v>
      </c>
      <c r="C125" t="s">
        <v>371</v>
      </c>
      <c r="D125" t="s">
        <v>372</v>
      </c>
      <c r="E125">
        <v>335</v>
      </c>
      <c r="F125" t="s">
        <v>663</v>
      </c>
      <c r="I125" s="137" t="s">
        <v>433</v>
      </c>
      <c r="J125" s="121">
        <v>1954</v>
      </c>
      <c r="K125" s="121">
        <v>623</v>
      </c>
      <c r="L125" s="121">
        <v>478</v>
      </c>
      <c r="M125" s="121">
        <v>1081</v>
      </c>
      <c r="N125" s="121">
        <v>10970</v>
      </c>
    </row>
    <row r="126" spans="1:14" x14ac:dyDescent="0.25">
      <c r="A126" s="2" t="s">
        <v>396</v>
      </c>
      <c r="B126" t="s">
        <v>370</v>
      </c>
      <c r="C126" t="s">
        <v>371</v>
      </c>
      <c r="D126" t="s">
        <v>372</v>
      </c>
      <c r="E126">
        <v>169</v>
      </c>
      <c r="F126" t="s">
        <v>607</v>
      </c>
      <c r="I126" s="137" t="s">
        <v>434</v>
      </c>
      <c r="J126" s="121">
        <v>1844</v>
      </c>
      <c r="K126" s="121">
        <v>485</v>
      </c>
      <c r="L126" s="121">
        <v>423</v>
      </c>
      <c r="M126" s="121">
        <v>980</v>
      </c>
      <c r="N126" s="121">
        <v>10719</v>
      </c>
    </row>
    <row r="127" spans="1:14" x14ac:dyDescent="0.25">
      <c r="A127" s="2" t="s">
        <v>397</v>
      </c>
      <c r="B127" t="s">
        <v>370</v>
      </c>
      <c r="C127" t="s">
        <v>371</v>
      </c>
      <c r="D127" t="s">
        <v>372</v>
      </c>
      <c r="E127">
        <v>1931</v>
      </c>
      <c r="F127" t="s">
        <v>744</v>
      </c>
      <c r="I127" s="137" t="s">
        <v>435</v>
      </c>
      <c r="J127" s="121">
        <v>1795</v>
      </c>
      <c r="K127" s="121">
        <v>222</v>
      </c>
      <c r="L127" s="121">
        <v>388</v>
      </c>
      <c r="M127" s="121">
        <v>1077</v>
      </c>
      <c r="N127" s="121">
        <v>10559</v>
      </c>
    </row>
    <row r="128" spans="1:14" x14ac:dyDescent="0.25">
      <c r="A128" s="2" t="s">
        <v>397</v>
      </c>
      <c r="B128" t="s">
        <v>370</v>
      </c>
      <c r="C128" t="s">
        <v>371</v>
      </c>
      <c r="D128" t="s">
        <v>372</v>
      </c>
      <c r="E128">
        <v>6245</v>
      </c>
      <c r="F128" t="s">
        <v>745</v>
      </c>
      <c r="I128" s="137" t="s">
        <v>436</v>
      </c>
      <c r="J128" s="121">
        <v>1724</v>
      </c>
      <c r="K128" s="121">
        <v>247</v>
      </c>
      <c r="L128" s="121">
        <v>411</v>
      </c>
      <c r="M128" s="121">
        <v>1094</v>
      </c>
      <c r="N128" s="121">
        <v>10438</v>
      </c>
    </row>
    <row r="129" spans="1:14" x14ac:dyDescent="0.25">
      <c r="A129" s="2" t="s">
        <v>397</v>
      </c>
      <c r="B129" t="s">
        <v>370</v>
      </c>
      <c r="C129" t="s">
        <v>371</v>
      </c>
      <c r="D129" t="s">
        <v>372</v>
      </c>
      <c r="E129">
        <v>375</v>
      </c>
      <c r="F129" t="s">
        <v>663</v>
      </c>
      <c r="I129" s="137" t="s">
        <v>437</v>
      </c>
      <c r="J129" s="121">
        <v>1662</v>
      </c>
      <c r="K129" s="121">
        <v>639</v>
      </c>
      <c r="L129" s="121">
        <v>390</v>
      </c>
      <c r="M129" s="121">
        <v>959</v>
      </c>
      <c r="N129" s="121">
        <v>10215</v>
      </c>
    </row>
    <row r="130" spans="1:14" x14ac:dyDescent="0.25">
      <c r="A130" s="2" t="s">
        <v>397</v>
      </c>
      <c r="B130" t="s">
        <v>370</v>
      </c>
      <c r="C130" t="s">
        <v>371</v>
      </c>
      <c r="D130" t="s">
        <v>372</v>
      </c>
      <c r="E130">
        <v>271</v>
      </c>
      <c r="F130" t="s">
        <v>607</v>
      </c>
      <c r="I130" s="137" t="s">
        <v>438</v>
      </c>
      <c r="J130" s="121">
        <v>1610</v>
      </c>
      <c r="K130" s="121">
        <v>529</v>
      </c>
      <c r="L130" s="121">
        <v>392</v>
      </c>
      <c r="M130" s="121">
        <v>1040</v>
      </c>
      <c r="N130" s="121">
        <v>9782</v>
      </c>
    </row>
    <row r="131" spans="1:14" x14ac:dyDescent="0.25">
      <c r="A131" s="2" t="s">
        <v>398</v>
      </c>
      <c r="B131" t="s">
        <v>370</v>
      </c>
      <c r="C131" t="s">
        <v>371</v>
      </c>
      <c r="D131" t="s">
        <v>372</v>
      </c>
      <c r="E131">
        <v>1873</v>
      </c>
      <c r="F131" t="s">
        <v>744</v>
      </c>
      <c r="I131" s="137" t="s">
        <v>439</v>
      </c>
      <c r="J131" s="121">
        <v>1493</v>
      </c>
      <c r="K131" s="121">
        <v>377</v>
      </c>
      <c r="L131" s="121">
        <v>398</v>
      </c>
      <c r="M131" s="121">
        <v>998</v>
      </c>
      <c r="N131" s="121">
        <v>9281</v>
      </c>
    </row>
    <row r="132" spans="1:14" x14ac:dyDescent="0.25">
      <c r="A132" s="2" t="s">
        <v>398</v>
      </c>
      <c r="B132" t="s">
        <v>370</v>
      </c>
      <c r="C132" t="s">
        <v>371</v>
      </c>
      <c r="D132" t="s">
        <v>372</v>
      </c>
      <c r="E132">
        <v>7017</v>
      </c>
      <c r="F132" t="s">
        <v>745</v>
      </c>
      <c r="I132" s="137" t="s">
        <v>440</v>
      </c>
      <c r="J132" s="121">
        <v>1445</v>
      </c>
      <c r="K132" s="121">
        <v>498</v>
      </c>
      <c r="L132" s="121">
        <v>328</v>
      </c>
      <c r="M132" s="121">
        <v>743</v>
      </c>
      <c r="N132" s="121">
        <v>8904</v>
      </c>
    </row>
    <row r="133" spans="1:14" x14ac:dyDescent="0.25">
      <c r="A133" s="2" t="s">
        <v>398</v>
      </c>
      <c r="B133" t="s">
        <v>370</v>
      </c>
      <c r="C133" t="s">
        <v>371</v>
      </c>
      <c r="D133" t="s">
        <v>372</v>
      </c>
      <c r="E133">
        <v>384</v>
      </c>
      <c r="F133" t="s">
        <v>663</v>
      </c>
      <c r="I133" s="137" t="s">
        <v>441</v>
      </c>
      <c r="J133" s="121">
        <v>1398</v>
      </c>
      <c r="K133" s="121">
        <v>226</v>
      </c>
      <c r="L133" s="121">
        <v>330</v>
      </c>
      <c r="M133" s="121">
        <v>798</v>
      </c>
      <c r="N133" s="121">
        <v>8876</v>
      </c>
    </row>
    <row r="134" spans="1:14" x14ac:dyDescent="0.25">
      <c r="A134" s="2" t="s">
        <v>398</v>
      </c>
      <c r="B134" t="s">
        <v>370</v>
      </c>
      <c r="C134" t="s">
        <v>371</v>
      </c>
      <c r="D134" t="s">
        <v>372</v>
      </c>
      <c r="E134">
        <v>279</v>
      </c>
      <c r="F134" t="s">
        <v>607</v>
      </c>
      <c r="I134" s="137" t="s">
        <v>442</v>
      </c>
      <c r="J134" s="121">
        <v>1362</v>
      </c>
      <c r="K134" s="121">
        <v>190</v>
      </c>
      <c r="L134" s="121">
        <v>300</v>
      </c>
      <c r="M134" s="121">
        <v>756</v>
      </c>
      <c r="N134" s="121">
        <v>8617</v>
      </c>
    </row>
    <row r="135" spans="1:14" x14ac:dyDescent="0.25">
      <c r="A135" s="2" t="s">
        <v>399</v>
      </c>
      <c r="B135" t="s">
        <v>370</v>
      </c>
      <c r="C135" t="s">
        <v>371</v>
      </c>
      <c r="D135" t="s">
        <v>372</v>
      </c>
      <c r="E135">
        <v>2186</v>
      </c>
      <c r="F135" t="s">
        <v>744</v>
      </c>
      <c r="I135" s="137" t="s">
        <v>443</v>
      </c>
      <c r="J135" s="121">
        <v>1316</v>
      </c>
      <c r="K135" s="121">
        <v>174</v>
      </c>
      <c r="L135" s="121">
        <v>260</v>
      </c>
      <c r="M135" s="121">
        <v>866</v>
      </c>
      <c r="N135" s="121">
        <v>8819</v>
      </c>
    </row>
    <row r="136" spans="1:14" x14ac:dyDescent="0.25">
      <c r="A136" s="2" t="s">
        <v>399</v>
      </c>
      <c r="B136" t="s">
        <v>370</v>
      </c>
      <c r="C136" t="s">
        <v>371</v>
      </c>
      <c r="D136" t="s">
        <v>372</v>
      </c>
      <c r="E136">
        <v>8143</v>
      </c>
      <c r="F136" t="s">
        <v>745</v>
      </c>
      <c r="I136" s="137" t="s">
        <v>444</v>
      </c>
      <c r="J136" s="121">
        <v>1247</v>
      </c>
      <c r="K136" s="121">
        <v>539</v>
      </c>
      <c r="L136" s="121">
        <v>274</v>
      </c>
      <c r="M136" s="121">
        <v>844</v>
      </c>
      <c r="N136" s="121">
        <v>8560</v>
      </c>
    </row>
    <row r="137" spans="1:14" x14ac:dyDescent="0.25">
      <c r="A137" s="2" t="s">
        <v>399</v>
      </c>
      <c r="B137" t="s">
        <v>370</v>
      </c>
      <c r="C137" t="s">
        <v>371</v>
      </c>
      <c r="D137" t="s">
        <v>372</v>
      </c>
      <c r="E137">
        <v>465</v>
      </c>
      <c r="F137" t="s">
        <v>663</v>
      </c>
      <c r="I137" s="137" t="s">
        <v>445</v>
      </c>
      <c r="J137" s="121">
        <v>1198</v>
      </c>
      <c r="K137" s="121">
        <v>362</v>
      </c>
      <c r="L137" s="121">
        <v>254</v>
      </c>
      <c r="M137" s="121">
        <v>804</v>
      </c>
      <c r="N137" s="121">
        <v>8365</v>
      </c>
    </row>
    <row r="138" spans="1:14" x14ac:dyDescent="0.25">
      <c r="A138" s="2" t="s">
        <v>399</v>
      </c>
      <c r="B138" t="s">
        <v>370</v>
      </c>
      <c r="C138" t="s">
        <v>371</v>
      </c>
      <c r="D138" t="s">
        <v>372</v>
      </c>
      <c r="E138">
        <v>195</v>
      </c>
      <c r="F138" t="s">
        <v>607</v>
      </c>
      <c r="I138" s="137" t="s">
        <v>446</v>
      </c>
      <c r="J138" s="121">
        <v>1162</v>
      </c>
      <c r="K138" s="121">
        <v>303</v>
      </c>
      <c r="L138" s="121">
        <v>278</v>
      </c>
      <c r="M138" s="121">
        <v>763</v>
      </c>
      <c r="N138" s="121">
        <v>8029</v>
      </c>
    </row>
    <row r="139" spans="1:14" x14ac:dyDescent="0.25">
      <c r="A139" s="2" t="s">
        <v>400</v>
      </c>
      <c r="B139" t="s">
        <v>370</v>
      </c>
      <c r="C139" t="s">
        <v>371</v>
      </c>
      <c r="D139" t="s">
        <v>372</v>
      </c>
      <c r="E139">
        <v>2817</v>
      </c>
      <c r="F139" t="s">
        <v>744</v>
      </c>
      <c r="I139" s="137" t="s">
        <v>447</v>
      </c>
      <c r="J139" s="121">
        <v>1165</v>
      </c>
      <c r="K139" s="121">
        <v>280</v>
      </c>
      <c r="L139" s="121">
        <v>268</v>
      </c>
      <c r="M139" s="121">
        <v>738</v>
      </c>
      <c r="N139" s="121">
        <v>7902</v>
      </c>
    </row>
    <row r="140" spans="1:14" x14ac:dyDescent="0.25">
      <c r="A140" s="2" t="s">
        <v>400</v>
      </c>
      <c r="B140" t="s">
        <v>370</v>
      </c>
      <c r="C140" t="s">
        <v>371</v>
      </c>
      <c r="D140" t="s">
        <v>372</v>
      </c>
      <c r="E140">
        <v>9498</v>
      </c>
      <c r="F140" t="s">
        <v>745</v>
      </c>
      <c r="I140" s="137" t="s">
        <v>448</v>
      </c>
      <c r="J140" s="121">
        <v>1101</v>
      </c>
      <c r="K140" s="121">
        <v>348</v>
      </c>
      <c r="L140" s="121">
        <v>269</v>
      </c>
      <c r="M140" s="121">
        <v>671</v>
      </c>
      <c r="N140" s="121">
        <v>7527</v>
      </c>
    </row>
    <row r="141" spans="1:14" x14ac:dyDescent="0.25">
      <c r="A141" s="2" t="s">
        <v>400</v>
      </c>
      <c r="B141" t="s">
        <v>370</v>
      </c>
      <c r="C141" t="s">
        <v>371</v>
      </c>
      <c r="D141" t="s">
        <v>372</v>
      </c>
      <c r="E141">
        <v>538</v>
      </c>
      <c r="F141" t="s">
        <v>663</v>
      </c>
      <c r="I141" s="137" t="s">
        <v>449</v>
      </c>
      <c r="J141" s="121">
        <v>1064</v>
      </c>
      <c r="K141" s="121">
        <v>43</v>
      </c>
      <c r="L141" s="121">
        <v>222</v>
      </c>
      <c r="M141" s="121">
        <v>673</v>
      </c>
      <c r="N141" s="121">
        <v>7553</v>
      </c>
    </row>
    <row r="142" spans="1:14" x14ac:dyDescent="0.25">
      <c r="A142" s="2" t="s">
        <v>400</v>
      </c>
      <c r="B142" t="s">
        <v>370</v>
      </c>
      <c r="C142" t="s">
        <v>371</v>
      </c>
      <c r="D142" t="s">
        <v>372</v>
      </c>
      <c r="E142">
        <v>353</v>
      </c>
      <c r="F142" t="s">
        <v>607</v>
      </c>
      <c r="I142" s="137" t="s">
        <v>450</v>
      </c>
      <c r="J142" s="121">
        <v>1010</v>
      </c>
      <c r="K142" s="121">
        <v>134</v>
      </c>
      <c r="L142" s="121">
        <v>253</v>
      </c>
      <c r="M142" s="121">
        <v>733</v>
      </c>
      <c r="N142" s="121">
        <v>7549</v>
      </c>
    </row>
    <row r="143" spans="1:14" x14ac:dyDescent="0.25">
      <c r="A143" s="2" t="s">
        <v>401</v>
      </c>
      <c r="B143" t="s">
        <v>370</v>
      </c>
      <c r="C143" t="s">
        <v>371</v>
      </c>
      <c r="D143" t="s">
        <v>372</v>
      </c>
      <c r="E143">
        <v>2447</v>
      </c>
      <c r="F143" t="s">
        <v>744</v>
      </c>
      <c r="I143" s="137" t="s">
        <v>451</v>
      </c>
      <c r="J143" s="121">
        <v>976</v>
      </c>
      <c r="K143" s="121">
        <v>447</v>
      </c>
      <c r="L143" s="121">
        <v>230</v>
      </c>
      <c r="M143" s="121">
        <v>752</v>
      </c>
      <c r="N143" s="121">
        <v>7436</v>
      </c>
    </row>
    <row r="144" spans="1:14" x14ac:dyDescent="0.25">
      <c r="A144" s="2" t="s">
        <v>401</v>
      </c>
      <c r="B144" t="s">
        <v>370</v>
      </c>
      <c r="C144" t="s">
        <v>371</v>
      </c>
      <c r="D144" t="s">
        <v>372</v>
      </c>
      <c r="E144">
        <v>10767</v>
      </c>
      <c r="F144" t="s">
        <v>745</v>
      </c>
      <c r="I144" s="137" t="s">
        <v>452</v>
      </c>
      <c r="J144" s="121">
        <v>921</v>
      </c>
      <c r="K144" s="121">
        <v>259</v>
      </c>
      <c r="L144" s="121">
        <v>235</v>
      </c>
      <c r="M144" s="121">
        <v>732</v>
      </c>
      <c r="N144" s="121">
        <v>7083</v>
      </c>
    </row>
    <row r="145" spans="1:14" x14ac:dyDescent="0.25">
      <c r="A145" s="2" t="s">
        <v>401</v>
      </c>
      <c r="B145" t="s">
        <v>370</v>
      </c>
      <c r="C145" t="s">
        <v>371</v>
      </c>
      <c r="D145" t="s">
        <v>372</v>
      </c>
      <c r="E145">
        <v>603</v>
      </c>
      <c r="F145" t="s">
        <v>663</v>
      </c>
      <c r="I145" s="137" t="s">
        <v>453</v>
      </c>
      <c r="J145" s="121">
        <v>894</v>
      </c>
      <c r="K145" s="121">
        <v>220</v>
      </c>
      <c r="L145" s="121">
        <v>201</v>
      </c>
      <c r="M145" s="121">
        <v>715</v>
      </c>
      <c r="N145" s="121">
        <v>6896</v>
      </c>
    </row>
    <row r="146" spans="1:14" x14ac:dyDescent="0.25">
      <c r="A146" s="2" t="s">
        <v>401</v>
      </c>
      <c r="B146" t="s">
        <v>370</v>
      </c>
      <c r="C146" t="s">
        <v>371</v>
      </c>
      <c r="D146" t="s">
        <v>372</v>
      </c>
      <c r="E146">
        <v>368</v>
      </c>
      <c r="F146" t="s">
        <v>607</v>
      </c>
      <c r="I146" s="137" t="s">
        <v>454</v>
      </c>
      <c r="J146" s="121">
        <v>852</v>
      </c>
      <c r="K146" s="121">
        <v>257</v>
      </c>
      <c r="L146" s="121">
        <v>195</v>
      </c>
      <c r="M146" s="121">
        <v>638</v>
      </c>
      <c r="N146" s="121">
        <v>6827</v>
      </c>
    </row>
    <row r="147" spans="1:14" x14ac:dyDescent="0.25">
      <c r="A147" s="2" t="s">
        <v>402</v>
      </c>
      <c r="B147" t="s">
        <v>370</v>
      </c>
      <c r="C147" t="s">
        <v>371</v>
      </c>
      <c r="D147" t="s">
        <v>372</v>
      </c>
      <c r="E147">
        <v>3099</v>
      </c>
      <c r="F147" t="s">
        <v>744</v>
      </c>
      <c r="I147" s="137" t="s">
        <v>455</v>
      </c>
      <c r="J147" s="121">
        <v>813</v>
      </c>
      <c r="K147" s="121">
        <v>197</v>
      </c>
      <c r="L147" s="121">
        <v>198</v>
      </c>
      <c r="M147" s="121">
        <v>504</v>
      </c>
      <c r="N147" s="121">
        <v>6499</v>
      </c>
    </row>
    <row r="148" spans="1:14" x14ac:dyDescent="0.25">
      <c r="A148" s="2" t="s">
        <v>402</v>
      </c>
      <c r="B148" t="s">
        <v>370</v>
      </c>
      <c r="C148" t="s">
        <v>371</v>
      </c>
      <c r="D148" t="s">
        <v>372</v>
      </c>
      <c r="E148">
        <v>11540</v>
      </c>
      <c r="F148" t="s">
        <v>745</v>
      </c>
      <c r="I148" s="137" t="s">
        <v>456</v>
      </c>
      <c r="J148" s="121">
        <v>786</v>
      </c>
      <c r="K148" s="121">
        <v>362</v>
      </c>
      <c r="L148" s="121">
        <v>169</v>
      </c>
      <c r="M148" s="121">
        <v>497</v>
      </c>
      <c r="N148" s="121">
        <v>6489</v>
      </c>
    </row>
    <row r="149" spans="1:14" x14ac:dyDescent="0.25">
      <c r="A149" s="2" t="s">
        <v>402</v>
      </c>
      <c r="B149" t="s">
        <v>370</v>
      </c>
      <c r="C149" t="s">
        <v>371</v>
      </c>
      <c r="D149" t="s">
        <v>372</v>
      </c>
      <c r="E149">
        <v>698</v>
      </c>
      <c r="F149" t="s">
        <v>663</v>
      </c>
      <c r="I149" s="137" t="s">
        <v>457</v>
      </c>
      <c r="J149" s="121">
        <v>771</v>
      </c>
      <c r="K149" s="121">
        <v>86</v>
      </c>
      <c r="L149" s="121">
        <v>176</v>
      </c>
      <c r="M149" s="121">
        <v>498</v>
      </c>
      <c r="N149" s="121">
        <v>6523</v>
      </c>
    </row>
    <row r="150" spans="1:14" x14ac:dyDescent="0.25">
      <c r="A150" s="2" t="s">
        <v>402</v>
      </c>
      <c r="B150" t="s">
        <v>370</v>
      </c>
      <c r="C150" t="s">
        <v>371</v>
      </c>
      <c r="D150" t="s">
        <v>372</v>
      </c>
      <c r="E150">
        <v>613</v>
      </c>
      <c r="F150" t="s">
        <v>607</v>
      </c>
      <c r="I150" s="137" t="s">
        <v>458</v>
      </c>
      <c r="J150" s="121">
        <v>756</v>
      </c>
      <c r="K150" s="121">
        <v>105</v>
      </c>
      <c r="L150" s="121">
        <v>187</v>
      </c>
      <c r="M150" s="121">
        <v>578</v>
      </c>
      <c r="N150" s="121">
        <v>6390</v>
      </c>
    </row>
    <row r="151" spans="1:14" x14ac:dyDescent="0.25">
      <c r="A151" s="2" t="s">
        <v>403</v>
      </c>
      <c r="B151" t="s">
        <v>370</v>
      </c>
      <c r="C151" t="s">
        <v>371</v>
      </c>
      <c r="D151" t="s">
        <v>372</v>
      </c>
      <c r="E151">
        <v>2932</v>
      </c>
      <c r="F151" t="s">
        <v>744</v>
      </c>
      <c r="I151" s="137" t="s">
        <v>459</v>
      </c>
      <c r="J151" s="121">
        <v>696</v>
      </c>
      <c r="K151" s="121">
        <v>396</v>
      </c>
      <c r="L151" s="121">
        <v>169</v>
      </c>
      <c r="M151" s="121">
        <v>589</v>
      </c>
      <c r="N151" s="121">
        <v>6109</v>
      </c>
    </row>
    <row r="152" spans="1:14" x14ac:dyDescent="0.25">
      <c r="A152" s="2" t="s">
        <v>403</v>
      </c>
      <c r="B152" t="s">
        <v>370</v>
      </c>
      <c r="C152" t="s">
        <v>371</v>
      </c>
      <c r="D152" t="s">
        <v>372</v>
      </c>
      <c r="E152">
        <v>11533</v>
      </c>
      <c r="F152" t="s">
        <v>745</v>
      </c>
      <c r="I152" s="137" t="s">
        <v>460</v>
      </c>
      <c r="J152" s="121">
        <v>663</v>
      </c>
      <c r="K152" s="121">
        <v>315</v>
      </c>
      <c r="L152" s="121">
        <v>182</v>
      </c>
      <c r="M152" s="121">
        <v>570</v>
      </c>
      <c r="N152" s="121">
        <v>5850</v>
      </c>
    </row>
    <row r="153" spans="1:14" x14ac:dyDescent="0.25">
      <c r="A153" s="2" t="s">
        <v>403</v>
      </c>
      <c r="B153" t="s">
        <v>370</v>
      </c>
      <c r="C153" t="s">
        <v>371</v>
      </c>
      <c r="D153" t="s">
        <v>372</v>
      </c>
      <c r="E153">
        <v>1494</v>
      </c>
      <c r="F153" t="s">
        <v>404</v>
      </c>
      <c r="I153" s="137" t="s">
        <v>461</v>
      </c>
      <c r="J153" s="121">
        <v>630</v>
      </c>
      <c r="K153" s="121">
        <v>246</v>
      </c>
      <c r="L153" s="121">
        <v>163</v>
      </c>
      <c r="M153" s="121">
        <v>499</v>
      </c>
      <c r="N153" s="121">
        <v>5589</v>
      </c>
    </row>
    <row r="154" spans="1:14" x14ac:dyDescent="0.25">
      <c r="A154" s="2" t="s">
        <v>403</v>
      </c>
      <c r="B154" t="s">
        <v>370</v>
      </c>
      <c r="C154" t="s">
        <v>371</v>
      </c>
      <c r="D154" t="s">
        <v>372</v>
      </c>
      <c r="E154">
        <v>731</v>
      </c>
      <c r="F154" t="s">
        <v>663</v>
      </c>
      <c r="I154" s="137" t="s">
        <v>462</v>
      </c>
      <c r="J154" s="121">
        <v>628</v>
      </c>
      <c r="K154" s="121">
        <v>117</v>
      </c>
      <c r="L154" s="121">
        <v>145</v>
      </c>
      <c r="M154" s="121">
        <v>466</v>
      </c>
      <c r="N154" s="121">
        <v>5340</v>
      </c>
    </row>
    <row r="155" spans="1:14" x14ac:dyDescent="0.25">
      <c r="A155" s="2" t="s">
        <v>403</v>
      </c>
      <c r="B155" t="s">
        <v>370</v>
      </c>
      <c r="C155" t="s">
        <v>371</v>
      </c>
      <c r="D155" t="s">
        <v>372</v>
      </c>
      <c r="E155">
        <v>603</v>
      </c>
      <c r="F155" t="s">
        <v>607</v>
      </c>
      <c r="I155" s="137" t="s">
        <v>463</v>
      </c>
      <c r="J155" s="121">
        <v>606</v>
      </c>
      <c r="K155" s="121">
        <v>39</v>
      </c>
      <c r="L155" s="121">
        <v>112</v>
      </c>
      <c r="M155" s="121">
        <v>446</v>
      </c>
      <c r="N155" s="121">
        <v>5298</v>
      </c>
    </row>
    <row r="156" spans="1:14" x14ac:dyDescent="0.25">
      <c r="A156" s="2" t="s">
        <v>405</v>
      </c>
      <c r="B156" t="s">
        <v>370</v>
      </c>
      <c r="C156" t="s">
        <v>371</v>
      </c>
      <c r="D156" t="s">
        <v>372</v>
      </c>
      <c r="E156">
        <v>2564</v>
      </c>
      <c r="F156" t="s">
        <v>744</v>
      </c>
      <c r="I156" s="137" t="s">
        <v>464</v>
      </c>
      <c r="J156" s="121">
        <v>584</v>
      </c>
      <c r="K156" s="121">
        <v>79</v>
      </c>
      <c r="L156" s="121">
        <v>122</v>
      </c>
      <c r="M156" s="121">
        <v>522</v>
      </c>
      <c r="N156" s="121">
        <v>5358</v>
      </c>
    </row>
    <row r="157" spans="1:14" x14ac:dyDescent="0.25">
      <c r="A157" s="2" t="s">
        <v>405</v>
      </c>
      <c r="B157" t="s">
        <v>370</v>
      </c>
      <c r="C157" t="s">
        <v>371</v>
      </c>
      <c r="D157" t="s">
        <v>372</v>
      </c>
      <c r="E157">
        <v>12844</v>
      </c>
      <c r="F157" t="s">
        <v>745</v>
      </c>
      <c r="I157" s="137" t="s">
        <v>465</v>
      </c>
      <c r="J157" s="121">
        <v>553</v>
      </c>
      <c r="K157" s="121">
        <v>228</v>
      </c>
      <c r="L157" s="121">
        <v>156</v>
      </c>
      <c r="M157" s="121">
        <v>553</v>
      </c>
      <c r="N157" s="121">
        <v>5208</v>
      </c>
    </row>
    <row r="158" spans="1:14" x14ac:dyDescent="0.25">
      <c r="A158" s="2" t="s">
        <v>405</v>
      </c>
      <c r="B158" t="s">
        <v>370</v>
      </c>
      <c r="C158" t="s">
        <v>371</v>
      </c>
      <c r="D158" t="s">
        <v>372</v>
      </c>
      <c r="E158">
        <v>1788</v>
      </c>
      <c r="F158" t="s">
        <v>404</v>
      </c>
      <c r="I158" s="137" t="s">
        <v>466</v>
      </c>
      <c r="J158" s="121">
        <v>523</v>
      </c>
      <c r="K158" s="121">
        <v>218</v>
      </c>
      <c r="L158" s="121">
        <v>138</v>
      </c>
      <c r="M158" s="121">
        <v>491</v>
      </c>
      <c r="N158" s="121">
        <v>5057</v>
      </c>
    </row>
    <row r="159" spans="1:14" x14ac:dyDescent="0.25">
      <c r="A159" s="2" t="s">
        <v>405</v>
      </c>
      <c r="B159" t="s">
        <v>370</v>
      </c>
      <c r="C159" t="s">
        <v>371</v>
      </c>
      <c r="D159" t="s">
        <v>372</v>
      </c>
      <c r="E159">
        <v>743</v>
      </c>
      <c r="F159" t="s">
        <v>663</v>
      </c>
      <c r="I159" s="137" t="s">
        <v>467</v>
      </c>
      <c r="J159" s="121">
        <v>494</v>
      </c>
      <c r="K159" s="121">
        <v>112</v>
      </c>
      <c r="L159" s="121">
        <v>120</v>
      </c>
      <c r="M159" s="121">
        <v>458</v>
      </c>
      <c r="N159" s="121">
        <v>4835</v>
      </c>
    </row>
    <row r="160" spans="1:14" x14ac:dyDescent="0.25">
      <c r="A160" s="2" t="s">
        <v>405</v>
      </c>
      <c r="B160" t="s">
        <v>370</v>
      </c>
      <c r="C160" t="s">
        <v>371</v>
      </c>
      <c r="D160" t="s">
        <v>372</v>
      </c>
      <c r="E160">
        <v>654</v>
      </c>
      <c r="F160" t="s">
        <v>607</v>
      </c>
      <c r="I160" s="137" t="s">
        <v>468</v>
      </c>
      <c r="J160" s="121">
        <v>481</v>
      </c>
      <c r="K160" s="121">
        <v>239</v>
      </c>
      <c r="L160" s="121">
        <v>108</v>
      </c>
      <c r="M160" s="121">
        <v>380</v>
      </c>
      <c r="N160" s="121">
        <v>4695</v>
      </c>
    </row>
    <row r="161" spans="1:14" x14ac:dyDescent="0.25">
      <c r="A161" s="2" t="s">
        <v>406</v>
      </c>
      <c r="B161" t="s">
        <v>370</v>
      </c>
      <c r="C161" t="s">
        <v>371</v>
      </c>
      <c r="D161" t="s">
        <v>372</v>
      </c>
      <c r="E161">
        <v>2593</v>
      </c>
      <c r="F161" t="s">
        <v>744</v>
      </c>
      <c r="I161" s="137" t="s">
        <v>469</v>
      </c>
      <c r="J161" s="121">
        <v>473</v>
      </c>
      <c r="K161" s="121">
        <v>126</v>
      </c>
      <c r="L161" s="121">
        <v>98</v>
      </c>
      <c r="M161" s="121">
        <v>306</v>
      </c>
      <c r="N161" s="121">
        <v>4506</v>
      </c>
    </row>
    <row r="162" spans="1:14" x14ac:dyDescent="0.25">
      <c r="A162" s="2" t="s">
        <v>406</v>
      </c>
      <c r="B162" t="s">
        <v>370</v>
      </c>
      <c r="C162" t="s">
        <v>371</v>
      </c>
      <c r="D162" t="s">
        <v>372</v>
      </c>
      <c r="E162">
        <v>14582</v>
      </c>
      <c r="F162" t="s">
        <v>745</v>
      </c>
      <c r="I162" s="137" t="s">
        <v>470</v>
      </c>
      <c r="J162" s="121">
        <v>448</v>
      </c>
      <c r="K162" s="121">
        <v>49</v>
      </c>
      <c r="L162" s="121">
        <v>111</v>
      </c>
      <c r="M162" s="121">
        <v>323</v>
      </c>
      <c r="N162" s="121">
        <v>4325</v>
      </c>
    </row>
    <row r="163" spans="1:14" x14ac:dyDescent="0.25">
      <c r="A163" s="2" t="s">
        <v>406</v>
      </c>
      <c r="B163" t="s">
        <v>370</v>
      </c>
      <c r="C163" t="s">
        <v>371</v>
      </c>
      <c r="D163" t="s">
        <v>372</v>
      </c>
      <c r="E163">
        <v>1950</v>
      </c>
      <c r="F163" t="s">
        <v>404</v>
      </c>
      <c r="I163" s="137" t="s">
        <v>471</v>
      </c>
      <c r="J163" s="121">
        <v>443</v>
      </c>
      <c r="K163" s="121">
        <v>44</v>
      </c>
      <c r="L163" s="121">
        <v>111</v>
      </c>
      <c r="M163" s="121">
        <v>348</v>
      </c>
      <c r="N163" s="121">
        <v>4326</v>
      </c>
    </row>
    <row r="164" spans="1:14" x14ac:dyDescent="0.25">
      <c r="A164" s="2" t="s">
        <v>406</v>
      </c>
      <c r="B164" t="s">
        <v>370</v>
      </c>
      <c r="C164" t="s">
        <v>371</v>
      </c>
      <c r="D164" t="s">
        <v>372</v>
      </c>
      <c r="E164">
        <v>837</v>
      </c>
      <c r="F164" t="s">
        <v>663</v>
      </c>
      <c r="I164" s="137" t="s">
        <v>472</v>
      </c>
      <c r="J164" s="121">
        <v>427</v>
      </c>
      <c r="K164" s="121">
        <v>179</v>
      </c>
      <c r="L164" s="121">
        <v>85</v>
      </c>
      <c r="M164" s="121">
        <v>397</v>
      </c>
      <c r="N164" s="121">
        <v>4176</v>
      </c>
    </row>
    <row r="165" spans="1:14" x14ac:dyDescent="0.25">
      <c r="A165" s="2" t="s">
        <v>406</v>
      </c>
      <c r="B165" t="s">
        <v>370</v>
      </c>
      <c r="C165" t="s">
        <v>371</v>
      </c>
      <c r="D165" t="s">
        <v>372</v>
      </c>
      <c r="E165">
        <v>689</v>
      </c>
      <c r="F165" t="s">
        <v>607</v>
      </c>
      <c r="I165" s="137" t="s">
        <v>473</v>
      </c>
      <c r="J165" s="121">
        <v>384</v>
      </c>
      <c r="K165" s="121">
        <v>143</v>
      </c>
      <c r="L165" s="121">
        <v>97</v>
      </c>
      <c r="M165" s="121">
        <v>402</v>
      </c>
      <c r="N165" s="121">
        <v>3960</v>
      </c>
    </row>
    <row r="166" spans="1:14" x14ac:dyDescent="0.25">
      <c r="A166" s="2" t="s">
        <v>407</v>
      </c>
      <c r="B166" t="s">
        <v>370</v>
      </c>
      <c r="C166" t="s">
        <v>371</v>
      </c>
      <c r="D166" t="s">
        <v>372</v>
      </c>
      <c r="E166">
        <v>2592</v>
      </c>
      <c r="F166" t="s">
        <v>744</v>
      </c>
      <c r="I166" s="137" t="s">
        <v>474</v>
      </c>
      <c r="J166" s="121">
        <v>334</v>
      </c>
      <c r="K166" s="121">
        <v>64</v>
      </c>
      <c r="L166" s="121">
        <v>71</v>
      </c>
      <c r="M166" s="121">
        <v>330</v>
      </c>
      <c r="N166" s="121">
        <v>3742</v>
      </c>
    </row>
    <row r="167" spans="1:14" x14ac:dyDescent="0.25">
      <c r="A167" s="2" t="s">
        <v>407</v>
      </c>
      <c r="B167" t="s">
        <v>370</v>
      </c>
      <c r="C167" t="s">
        <v>371</v>
      </c>
      <c r="D167" t="s">
        <v>372</v>
      </c>
      <c r="E167">
        <v>15613</v>
      </c>
      <c r="F167" t="s">
        <v>745</v>
      </c>
      <c r="I167" s="137" t="s">
        <v>475</v>
      </c>
      <c r="J167" s="121">
        <v>336</v>
      </c>
      <c r="K167" s="121">
        <v>117</v>
      </c>
      <c r="L167" s="121">
        <v>72</v>
      </c>
      <c r="M167" s="121">
        <v>298</v>
      </c>
      <c r="N167" s="121">
        <v>3718</v>
      </c>
    </row>
    <row r="168" spans="1:14" x14ac:dyDescent="0.25">
      <c r="A168" s="2" t="s">
        <v>407</v>
      </c>
      <c r="B168" t="s">
        <v>370</v>
      </c>
      <c r="C168" t="s">
        <v>371</v>
      </c>
      <c r="D168" t="s">
        <v>372</v>
      </c>
      <c r="E168">
        <v>2097</v>
      </c>
      <c r="F168" t="s">
        <v>404</v>
      </c>
      <c r="I168" s="137" t="s">
        <v>476</v>
      </c>
      <c r="J168" s="121">
        <v>339</v>
      </c>
      <c r="K168" s="121">
        <v>94</v>
      </c>
      <c r="L168" s="121">
        <v>52</v>
      </c>
      <c r="M168" s="121">
        <v>265</v>
      </c>
      <c r="N168" s="121">
        <v>3588</v>
      </c>
    </row>
    <row r="169" spans="1:14" x14ac:dyDescent="0.25">
      <c r="A169" s="2" t="s">
        <v>407</v>
      </c>
      <c r="B169" t="s">
        <v>370</v>
      </c>
      <c r="C169" t="s">
        <v>371</v>
      </c>
      <c r="D169" t="s">
        <v>372</v>
      </c>
      <c r="E169">
        <v>829</v>
      </c>
      <c r="F169" t="s">
        <v>663</v>
      </c>
      <c r="I169" s="137" t="s">
        <v>477</v>
      </c>
      <c r="J169" s="121">
        <v>343</v>
      </c>
      <c r="K169" s="121">
        <v>23</v>
      </c>
      <c r="L169" s="121">
        <v>76</v>
      </c>
      <c r="M169" s="121">
        <v>306</v>
      </c>
      <c r="N169" s="121">
        <v>3593</v>
      </c>
    </row>
    <row r="170" spans="1:14" x14ac:dyDescent="0.25">
      <c r="A170" s="2" t="s">
        <v>407</v>
      </c>
      <c r="B170" t="s">
        <v>370</v>
      </c>
      <c r="C170" t="s">
        <v>371</v>
      </c>
      <c r="D170" t="s">
        <v>372</v>
      </c>
      <c r="E170">
        <v>578</v>
      </c>
      <c r="F170" t="s">
        <v>607</v>
      </c>
      <c r="I170" s="137" t="s">
        <v>478</v>
      </c>
      <c r="J170" s="121">
        <v>327</v>
      </c>
      <c r="K170" s="121">
        <v>25</v>
      </c>
      <c r="L170" s="121">
        <v>61</v>
      </c>
      <c r="M170" s="121">
        <v>365</v>
      </c>
      <c r="N170" s="121">
        <v>3548</v>
      </c>
    </row>
    <row r="171" spans="1:14" x14ac:dyDescent="0.25">
      <c r="A171" s="2" t="s">
        <v>408</v>
      </c>
      <c r="B171" t="s">
        <v>370</v>
      </c>
      <c r="C171" t="s">
        <v>371</v>
      </c>
      <c r="D171" t="s">
        <v>372</v>
      </c>
      <c r="E171">
        <v>2679</v>
      </c>
      <c r="F171" t="s">
        <v>744</v>
      </c>
      <c r="I171" s="137" t="s">
        <v>479</v>
      </c>
      <c r="J171" s="121">
        <v>327</v>
      </c>
      <c r="K171" s="121">
        <v>106</v>
      </c>
      <c r="L171" s="121">
        <v>69</v>
      </c>
      <c r="M171" s="121">
        <v>354</v>
      </c>
      <c r="N171" s="121">
        <v>3569</v>
      </c>
    </row>
    <row r="172" spans="1:14" x14ac:dyDescent="0.25">
      <c r="A172" s="2" t="s">
        <v>408</v>
      </c>
      <c r="B172" t="s">
        <v>370</v>
      </c>
      <c r="C172" t="s">
        <v>371</v>
      </c>
      <c r="D172" t="s">
        <v>372</v>
      </c>
      <c r="E172">
        <v>15952</v>
      </c>
      <c r="F172" t="s">
        <v>745</v>
      </c>
      <c r="I172" s="137" t="s">
        <v>480</v>
      </c>
      <c r="J172" s="121">
        <v>300</v>
      </c>
      <c r="K172" s="121">
        <v>90</v>
      </c>
      <c r="L172" s="121">
        <v>53</v>
      </c>
      <c r="M172" s="121">
        <v>334</v>
      </c>
      <c r="N172" s="121">
        <v>3463</v>
      </c>
    </row>
    <row r="173" spans="1:14" x14ac:dyDescent="0.25">
      <c r="A173" s="2" t="s">
        <v>408</v>
      </c>
      <c r="B173" t="s">
        <v>370</v>
      </c>
      <c r="C173" t="s">
        <v>371</v>
      </c>
      <c r="D173" t="s">
        <v>372</v>
      </c>
      <c r="E173">
        <v>2264</v>
      </c>
      <c r="F173" t="s">
        <v>404</v>
      </c>
      <c r="I173" s="137" t="s">
        <v>481</v>
      </c>
      <c r="J173" s="121">
        <v>299</v>
      </c>
      <c r="K173" s="121">
        <v>60</v>
      </c>
      <c r="L173" s="121">
        <v>57</v>
      </c>
      <c r="M173" s="121">
        <v>312</v>
      </c>
      <c r="N173" s="121">
        <v>3346</v>
      </c>
    </row>
    <row r="174" spans="1:14" x14ac:dyDescent="0.25">
      <c r="A174" s="2" t="s">
        <v>408</v>
      </c>
      <c r="B174" t="s">
        <v>370</v>
      </c>
      <c r="C174" t="s">
        <v>371</v>
      </c>
      <c r="D174" t="s">
        <v>372</v>
      </c>
      <c r="E174">
        <v>805</v>
      </c>
      <c r="F174" t="s">
        <v>663</v>
      </c>
      <c r="I174" s="137" t="s">
        <v>482</v>
      </c>
      <c r="J174" s="121">
        <v>283</v>
      </c>
      <c r="K174" s="121">
        <v>73</v>
      </c>
      <c r="L174" s="121">
        <v>47</v>
      </c>
      <c r="M174" s="121">
        <v>253</v>
      </c>
      <c r="N174" s="121">
        <v>3248</v>
      </c>
    </row>
    <row r="175" spans="1:14" x14ac:dyDescent="0.25">
      <c r="A175" s="2" t="s">
        <v>408</v>
      </c>
      <c r="B175" t="s">
        <v>370</v>
      </c>
      <c r="C175" t="s">
        <v>371</v>
      </c>
      <c r="D175" t="s">
        <v>372</v>
      </c>
      <c r="E175">
        <v>531</v>
      </c>
      <c r="F175" t="s">
        <v>607</v>
      </c>
      <c r="I175" s="137" t="s">
        <v>483</v>
      </c>
      <c r="J175" s="121">
        <v>266</v>
      </c>
      <c r="K175" s="121">
        <v>67</v>
      </c>
      <c r="L175" s="121">
        <v>54</v>
      </c>
      <c r="M175" s="121">
        <v>184</v>
      </c>
      <c r="N175" s="121">
        <v>3106</v>
      </c>
    </row>
    <row r="176" spans="1:14" x14ac:dyDescent="0.25">
      <c r="A176" s="2" t="s">
        <v>409</v>
      </c>
      <c r="B176" t="s">
        <v>370</v>
      </c>
      <c r="C176" t="s">
        <v>371</v>
      </c>
      <c r="D176" t="s">
        <v>372</v>
      </c>
      <c r="E176">
        <v>2744</v>
      </c>
      <c r="F176" t="s">
        <v>744</v>
      </c>
      <c r="I176" s="137" t="s">
        <v>484</v>
      </c>
      <c r="J176" s="121">
        <v>265</v>
      </c>
      <c r="K176" s="121">
        <v>30</v>
      </c>
      <c r="L176" s="121">
        <v>47</v>
      </c>
      <c r="M176" s="121">
        <v>215</v>
      </c>
      <c r="N176" s="121">
        <v>3059</v>
      </c>
    </row>
    <row r="177" spans="1:14" x14ac:dyDescent="0.25">
      <c r="A177" s="2" t="s">
        <v>409</v>
      </c>
      <c r="B177" t="s">
        <v>370</v>
      </c>
      <c r="C177" t="s">
        <v>371</v>
      </c>
      <c r="D177" t="s">
        <v>372</v>
      </c>
      <c r="E177">
        <v>16570</v>
      </c>
      <c r="F177" t="s">
        <v>745</v>
      </c>
      <c r="I177" s="137" t="s">
        <v>485</v>
      </c>
      <c r="J177" s="121">
        <v>296</v>
      </c>
      <c r="K177" s="121">
        <v>13</v>
      </c>
      <c r="L177" s="121">
        <v>58</v>
      </c>
      <c r="M177" s="121">
        <v>318</v>
      </c>
      <c r="N177" s="121">
        <v>3108</v>
      </c>
    </row>
    <row r="178" spans="1:14" x14ac:dyDescent="0.25">
      <c r="A178" s="2" t="s">
        <v>409</v>
      </c>
      <c r="B178" t="s">
        <v>370</v>
      </c>
      <c r="C178" t="s">
        <v>371</v>
      </c>
      <c r="D178" t="s">
        <v>372</v>
      </c>
      <c r="E178">
        <v>2472</v>
      </c>
      <c r="F178" t="s">
        <v>404</v>
      </c>
      <c r="I178" s="137" t="s">
        <v>486</v>
      </c>
      <c r="J178" s="121">
        <v>266</v>
      </c>
      <c r="K178" s="121">
        <v>84</v>
      </c>
      <c r="L178" s="121">
        <v>60</v>
      </c>
      <c r="M178" s="121">
        <v>275</v>
      </c>
      <c r="N178" s="121">
        <v>3007</v>
      </c>
    </row>
    <row r="179" spans="1:14" x14ac:dyDescent="0.25">
      <c r="A179" s="2" t="s">
        <v>409</v>
      </c>
      <c r="B179" t="s">
        <v>370</v>
      </c>
      <c r="C179" t="s">
        <v>371</v>
      </c>
      <c r="D179" t="s">
        <v>372</v>
      </c>
      <c r="E179">
        <v>910</v>
      </c>
      <c r="F179" t="s">
        <v>663</v>
      </c>
      <c r="I179" s="137" t="s">
        <v>487</v>
      </c>
      <c r="J179" s="121">
        <v>264</v>
      </c>
      <c r="K179" s="121">
        <v>74</v>
      </c>
      <c r="L179" s="121">
        <v>68</v>
      </c>
      <c r="M179" s="121">
        <v>262</v>
      </c>
      <c r="N179" s="121">
        <v>2936</v>
      </c>
    </row>
    <row r="180" spans="1:14" x14ac:dyDescent="0.25">
      <c r="A180" s="2" t="s">
        <v>409</v>
      </c>
      <c r="B180" t="s">
        <v>370</v>
      </c>
      <c r="C180" t="s">
        <v>371</v>
      </c>
      <c r="D180" t="s">
        <v>372</v>
      </c>
      <c r="E180">
        <v>1009</v>
      </c>
      <c r="F180" t="s">
        <v>607</v>
      </c>
      <c r="I180" s="137" t="s">
        <v>488</v>
      </c>
      <c r="J180" s="121">
        <v>236</v>
      </c>
      <c r="K180" s="121">
        <v>91</v>
      </c>
      <c r="L180" s="121">
        <v>57</v>
      </c>
      <c r="M180" s="121">
        <v>256</v>
      </c>
      <c r="N180" s="121">
        <v>2813</v>
      </c>
    </row>
    <row r="181" spans="1:14" x14ac:dyDescent="0.25">
      <c r="A181" s="2" t="s">
        <v>410</v>
      </c>
      <c r="B181" t="s">
        <v>370</v>
      </c>
      <c r="C181" t="s">
        <v>371</v>
      </c>
      <c r="D181" t="s">
        <v>372</v>
      </c>
      <c r="E181">
        <v>2619</v>
      </c>
      <c r="F181" t="s">
        <v>744</v>
      </c>
      <c r="I181" s="137" t="s">
        <v>489</v>
      </c>
      <c r="J181" s="121">
        <v>226</v>
      </c>
      <c r="K181" s="121">
        <v>76</v>
      </c>
      <c r="L181" s="121">
        <v>38</v>
      </c>
      <c r="M181" s="121">
        <v>248</v>
      </c>
      <c r="N181" s="121">
        <v>2613</v>
      </c>
    </row>
    <row r="182" spans="1:14" x14ac:dyDescent="0.25">
      <c r="A182" s="2" t="s">
        <v>410</v>
      </c>
      <c r="B182" t="s">
        <v>370</v>
      </c>
      <c r="C182" t="s">
        <v>371</v>
      </c>
      <c r="D182" t="s">
        <v>372</v>
      </c>
      <c r="E182">
        <v>16784</v>
      </c>
      <c r="F182" t="s">
        <v>745</v>
      </c>
      <c r="I182" s="137" t="s">
        <v>490</v>
      </c>
      <c r="J182" s="121">
        <v>233</v>
      </c>
      <c r="K182" s="121">
        <v>34</v>
      </c>
      <c r="L182" s="121">
        <v>39</v>
      </c>
      <c r="M182" s="121">
        <v>209</v>
      </c>
      <c r="N182" s="121">
        <v>2572</v>
      </c>
    </row>
    <row r="183" spans="1:14" x14ac:dyDescent="0.25">
      <c r="A183" s="2" t="s">
        <v>410</v>
      </c>
      <c r="B183" t="s">
        <v>370</v>
      </c>
      <c r="C183" t="s">
        <v>371</v>
      </c>
      <c r="D183" t="s">
        <v>372</v>
      </c>
      <c r="E183">
        <v>2561</v>
      </c>
      <c r="F183" t="s">
        <v>404</v>
      </c>
      <c r="I183" s="137" t="s">
        <v>491</v>
      </c>
      <c r="J183" s="121">
        <v>236</v>
      </c>
      <c r="K183" s="121">
        <v>28</v>
      </c>
      <c r="L183" s="121">
        <v>42</v>
      </c>
      <c r="M183" s="121">
        <v>155</v>
      </c>
      <c r="N183" s="121">
        <v>2582</v>
      </c>
    </row>
    <row r="184" spans="1:14" x14ac:dyDescent="0.25">
      <c r="A184" s="2" t="s">
        <v>410</v>
      </c>
      <c r="B184" t="s">
        <v>370</v>
      </c>
      <c r="C184" t="s">
        <v>371</v>
      </c>
      <c r="D184" t="s">
        <v>372</v>
      </c>
      <c r="E184">
        <v>975</v>
      </c>
      <c r="F184" t="s">
        <v>663</v>
      </c>
      <c r="I184" s="137" t="s">
        <v>492</v>
      </c>
      <c r="J184" s="121">
        <v>228</v>
      </c>
      <c r="K184" s="121">
        <v>17</v>
      </c>
      <c r="L184" s="121">
        <v>33</v>
      </c>
      <c r="M184" s="121">
        <v>172</v>
      </c>
      <c r="N184" s="121">
        <v>2780</v>
      </c>
    </row>
    <row r="185" spans="1:14" x14ac:dyDescent="0.25">
      <c r="A185" s="2" t="s">
        <v>410</v>
      </c>
      <c r="B185" t="s">
        <v>370</v>
      </c>
      <c r="C185" t="s">
        <v>371</v>
      </c>
      <c r="D185" t="s">
        <v>372</v>
      </c>
      <c r="E185">
        <v>922</v>
      </c>
      <c r="F185" t="s">
        <v>607</v>
      </c>
      <c r="I185" s="137" t="s">
        <v>493</v>
      </c>
      <c r="J185" s="121">
        <v>238</v>
      </c>
      <c r="K185" s="121">
        <v>47</v>
      </c>
      <c r="L185" s="121">
        <v>43</v>
      </c>
      <c r="M185" s="121">
        <v>189</v>
      </c>
      <c r="N185" s="121">
        <v>2441</v>
      </c>
    </row>
    <row r="186" spans="1:14" x14ac:dyDescent="0.25">
      <c r="A186" s="2" t="s">
        <v>411</v>
      </c>
      <c r="B186" t="s">
        <v>370</v>
      </c>
      <c r="C186" t="s">
        <v>371</v>
      </c>
      <c r="D186" t="s">
        <v>372</v>
      </c>
      <c r="E186">
        <v>2340</v>
      </c>
      <c r="F186" t="s">
        <v>744</v>
      </c>
      <c r="I186" s="137" t="s">
        <v>494</v>
      </c>
      <c r="J186" s="121">
        <v>220</v>
      </c>
      <c r="K186" s="121">
        <v>90</v>
      </c>
      <c r="L186" s="121">
        <v>22</v>
      </c>
      <c r="M186" s="121">
        <v>201</v>
      </c>
      <c r="N186" s="121">
        <v>2289</v>
      </c>
    </row>
    <row r="187" spans="1:14" x14ac:dyDescent="0.25">
      <c r="A187" s="2" t="s">
        <v>411</v>
      </c>
      <c r="B187" t="s">
        <v>370</v>
      </c>
      <c r="C187" t="s">
        <v>371</v>
      </c>
      <c r="D187" t="s">
        <v>372</v>
      </c>
      <c r="E187">
        <v>16952</v>
      </c>
      <c r="F187" t="s">
        <v>745</v>
      </c>
      <c r="I187" s="137" t="s">
        <v>495</v>
      </c>
      <c r="J187" s="121">
        <v>211</v>
      </c>
      <c r="K187" s="121">
        <v>31</v>
      </c>
      <c r="L187" s="121">
        <v>40</v>
      </c>
      <c r="M187" s="121">
        <v>149</v>
      </c>
      <c r="N187" s="121">
        <v>2189</v>
      </c>
    </row>
    <row r="188" spans="1:14" x14ac:dyDescent="0.25">
      <c r="A188" s="2" t="s">
        <v>411</v>
      </c>
      <c r="B188" t="s">
        <v>370</v>
      </c>
      <c r="C188" t="s">
        <v>371</v>
      </c>
      <c r="D188" t="s">
        <v>372</v>
      </c>
      <c r="E188">
        <v>2546</v>
      </c>
      <c r="F188" t="s">
        <v>404</v>
      </c>
      <c r="I188" s="137" t="s">
        <v>496</v>
      </c>
      <c r="J188" s="121">
        <v>202</v>
      </c>
      <c r="K188" s="121">
        <v>45</v>
      </c>
      <c r="L188" s="121">
        <v>26</v>
      </c>
      <c r="M188" s="121">
        <v>146</v>
      </c>
      <c r="N188" s="121">
        <v>2086</v>
      </c>
    </row>
    <row r="189" spans="1:14" x14ac:dyDescent="0.25">
      <c r="A189" s="2" t="s">
        <v>411</v>
      </c>
      <c r="B189" t="s">
        <v>370</v>
      </c>
      <c r="C189" t="s">
        <v>371</v>
      </c>
      <c r="D189" t="s">
        <v>372</v>
      </c>
      <c r="E189">
        <v>874</v>
      </c>
      <c r="F189" t="s">
        <v>663</v>
      </c>
      <c r="I189" s="137" t="s">
        <v>497</v>
      </c>
      <c r="J189" s="121">
        <v>186</v>
      </c>
      <c r="K189" s="121">
        <v>27</v>
      </c>
      <c r="L189" s="121">
        <v>31</v>
      </c>
      <c r="M189" s="121">
        <v>120</v>
      </c>
      <c r="N189" s="121">
        <v>1954</v>
      </c>
    </row>
    <row r="190" spans="1:14" x14ac:dyDescent="0.25">
      <c r="A190" s="2" t="s">
        <v>411</v>
      </c>
      <c r="B190" t="s">
        <v>370</v>
      </c>
      <c r="C190" t="s">
        <v>371</v>
      </c>
      <c r="D190" t="s">
        <v>372</v>
      </c>
      <c r="E190">
        <v>990</v>
      </c>
      <c r="F190" t="s">
        <v>607</v>
      </c>
      <c r="I190" s="137" t="s">
        <v>498</v>
      </c>
      <c r="J190" s="121">
        <v>190</v>
      </c>
      <c r="K190" s="121">
        <v>18</v>
      </c>
      <c r="L190" s="121">
        <v>24</v>
      </c>
      <c r="M190" s="121">
        <v>131</v>
      </c>
      <c r="N190" s="121">
        <v>1923</v>
      </c>
    </row>
    <row r="191" spans="1:14" x14ac:dyDescent="0.25">
      <c r="A191" s="2" t="s">
        <v>412</v>
      </c>
      <c r="B191" t="s">
        <v>370</v>
      </c>
      <c r="C191" t="s">
        <v>371</v>
      </c>
      <c r="D191" t="s">
        <v>372</v>
      </c>
      <c r="E191">
        <v>2196</v>
      </c>
      <c r="F191" t="s">
        <v>744</v>
      </c>
      <c r="I191" s="137" t="s">
        <v>499</v>
      </c>
      <c r="J191" s="121">
        <v>188</v>
      </c>
      <c r="K191" s="121">
        <v>11</v>
      </c>
      <c r="L191" s="121">
        <v>33</v>
      </c>
      <c r="M191" s="121">
        <v>150</v>
      </c>
      <c r="N191" s="121">
        <v>1911</v>
      </c>
    </row>
    <row r="192" spans="1:14" x14ac:dyDescent="0.25">
      <c r="A192" s="2" t="s">
        <v>412</v>
      </c>
      <c r="B192" t="s">
        <v>370</v>
      </c>
      <c r="C192" t="s">
        <v>371</v>
      </c>
      <c r="D192" t="s">
        <v>372</v>
      </c>
      <c r="E192">
        <v>17047</v>
      </c>
      <c r="F192" t="s">
        <v>745</v>
      </c>
      <c r="I192" s="137" t="s">
        <v>500</v>
      </c>
      <c r="J192" s="121">
        <v>178</v>
      </c>
      <c r="K192" s="121">
        <v>50</v>
      </c>
      <c r="L192" s="121">
        <v>26</v>
      </c>
      <c r="M192" s="121">
        <v>148</v>
      </c>
      <c r="N192" s="121">
        <v>1821</v>
      </c>
    </row>
    <row r="193" spans="1:14" x14ac:dyDescent="0.25">
      <c r="A193" s="2" t="s">
        <v>412</v>
      </c>
      <c r="B193" t="s">
        <v>370</v>
      </c>
      <c r="C193" t="s">
        <v>371</v>
      </c>
      <c r="D193" t="s">
        <v>372</v>
      </c>
      <c r="E193">
        <v>2820</v>
      </c>
      <c r="F193" t="s">
        <v>404</v>
      </c>
      <c r="I193" s="137" t="s">
        <v>501</v>
      </c>
      <c r="J193" s="121">
        <v>164</v>
      </c>
      <c r="K193" s="121">
        <v>52</v>
      </c>
      <c r="L193" s="121">
        <v>23</v>
      </c>
      <c r="M193" s="121">
        <v>141</v>
      </c>
      <c r="N193" s="121">
        <v>1704</v>
      </c>
    </row>
    <row r="194" spans="1:14" x14ac:dyDescent="0.25">
      <c r="A194" s="2" t="s">
        <v>412</v>
      </c>
      <c r="B194" t="s">
        <v>370</v>
      </c>
      <c r="C194" t="s">
        <v>371</v>
      </c>
      <c r="D194" t="s">
        <v>372</v>
      </c>
      <c r="E194">
        <v>850</v>
      </c>
      <c r="F194" t="s">
        <v>663</v>
      </c>
      <c r="I194" s="137" t="s">
        <v>502</v>
      </c>
      <c r="J194" s="121">
        <v>167</v>
      </c>
      <c r="K194" s="121">
        <v>29</v>
      </c>
      <c r="L194" s="121">
        <v>35</v>
      </c>
      <c r="M194" s="121">
        <v>136</v>
      </c>
      <c r="N194" s="121">
        <v>1649</v>
      </c>
    </row>
    <row r="195" spans="1:14" x14ac:dyDescent="0.25">
      <c r="A195" s="2" t="s">
        <v>412</v>
      </c>
      <c r="B195" t="s">
        <v>370</v>
      </c>
      <c r="C195" t="s">
        <v>371</v>
      </c>
      <c r="D195" t="s">
        <v>372</v>
      </c>
      <c r="E195">
        <v>1035</v>
      </c>
      <c r="F195" t="s">
        <v>607</v>
      </c>
      <c r="I195" s="137" t="s">
        <v>503</v>
      </c>
      <c r="J195" s="121">
        <v>162</v>
      </c>
      <c r="K195" s="121">
        <v>34</v>
      </c>
      <c r="L195" s="121">
        <v>21</v>
      </c>
      <c r="M195" s="121">
        <v>104</v>
      </c>
      <c r="N195" s="121">
        <v>1608</v>
      </c>
    </row>
    <row r="196" spans="1:14" x14ac:dyDescent="0.25">
      <c r="A196" s="2" t="s">
        <v>413</v>
      </c>
      <c r="B196" t="s">
        <v>370</v>
      </c>
      <c r="C196" t="s">
        <v>371</v>
      </c>
      <c r="D196" t="s">
        <v>372</v>
      </c>
      <c r="E196">
        <v>1955</v>
      </c>
      <c r="F196" t="s">
        <v>744</v>
      </c>
      <c r="I196" s="137" t="s">
        <v>504</v>
      </c>
      <c r="J196" s="121">
        <v>152</v>
      </c>
      <c r="K196" s="121">
        <v>16</v>
      </c>
      <c r="L196" s="121">
        <v>21</v>
      </c>
      <c r="M196" s="121">
        <v>97</v>
      </c>
      <c r="N196" s="121">
        <v>1480</v>
      </c>
    </row>
    <row r="197" spans="1:14" x14ac:dyDescent="0.25">
      <c r="A197" s="2" t="s">
        <v>413</v>
      </c>
      <c r="B197" t="s">
        <v>370</v>
      </c>
      <c r="C197" t="s">
        <v>371</v>
      </c>
      <c r="D197" t="s">
        <v>372</v>
      </c>
      <c r="E197">
        <v>16881</v>
      </c>
      <c r="F197" t="s">
        <v>745</v>
      </c>
      <c r="I197" s="137" t="s">
        <v>505</v>
      </c>
      <c r="J197" s="121">
        <v>139</v>
      </c>
      <c r="K197" s="121">
        <v>9</v>
      </c>
      <c r="L197" s="121">
        <v>12</v>
      </c>
      <c r="M197" s="121">
        <v>72</v>
      </c>
      <c r="N197" s="121">
        <v>1477</v>
      </c>
    </row>
    <row r="198" spans="1:14" x14ac:dyDescent="0.25">
      <c r="A198" s="2" t="s">
        <v>413</v>
      </c>
      <c r="B198" t="s">
        <v>370</v>
      </c>
      <c r="C198" t="s">
        <v>371</v>
      </c>
      <c r="D198" t="s">
        <v>372</v>
      </c>
      <c r="E198">
        <v>2865</v>
      </c>
      <c r="F198" t="s">
        <v>404</v>
      </c>
      <c r="I198" s="137" t="s">
        <v>506</v>
      </c>
      <c r="J198" s="121">
        <v>138</v>
      </c>
      <c r="K198" s="121">
        <v>8</v>
      </c>
      <c r="L198" s="121">
        <v>22</v>
      </c>
      <c r="M198" s="121">
        <v>137</v>
      </c>
      <c r="N198" s="121">
        <v>1475</v>
      </c>
    </row>
    <row r="199" spans="1:14" x14ac:dyDescent="0.25">
      <c r="A199" s="2" t="s">
        <v>413</v>
      </c>
      <c r="B199" t="s">
        <v>370</v>
      </c>
      <c r="C199" t="s">
        <v>371</v>
      </c>
      <c r="D199" t="s">
        <v>372</v>
      </c>
      <c r="E199">
        <v>861</v>
      </c>
      <c r="F199" t="s">
        <v>663</v>
      </c>
      <c r="I199" s="137" t="s">
        <v>507</v>
      </c>
      <c r="J199" s="121">
        <v>123</v>
      </c>
      <c r="K199" s="121">
        <v>42</v>
      </c>
      <c r="L199" s="121">
        <v>20</v>
      </c>
      <c r="M199" s="121">
        <v>122</v>
      </c>
      <c r="N199" s="121">
        <v>1392</v>
      </c>
    </row>
    <row r="200" spans="1:14" x14ac:dyDescent="0.25">
      <c r="A200" s="2" t="s">
        <v>413</v>
      </c>
      <c r="B200" t="s">
        <v>370</v>
      </c>
      <c r="C200" t="s">
        <v>371</v>
      </c>
      <c r="D200" t="s">
        <v>372</v>
      </c>
      <c r="E200">
        <v>745</v>
      </c>
      <c r="F200" t="s">
        <v>607</v>
      </c>
      <c r="I200" s="137" t="s">
        <v>508</v>
      </c>
      <c r="J200" s="121">
        <v>136</v>
      </c>
      <c r="K200" s="121">
        <v>24</v>
      </c>
      <c r="L200" s="121">
        <v>20</v>
      </c>
      <c r="M200" s="121">
        <v>116</v>
      </c>
      <c r="N200" s="121">
        <v>1364</v>
      </c>
    </row>
    <row r="201" spans="1:14" x14ac:dyDescent="0.25">
      <c r="A201" s="2" t="s">
        <v>414</v>
      </c>
      <c r="B201" t="s">
        <v>370</v>
      </c>
      <c r="C201" t="s">
        <v>371</v>
      </c>
      <c r="D201" t="s">
        <v>372</v>
      </c>
      <c r="E201">
        <v>1791</v>
      </c>
      <c r="F201" t="s">
        <v>744</v>
      </c>
      <c r="I201" s="137" t="s">
        <v>509</v>
      </c>
      <c r="J201" s="121">
        <v>118</v>
      </c>
      <c r="K201" s="121">
        <v>23</v>
      </c>
      <c r="L201" s="121">
        <v>12</v>
      </c>
      <c r="M201" s="121">
        <v>114</v>
      </c>
      <c r="N201" s="121">
        <v>1226</v>
      </c>
    </row>
    <row r="202" spans="1:14" x14ac:dyDescent="0.25">
      <c r="A202" s="2" t="s">
        <v>414</v>
      </c>
      <c r="B202" t="s">
        <v>370</v>
      </c>
      <c r="C202" t="s">
        <v>371</v>
      </c>
      <c r="D202" t="s">
        <v>372</v>
      </c>
      <c r="E202">
        <v>17172</v>
      </c>
      <c r="F202" t="s">
        <v>745</v>
      </c>
      <c r="I202" s="137" t="s">
        <v>510</v>
      </c>
      <c r="J202" s="121">
        <v>122</v>
      </c>
      <c r="K202" s="121">
        <v>25</v>
      </c>
      <c r="L202" s="121">
        <v>18</v>
      </c>
      <c r="M202" s="121">
        <v>83</v>
      </c>
      <c r="N202" s="121">
        <v>1233</v>
      </c>
    </row>
    <row r="203" spans="1:14" x14ac:dyDescent="0.25">
      <c r="A203" s="2" t="s">
        <v>414</v>
      </c>
      <c r="B203" t="s">
        <v>370</v>
      </c>
      <c r="C203" t="s">
        <v>371</v>
      </c>
      <c r="D203" t="s">
        <v>372</v>
      </c>
      <c r="E203">
        <v>2881</v>
      </c>
      <c r="F203" t="s">
        <v>404</v>
      </c>
      <c r="I203" s="137" t="s">
        <v>511</v>
      </c>
      <c r="J203" s="121">
        <v>118</v>
      </c>
      <c r="K203" s="121">
        <v>9</v>
      </c>
      <c r="L203" s="121">
        <v>14</v>
      </c>
      <c r="M203" s="121">
        <v>48</v>
      </c>
      <c r="N203" s="121">
        <v>1211</v>
      </c>
    </row>
    <row r="204" spans="1:14" x14ac:dyDescent="0.25">
      <c r="A204" s="2" t="s">
        <v>414</v>
      </c>
      <c r="B204" t="s">
        <v>370</v>
      </c>
      <c r="C204" t="s">
        <v>371</v>
      </c>
      <c r="D204" t="s">
        <v>372</v>
      </c>
      <c r="E204">
        <v>857</v>
      </c>
      <c r="F204" t="s">
        <v>663</v>
      </c>
      <c r="I204" s="137" t="s">
        <v>512</v>
      </c>
      <c r="J204" s="121">
        <v>119</v>
      </c>
      <c r="K204" s="121">
        <v>10</v>
      </c>
      <c r="L204" s="121">
        <v>14</v>
      </c>
      <c r="M204" s="121">
        <v>72</v>
      </c>
      <c r="N204" s="121">
        <v>1190</v>
      </c>
    </row>
    <row r="205" spans="1:14" x14ac:dyDescent="0.25">
      <c r="A205" s="2" t="s">
        <v>414</v>
      </c>
      <c r="B205" t="s">
        <v>370</v>
      </c>
      <c r="C205" t="s">
        <v>371</v>
      </c>
      <c r="D205" t="s">
        <v>372</v>
      </c>
      <c r="E205">
        <v>604</v>
      </c>
      <c r="F205" t="s">
        <v>607</v>
      </c>
      <c r="I205" s="137" t="s">
        <v>513</v>
      </c>
      <c r="J205" s="121">
        <v>112</v>
      </c>
      <c r="K205" s="121">
        <v>10</v>
      </c>
      <c r="L205" s="121">
        <v>12</v>
      </c>
      <c r="M205" s="121">
        <v>86</v>
      </c>
      <c r="N205" s="121">
        <v>1162</v>
      </c>
    </row>
    <row r="206" spans="1:14" x14ac:dyDescent="0.25">
      <c r="A206" s="2" t="s">
        <v>415</v>
      </c>
      <c r="B206" t="s">
        <v>370</v>
      </c>
      <c r="C206" t="s">
        <v>371</v>
      </c>
      <c r="D206" t="s">
        <v>372</v>
      </c>
      <c r="E206">
        <v>1912</v>
      </c>
      <c r="F206" t="s">
        <v>744</v>
      </c>
      <c r="I206" s="137" t="s">
        <v>514</v>
      </c>
      <c r="J206" s="121">
        <v>106</v>
      </c>
      <c r="K206" s="121">
        <v>25</v>
      </c>
      <c r="L206" s="121">
        <v>19</v>
      </c>
      <c r="M206" s="121">
        <v>79</v>
      </c>
      <c r="N206" s="121">
        <v>1080</v>
      </c>
    </row>
    <row r="207" spans="1:14" x14ac:dyDescent="0.25">
      <c r="A207" s="2" t="s">
        <v>415</v>
      </c>
      <c r="B207" t="s">
        <v>370</v>
      </c>
      <c r="C207" t="s">
        <v>371</v>
      </c>
      <c r="D207" t="s">
        <v>372</v>
      </c>
      <c r="E207">
        <v>16722</v>
      </c>
      <c r="F207" t="s">
        <v>745</v>
      </c>
      <c r="I207" s="137" t="s">
        <v>515</v>
      </c>
      <c r="J207" s="121">
        <v>97</v>
      </c>
      <c r="K207" s="121">
        <v>16</v>
      </c>
      <c r="L207" s="121">
        <v>16</v>
      </c>
      <c r="M207" s="121">
        <v>82</v>
      </c>
      <c r="N207" s="121">
        <v>1210</v>
      </c>
    </row>
    <row r="208" spans="1:14" x14ac:dyDescent="0.25">
      <c r="A208" s="2" t="s">
        <v>415</v>
      </c>
      <c r="B208" t="s">
        <v>370</v>
      </c>
      <c r="C208" t="s">
        <v>371</v>
      </c>
      <c r="D208" t="s">
        <v>372</v>
      </c>
      <c r="E208">
        <v>2872</v>
      </c>
      <c r="F208" t="s">
        <v>404</v>
      </c>
      <c r="I208" s="137" t="s">
        <v>516</v>
      </c>
      <c r="J208" s="121">
        <v>101</v>
      </c>
      <c r="K208" s="121">
        <v>9</v>
      </c>
      <c r="L208" s="121">
        <v>16</v>
      </c>
      <c r="M208" s="121">
        <v>109</v>
      </c>
      <c r="N208" s="121">
        <v>1017</v>
      </c>
    </row>
    <row r="209" spans="1:14" x14ac:dyDescent="0.25">
      <c r="A209" s="2" t="s">
        <v>415</v>
      </c>
      <c r="B209" t="s">
        <v>370</v>
      </c>
      <c r="C209" t="s">
        <v>371</v>
      </c>
      <c r="D209" t="s">
        <v>372</v>
      </c>
      <c r="E209">
        <v>804</v>
      </c>
      <c r="F209" t="s">
        <v>663</v>
      </c>
      <c r="I209" s="137" t="s">
        <v>517</v>
      </c>
      <c r="J209" s="121">
        <v>92</v>
      </c>
      <c r="K209" s="121">
        <v>32</v>
      </c>
      <c r="L209" s="121">
        <v>6</v>
      </c>
      <c r="M209" s="121">
        <v>93</v>
      </c>
      <c r="N209" s="121">
        <v>928</v>
      </c>
    </row>
    <row r="210" spans="1:14" x14ac:dyDescent="0.25">
      <c r="A210" s="2" t="s">
        <v>415</v>
      </c>
      <c r="B210" t="s">
        <v>370</v>
      </c>
      <c r="C210" t="s">
        <v>371</v>
      </c>
      <c r="D210" t="s">
        <v>372</v>
      </c>
      <c r="E210">
        <v>694</v>
      </c>
      <c r="F210" t="s">
        <v>607</v>
      </c>
      <c r="I210" s="137" t="s">
        <v>518</v>
      </c>
      <c r="J210" s="121">
        <v>82</v>
      </c>
      <c r="K210" s="121">
        <v>15</v>
      </c>
      <c r="L210" s="121">
        <v>13</v>
      </c>
      <c r="M210" s="121">
        <v>65</v>
      </c>
      <c r="N210" s="121">
        <v>851</v>
      </c>
    </row>
    <row r="211" spans="1:14" x14ac:dyDescent="0.25">
      <c r="A211" s="2" t="s">
        <v>416</v>
      </c>
      <c r="B211" t="s">
        <v>370</v>
      </c>
      <c r="C211" t="s">
        <v>371</v>
      </c>
      <c r="D211" t="s">
        <v>372</v>
      </c>
      <c r="E211">
        <v>1859</v>
      </c>
      <c r="F211" t="s">
        <v>744</v>
      </c>
      <c r="I211" s="137" t="s">
        <v>519</v>
      </c>
      <c r="J211" s="121">
        <v>81</v>
      </c>
      <c r="K211" s="121">
        <v>7</v>
      </c>
      <c r="L211" s="121">
        <v>14</v>
      </c>
      <c r="M211" s="121">
        <v>64</v>
      </c>
      <c r="N211" s="121">
        <v>886</v>
      </c>
    </row>
    <row r="212" spans="1:14" x14ac:dyDescent="0.25">
      <c r="A212" s="2" t="s">
        <v>416</v>
      </c>
      <c r="B212" t="s">
        <v>370</v>
      </c>
      <c r="C212" t="s">
        <v>371</v>
      </c>
      <c r="D212" t="s">
        <v>372</v>
      </c>
      <c r="E212">
        <v>16540</v>
      </c>
      <c r="F212" t="s">
        <v>745</v>
      </c>
      <c r="I212" s="137" t="s">
        <v>520</v>
      </c>
      <c r="J212" s="121">
        <v>83</v>
      </c>
      <c r="K212" s="121">
        <v>3</v>
      </c>
      <c r="L212" s="121">
        <v>10</v>
      </c>
      <c r="M212" s="121">
        <v>82</v>
      </c>
      <c r="N212" s="121">
        <v>864</v>
      </c>
    </row>
    <row r="213" spans="1:14" x14ac:dyDescent="0.25">
      <c r="A213" s="2" t="s">
        <v>416</v>
      </c>
      <c r="B213" t="s">
        <v>370</v>
      </c>
      <c r="C213" t="s">
        <v>371</v>
      </c>
      <c r="D213" t="s">
        <v>372</v>
      </c>
      <c r="E213">
        <v>2849</v>
      </c>
      <c r="F213" t="s">
        <v>404</v>
      </c>
      <c r="I213" s="137" t="s">
        <v>521</v>
      </c>
      <c r="J213" s="121">
        <v>78</v>
      </c>
      <c r="K213" s="121">
        <v>21</v>
      </c>
      <c r="L213" s="121">
        <v>10</v>
      </c>
      <c r="M213" s="121">
        <v>69</v>
      </c>
      <c r="N213" s="121">
        <v>868</v>
      </c>
    </row>
    <row r="214" spans="1:14" x14ac:dyDescent="0.25">
      <c r="A214" s="2" t="s">
        <v>416</v>
      </c>
      <c r="B214" t="s">
        <v>370</v>
      </c>
      <c r="C214" t="s">
        <v>371</v>
      </c>
      <c r="D214" t="s">
        <v>372</v>
      </c>
      <c r="E214">
        <v>771</v>
      </c>
      <c r="F214" t="s">
        <v>663</v>
      </c>
      <c r="I214" s="137" t="s">
        <v>522</v>
      </c>
      <c r="J214" s="121">
        <v>72</v>
      </c>
      <c r="K214" s="121">
        <v>29</v>
      </c>
      <c r="L214" s="121">
        <v>8</v>
      </c>
      <c r="M214" s="121">
        <v>63</v>
      </c>
      <c r="N214" s="121">
        <v>850</v>
      </c>
    </row>
    <row r="215" spans="1:14" x14ac:dyDescent="0.25">
      <c r="A215" s="2" t="s">
        <v>416</v>
      </c>
      <c r="B215" t="s">
        <v>370</v>
      </c>
      <c r="C215" t="s">
        <v>371</v>
      </c>
      <c r="D215" t="s">
        <v>372</v>
      </c>
      <c r="E215">
        <v>1007</v>
      </c>
      <c r="F215" t="s">
        <v>607</v>
      </c>
      <c r="I215" s="137" t="s">
        <v>523</v>
      </c>
      <c r="J215" s="121">
        <v>70</v>
      </c>
      <c r="K215" s="121">
        <v>0</v>
      </c>
      <c r="L215" s="121">
        <v>8</v>
      </c>
      <c r="M215" s="121">
        <v>75</v>
      </c>
      <c r="N215" s="121">
        <v>835</v>
      </c>
    </row>
    <row r="216" spans="1:14" x14ac:dyDescent="0.25">
      <c r="A216" s="2" t="s">
        <v>417</v>
      </c>
      <c r="B216" t="s">
        <v>370</v>
      </c>
      <c r="C216" t="s">
        <v>371</v>
      </c>
      <c r="D216" t="s">
        <v>372</v>
      </c>
      <c r="E216">
        <v>1608</v>
      </c>
      <c r="F216" t="s">
        <v>744</v>
      </c>
      <c r="I216" s="137" t="s">
        <v>524</v>
      </c>
      <c r="J216" s="121">
        <v>71</v>
      </c>
      <c r="K216" s="121">
        <v>14</v>
      </c>
      <c r="L216" s="121">
        <v>10</v>
      </c>
      <c r="M216" s="121">
        <v>55</v>
      </c>
      <c r="N216" s="121">
        <v>807</v>
      </c>
    </row>
    <row r="217" spans="1:14" x14ac:dyDescent="0.25">
      <c r="A217" s="2" t="s">
        <v>417</v>
      </c>
      <c r="B217" t="s">
        <v>370</v>
      </c>
      <c r="C217" t="s">
        <v>371</v>
      </c>
      <c r="D217" t="s">
        <v>372</v>
      </c>
      <c r="E217">
        <v>15917</v>
      </c>
      <c r="F217" t="s">
        <v>745</v>
      </c>
      <c r="I217" s="137" t="s">
        <v>525</v>
      </c>
      <c r="J217" s="121">
        <v>74</v>
      </c>
      <c r="K217" s="121">
        <v>11</v>
      </c>
      <c r="L217" s="121">
        <v>9</v>
      </c>
      <c r="M217" s="121">
        <v>50</v>
      </c>
      <c r="N217" s="121">
        <v>809</v>
      </c>
    </row>
    <row r="218" spans="1:14" x14ac:dyDescent="0.25">
      <c r="A218" s="2" t="s">
        <v>417</v>
      </c>
      <c r="B218" t="s">
        <v>370</v>
      </c>
      <c r="C218" t="s">
        <v>371</v>
      </c>
      <c r="D218" t="s">
        <v>372</v>
      </c>
      <c r="E218">
        <v>2847</v>
      </c>
      <c r="F218" t="s">
        <v>404</v>
      </c>
      <c r="I218" s="137" t="s">
        <v>526</v>
      </c>
      <c r="J218" s="121">
        <v>68</v>
      </c>
      <c r="K218" s="121">
        <v>2</v>
      </c>
      <c r="L218" s="121">
        <v>8</v>
      </c>
      <c r="M218" s="121">
        <v>57</v>
      </c>
      <c r="N218" s="121">
        <v>769</v>
      </c>
    </row>
    <row r="219" spans="1:14" x14ac:dyDescent="0.25">
      <c r="A219" s="2" t="s">
        <v>417</v>
      </c>
      <c r="B219" t="s">
        <v>370</v>
      </c>
      <c r="C219" t="s">
        <v>371</v>
      </c>
      <c r="D219" t="s">
        <v>372</v>
      </c>
      <c r="E219">
        <v>783</v>
      </c>
      <c r="F219" t="s">
        <v>663</v>
      </c>
      <c r="I219" s="137" t="s">
        <v>527</v>
      </c>
      <c r="J219" s="121">
        <v>67</v>
      </c>
      <c r="K219" s="121">
        <v>1</v>
      </c>
      <c r="L219" s="121">
        <v>14</v>
      </c>
      <c r="M219" s="121">
        <v>74</v>
      </c>
      <c r="N219" s="121">
        <v>767</v>
      </c>
    </row>
    <row r="220" spans="1:14" x14ac:dyDescent="0.25">
      <c r="A220" s="2" t="s">
        <v>417</v>
      </c>
      <c r="B220" t="s">
        <v>370</v>
      </c>
      <c r="C220" t="s">
        <v>371</v>
      </c>
      <c r="D220" t="s">
        <v>372</v>
      </c>
      <c r="E220">
        <v>730</v>
      </c>
      <c r="F220" t="s">
        <v>607</v>
      </c>
      <c r="I220" s="137" t="s">
        <v>528</v>
      </c>
      <c r="J220" s="121">
        <v>65</v>
      </c>
      <c r="K220" s="121">
        <v>17</v>
      </c>
      <c r="L220" s="121">
        <v>10</v>
      </c>
      <c r="M220" s="121">
        <v>58</v>
      </c>
      <c r="N220" s="121">
        <v>737</v>
      </c>
    </row>
    <row r="221" spans="1:14" x14ac:dyDescent="0.25">
      <c r="A221" s="2" t="s">
        <v>418</v>
      </c>
      <c r="B221" t="s">
        <v>370</v>
      </c>
      <c r="C221" t="s">
        <v>371</v>
      </c>
      <c r="D221" t="s">
        <v>372</v>
      </c>
      <c r="E221">
        <v>1777</v>
      </c>
      <c r="F221" t="s">
        <v>744</v>
      </c>
      <c r="I221" s="137" t="s">
        <v>529</v>
      </c>
      <c r="J221" s="121">
        <v>63</v>
      </c>
      <c r="K221" s="121">
        <v>12</v>
      </c>
      <c r="L221" s="121">
        <v>3</v>
      </c>
      <c r="M221" s="121">
        <v>60</v>
      </c>
      <c r="N221" s="121">
        <v>727</v>
      </c>
    </row>
    <row r="222" spans="1:14" x14ac:dyDescent="0.25">
      <c r="A222" s="2" t="s">
        <v>418</v>
      </c>
      <c r="B222" t="s">
        <v>370</v>
      </c>
      <c r="C222" t="s">
        <v>371</v>
      </c>
      <c r="D222" t="s">
        <v>372</v>
      </c>
      <c r="E222">
        <v>15685</v>
      </c>
      <c r="F222" t="s">
        <v>745</v>
      </c>
      <c r="I222" s="137" t="s">
        <v>530</v>
      </c>
      <c r="J222" s="121">
        <v>61</v>
      </c>
      <c r="K222" s="121">
        <v>15</v>
      </c>
      <c r="L222" s="121">
        <v>9</v>
      </c>
      <c r="M222" s="121">
        <v>52</v>
      </c>
      <c r="N222" s="121">
        <v>691</v>
      </c>
    </row>
    <row r="223" spans="1:14" x14ac:dyDescent="0.25">
      <c r="A223" s="2" t="s">
        <v>418</v>
      </c>
      <c r="B223" t="s">
        <v>370</v>
      </c>
      <c r="C223" t="s">
        <v>371</v>
      </c>
      <c r="D223" t="s">
        <v>372</v>
      </c>
      <c r="E223">
        <v>2838</v>
      </c>
      <c r="F223" t="s">
        <v>404</v>
      </c>
      <c r="I223" s="137" t="s">
        <v>531</v>
      </c>
      <c r="J223" s="121">
        <v>57</v>
      </c>
      <c r="K223" s="121">
        <v>5</v>
      </c>
      <c r="L223" s="121">
        <v>7</v>
      </c>
      <c r="M223" s="121">
        <v>60</v>
      </c>
      <c r="N223" s="121">
        <v>638</v>
      </c>
    </row>
    <row r="224" spans="1:14" x14ac:dyDescent="0.25">
      <c r="A224" s="2" t="s">
        <v>418</v>
      </c>
      <c r="B224" t="s">
        <v>370</v>
      </c>
      <c r="C224" t="s">
        <v>371</v>
      </c>
      <c r="D224" t="s">
        <v>372</v>
      </c>
      <c r="E224">
        <v>750</v>
      </c>
      <c r="F224" t="s">
        <v>663</v>
      </c>
      <c r="I224" s="137" t="s">
        <v>532</v>
      </c>
      <c r="J224" s="121">
        <v>55</v>
      </c>
      <c r="K224" s="121">
        <v>2</v>
      </c>
      <c r="L224" s="121">
        <v>11</v>
      </c>
      <c r="M224" s="121">
        <v>78</v>
      </c>
      <c r="N224" s="121">
        <v>565</v>
      </c>
    </row>
    <row r="225" spans="1:14" x14ac:dyDescent="0.25">
      <c r="A225" s="2" t="s">
        <v>418</v>
      </c>
      <c r="B225" t="s">
        <v>370</v>
      </c>
      <c r="C225" t="s">
        <v>371</v>
      </c>
      <c r="D225" t="s">
        <v>372</v>
      </c>
      <c r="E225">
        <v>906</v>
      </c>
      <c r="F225" t="s">
        <v>607</v>
      </c>
      <c r="I225" s="137" t="s">
        <v>533</v>
      </c>
      <c r="J225" s="121">
        <v>56</v>
      </c>
      <c r="K225" s="121">
        <v>5</v>
      </c>
      <c r="L225" s="121">
        <v>8</v>
      </c>
      <c r="M225" s="121">
        <v>53</v>
      </c>
      <c r="N225" s="121">
        <v>545</v>
      </c>
    </row>
    <row r="226" spans="1:14" x14ac:dyDescent="0.25">
      <c r="A226" s="2" t="s">
        <v>419</v>
      </c>
      <c r="B226" t="s">
        <v>370</v>
      </c>
      <c r="C226" t="s">
        <v>371</v>
      </c>
      <c r="D226" t="s">
        <v>372</v>
      </c>
      <c r="E226">
        <v>1674</v>
      </c>
      <c r="F226" t="s">
        <v>744</v>
      </c>
      <c r="I226" s="137" t="s">
        <v>534</v>
      </c>
      <c r="J226" s="121">
        <v>60</v>
      </c>
      <c r="K226" s="121">
        <v>17</v>
      </c>
      <c r="L226" s="121">
        <v>11</v>
      </c>
      <c r="M226" s="121">
        <v>50</v>
      </c>
      <c r="N226" s="121">
        <v>647</v>
      </c>
    </row>
    <row r="227" spans="1:14" x14ac:dyDescent="0.25">
      <c r="A227" s="2" t="s">
        <v>419</v>
      </c>
      <c r="B227" t="s">
        <v>370</v>
      </c>
      <c r="C227" t="s">
        <v>371</v>
      </c>
      <c r="D227" t="s">
        <v>372</v>
      </c>
      <c r="E227">
        <v>14733</v>
      </c>
      <c r="F227" t="s">
        <v>745</v>
      </c>
      <c r="I227" s="137" t="s">
        <v>535</v>
      </c>
      <c r="J227" s="121">
        <v>63</v>
      </c>
      <c r="K227" s="121">
        <v>11</v>
      </c>
      <c r="L227" s="121">
        <v>10</v>
      </c>
      <c r="M227" s="121">
        <v>63</v>
      </c>
      <c r="N227" s="121">
        <v>606</v>
      </c>
    </row>
    <row r="228" spans="1:14" x14ac:dyDescent="0.25">
      <c r="A228" s="2" t="s">
        <v>419</v>
      </c>
      <c r="B228" t="s">
        <v>370</v>
      </c>
      <c r="C228" t="s">
        <v>371</v>
      </c>
      <c r="D228" t="s">
        <v>372</v>
      </c>
      <c r="E228">
        <v>2780</v>
      </c>
      <c r="F228" t="s">
        <v>404</v>
      </c>
      <c r="I228" s="137" t="s">
        <v>536</v>
      </c>
      <c r="J228" s="121">
        <v>68</v>
      </c>
      <c r="K228" s="121">
        <v>15</v>
      </c>
      <c r="L228" s="121">
        <v>6</v>
      </c>
      <c r="M228" s="121">
        <v>51</v>
      </c>
      <c r="N228" s="121">
        <v>583</v>
      </c>
    </row>
    <row r="229" spans="1:14" x14ac:dyDescent="0.25">
      <c r="A229" s="2" t="s">
        <v>419</v>
      </c>
      <c r="B229" t="s">
        <v>370</v>
      </c>
      <c r="C229" t="s">
        <v>371</v>
      </c>
      <c r="D229" t="s">
        <v>372</v>
      </c>
      <c r="E229">
        <v>744</v>
      </c>
      <c r="F229" t="s">
        <v>663</v>
      </c>
      <c r="I229" s="137" t="s">
        <v>537</v>
      </c>
      <c r="J229" s="121">
        <v>64</v>
      </c>
      <c r="K229" s="121">
        <v>18</v>
      </c>
      <c r="L229" s="121">
        <v>7</v>
      </c>
      <c r="M229" s="121">
        <v>60</v>
      </c>
      <c r="N229" s="121">
        <v>597</v>
      </c>
    </row>
    <row r="230" spans="1:14" x14ac:dyDescent="0.25">
      <c r="A230" s="2" t="s">
        <v>419</v>
      </c>
      <c r="B230" t="s">
        <v>370</v>
      </c>
      <c r="C230" t="s">
        <v>371</v>
      </c>
      <c r="D230" t="s">
        <v>372</v>
      </c>
      <c r="E230">
        <v>826</v>
      </c>
      <c r="F230" t="s">
        <v>607</v>
      </c>
      <c r="I230" s="137" t="s">
        <v>538</v>
      </c>
      <c r="J230" s="121">
        <v>63</v>
      </c>
      <c r="K230" s="121">
        <v>10</v>
      </c>
      <c r="L230" s="121">
        <v>6</v>
      </c>
      <c r="M230" s="121">
        <v>55</v>
      </c>
      <c r="N230" s="121">
        <v>588</v>
      </c>
    </row>
    <row r="231" spans="1:14" x14ac:dyDescent="0.25">
      <c r="A231" s="2" t="s">
        <v>420</v>
      </c>
      <c r="B231" t="s">
        <v>370</v>
      </c>
      <c r="C231" t="s">
        <v>371</v>
      </c>
      <c r="D231" t="s">
        <v>372</v>
      </c>
      <c r="E231">
        <v>1411</v>
      </c>
      <c r="F231" t="s">
        <v>744</v>
      </c>
      <c r="I231" s="137" t="s">
        <v>539</v>
      </c>
      <c r="J231" s="121">
        <v>68</v>
      </c>
      <c r="K231" s="121">
        <v>2</v>
      </c>
      <c r="L231" s="121">
        <v>11</v>
      </c>
      <c r="M231" s="121">
        <v>38</v>
      </c>
      <c r="N231" s="121">
        <v>576</v>
      </c>
    </row>
    <row r="232" spans="1:14" x14ac:dyDescent="0.25">
      <c r="A232" s="2" t="s">
        <v>420</v>
      </c>
      <c r="B232" t="s">
        <v>370</v>
      </c>
      <c r="C232" t="s">
        <v>371</v>
      </c>
      <c r="D232" t="s">
        <v>372</v>
      </c>
      <c r="E232">
        <v>14868</v>
      </c>
      <c r="F232" t="s">
        <v>745</v>
      </c>
      <c r="I232" s="137" t="s">
        <v>540</v>
      </c>
      <c r="J232" s="121">
        <v>69</v>
      </c>
      <c r="K232" s="121">
        <v>3</v>
      </c>
      <c r="L232" s="121">
        <v>4</v>
      </c>
      <c r="M232" s="121">
        <v>39</v>
      </c>
      <c r="N232" s="121">
        <v>580</v>
      </c>
    </row>
    <row r="233" spans="1:14" x14ac:dyDescent="0.25">
      <c r="A233" s="2" t="s">
        <v>420</v>
      </c>
      <c r="B233" t="s">
        <v>370</v>
      </c>
      <c r="C233" t="s">
        <v>371</v>
      </c>
      <c r="D233" t="s">
        <v>372</v>
      </c>
      <c r="E233">
        <v>2868</v>
      </c>
      <c r="F233" t="s">
        <v>404</v>
      </c>
      <c r="I233" s="137" t="s">
        <v>541</v>
      </c>
      <c r="J233" s="121">
        <v>67</v>
      </c>
      <c r="K233" s="121">
        <v>3</v>
      </c>
      <c r="L233" s="121">
        <v>12</v>
      </c>
      <c r="M233" s="121">
        <v>46</v>
      </c>
      <c r="N233" s="121">
        <v>572</v>
      </c>
    </row>
    <row r="234" spans="1:14" x14ac:dyDescent="0.25">
      <c r="A234" s="2" t="s">
        <v>420</v>
      </c>
      <c r="B234" t="s">
        <v>370</v>
      </c>
      <c r="C234" t="s">
        <v>371</v>
      </c>
      <c r="D234" t="s">
        <v>372</v>
      </c>
      <c r="E234">
        <v>706</v>
      </c>
      <c r="F234" t="s">
        <v>663</v>
      </c>
      <c r="I234" s="137" t="s">
        <v>542</v>
      </c>
      <c r="J234" s="121">
        <v>64</v>
      </c>
      <c r="K234" s="121">
        <v>11</v>
      </c>
      <c r="L234" s="121">
        <v>8</v>
      </c>
      <c r="M234" s="121">
        <v>56</v>
      </c>
      <c r="N234" s="121">
        <v>545</v>
      </c>
    </row>
    <row r="235" spans="1:14" x14ac:dyDescent="0.25">
      <c r="A235" s="2" t="s">
        <v>420</v>
      </c>
      <c r="B235" t="s">
        <v>370</v>
      </c>
      <c r="C235" t="s">
        <v>371</v>
      </c>
      <c r="D235" t="s">
        <v>372</v>
      </c>
      <c r="E235">
        <v>1004</v>
      </c>
      <c r="F235" t="s">
        <v>607</v>
      </c>
      <c r="I235" s="137" t="s">
        <v>543</v>
      </c>
      <c r="J235" s="121">
        <v>63</v>
      </c>
      <c r="K235" s="121">
        <v>15</v>
      </c>
      <c r="L235" s="121">
        <v>2</v>
      </c>
      <c r="M235" s="121">
        <v>58</v>
      </c>
      <c r="N235" s="121">
        <v>523</v>
      </c>
    </row>
    <row r="236" spans="1:14" x14ac:dyDescent="0.25">
      <c r="A236" s="2" t="s">
        <v>421</v>
      </c>
      <c r="B236" t="s">
        <v>370</v>
      </c>
      <c r="C236" t="s">
        <v>371</v>
      </c>
      <c r="D236" t="s">
        <v>372</v>
      </c>
      <c r="E236">
        <v>1475</v>
      </c>
      <c r="F236" t="s">
        <v>744</v>
      </c>
      <c r="I236" s="137" t="s">
        <v>544</v>
      </c>
      <c r="J236" s="121">
        <v>64</v>
      </c>
      <c r="K236" s="121">
        <v>6</v>
      </c>
      <c r="L236" s="121">
        <v>8</v>
      </c>
      <c r="M236" s="121">
        <v>45</v>
      </c>
      <c r="N236" s="121">
        <v>516</v>
      </c>
    </row>
    <row r="237" spans="1:14" x14ac:dyDescent="0.25">
      <c r="A237" s="2" t="s">
        <v>421</v>
      </c>
      <c r="B237" t="s">
        <v>370</v>
      </c>
      <c r="C237" t="s">
        <v>371</v>
      </c>
      <c r="D237" t="s">
        <v>372</v>
      </c>
      <c r="E237">
        <v>14841</v>
      </c>
      <c r="F237" t="s">
        <v>745</v>
      </c>
      <c r="I237" s="137" t="s">
        <v>545</v>
      </c>
      <c r="J237" s="121">
        <v>64</v>
      </c>
      <c r="K237" s="121">
        <v>2</v>
      </c>
      <c r="L237" s="121">
        <v>7</v>
      </c>
      <c r="M237" s="121">
        <v>49</v>
      </c>
      <c r="N237" s="121">
        <v>480</v>
      </c>
    </row>
    <row r="238" spans="1:14" x14ac:dyDescent="0.25">
      <c r="A238" s="2" t="s">
        <v>421</v>
      </c>
      <c r="B238" t="s">
        <v>370</v>
      </c>
      <c r="C238" t="s">
        <v>371</v>
      </c>
      <c r="D238" t="s">
        <v>372</v>
      </c>
      <c r="E238">
        <v>2820</v>
      </c>
      <c r="F238" t="s">
        <v>404</v>
      </c>
      <c r="I238" s="137" t="s">
        <v>546</v>
      </c>
      <c r="J238" s="121">
        <v>66</v>
      </c>
      <c r="K238" s="121">
        <v>17</v>
      </c>
      <c r="L238" s="121">
        <v>6</v>
      </c>
      <c r="M238" s="121">
        <v>25</v>
      </c>
      <c r="N238" s="121">
        <v>546</v>
      </c>
    </row>
    <row r="239" spans="1:14" x14ac:dyDescent="0.25">
      <c r="A239" s="2" t="s">
        <v>421</v>
      </c>
      <c r="B239" t="s">
        <v>370</v>
      </c>
      <c r="C239" t="s">
        <v>371</v>
      </c>
      <c r="D239" t="s">
        <v>372</v>
      </c>
      <c r="E239">
        <v>683</v>
      </c>
      <c r="F239" t="s">
        <v>663</v>
      </c>
      <c r="I239" s="137" t="s">
        <v>547</v>
      </c>
      <c r="J239" s="121">
        <v>65</v>
      </c>
      <c r="K239" s="121">
        <v>4</v>
      </c>
      <c r="L239" s="121">
        <v>13</v>
      </c>
      <c r="M239" s="121">
        <v>44</v>
      </c>
      <c r="N239" s="121">
        <v>474</v>
      </c>
    </row>
    <row r="240" spans="1:14" x14ac:dyDescent="0.25">
      <c r="A240" s="2" t="s">
        <v>421</v>
      </c>
      <c r="B240" t="s">
        <v>370</v>
      </c>
      <c r="C240" t="s">
        <v>371</v>
      </c>
      <c r="D240" t="s">
        <v>372</v>
      </c>
      <c r="E240">
        <v>380</v>
      </c>
      <c r="F240" t="s">
        <v>607</v>
      </c>
      <c r="I240" s="137" t="s">
        <v>548</v>
      </c>
      <c r="J240" s="121">
        <v>62</v>
      </c>
      <c r="K240" s="121">
        <v>3</v>
      </c>
      <c r="L240" s="121">
        <v>5</v>
      </c>
      <c r="M240" s="121">
        <v>41</v>
      </c>
      <c r="N240" s="121">
        <v>474</v>
      </c>
    </row>
    <row r="241" spans="1:14" x14ac:dyDescent="0.25">
      <c r="A241" s="2" t="s">
        <v>422</v>
      </c>
      <c r="B241" t="s">
        <v>370</v>
      </c>
      <c r="C241" t="s">
        <v>371</v>
      </c>
      <c r="D241" t="s">
        <v>372</v>
      </c>
      <c r="E241">
        <v>1522</v>
      </c>
      <c r="F241" t="s">
        <v>744</v>
      </c>
      <c r="I241" s="137" t="s">
        <v>549</v>
      </c>
      <c r="J241" s="121">
        <v>62</v>
      </c>
      <c r="K241" s="121">
        <v>16</v>
      </c>
      <c r="L241" s="121">
        <v>11</v>
      </c>
      <c r="M241" s="121">
        <v>60</v>
      </c>
      <c r="N241" s="121">
        <v>459</v>
      </c>
    </row>
    <row r="242" spans="1:14" x14ac:dyDescent="0.25">
      <c r="A242" s="2" t="s">
        <v>422</v>
      </c>
      <c r="B242" t="s">
        <v>370</v>
      </c>
      <c r="C242" t="s">
        <v>371</v>
      </c>
      <c r="D242" t="s">
        <v>372</v>
      </c>
      <c r="E242">
        <v>14690</v>
      </c>
      <c r="F242" t="s">
        <v>745</v>
      </c>
      <c r="I242" s="137" t="s">
        <v>550</v>
      </c>
      <c r="J242" s="121">
        <v>55</v>
      </c>
      <c r="K242" s="121">
        <v>13</v>
      </c>
      <c r="L242" s="121">
        <v>11</v>
      </c>
      <c r="M242" s="121">
        <v>52</v>
      </c>
      <c r="N242" s="121">
        <v>442</v>
      </c>
    </row>
    <row r="243" spans="1:14" x14ac:dyDescent="0.25">
      <c r="A243" s="2" t="s">
        <v>422</v>
      </c>
      <c r="B243" t="s">
        <v>370</v>
      </c>
      <c r="C243" t="s">
        <v>371</v>
      </c>
      <c r="D243" t="s">
        <v>372</v>
      </c>
      <c r="E243">
        <v>2780</v>
      </c>
      <c r="F243" t="s">
        <v>404</v>
      </c>
      <c r="I243" s="137" t="s">
        <v>551</v>
      </c>
      <c r="J243" s="121">
        <v>62</v>
      </c>
      <c r="K243" s="121">
        <v>10</v>
      </c>
      <c r="L243" s="121">
        <v>8</v>
      </c>
      <c r="M243" s="121">
        <v>69</v>
      </c>
      <c r="N243" s="121">
        <v>449</v>
      </c>
    </row>
    <row r="244" spans="1:14" x14ac:dyDescent="0.25">
      <c r="A244" s="2" t="s">
        <v>422</v>
      </c>
      <c r="B244" t="s">
        <v>370</v>
      </c>
      <c r="C244" t="s">
        <v>371</v>
      </c>
      <c r="D244" t="s">
        <v>372</v>
      </c>
      <c r="E244">
        <v>684</v>
      </c>
      <c r="F244" t="s">
        <v>663</v>
      </c>
      <c r="I244" s="137" t="s">
        <v>552</v>
      </c>
      <c r="J244" s="121">
        <v>52</v>
      </c>
      <c r="K244" s="121">
        <v>9</v>
      </c>
      <c r="L244" s="121">
        <v>8</v>
      </c>
      <c r="M244" s="121">
        <v>44</v>
      </c>
      <c r="N244" s="121">
        <v>430</v>
      </c>
    </row>
    <row r="245" spans="1:14" x14ac:dyDescent="0.25">
      <c r="A245" s="2" t="s">
        <v>422</v>
      </c>
      <c r="B245" t="s">
        <v>370</v>
      </c>
      <c r="C245" t="s">
        <v>371</v>
      </c>
      <c r="D245" t="s">
        <v>372</v>
      </c>
      <c r="E245">
        <v>536</v>
      </c>
      <c r="F245" t="s">
        <v>607</v>
      </c>
      <c r="I245" s="137" t="s">
        <v>553</v>
      </c>
      <c r="J245" s="121">
        <v>56</v>
      </c>
      <c r="K245" s="121">
        <v>12</v>
      </c>
      <c r="L245" s="121">
        <v>5</v>
      </c>
      <c r="M245" s="121">
        <v>52</v>
      </c>
      <c r="N245" s="121">
        <v>451</v>
      </c>
    </row>
    <row r="246" spans="1:14" x14ac:dyDescent="0.25">
      <c r="A246" s="2" t="s">
        <v>423</v>
      </c>
      <c r="B246" t="s">
        <v>370</v>
      </c>
      <c r="C246" t="s">
        <v>371</v>
      </c>
      <c r="D246" t="s">
        <v>372</v>
      </c>
      <c r="E246">
        <v>1495</v>
      </c>
      <c r="F246" t="s">
        <v>744</v>
      </c>
      <c r="I246" s="137" t="s">
        <v>554</v>
      </c>
      <c r="J246" s="121">
        <v>52</v>
      </c>
      <c r="K246" s="121">
        <v>1</v>
      </c>
      <c r="L246" s="121">
        <v>5</v>
      </c>
      <c r="M246" s="121">
        <v>38</v>
      </c>
      <c r="N246" s="121">
        <v>456</v>
      </c>
    </row>
    <row r="247" spans="1:14" x14ac:dyDescent="0.25">
      <c r="A247" s="2" t="s">
        <v>423</v>
      </c>
      <c r="B247" t="s">
        <v>370</v>
      </c>
      <c r="C247" t="s">
        <v>371</v>
      </c>
      <c r="D247" t="s">
        <v>372</v>
      </c>
      <c r="E247">
        <v>14487</v>
      </c>
      <c r="F247" t="s">
        <v>745</v>
      </c>
      <c r="I247" s="137" t="s">
        <v>555</v>
      </c>
      <c r="J247" s="121">
        <v>54</v>
      </c>
      <c r="K247" s="121">
        <v>2</v>
      </c>
      <c r="L247" s="121">
        <v>7</v>
      </c>
      <c r="M247" s="121">
        <v>52</v>
      </c>
      <c r="N247" s="121">
        <v>472</v>
      </c>
    </row>
    <row r="248" spans="1:14" x14ac:dyDescent="0.25">
      <c r="A248" s="2" t="s">
        <v>423</v>
      </c>
      <c r="B248" t="s">
        <v>370</v>
      </c>
      <c r="C248" t="s">
        <v>371</v>
      </c>
      <c r="D248" t="s">
        <v>372</v>
      </c>
      <c r="E248">
        <v>2701</v>
      </c>
      <c r="F248" t="s">
        <v>404</v>
      </c>
      <c r="I248" s="137" t="s">
        <v>556</v>
      </c>
      <c r="J248" s="121">
        <v>59</v>
      </c>
      <c r="K248" s="121">
        <v>2</v>
      </c>
      <c r="L248" s="121">
        <v>2</v>
      </c>
      <c r="M248" s="121">
        <v>58</v>
      </c>
      <c r="N248" s="121">
        <v>472</v>
      </c>
    </row>
    <row r="249" spans="1:14" x14ac:dyDescent="0.25">
      <c r="A249" s="2" t="s">
        <v>423</v>
      </c>
      <c r="B249" t="s">
        <v>370</v>
      </c>
      <c r="C249" t="s">
        <v>371</v>
      </c>
      <c r="D249" t="s">
        <v>372</v>
      </c>
      <c r="E249">
        <v>648</v>
      </c>
      <c r="F249" t="s">
        <v>663</v>
      </c>
      <c r="I249" s="137" t="s">
        <v>557</v>
      </c>
      <c r="J249" s="121">
        <v>59</v>
      </c>
      <c r="K249" s="121">
        <v>7</v>
      </c>
      <c r="L249" s="121">
        <v>8</v>
      </c>
      <c r="M249" s="121">
        <v>79</v>
      </c>
      <c r="N249" s="121">
        <v>425</v>
      </c>
    </row>
    <row r="250" spans="1:14" x14ac:dyDescent="0.25">
      <c r="A250" s="2" t="s">
        <v>423</v>
      </c>
      <c r="B250" t="s">
        <v>370</v>
      </c>
      <c r="C250" t="s">
        <v>371</v>
      </c>
      <c r="D250" t="s">
        <v>372</v>
      </c>
      <c r="E250">
        <v>1116</v>
      </c>
      <c r="F250" t="s">
        <v>607</v>
      </c>
      <c r="I250" s="137" t="s">
        <v>558</v>
      </c>
      <c r="J250" s="121">
        <v>58</v>
      </c>
      <c r="K250" s="121">
        <v>11</v>
      </c>
      <c r="L250" s="121">
        <v>7</v>
      </c>
      <c r="M250" s="121">
        <v>69</v>
      </c>
      <c r="N250" s="121">
        <v>442</v>
      </c>
    </row>
    <row r="251" spans="1:14" x14ac:dyDescent="0.25">
      <c r="A251" s="2" t="s">
        <v>424</v>
      </c>
      <c r="B251" t="s">
        <v>370</v>
      </c>
      <c r="C251" t="s">
        <v>371</v>
      </c>
      <c r="D251" t="s">
        <v>372</v>
      </c>
      <c r="E251">
        <v>1310</v>
      </c>
      <c r="F251" t="s">
        <v>744</v>
      </c>
      <c r="I251" s="137" t="s">
        <v>559</v>
      </c>
      <c r="J251" s="121">
        <v>54</v>
      </c>
      <c r="K251" s="121">
        <v>9</v>
      </c>
      <c r="L251" s="121">
        <v>6</v>
      </c>
      <c r="M251" s="121">
        <v>67</v>
      </c>
      <c r="N251" s="121">
        <v>454</v>
      </c>
    </row>
    <row r="252" spans="1:14" x14ac:dyDescent="0.25">
      <c r="A252" s="2" t="s">
        <v>424</v>
      </c>
      <c r="B252" t="s">
        <v>370</v>
      </c>
      <c r="C252" t="s">
        <v>371</v>
      </c>
      <c r="D252" t="s">
        <v>372</v>
      </c>
      <c r="E252">
        <v>14022</v>
      </c>
      <c r="F252" t="s">
        <v>745</v>
      </c>
      <c r="I252" s="137" t="s">
        <v>560</v>
      </c>
      <c r="J252" s="121">
        <v>50</v>
      </c>
      <c r="K252" s="121">
        <v>11</v>
      </c>
      <c r="L252" s="121">
        <v>11</v>
      </c>
      <c r="M252" s="121">
        <v>94</v>
      </c>
      <c r="N252" s="121">
        <v>452</v>
      </c>
    </row>
    <row r="253" spans="1:14" x14ac:dyDescent="0.25">
      <c r="A253" s="2" t="s">
        <v>424</v>
      </c>
      <c r="B253" t="s">
        <v>370</v>
      </c>
      <c r="C253" t="s">
        <v>371</v>
      </c>
      <c r="D253" t="s">
        <v>372</v>
      </c>
      <c r="E253">
        <v>2646</v>
      </c>
      <c r="F253" t="s">
        <v>404</v>
      </c>
      <c r="I253" s="137" t="s">
        <v>561</v>
      </c>
      <c r="J253" s="121">
        <v>52</v>
      </c>
      <c r="K253" s="121">
        <v>2</v>
      </c>
      <c r="L253" s="121">
        <v>8</v>
      </c>
      <c r="M253" s="121">
        <v>85</v>
      </c>
      <c r="N253" s="121">
        <v>464</v>
      </c>
    </row>
    <row r="254" spans="1:14" x14ac:dyDescent="0.25">
      <c r="A254" s="2" t="s">
        <v>424</v>
      </c>
      <c r="B254" t="s">
        <v>370</v>
      </c>
      <c r="C254" t="s">
        <v>371</v>
      </c>
      <c r="D254" t="s">
        <v>372</v>
      </c>
      <c r="E254">
        <v>642</v>
      </c>
      <c r="F254" t="s">
        <v>663</v>
      </c>
      <c r="I254" s="137" t="s">
        <v>562</v>
      </c>
      <c r="J254" s="121">
        <v>62</v>
      </c>
      <c r="K254" s="121">
        <v>2</v>
      </c>
      <c r="L254" s="121">
        <v>14</v>
      </c>
      <c r="M254" s="121">
        <v>84</v>
      </c>
      <c r="N254" s="121">
        <v>537</v>
      </c>
    </row>
    <row r="255" spans="1:14" x14ac:dyDescent="0.25">
      <c r="A255" s="2" t="s">
        <v>424</v>
      </c>
      <c r="B255" t="s">
        <v>370</v>
      </c>
      <c r="C255" t="s">
        <v>371</v>
      </c>
      <c r="D255" t="s">
        <v>372</v>
      </c>
      <c r="E255">
        <v>725</v>
      </c>
      <c r="F255" t="s">
        <v>607</v>
      </c>
      <c r="I255" s="137" t="s">
        <v>563</v>
      </c>
      <c r="J255" s="121">
        <v>64</v>
      </c>
      <c r="K255" s="121">
        <v>27</v>
      </c>
      <c r="L255" s="121">
        <v>9</v>
      </c>
      <c r="M255" s="121">
        <v>99</v>
      </c>
      <c r="N255" s="121">
        <v>519</v>
      </c>
    </row>
    <row r="256" spans="1:14" x14ac:dyDescent="0.25">
      <c r="A256" s="2" t="s">
        <v>425</v>
      </c>
      <c r="B256" t="s">
        <v>370</v>
      </c>
      <c r="C256" t="s">
        <v>371</v>
      </c>
      <c r="D256" t="s">
        <v>372</v>
      </c>
      <c r="E256">
        <v>1289</v>
      </c>
      <c r="F256" t="s">
        <v>744</v>
      </c>
      <c r="I256" s="137" t="s">
        <v>564</v>
      </c>
      <c r="J256" s="121">
        <v>64</v>
      </c>
      <c r="K256" s="121">
        <v>8</v>
      </c>
      <c r="L256" s="121">
        <v>9</v>
      </c>
      <c r="M256" s="121">
        <v>136</v>
      </c>
      <c r="N256" s="121">
        <v>539</v>
      </c>
    </row>
    <row r="257" spans="1:14" x14ac:dyDescent="0.25">
      <c r="A257" s="2" t="s">
        <v>425</v>
      </c>
      <c r="B257" t="s">
        <v>370</v>
      </c>
      <c r="C257" t="s">
        <v>371</v>
      </c>
      <c r="D257" t="s">
        <v>372</v>
      </c>
      <c r="E257">
        <v>13507</v>
      </c>
      <c r="F257" t="s">
        <v>745</v>
      </c>
      <c r="I257" s="137" t="s">
        <v>565</v>
      </c>
      <c r="J257" s="121">
        <v>62</v>
      </c>
      <c r="K257" s="121">
        <v>13</v>
      </c>
      <c r="L257" s="121">
        <v>12</v>
      </c>
      <c r="M257" s="121">
        <v>143</v>
      </c>
      <c r="N257" s="121">
        <v>553</v>
      </c>
    </row>
    <row r="258" spans="1:14" x14ac:dyDescent="0.25">
      <c r="A258" s="2" t="s">
        <v>425</v>
      </c>
      <c r="B258" t="s">
        <v>370</v>
      </c>
      <c r="C258" t="s">
        <v>371</v>
      </c>
      <c r="D258" t="s">
        <v>372</v>
      </c>
      <c r="E258">
        <v>2563</v>
      </c>
      <c r="F258" t="s">
        <v>404</v>
      </c>
      <c r="I258" s="137" t="s">
        <v>566</v>
      </c>
      <c r="J258" s="121">
        <v>63</v>
      </c>
      <c r="K258" s="121">
        <v>6</v>
      </c>
      <c r="L258" s="121">
        <v>10</v>
      </c>
      <c r="M258" s="121">
        <v>135</v>
      </c>
      <c r="N258" s="121">
        <v>600</v>
      </c>
    </row>
    <row r="259" spans="1:14" x14ac:dyDescent="0.25">
      <c r="A259" s="2" t="s">
        <v>425</v>
      </c>
      <c r="B259" t="s">
        <v>370</v>
      </c>
      <c r="C259" t="s">
        <v>371</v>
      </c>
      <c r="D259" t="s">
        <v>372</v>
      </c>
      <c r="E259">
        <v>592</v>
      </c>
      <c r="F259" t="s">
        <v>663</v>
      </c>
      <c r="I259" s="137" t="s">
        <v>567</v>
      </c>
      <c r="J259" s="121">
        <v>70</v>
      </c>
      <c r="K259" s="121">
        <v>9</v>
      </c>
      <c r="L259" s="121">
        <v>18</v>
      </c>
      <c r="M259" s="121">
        <v>143</v>
      </c>
      <c r="N259" s="121">
        <v>633</v>
      </c>
    </row>
    <row r="260" spans="1:14" x14ac:dyDescent="0.25">
      <c r="A260" s="2" t="s">
        <v>425</v>
      </c>
      <c r="B260" t="s">
        <v>370</v>
      </c>
      <c r="C260" t="s">
        <v>371</v>
      </c>
      <c r="D260" t="s">
        <v>372</v>
      </c>
      <c r="E260">
        <v>594</v>
      </c>
      <c r="F260" t="s">
        <v>607</v>
      </c>
      <c r="I260" s="137" t="s">
        <v>568</v>
      </c>
      <c r="J260" s="121">
        <v>74</v>
      </c>
      <c r="K260" s="121">
        <v>5</v>
      </c>
      <c r="L260" s="121">
        <v>14</v>
      </c>
      <c r="M260" s="121">
        <v>153</v>
      </c>
      <c r="N260" s="121">
        <v>661</v>
      </c>
    </row>
    <row r="261" spans="1:14" x14ac:dyDescent="0.25">
      <c r="A261" s="2" t="s">
        <v>426</v>
      </c>
      <c r="B261" t="s">
        <v>370</v>
      </c>
      <c r="C261" t="s">
        <v>371</v>
      </c>
      <c r="D261" t="s">
        <v>372</v>
      </c>
      <c r="E261">
        <v>1277</v>
      </c>
      <c r="F261" t="s">
        <v>744</v>
      </c>
      <c r="I261" s="137" t="s">
        <v>569</v>
      </c>
      <c r="J261" s="121">
        <v>88</v>
      </c>
      <c r="K261" s="121">
        <v>7</v>
      </c>
      <c r="L261" s="121">
        <v>17</v>
      </c>
      <c r="M261" s="121">
        <v>172</v>
      </c>
      <c r="N261" s="121">
        <v>782</v>
      </c>
    </row>
    <row r="262" spans="1:14" x14ac:dyDescent="0.25">
      <c r="A262" s="2" t="s">
        <v>426</v>
      </c>
      <c r="B262" t="s">
        <v>370</v>
      </c>
      <c r="C262" t="s">
        <v>371</v>
      </c>
      <c r="D262" t="s">
        <v>372</v>
      </c>
      <c r="E262">
        <v>12931</v>
      </c>
      <c r="F262" t="s">
        <v>745</v>
      </c>
      <c r="I262" s="137" t="s">
        <v>570</v>
      </c>
      <c r="J262" s="121">
        <v>101</v>
      </c>
      <c r="K262" s="121">
        <v>25</v>
      </c>
      <c r="L262" s="121">
        <v>15</v>
      </c>
      <c r="M262" s="121">
        <v>194</v>
      </c>
      <c r="N262" s="121">
        <v>866</v>
      </c>
    </row>
    <row r="263" spans="1:14" x14ac:dyDescent="0.25">
      <c r="A263" s="2" t="s">
        <v>426</v>
      </c>
      <c r="B263" t="s">
        <v>370</v>
      </c>
      <c r="C263" t="s">
        <v>371</v>
      </c>
      <c r="D263" t="s">
        <v>372</v>
      </c>
      <c r="E263">
        <v>2414</v>
      </c>
      <c r="F263" t="s">
        <v>404</v>
      </c>
      <c r="I263" s="137" t="s">
        <v>571</v>
      </c>
      <c r="J263" s="121">
        <v>107</v>
      </c>
      <c r="K263" s="121">
        <v>17</v>
      </c>
      <c r="L263" s="121">
        <v>22</v>
      </c>
      <c r="M263" s="121">
        <v>183</v>
      </c>
      <c r="N263" s="121">
        <v>894</v>
      </c>
    </row>
    <row r="264" spans="1:14" x14ac:dyDescent="0.25">
      <c r="A264" s="2" t="s">
        <v>426</v>
      </c>
      <c r="B264" t="s">
        <v>370</v>
      </c>
      <c r="C264" t="s">
        <v>371</v>
      </c>
      <c r="D264" t="s">
        <v>372</v>
      </c>
      <c r="E264">
        <v>602</v>
      </c>
      <c r="F264" t="s">
        <v>663</v>
      </c>
      <c r="I264" s="137" t="s">
        <v>572</v>
      </c>
      <c r="J264" s="121">
        <v>108</v>
      </c>
      <c r="K264" s="121">
        <v>18</v>
      </c>
      <c r="L264" s="121">
        <v>24</v>
      </c>
      <c r="M264" s="121">
        <v>199</v>
      </c>
      <c r="N264" s="121">
        <v>953</v>
      </c>
    </row>
    <row r="265" spans="1:14" x14ac:dyDescent="0.25">
      <c r="A265" s="2" t="s">
        <v>426</v>
      </c>
      <c r="B265" t="s">
        <v>370</v>
      </c>
      <c r="C265" t="s">
        <v>371</v>
      </c>
      <c r="D265" t="s">
        <v>372</v>
      </c>
      <c r="E265">
        <v>821</v>
      </c>
      <c r="F265" t="s">
        <v>607</v>
      </c>
      <c r="I265" s="137" t="s">
        <v>573</v>
      </c>
      <c r="J265" s="121">
        <v>115</v>
      </c>
      <c r="K265" s="121">
        <v>23</v>
      </c>
      <c r="L265" s="121">
        <v>21</v>
      </c>
      <c r="M265" s="121">
        <v>205</v>
      </c>
      <c r="N265" s="121">
        <v>988</v>
      </c>
    </row>
    <row r="266" spans="1:14" x14ac:dyDescent="0.25">
      <c r="A266" s="2" t="s">
        <v>427</v>
      </c>
      <c r="B266" t="s">
        <v>370</v>
      </c>
      <c r="C266" t="s">
        <v>371</v>
      </c>
      <c r="D266" t="s">
        <v>372</v>
      </c>
      <c r="E266">
        <v>1080</v>
      </c>
      <c r="F266" t="s">
        <v>744</v>
      </c>
      <c r="I266" s="137" t="s">
        <v>574</v>
      </c>
      <c r="J266" s="121">
        <v>123</v>
      </c>
      <c r="K266" s="121">
        <v>22</v>
      </c>
      <c r="L266" s="121">
        <v>18</v>
      </c>
      <c r="M266" s="121">
        <v>204</v>
      </c>
      <c r="N266" s="121">
        <v>1048</v>
      </c>
    </row>
    <row r="267" spans="1:14" x14ac:dyDescent="0.25">
      <c r="A267" s="2" t="s">
        <v>427</v>
      </c>
      <c r="B267" t="s">
        <v>370</v>
      </c>
      <c r="C267" t="s">
        <v>371</v>
      </c>
      <c r="D267" t="s">
        <v>372</v>
      </c>
      <c r="E267">
        <v>12412</v>
      </c>
      <c r="F267" t="s">
        <v>745</v>
      </c>
      <c r="I267" s="137" t="s">
        <v>575</v>
      </c>
      <c r="J267" s="121">
        <v>142</v>
      </c>
      <c r="K267" s="121">
        <v>18</v>
      </c>
      <c r="L267" s="121">
        <v>27</v>
      </c>
      <c r="M267" s="121">
        <v>237</v>
      </c>
      <c r="N267" s="121">
        <v>1141</v>
      </c>
    </row>
    <row r="268" spans="1:14" x14ac:dyDescent="0.25">
      <c r="A268" s="2" t="s">
        <v>427</v>
      </c>
      <c r="B268" t="s">
        <v>370</v>
      </c>
      <c r="C268" t="s">
        <v>371</v>
      </c>
      <c r="D268" t="s">
        <v>372</v>
      </c>
      <c r="E268">
        <v>2405</v>
      </c>
      <c r="F268" t="s">
        <v>404</v>
      </c>
      <c r="I268" s="137" t="s">
        <v>576</v>
      </c>
      <c r="J268" s="121">
        <v>154</v>
      </c>
      <c r="K268" s="121">
        <v>9</v>
      </c>
      <c r="L268" s="121">
        <v>24</v>
      </c>
      <c r="M268" s="121">
        <v>275</v>
      </c>
      <c r="N268" s="121">
        <v>1261</v>
      </c>
    </row>
    <row r="269" spans="1:14" x14ac:dyDescent="0.25">
      <c r="A269" s="2" t="s">
        <v>427</v>
      </c>
      <c r="B269" t="s">
        <v>370</v>
      </c>
      <c r="C269" t="s">
        <v>371</v>
      </c>
      <c r="D269" t="s">
        <v>372</v>
      </c>
      <c r="E269">
        <v>554</v>
      </c>
      <c r="F269" t="s">
        <v>663</v>
      </c>
      <c r="I269" s="137" t="s">
        <v>577</v>
      </c>
      <c r="J269" s="121">
        <v>179</v>
      </c>
      <c r="K269" s="121">
        <v>36</v>
      </c>
      <c r="L269" s="121">
        <v>34</v>
      </c>
      <c r="M269" s="121">
        <v>268</v>
      </c>
      <c r="N269" s="121">
        <v>1335</v>
      </c>
    </row>
    <row r="270" spans="1:14" x14ac:dyDescent="0.25">
      <c r="A270" s="2" t="s">
        <v>427</v>
      </c>
      <c r="B270" t="s">
        <v>370</v>
      </c>
      <c r="C270" t="s">
        <v>371</v>
      </c>
      <c r="D270" t="s">
        <v>372</v>
      </c>
      <c r="E270">
        <v>729</v>
      </c>
      <c r="F270" t="s">
        <v>607</v>
      </c>
      <c r="I270" s="137" t="s">
        <v>578</v>
      </c>
      <c r="J270" s="121">
        <v>192</v>
      </c>
      <c r="K270" s="121">
        <v>33</v>
      </c>
      <c r="L270" s="121">
        <v>52</v>
      </c>
      <c r="M270" s="121">
        <v>314</v>
      </c>
      <c r="N270" s="121">
        <v>1381</v>
      </c>
    </row>
    <row r="271" spans="1:14" x14ac:dyDescent="0.25">
      <c r="A271" s="2" t="s">
        <v>428</v>
      </c>
      <c r="B271" t="s">
        <v>370</v>
      </c>
      <c r="C271" t="s">
        <v>371</v>
      </c>
      <c r="D271" t="s">
        <v>372</v>
      </c>
      <c r="E271">
        <v>1208</v>
      </c>
      <c r="F271" t="s">
        <v>744</v>
      </c>
      <c r="I271" s="137" t="s">
        <v>579</v>
      </c>
      <c r="J271" s="121">
        <v>209</v>
      </c>
      <c r="K271" s="121">
        <v>37</v>
      </c>
      <c r="L271" s="121">
        <v>32</v>
      </c>
      <c r="M271" s="121">
        <v>288</v>
      </c>
      <c r="N271" s="121">
        <v>1481</v>
      </c>
    </row>
    <row r="272" spans="1:14" x14ac:dyDescent="0.25">
      <c r="A272" s="2" t="s">
        <v>428</v>
      </c>
      <c r="B272" t="s">
        <v>370</v>
      </c>
      <c r="C272" t="s">
        <v>371</v>
      </c>
      <c r="D272" t="s">
        <v>372</v>
      </c>
      <c r="E272">
        <v>12328</v>
      </c>
      <c r="F272" t="s">
        <v>745</v>
      </c>
      <c r="I272" s="137" t="s">
        <v>580</v>
      </c>
      <c r="J272" s="121">
        <v>227</v>
      </c>
      <c r="K272" s="121">
        <v>31</v>
      </c>
      <c r="L272" s="121">
        <v>29</v>
      </c>
      <c r="M272" s="121">
        <v>274</v>
      </c>
      <c r="N272" s="121">
        <v>1615</v>
      </c>
    </row>
    <row r="273" spans="1:14" x14ac:dyDescent="0.25">
      <c r="A273" s="2" t="s">
        <v>428</v>
      </c>
      <c r="B273" t="s">
        <v>370</v>
      </c>
      <c r="C273" t="s">
        <v>371</v>
      </c>
      <c r="D273" t="s">
        <v>372</v>
      </c>
      <c r="E273">
        <v>2309</v>
      </c>
      <c r="F273" t="s">
        <v>404</v>
      </c>
      <c r="I273" s="137" t="s">
        <v>581</v>
      </c>
      <c r="J273" s="121">
        <v>223</v>
      </c>
      <c r="K273" s="121">
        <v>30</v>
      </c>
      <c r="L273" s="121">
        <v>36</v>
      </c>
      <c r="M273" s="121">
        <v>245</v>
      </c>
      <c r="N273" s="121">
        <v>1622</v>
      </c>
    </row>
    <row r="274" spans="1:14" x14ac:dyDescent="0.25">
      <c r="A274" s="2" t="s">
        <v>428</v>
      </c>
      <c r="B274" t="s">
        <v>370</v>
      </c>
      <c r="C274" t="s">
        <v>371</v>
      </c>
      <c r="D274" t="s">
        <v>372</v>
      </c>
      <c r="E274">
        <v>558</v>
      </c>
      <c r="F274" t="s">
        <v>663</v>
      </c>
      <c r="I274" s="137" t="s">
        <v>582</v>
      </c>
      <c r="J274" s="121">
        <v>233</v>
      </c>
      <c r="K274" s="121">
        <v>16</v>
      </c>
      <c r="L274" s="121">
        <v>40</v>
      </c>
      <c r="M274" s="121">
        <v>241</v>
      </c>
      <c r="N274" s="121">
        <v>1721</v>
      </c>
    </row>
    <row r="275" spans="1:14" x14ac:dyDescent="0.25">
      <c r="A275" s="2" t="s">
        <v>428</v>
      </c>
      <c r="B275" t="s">
        <v>370</v>
      </c>
      <c r="C275" t="s">
        <v>371</v>
      </c>
      <c r="D275" t="s">
        <v>372</v>
      </c>
      <c r="E275">
        <v>327</v>
      </c>
      <c r="F275" t="s">
        <v>607</v>
      </c>
      <c r="I275" s="137" t="s">
        <v>583</v>
      </c>
      <c r="J275" s="121">
        <v>245</v>
      </c>
      <c r="K275" s="121">
        <v>13</v>
      </c>
      <c r="L275" s="121">
        <v>47</v>
      </c>
      <c r="M275" s="121">
        <v>308</v>
      </c>
      <c r="N275" s="121">
        <v>1883</v>
      </c>
    </row>
    <row r="276" spans="1:14" x14ac:dyDescent="0.25">
      <c r="A276" s="2" t="s">
        <v>429</v>
      </c>
      <c r="B276" t="s">
        <v>370</v>
      </c>
      <c r="C276" t="s">
        <v>371</v>
      </c>
      <c r="D276" t="s">
        <v>372</v>
      </c>
      <c r="E276">
        <v>1344</v>
      </c>
      <c r="F276" t="s">
        <v>744</v>
      </c>
      <c r="I276" s="137" t="s">
        <v>584</v>
      </c>
      <c r="J276" s="121">
        <v>259</v>
      </c>
      <c r="K276" s="121">
        <v>68</v>
      </c>
      <c r="L276" s="121">
        <v>42</v>
      </c>
      <c r="M276" s="121">
        <v>310</v>
      </c>
      <c r="N276" s="121">
        <v>1881</v>
      </c>
    </row>
    <row r="277" spans="1:14" x14ac:dyDescent="0.25">
      <c r="A277" s="2" t="s">
        <v>429</v>
      </c>
      <c r="B277" t="s">
        <v>370</v>
      </c>
      <c r="C277" t="s">
        <v>371</v>
      </c>
      <c r="D277" t="s">
        <v>372</v>
      </c>
      <c r="E277">
        <v>12398</v>
      </c>
      <c r="F277" t="s">
        <v>745</v>
      </c>
      <c r="I277" s="137" t="s">
        <v>585</v>
      </c>
      <c r="J277" s="121">
        <v>281</v>
      </c>
      <c r="K277" s="121">
        <v>62</v>
      </c>
      <c r="L277" s="121">
        <v>49</v>
      </c>
      <c r="M277" s="121">
        <v>328</v>
      </c>
      <c r="N277" s="121">
        <v>1958</v>
      </c>
    </row>
    <row r="278" spans="1:14" x14ac:dyDescent="0.25">
      <c r="A278" s="2" t="s">
        <v>429</v>
      </c>
      <c r="B278" t="s">
        <v>370</v>
      </c>
      <c r="C278" t="s">
        <v>371</v>
      </c>
      <c r="D278" t="s">
        <v>372</v>
      </c>
      <c r="E278">
        <v>2188</v>
      </c>
      <c r="F278" t="s">
        <v>404</v>
      </c>
      <c r="I278" s="137" t="s">
        <v>586</v>
      </c>
      <c r="J278" s="121">
        <v>285</v>
      </c>
      <c r="K278" s="121">
        <v>48</v>
      </c>
      <c r="L278" s="121">
        <v>56</v>
      </c>
      <c r="M278" s="121">
        <v>368</v>
      </c>
      <c r="N278" s="121">
        <v>1995</v>
      </c>
    </row>
    <row r="279" spans="1:14" x14ac:dyDescent="0.25">
      <c r="A279" s="2" t="s">
        <v>429</v>
      </c>
      <c r="B279" t="s">
        <v>370</v>
      </c>
      <c r="C279" t="s">
        <v>371</v>
      </c>
      <c r="D279" t="s">
        <v>372</v>
      </c>
      <c r="E279">
        <v>506</v>
      </c>
      <c r="F279" t="s">
        <v>663</v>
      </c>
      <c r="I279" s="137" t="s">
        <v>587</v>
      </c>
      <c r="J279" s="121">
        <v>310</v>
      </c>
      <c r="K279" s="121">
        <v>58</v>
      </c>
      <c r="L279" s="121">
        <v>64</v>
      </c>
      <c r="M279" s="121">
        <v>371</v>
      </c>
      <c r="N279" s="121">
        <v>2088</v>
      </c>
    </row>
    <row r="280" spans="1:14" x14ac:dyDescent="0.25">
      <c r="A280" s="2" t="s">
        <v>429</v>
      </c>
      <c r="B280" t="s">
        <v>370</v>
      </c>
      <c r="C280" t="s">
        <v>371</v>
      </c>
      <c r="D280" t="s">
        <v>372</v>
      </c>
      <c r="E280">
        <v>289</v>
      </c>
      <c r="F280" t="s">
        <v>607</v>
      </c>
      <c r="I280" s="137" t="s">
        <v>588</v>
      </c>
      <c r="J280" s="121">
        <v>307</v>
      </c>
      <c r="K280" s="121">
        <v>39</v>
      </c>
      <c r="L280" s="121">
        <v>54</v>
      </c>
      <c r="M280" s="121">
        <v>386</v>
      </c>
      <c r="N280" s="121">
        <v>2194</v>
      </c>
    </row>
    <row r="281" spans="1:14" x14ac:dyDescent="0.25">
      <c r="A281" s="2" t="s">
        <v>430</v>
      </c>
      <c r="B281" t="s">
        <v>370</v>
      </c>
      <c r="C281" t="s">
        <v>371</v>
      </c>
      <c r="D281" t="s">
        <v>372</v>
      </c>
      <c r="E281">
        <v>1296</v>
      </c>
      <c r="F281" t="s">
        <v>744</v>
      </c>
      <c r="I281" s="137" t="s">
        <v>589</v>
      </c>
      <c r="J281" s="121">
        <v>310</v>
      </c>
      <c r="K281" s="121">
        <v>32</v>
      </c>
      <c r="L281" s="121">
        <v>54</v>
      </c>
      <c r="M281" s="121">
        <v>478</v>
      </c>
      <c r="N281" s="121">
        <v>2329</v>
      </c>
    </row>
    <row r="282" spans="1:14" x14ac:dyDescent="0.25">
      <c r="A282" s="2" t="s">
        <v>430</v>
      </c>
      <c r="B282" t="s">
        <v>370</v>
      </c>
      <c r="C282" t="s">
        <v>371</v>
      </c>
      <c r="D282" t="s">
        <v>372</v>
      </c>
      <c r="E282">
        <v>11818</v>
      </c>
      <c r="F282" t="s">
        <v>745</v>
      </c>
      <c r="I282" s="137" t="s">
        <v>590</v>
      </c>
      <c r="J282" s="121">
        <v>331</v>
      </c>
      <c r="K282" s="121">
        <v>19</v>
      </c>
      <c r="L282" s="121">
        <v>58</v>
      </c>
      <c r="M282" s="121">
        <v>472</v>
      </c>
      <c r="N282" s="121">
        <v>2593</v>
      </c>
    </row>
    <row r="283" spans="1:14" x14ac:dyDescent="0.25">
      <c r="A283" s="2" t="s">
        <v>430</v>
      </c>
      <c r="B283" t="s">
        <v>370</v>
      </c>
      <c r="C283" t="s">
        <v>371</v>
      </c>
      <c r="D283" t="s">
        <v>372</v>
      </c>
      <c r="E283">
        <v>2087</v>
      </c>
      <c r="F283" t="s">
        <v>404</v>
      </c>
      <c r="I283" s="137" t="s">
        <v>591</v>
      </c>
      <c r="J283" s="121">
        <v>349</v>
      </c>
      <c r="K283" s="121">
        <v>63</v>
      </c>
      <c r="L283" s="121">
        <v>61</v>
      </c>
      <c r="M283" s="121">
        <v>524</v>
      </c>
      <c r="N283" s="121">
        <v>2783</v>
      </c>
    </row>
    <row r="284" spans="1:14" x14ac:dyDescent="0.25">
      <c r="A284" s="2" t="s">
        <v>430</v>
      </c>
      <c r="B284" t="s">
        <v>370</v>
      </c>
      <c r="C284" t="s">
        <v>371</v>
      </c>
      <c r="D284" t="s">
        <v>372</v>
      </c>
      <c r="E284">
        <v>499</v>
      </c>
      <c r="F284" t="s">
        <v>663</v>
      </c>
      <c r="I284" s="137" t="s">
        <v>604</v>
      </c>
      <c r="J284" s="121">
        <v>376</v>
      </c>
      <c r="K284" s="121">
        <v>65</v>
      </c>
      <c r="L284" s="121">
        <v>80</v>
      </c>
      <c r="M284" s="121">
        <v>491</v>
      </c>
      <c r="N284" s="121">
        <v>2944</v>
      </c>
    </row>
    <row r="285" spans="1:14" x14ac:dyDescent="0.25">
      <c r="A285" s="2" t="s">
        <v>430</v>
      </c>
      <c r="B285" t="s">
        <v>370</v>
      </c>
      <c r="C285" t="s">
        <v>371</v>
      </c>
      <c r="D285" t="s">
        <v>372</v>
      </c>
      <c r="E285">
        <v>862</v>
      </c>
      <c r="F285" t="s">
        <v>607</v>
      </c>
      <c r="I285" s="137" t="s">
        <v>664</v>
      </c>
      <c r="J285" s="121">
        <v>368</v>
      </c>
      <c r="K285" s="121">
        <v>70</v>
      </c>
      <c r="L285" s="121">
        <v>76</v>
      </c>
      <c r="M285" s="121">
        <v>513</v>
      </c>
      <c r="N285" s="121">
        <v>3044</v>
      </c>
    </row>
    <row r="286" spans="1:14" x14ac:dyDescent="0.25">
      <c r="A286" s="2" t="s">
        <v>431</v>
      </c>
      <c r="B286" t="s">
        <v>370</v>
      </c>
      <c r="C286" t="s">
        <v>371</v>
      </c>
      <c r="D286" t="s">
        <v>372</v>
      </c>
      <c r="E286">
        <v>1295</v>
      </c>
      <c r="F286" t="s">
        <v>744</v>
      </c>
      <c r="I286" s="137" t="s">
        <v>665</v>
      </c>
      <c r="J286" s="121">
        <v>367</v>
      </c>
      <c r="K286" s="121">
        <v>79</v>
      </c>
      <c r="L286" s="121">
        <v>67</v>
      </c>
      <c r="M286" s="121">
        <v>544</v>
      </c>
      <c r="N286" s="121">
        <v>3090</v>
      </c>
    </row>
    <row r="287" spans="1:14" x14ac:dyDescent="0.25">
      <c r="A287" s="2" t="s">
        <v>431</v>
      </c>
      <c r="B287" t="s">
        <v>370</v>
      </c>
      <c r="C287" t="s">
        <v>371</v>
      </c>
      <c r="D287" t="s">
        <v>372</v>
      </c>
      <c r="E287">
        <v>11573</v>
      </c>
      <c r="F287" t="s">
        <v>745</v>
      </c>
      <c r="I287" s="137" t="s">
        <v>666</v>
      </c>
      <c r="J287" s="121">
        <v>396</v>
      </c>
      <c r="K287" s="121">
        <v>54</v>
      </c>
      <c r="L287" s="121">
        <v>88</v>
      </c>
      <c r="M287" s="121">
        <v>515</v>
      </c>
      <c r="N287" s="121">
        <v>3225</v>
      </c>
    </row>
    <row r="288" spans="1:14" x14ac:dyDescent="0.25">
      <c r="A288" s="2" t="s">
        <v>431</v>
      </c>
      <c r="B288" t="s">
        <v>370</v>
      </c>
      <c r="C288" t="s">
        <v>371</v>
      </c>
      <c r="D288" t="s">
        <v>372</v>
      </c>
      <c r="E288">
        <v>2045</v>
      </c>
      <c r="F288" t="s">
        <v>404</v>
      </c>
      <c r="I288" s="137" t="s">
        <v>667</v>
      </c>
      <c r="J288" s="121">
        <v>401</v>
      </c>
      <c r="K288" s="121">
        <v>62</v>
      </c>
      <c r="L288" s="121">
        <v>102</v>
      </c>
      <c r="M288" s="121">
        <v>628</v>
      </c>
      <c r="N288" s="121">
        <v>3451</v>
      </c>
    </row>
    <row r="289" spans="1:14" x14ac:dyDescent="0.25">
      <c r="A289" s="2" t="s">
        <v>431</v>
      </c>
      <c r="B289" t="s">
        <v>370</v>
      </c>
      <c r="C289" t="s">
        <v>371</v>
      </c>
      <c r="D289" t="s">
        <v>372</v>
      </c>
      <c r="E289">
        <v>493</v>
      </c>
      <c r="F289" t="s">
        <v>663</v>
      </c>
      <c r="I289" s="137" t="s">
        <v>668</v>
      </c>
      <c r="J289" s="121">
        <v>426</v>
      </c>
      <c r="K289" s="121">
        <v>43</v>
      </c>
      <c r="L289" s="121">
        <v>98</v>
      </c>
      <c r="M289" s="121">
        <v>664</v>
      </c>
      <c r="N289" s="121">
        <v>3665</v>
      </c>
    </row>
    <row r="290" spans="1:14" x14ac:dyDescent="0.25">
      <c r="A290" s="2" t="s">
        <v>431</v>
      </c>
      <c r="B290" t="s">
        <v>370</v>
      </c>
      <c r="C290" t="s">
        <v>371</v>
      </c>
      <c r="D290" t="s">
        <v>372</v>
      </c>
      <c r="E290">
        <v>604</v>
      </c>
      <c r="F290" t="s">
        <v>607</v>
      </c>
      <c r="I290" s="137" t="s">
        <v>674</v>
      </c>
      <c r="J290" s="121">
        <v>441</v>
      </c>
      <c r="K290" s="121">
        <v>124</v>
      </c>
      <c r="L290" s="121">
        <v>86</v>
      </c>
      <c r="M290" s="121">
        <v>764</v>
      </c>
      <c r="N290" s="121">
        <v>3905</v>
      </c>
    </row>
    <row r="291" spans="1:14" x14ac:dyDescent="0.25">
      <c r="A291" s="2" t="s">
        <v>432</v>
      </c>
      <c r="B291" t="s">
        <v>370</v>
      </c>
      <c r="C291" t="s">
        <v>371</v>
      </c>
      <c r="D291" t="s">
        <v>372</v>
      </c>
      <c r="E291">
        <v>1227</v>
      </c>
      <c r="F291" t="s">
        <v>744</v>
      </c>
      <c r="I291" s="137" t="s">
        <v>675</v>
      </c>
      <c r="J291" s="121">
        <v>468</v>
      </c>
      <c r="K291" s="121">
        <v>108</v>
      </c>
      <c r="L291" s="121">
        <v>99</v>
      </c>
      <c r="M291" s="121">
        <v>706</v>
      </c>
      <c r="N291" s="121">
        <v>4156</v>
      </c>
    </row>
    <row r="292" spans="1:14" x14ac:dyDescent="0.25">
      <c r="A292" s="2" t="s">
        <v>432</v>
      </c>
      <c r="B292" t="s">
        <v>370</v>
      </c>
      <c r="C292" t="s">
        <v>371</v>
      </c>
      <c r="D292" t="s">
        <v>372</v>
      </c>
      <c r="E292">
        <v>11253</v>
      </c>
      <c r="F292" t="s">
        <v>745</v>
      </c>
      <c r="I292" s="137" t="s">
        <v>694</v>
      </c>
      <c r="J292" s="121">
        <v>482</v>
      </c>
      <c r="K292" s="121">
        <v>111</v>
      </c>
      <c r="L292" s="121">
        <v>124</v>
      </c>
      <c r="M292" s="121">
        <v>792</v>
      </c>
      <c r="N292" s="121">
        <v>4379</v>
      </c>
    </row>
    <row r="293" spans="1:14" x14ac:dyDescent="0.25">
      <c r="A293" s="2" t="s">
        <v>432</v>
      </c>
      <c r="B293" t="s">
        <v>370</v>
      </c>
      <c r="C293" t="s">
        <v>371</v>
      </c>
      <c r="D293" t="s">
        <v>372</v>
      </c>
      <c r="E293">
        <v>1991</v>
      </c>
      <c r="F293" t="s">
        <v>404</v>
      </c>
      <c r="I293" s="137" t="s">
        <v>695</v>
      </c>
      <c r="J293" s="121">
        <v>482</v>
      </c>
      <c r="K293" s="121">
        <v>120</v>
      </c>
      <c r="L293" s="121">
        <v>123</v>
      </c>
      <c r="M293" s="121">
        <v>632</v>
      </c>
      <c r="N293" s="121">
        <v>4647</v>
      </c>
    </row>
    <row r="294" spans="1:14" x14ac:dyDescent="0.25">
      <c r="A294" s="2" t="s">
        <v>432</v>
      </c>
      <c r="B294" t="s">
        <v>370</v>
      </c>
      <c r="C294" t="s">
        <v>371</v>
      </c>
      <c r="D294" t="s">
        <v>372</v>
      </c>
      <c r="E294">
        <v>481</v>
      </c>
      <c r="F294" t="s">
        <v>663</v>
      </c>
      <c r="I294" s="137" t="s">
        <v>696</v>
      </c>
      <c r="J294" s="121">
        <v>494</v>
      </c>
      <c r="K294" s="121">
        <v>128</v>
      </c>
      <c r="L294" s="121">
        <v>160</v>
      </c>
      <c r="M294" s="121">
        <v>785</v>
      </c>
      <c r="N294" s="121">
        <v>4814</v>
      </c>
    </row>
    <row r="295" spans="1:14" x14ac:dyDescent="0.25">
      <c r="A295" s="2" t="s">
        <v>432</v>
      </c>
      <c r="B295" t="s">
        <v>370</v>
      </c>
      <c r="C295" t="s">
        <v>371</v>
      </c>
      <c r="D295" t="s">
        <v>372</v>
      </c>
      <c r="E295">
        <v>543</v>
      </c>
      <c r="F295" t="s">
        <v>607</v>
      </c>
      <c r="I295" s="137" t="s">
        <v>697</v>
      </c>
      <c r="J295" s="121">
        <v>503</v>
      </c>
      <c r="K295" s="121">
        <v>59</v>
      </c>
      <c r="L295" s="121">
        <v>118</v>
      </c>
      <c r="M295" s="121">
        <v>870</v>
      </c>
      <c r="N295" s="121">
        <v>4974</v>
      </c>
    </row>
    <row r="296" spans="1:14" x14ac:dyDescent="0.25">
      <c r="A296" s="2" t="s">
        <v>433</v>
      </c>
      <c r="B296" t="s">
        <v>370</v>
      </c>
      <c r="C296" t="s">
        <v>371</v>
      </c>
      <c r="D296" t="s">
        <v>372</v>
      </c>
      <c r="E296">
        <v>1081</v>
      </c>
      <c r="F296" t="s">
        <v>744</v>
      </c>
      <c r="I296" s="137" t="s">
        <v>698</v>
      </c>
      <c r="J296" s="121">
        <v>528</v>
      </c>
      <c r="K296" s="121">
        <v>72</v>
      </c>
      <c r="L296" s="121">
        <v>153</v>
      </c>
      <c r="M296" s="121">
        <v>861</v>
      </c>
      <c r="N296" s="121">
        <v>5402</v>
      </c>
    </row>
    <row r="297" spans="1:14" x14ac:dyDescent="0.25">
      <c r="A297" s="2" t="s">
        <v>433</v>
      </c>
      <c r="B297" t="s">
        <v>370</v>
      </c>
      <c r="C297" t="s">
        <v>371</v>
      </c>
      <c r="D297" t="s">
        <v>372</v>
      </c>
      <c r="E297">
        <v>10970</v>
      </c>
      <c r="F297" t="s">
        <v>745</v>
      </c>
      <c r="I297" s="137" t="s">
        <v>699</v>
      </c>
      <c r="J297" s="121">
        <v>559</v>
      </c>
      <c r="K297" s="121">
        <v>213</v>
      </c>
      <c r="L297" s="121">
        <v>167</v>
      </c>
      <c r="M297" s="121">
        <v>925</v>
      </c>
      <c r="N297" s="121">
        <v>5828</v>
      </c>
    </row>
    <row r="298" spans="1:14" x14ac:dyDescent="0.25">
      <c r="A298" s="2" t="s">
        <v>433</v>
      </c>
      <c r="B298" t="s">
        <v>370</v>
      </c>
      <c r="C298" t="s">
        <v>371</v>
      </c>
      <c r="D298" t="s">
        <v>372</v>
      </c>
      <c r="E298">
        <v>1954</v>
      </c>
      <c r="F298" t="s">
        <v>404</v>
      </c>
      <c r="I298" s="137" t="s">
        <v>700</v>
      </c>
      <c r="J298" s="121">
        <v>571</v>
      </c>
      <c r="K298" s="121">
        <v>144</v>
      </c>
      <c r="L298" s="121">
        <v>187</v>
      </c>
      <c r="M298" s="121">
        <v>997</v>
      </c>
      <c r="N298" s="121">
        <v>6018</v>
      </c>
    </row>
    <row r="299" spans="1:14" x14ac:dyDescent="0.25">
      <c r="A299" s="2" t="s">
        <v>433</v>
      </c>
      <c r="B299" t="s">
        <v>370</v>
      </c>
      <c r="C299" t="s">
        <v>371</v>
      </c>
      <c r="D299" t="s">
        <v>372</v>
      </c>
      <c r="E299">
        <v>478</v>
      </c>
      <c r="F299" t="s">
        <v>663</v>
      </c>
      <c r="I299" s="137" t="s">
        <v>701</v>
      </c>
      <c r="J299" s="121">
        <v>563</v>
      </c>
      <c r="K299" s="121">
        <v>160</v>
      </c>
      <c r="L299" s="121">
        <v>182</v>
      </c>
      <c r="M299" s="121">
        <v>987</v>
      </c>
      <c r="N299" s="121">
        <v>6074</v>
      </c>
    </row>
    <row r="300" spans="1:14" x14ac:dyDescent="0.25">
      <c r="A300" s="2" t="s">
        <v>433</v>
      </c>
      <c r="B300" t="s">
        <v>370</v>
      </c>
      <c r="C300" t="s">
        <v>371</v>
      </c>
      <c r="D300" t="s">
        <v>372</v>
      </c>
      <c r="E300">
        <v>623</v>
      </c>
      <c r="F300" t="s">
        <v>607</v>
      </c>
      <c r="I300" s="137" t="s">
        <v>702</v>
      </c>
      <c r="J300" s="121">
        <v>601</v>
      </c>
      <c r="K300" s="121">
        <v>188</v>
      </c>
      <c r="L300" s="121">
        <v>183</v>
      </c>
      <c r="M300" s="121">
        <v>997</v>
      </c>
      <c r="N300" s="121">
        <v>6518</v>
      </c>
    </row>
    <row r="301" spans="1:14" x14ac:dyDescent="0.25">
      <c r="A301" s="2" t="s">
        <v>434</v>
      </c>
      <c r="B301" t="s">
        <v>370</v>
      </c>
      <c r="C301" t="s">
        <v>371</v>
      </c>
      <c r="D301" t="s">
        <v>372</v>
      </c>
      <c r="E301">
        <v>980</v>
      </c>
      <c r="F301" t="s">
        <v>744</v>
      </c>
      <c r="I301" s="137" t="s">
        <v>703</v>
      </c>
      <c r="J301" s="121">
        <v>631</v>
      </c>
      <c r="K301" s="121">
        <v>141</v>
      </c>
      <c r="L301" s="121">
        <v>163</v>
      </c>
      <c r="M301" s="121">
        <v>990</v>
      </c>
      <c r="N301" s="121">
        <v>6823</v>
      </c>
    </row>
    <row r="302" spans="1:14" x14ac:dyDescent="0.25">
      <c r="A302" s="2" t="s">
        <v>434</v>
      </c>
      <c r="B302" t="s">
        <v>370</v>
      </c>
      <c r="C302" t="s">
        <v>371</v>
      </c>
      <c r="D302" t="s">
        <v>372</v>
      </c>
      <c r="E302">
        <v>10719</v>
      </c>
      <c r="F302" t="s">
        <v>745</v>
      </c>
      <c r="I302" s="137" t="s">
        <v>704</v>
      </c>
      <c r="J302" s="121">
        <v>662</v>
      </c>
      <c r="K302" s="121">
        <v>137</v>
      </c>
      <c r="L302" s="121">
        <v>203</v>
      </c>
      <c r="M302" s="121">
        <v>1186</v>
      </c>
      <c r="N302" s="121">
        <v>7225</v>
      </c>
    </row>
    <row r="303" spans="1:14" x14ac:dyDescent="0.25">
      <c r="A303" s="2" t="s">
        <v>434</v>
      </c>
      <c r="B303" t="s">
        <v>370</v>
      </c>
      <c r="C303" t="s">
        <v>371</v>
      </c>
      <c r="D303" t="s">
        <v>372</v>
      </c>
      <c r="E303">
        <v>1844</v>
      </c>
      <c r="F303" t="s">
        <v>404</v>
      </c>
      <c r="I303" s="137" t="s">
        <v>706</v>
      </c>
      <c r="J303" s="121">
        <v>681</v>
      </c>
      <c r="K303" s="121">
        <v>90</v>
      </c>
      <c r="L303" s="121">
        <v>210</v>
      </c>
      <c r="M303" s="121">
        <v>1279</v>
      </c>
      <c r="N303" s="121">
        <v>7454</v>
      </c>
    </row>
    <row r="304" spans="1:14" x14ac:dyDescent="0.25">
      <c r="A304" s="2" t="s">
        <v>434</v>
      </c>
      <c r="B304" t="s">
        <v>370</v>
      </c>
      <c r="C304" t="s">
        <v>371</v>
      </c>
      <c r="D304" t="s">
        <v>372</v>
      </c>
      <c r="E304">
        <v>423</v>
      </c>
      <c r="F304" t="s">
        <v>663</v>
      </c>
      <c r="I304" s="137" t="s">
        <v>708</v>
      </c>
      <c r="J304" s="121">
        <v>742</v>
      </c>
      <c r="K304" s="121">
        <v>322</v>
      </c>
      <c r="L304" s="121">
        <v>205</v>
      </c>
      <c r="M304" s="121">
        <v>1190</v>
      </c>
      <c r="N304" s="121">
        <v>8171</v>
      </c>
    </row>
    <row r="305" spans="1:14" x14ac:dyDescent="0.25">
      <c r="A305" s="2" t="s">
        <v>434</v>
      </c>
      <c r="B305" t="s">
        <v>370</v>
      </c>
      <c r="C305" t="s">
        <v>371</v>
      </c>
      <c r="D305" t="s">
        <v>372</v>
      </c>
      <c r="E305">
        <v>485</v>
      </c>
      <c r="F305" t="s">
        <v>607</v>
      </c>
      <c r="I305" s="137" t="s">
        <v>710</v>
      </c>
      <c r="J305" s="121">
        <v>788</v>
      </c>
      <c r="K305" s="121">
        <v>236</v>
      </c>
      <c r="L305" s="121">
        <v>214</v>
      </c>
      <c r="M305" s="121">
        <v>1239</v>
      </c>
      <c r="N305" s="121">
        <v>8535</v>
      </c>
    </row>
    <row r="306" spans="1:14" x14ac:dyDescent="0.25">
      <c r="A306" s="2" t="s">
        <v>435</v>
      </c>
      <c r="B306" t="s">
        <v>370</v>
      </c>
      <c r="C306" t="s">
        <v>371</v>
      </c>
      <c r="D306" t="s">
        <v>372</v>
      </c>
      <c r="E306">
        <v>1077</v>
      </c>
      <c r="F306" t="s">
        <v>744</v>
      </c>
      <c r="I306" s="137" t="s">
        <v>712</v>
      </c>
      <c r="J306" s="121">
        <v>803</v>
      </c>
      <c r="K306" s="121">
        <v>214</v>
      </c>
      <c r="L306" s="121">
        <v>222</v>
      </c>
      <c r="M306" s="121">
        <v>1345</v>
      </c>
      <c r="N306" s="121">
        <v>8681</v>
      </c>
    </row>
    <row r="307" spans="1:14" x14ac:dyDescent="0.25">
      <c r="A307" s="2" t="s">
        <v>435</v>
      </c>
      <c r="B307" t="s">
        <v>370</v>
      </c>
      <c r="C307" t="s">
        <v>371</v>
      </c>
      <c r="D307" t="s">
        <v>372</v>
      </c>
      <c r="E307">
        <v>10559</v>
      </c>
      <c r="F307" t="s">
        <v>745</v>
      </c>
      <c r="I307" s="137" t="s">
        <v>718</v>
      </c>
      <c r="J307" s="121">
        <v>800</v>
      </c>
      <c r="K307" s="121">
        <v>226</v>
      </c>
      <c r="L307" s="121">
        <v>226</v>
      </c>
      <c r="M307" s="121">
        <v>1109</v>
      </c>
      <c r="N307" s="121">
        <v>8822</v>
      </c>
    </row>
    <row r="308" spans="1:14" x14ac:dyDescent="0.25">
      <c r="A308" s="2" t="s">
        <v>435</v>
      </c>
      <c r="B308" t="s">
        <v>370</v>
      </c>
      <c r="C308" t="s">
        <v>371</v>
      </c>
      <c r="D308" t="s">
        <v>372</v>
      </c>
      <c r="E308">
        <v>1795</v>
      </c>
      <c r="F308" t="s">
        <v>404</v>
      </c>
      <c r="I308" s="137" t="s">
        <v>719</v>
      </c>
      <c r="J308" s="121">
        <v>815</v>
      </c>
      <c r="K308" s="121">
        <v>278</v>
      </c>
      <c r="L308" s="121">
        <v>214</v>
      </c>
      <c r="M308" s="121">
        <v>1240</v>
      </c>
      <c r="N308" s="121">
        <v>9213</v>
      </c>
    </row>
    <row r="309" spans="1:14" x14ac:dyDescent="0.25">
      <c r="A309" s="2" t="s">
        <v>435</v>
      </c>
      <c r="B309" t="s">
        <v>370</v>
      </c>
      <c r="C309" t="s">
        <v>371</v>
      </c>
      <c r="D309" t="s">
        <v>372</v>
      </c>
      <c r="E309">
        <v>388</v>
      </c>
      <c r="F309" t="s">
        <v>663</v>
      </c>
      <c r="I309" s="137" t="s">
        <v>720</v>
      </c>
      <c r="J309" s="121">
        <v>802</v>
      </c>
      <c r="K309" s="121">
        <v>132</v>
      </c>
      <c r="L309" s="121">
        <v>216</v>
      </c>
      <c r="M309" s="121">
        <v>1280</v>
      </c>
      <c r="N309" s="121">
        <v>9077</v>
      </c>
    </row>
    <row r="310" spans="1:14" x14ac:dyDescent="0.25">
      <c r="A310" s="2" t="s">
        <v>435</v>
      </c>
      <c r="B310" t="s">
        <v>370</v>
      </c>
      <c r="C310" t="s">
        <v>371</v>
      </c>
      <c r="D310" t="s">
        <v>372</v>
      </c>
      <c r="E310">
        <v>222</v>
      </c>
      <c r="F310" t="s">
        <v>607</v>
      </c>
      <c r="I310" s="137" t="s">
        <v>721</v>
      </c>
      <c r="J310" s="121">
        <v>883</v>
      </c>
      <c r="K310" s="121">
        <v>125</v>
      </c>
      <c r="L310" s="121">
        <v>214</v>
      </c>
      <c r="M310" s="121"/>
      <c r="N310" s="121">
        <v>9816</v>
      </c>
    </row>
    <row r="311" spans="1:14" x14ac:dyDescent="0.25">
      <c r="A311" s="2" t="s">
        <v>436</v>
      </c>
      <c r="B311" t="s">
        <v>370</v>
      </c>
      <c r="C311" t="s">
        <v>371</v>
      </c>
      <c r="D311" t="s">
        <v>372</v>
      </c>
      <c r="E311">
        <v>1094</v>
      </c>
      <c r="F311" t="s">
        <v>744</v>
      </c>
      <c r="I311" s="137" t="s">
        <v>736</v>
      </c>
      <c r="J311" s="121">
        <v>952</v>
      </c>
      <c r="K311" s="121">
        <v>359</v>
      </c>
      <c r="L311" s="121">
        <v>61</v>
      </c>
      <c r="M311" s="121"/>
      <c r="N311" s="121">
        <v>10377</v>
      </c>
    </row>
    <row r="312" spans="1:14" x14ac:dyDescent="0.25">
      <c r="A312" s="2" t="s">
        <v>436</v>
      </c>
      <c r="B312" t="s">
        <v>370</v>
      </c>
      <c r="C312" t="s">
        <v>371</v>
      </c>
      <c r="D312" t="s">
        <v>372</v>
      </c>
      <c r="E312">
        <v>10438</v>
      </c>
      <c r="F312" t="s">
        <v>745</v>
      </c>
      <c r="I312" s="137" t="s">
        <v>737</v>
      </c>
      <c r="J312" s="121"/>
      <c r="K312" s="121">
        <v>388</v>
      </c>
      <c r="L312" s="121"/>
      <c r="M312" s="121"/>
      <c r="N312" s="121"/>
    </row>
    <row r="313" spans="1:14" x14ac:dyDescent="0.25">
      <c r="A313" s="2" t="s">
        <v>436</v>
      </c>
      <c r="B313" t="s">
        <v>370</v>
      </c>
      <c r="C313" t="s">
        <v>371</v>
      </c>
      <c r="D313" t="s">
        <v>372</v>
      </c>
      <c r="E313">
        <v>1724</v>
      </c>
      <c r="F313" t="s">
        <v>404</v>
      </c>
      <c r="I313" s="137" t="s">
        <v>343</v>
      </c>
      <c r="J313" s="121">
        <v>145996</v>
      </c>
      <c r="K313" s="121">
        <v>42136</v>
      </c>
      <c r="L313" s="121">
        <v>42136</v>
      </c>
      <c r="M313" s="121">
        <v>145534</v>
      </c>
      <c r="N313" s="121">
        <v>1126379</v>
      </c>
    </row>
    <row r="314" spans="1:14" x14ac:dyDescent="0.25">
      <c r="A314" s="2" t="s">
        <v>436</v>
      </c>
      <c r="B314" t="s">
        <v>370</v>
      </c>
      <c r="C314" t="s">
        <v>371</v>
      </c>
      <c r="D314" t="s">
        <v>372</v>
      </c>
      <c r="E314">
        <v>411</v>
      </c>
      <c r="F314" t="s">
        <v>663</v>
      </c>
    </row>
    <row r="315" spans="1:14" x14ac:dyDescent="0.25">
      <c r="A315" s="2" t="s">
        <v>436</v>
      </c>
      <c r="B315" t="s">
        <v>370</v>
      </c>
      <c r="C315" t="s">
        <v>371</v>
      </c>
      <c r="D315" t="s">
        <v>372</v>
      </c>
      <c r="E315">
        <v>247</v>
      </c>
      <c r="F315" t="s">
        <v>607</v>
      </c>
    </row>
    <row r="316" spans="1:14" x14ac:dyDescent="0.25">
      <c r="A316" s="2" t="s">
        <v>437</v>
      </c>
      <c r="B316" t="s">
        <v>370</v>
      </c>
      <c r="C316" t="s">
        <v>371</v>
      </c>
      <c r="D316" t="s">
        <v>372</v>
      </c>
      <c r="E316">
        <v>959</v>
      </c>
      <c r="F316" t="s">
        <v>744</v>
      </c>
    </row>
    <row r="317" spans="1:14" x14ac:dyDescent="0.25">
      <c r="A317" s="2" t="s">
        <v>437</v>
      </c>
      <c r="B317" t="s">
        <v>370</v>
      </c>
      <c r="C317" t="s">
        <v>371</v>
      </c>
      <c r="D317" t="s">
        <v>372</v>
      </c>
      <c r="E317">
        <v>10215</v>
      </c>
      <c r="F317" t="s">
        <v>745</v>
      </c>
    </row>
    <row r="318" spans="1:14" x14ac:dyDescent="0.25">
      <c r="A318" s="2" t="s">
        <v>437</v>
      </c>
      <c r="B318" t="s">
        <v>370</v>
      </c>
      <c r="C318" t="s">
        <v>371</v>
      </c>
      <c r="D318" t="s">
        <v>372</v>
      </c>
      <c r="E318">
        <v>1662</v>
      </c>
      <c r="F318" t="s">
        <v>404</v>
      </c>
    </row>
    <row r="319" spans="1:14" x14ac:dyDescent="0.25">
      <c r="A319" s="2" t="s">
        <v>437</v>
      </c>
      <c r="B319" t="s">
        <v>370</v>
      </c>
      <c r="C319" t="s">
        <v>371</v>
      </c>
      <c r="D319" t="s">
        <v>372</v>
      </c>
      <c r="E319">
        <v>390</v>
      </c>
      <c r="F319" t="s">
        <v>663</v>
      </c>
    </row>
    <row r="320" spans="1:14" x14ac:dyDescent="0.25">
      <c r="A320" s="2" t="s">
        <v>437</v>
      </c>
      <c r="B320" t="s">
        <v>370</v>
      </c>
      <c r="C320" t="s">
        <v>371</v>
      </c>
      <c r="D320" t="s">
        <v>372</v>
      </c>
      <c r="E320">
        <v>639</v>
      </c>
      <c r="F320" t="s">
        <v>607</v>
      </c>
    </row>
    <row r="321" spans="1:6" x14ac:dyDescent="0.25">
      <c r="A321" s="2" t="s">
        <v>438</v>
      </c>
      <c r="B321" t="s">
        <v>370</v>
      </c>
      <c r="C321" t="s">
        <v>371</v>
      </c>
      <c r="D321" t="s">
        <v>372</v>
      </c>
      <c r="E321">
        <v>1040</v>
      </c>
      <c r="F321" t="s">
        <v>744</v>
      </c>
    </row>
    <row r="322" spans="1:6" x14ac:dyDescent="0.25">
      <c r="A322" s="2" t="s">
        <v>438</v>
      </c>
      <c r="B322" t="s">
        <v>370</v>
      </c>
      <c r="C322" t="s">
        <v>371</v>
      </c>
      <c r="D322" t="s">
        <v>372</v>
      </c>
      <c r="E322">
        <v>9782</v>
      </c>
      <c r="F322" t="s">
        <v>745</v>
      </c>
    </row>
    <row r="323" spans="1:6" x14ac:dyDescent="0.25">
      <c r="A323" s="2" t="s">
        <v>438</v>
      </c>
      <c r="B323" t="s">
        <v>370</v>
      </c>
      <c r="C323" t="s">
        <v>371</v>
      </c>
      <c r="D323" t="s">
        <v>372</v>
      </c>
      <c r="E323">
        <v>1610</v>
      </c>
      <c r="F323" t="s">
        <v>404</v>
      </c>
    </row>
    <row r="324" spans="1:6" x14ac:dyDescent="0.25">
      <c r="A324" s="2" t="s">
        <v>438</v>
      </c>
      <c r="B324" t="s">
        <v>370</v>
      </c>
      <c r="C324" t="s">
        <v>371</v>
      </c>
      <c r="D324" t="s">
        <v>372</v>
      </c>
      <c r="E324">
        <v>392</v>
      </c>
      <c r="F324" t="s">
        <v>663</v>
      </c>
    </row>
    <row r="325" spans="1:6" x14ac:dyDescent="0.25">
      <c r="A325" s="2" t="s">
        <v>438</v>
      </c>
      <c r="B325" t="s">
        <v>370</v>
      </c>
      <c r="C325" t="s">
        <v>371</v>
      </c>
      <c r="D325" t="s">
        <v>372</v>
      </c>
      <c r="E325">
        <v>529</v>
      </c>
      <c r="F325" t="s">
        <v>607</v>
      </c>
    </row>
    <row r="326" spans="1:6" x14ac:dyDescent="0.25">
      <c r="A326" s="2" t="s">
        <v>439</v>
      </c>
      <c r="B326" t="s">
        <v>370</v>
      </c>
      <c r="C326" t="s">
        <v>371</v>
      </c>
      <c r="D326" t="s">
        <v>372</v>
      </c>
      <c r="E326">
        <v>998</v>
      </c>
      <c r="F326" t="s">
        <v>744</v>
      </c>
    </row>
    <row r="327" spans="1:6" x14ac:dyDescent="0.25">
      <c r="A327" s="2" t="s">
        <v>439</v>
      </c>
      <c r="B327" t="s">
        <v>370</v>
      </c>
      <c r="C327" t="s">
        <v>371</v>
      </c>
      <c r="D327" t="s">
        <v>372</v>
      </c>
      <c r="E327">
        <v>9281</v>
      </c>
      <c r="F327" t="s">
        <v>745</v>
      </c>
    </row>
    <row r="328" spans="1:6" x14ac:dyDescent="0.25">
      <c r="A328" s="2" t="s">
        <v>439</v>
      </c>
      <c r="B328" t="s">
        <v>370</v>
      </c>
      <c r="C328" t="s">
        <v>371</v>
      </c>
      <c r="D328" t="s">
        <v>372</v>
      </c>
      <c r="E328">
        <v>1493</v>
      </c>
      <c r="F328" t="s">
        <v>404</v>
      </c>
    </row>
    <row r="329" spans="1:6" x14ac:dyDescent="0.25">
      <c r="A329" s="2" t="s">
        <v>439</v>
      </c>
      <c r="B329" t="s">
        <v>370</v>
      </c>
      <c r="C329" t="s">
        <v>371</v>
      </c>
      <c r="D329" t="s">
        <v>372</v>
      </c>
      <c r="E329">
        <v>398</v>
      </c>
      <c r="F329" t="s">
        <v>663</v>
      </c>
    </row>
    <row r="330" spans="1:6" x14ac:dyDescent="0.25">
      <c r="A330" s="2" t="s">
        <v>439</v>
      </c>
      <c r="B330" t="s">
        <v>370</v>
      </c>
      <c r="C330" t="s">
        <v>371</v>
      </c>
      <c r="D330" t="s">
        <v>372</v>
      </c>
      <c r="E330">
        <v>377</v>
      </c>
      <c r="F330" t="s">
        <v>607</v>
      </c>
    </row>
    <row r="331" spans="1:6" x14ac:dyDescent="0.25">
      <c r="A331" s="2" t="s">
        <v>440</v>
      </c>
      <c r="B331" t="s">
        <v>370</v>
      </c>
      <c r="C331" t="s">
        <v>371</v>
      </c>
      <c r="D331" t="s">
        <v>372</v>
      </c>
      <c r="E331">
        <v>743</v>
      </c>
      <c r="F331" t="s">
        <v>744</v>
      </c>
    </row>
    <row r="332" spans="1:6" x14ac:dyDescent="0.25">
      <c r="A332" s="2" t="s">
        <v>440</v>
      </c>
      <c r="B332" t="s">
        <v>370</v>
      </c>
      <c r="C332" t="s">
        <v>371</v>
      </c>
      <c r="D332" t="s">
        <v>372</v>
      </c>
      <c r="E332">
        <v>8904</v>
      </c>
      <c r="F332" t="s">
        <v>745</v>
      </c>
    </row>
    <row r="333" spans="1:6" x14ac:dyDescent="0.25">
      <c r="A333" s="2" t="s">
        <v>440</v>
      </c>
      <c r="B333" t="s">
        <v>370</v>
      </c>
      <c r="C333" t="s">
        <v>371</v>
      </c>
      <c r="D333" t="s">
        <v>372</v>
      </c>
      <c r="E333">
        <v>1445</v>
      </c>
      <c r="F333" t="s">
        <v>404</v>
      </c>
    </row>
    <row r="334" spans="1:6" x14ac:dyDescent="0.25">
      <c r="A334" s="2" t="s">
        <v>440</v>
      </c>
      <c r="B334" t="s">
        <v>370</v>
      </c>
      <c r="C334" t="s">
        <v>371</v>
      </c>
      <c r="D334" t="s">
        <v>372</v>
      </c>
      <c r="E334">
        <v>328</v>
      </c>
      <c r="F334" t="s">
        <v>663</v>
      </c>
    </row>
    <row r="335" spans="1:6" x14ac:dyDescent="0.25">
      <c r="A335" s="2" t="s">
        <v>440</v>
      </c>
      <c r="B335" t="s">
        <v>370</v>
      </c>
      <c r="C335" t="s">
        <v>371</v>
      </c>
      <c r="D335" t="s">
        <v>372</v>
      </c>
      <c r="E335">
        <v>498</v>
      </c>
      <c r="F335" t="s">
        <v>607</v>
      </c>
    </row>
    <row r="336" spans="1:6" x14ac:dyDescent="0.25">
      <c r="A336" s="2" t="s">
        <v>441</v>
      </c>
      <c r="B336" t="s">
        <v>370</v>
      </c>
      <c r="C336" t="s">
        <v>371</v>
      </c>
      <c r="D336" t="s">
        <v>372</v>
      </c>
      <c r="E336">
        <v>798</v>
      </c>
      <c r="F336" t="s">
        <v>744</v>
      </c>
    </row>
    <row r="337" spans="1:6" x14ac:dyDescent="0.25">
      <c r="A337" s="2" t="s">
        <v>441</v>
      </c>
      <c r="B337" t="s">
        <v>370</v>
      </c>
      <c r="C337" t="s">
        <v>371</v>
      </c>
      <c r="D337" t="s">
        <v>372</v>
      </c>
      <c r="E337">
        <v>8876</v>
      </c>
      <c r="F337" t="s">
        <v>745</v>
      </c>
    </row>
    <row r="338" spans="1:6" x14ac:dyDescent="0.25">
      <c r="A338" s="2" t="s">
        <v>441</v>
      </c>
      <c r="B338" t="s">
        <v>370</v>
      </c>
      <c r="C338" t="s">
        <v>371</v>
      </c>
      <c r="D338" t="s">
        <v>372</v>
      </c>
      <c r="E338">
        <v>1398</v>
      </c>
      <c r="F338" t="s">
        <v>404</v>
      </c>
    </row>
    <row r="339" spans="1:6" x14ac:dyDescent="0.25">
      <c r="A339" s="2" t="s">
        <v>441</v>
      </c>
      <c r="B339" t="s">
        <v>370</v>
      </c>
      <c r="C339" t="s">
        <v>371</v>
      </c>
      <c r="D339" t="s">
        <v>372</v>
      </c>
      <c r="E339">
        <v>330</v>
      </c>
      <c r="F339" t="s">
        <v>663</v>
      </c>
    </row>
    <row r="340" spans="1:6" x14ac:dyDescent="0.25">
      <c r="A340" s="2" t="s">
        <v>441</v>
      </c>
      <c r="B340" t="s">
        <v>370</v>
      </c>
      <c r="C340" t="s">
        <v>371</v>
      </c>
      <c r="D340" t="s">
        <v>372</v>
      </c>
      <c r="E340">
        <v>226</v>
      </c>
      <c r="F340" t="s">
        <v>607</v>
      </c>
    </row>
    <row r="341" spans="1:6" x14ac:dyDescent="0.25">
      <c r="A341" s="2" t="s">
        <v>442</v>
      </c>
      <c r="B341" t="s">
        <v>370</v>
      </c>
      <c r="C341" t="s">
        <v>371</v>
      </c>
      <c r="D341" t="s">
        <v>372</v>
      </c>
      <c r="E341">
        <v>756</v>
      </c>
      <c r="F341" t="s">
        <v>744</v>
      </c>
    </row>
    <row r="342" spans="1:6" x14ac:dyDescent="0.25">
      <c r="A342" s="2" t="s">
        <v>442</v>
      </c>
      <c r="B342" t="s">
        <v>370</v>
      </c>
      <c r="C342" t="s">
        <v>371</v>
      </c>
      <c r="D342" t="s">
        <v>372</v>
      </c>
      <c r="E342">
        <v>8617</v>
      </c>
      <c r="F342" t="s">
        <v>745</v>
      </c>
    </row>
    <row r="343" spans="1:6" x14ac:dyDescent="0.25">
      <c r="A343" s="2" t="s">
        <v>442</v>
      </c>
      <c r="B343" t="s">
        <v>370</v>
      </c>
      <c r="C343" t="s">
        <v>371</v>
      </c>
      <c r="D343" t="s">
        <v>372</v>
      </c>
      <c r="E343">
        <v>1362</v>
      </c>
      <c r="F343" t="s">
        <v>404</v>
      </c>
    </row>
    <row r="344" spans="1:6" x14ac:dyDescent="0.25">
      <c r="A344" s="2" t="s">
        <v>442</v>
      </c>
      <c r="B344" t="s">
        <v>370</v>
      </c>
      <c r="C344" t="s">
        <v>371</v>
      </c>
      <c r="D344" t="s">
        <v>372</v>
      </c>
      <c r="E344">
        <v>300</v>
      </c>
      <c r="F344" t="s">
        <v>663</v>
      </c>
    </row>
    <row r="345" spans="1:6" x14ac:dyDescent="0.25">
      <c r="A345" s="2" t="s">
        <v>442</v>
      </c>
      <c r="B345" t="s">
        <v>370</v>
      </c>
      <c r="C345" t="s">
        <v>371</v>
      </c>
      <c r="D345" t="s">
        <v>372</v>
      </c>
      <c r="E345">
        <v>190</v>
      </c>
      <c r="F345" t="s">
        <v>607</v>
      </c>
    </row>
    <row r="346" spans="1:6" x14ac:dyDescent="0.25">
      <c r="A346" s="2" t="s">
        <v>443</v>
      </c>
      <c r="B346" t="s">
        <v>370</v>
      </c>
      <c r="C346" t="s">
        <v>371</v>
      </c>
      <c r="D346" t="s">
        <v>372</v>
      </c>
      <c r="E346">
        <v>866</v>
      </c>
      <c r="F346" t="s">
        <v>744</v>
      </c>
    </row>
    <row r="347" spans="1:6" x14ac:dyDescent="0.25">
      <c r="A347" s="2" t="s">
        <v>443</v>
      </c>
      <c r="B347" t="s">
        <v>370</v>
      </c>
      <c r="C347" t="s">
        <v>371</v>
      </c>
      <c r="D347" t="s">
        <v>372</v>
      </c>
      <c r="E347">
        <v>8819</v>
      </c>
      <c r="F347" t="s">
        <v>745</v>
      </c>
    </row>
    <row r="348" spans="1:6" x14ac:dyDescent="0.25">
      <c r="A348" s="2" t="s">
        <v>443</v>
      </c>
      <c r="B348" t="s">
        <v>370</v>
      </c>
      <c r="C348" t="s">
        <v>371</v>
      </c>
      <c r="D348" t="s">
        <v>372</v>
      </c>
      <c r="E348">
        <v>1316</v>
      </c>
      <c r="F348" t="s">
        <v>404</v>
      </c>
    </row>
    <row r="349" spans="1:6" x14ac:dyDescent="0.25">
      <c r="A349" s="2" t="s">
        <v>443</v>
      </c>
      <c r="B349" t="s">
        <v>370</v>
      </c>
      <c r="C349" t="s">
        <v>371</v>
      </c>
      <c r="D349" t="s">
        <v>372</v>
      </c>
      <c r="E349">
        <v>260</v>
      </c>
      <c r="F349" t="s">
        <v>663</v>
      </c>
    </row>
    <row r="350" spans="1:6" x14ac:dyDescent="0.25">
      <c r="A350" s="2" t="s">
        <v>443</v>
      </c>
      <c r="B350" t="s">
        <v>370</v>
      </c>
      <c r="C350" t="s">
        <v>371</v>
      </c>
      <c r="D350" t="s">
        <v>372</v>
      </c>
      <c r="E350">
        <v>174</v>
      </c>
      <c r="F350" t="s">
        <v>607</v>
      </c>
    </row>
    <row r="351" spans="1:6" x14ac:dyDescent="0.25">
      <c r="A351" s="2" t="s">
        <v>444</v>
      </c>
      <c r="B351" t="s">
        <v>370</v>
      </c>
      <c r="C351" t="s">
        <v>371</v>
      </c>
      <c r="D351" t="s">
        <v>372</v>
      </c>
      <c r="E351">
        <v>844</v>
      </c>
      <c r="F351" t="s">
        <v>744</v>
      </c>
    </row>
    <row r="352" spans="1:6" x14ac:dyDescent="0.25">
      <c r="A352" s="2" t="s">
        <v>444</v>
      </c>
      <c r="B352" t="s">
        <v>370</v>
      </c>
      <c r="C352" t="s">
        <v>371</v>
      </c>
      <c r="D352" t="s">
        <v>372</v>
      </c>
      <c r="E352">
        <v>8560</v>
      </c>
      <c r="F352" t="s">
        <v>745</v>
      </c>
    </row>
    <row r="353" spans="1:6" x14ac:dyDescent="0.25">
      <c r="A353" s="2" t="s">
        <v>444</v>
      </c>
      <c r="B353" t="s">
        <v>370</v>
      </c>
      <c r="C353" t="s">
        <v>371</v>
      </c>
      <c r="D353" t="s">
        <v>372</v>
      </c>
      <c r="E353">
        <v>1247</v>
      </c>
      <c r="F353" t="s">
        <v>404</v>
      </c>
    </row>
    <row r="354" spans="1:6" x14ac:dyDescent="0.25">
      <c r="A354" s="2" t="s">
        <v>444</v>
      </c>
      <c r="B354" t="s">
        <v>370</v>
      </c>
      <c r="C354" t="s">
        <v>371</v>
      </c>
      <c r="D354" t="s">
        <v>372</v>
      </c>
      <c r="E354">
        <v>274</v>
      </c>
      <c r="F354" t="s">
        <v>663</v>
      </c>
    </row>
    <row r="355" spans="1:6" x14ac:dyDescent="0.25">
      <c r="A355" s="2" t="s">
        <v>444</v>
      </c>
      <c r="B355" t="s">
        <v>370</v>
      </c>
      <c r="C355" t="s">
        <v>371</v>
      </c>
      <c r="D355" t="s">
        <v>372</v>
      </c>
      <c r="E355">
        <v>539</v>
      </c>
      <c r="F355" t="s">
        <v>607</v>
      </c>
    </row>
    <row r="356" spans="1:6" x14ac:dyDescent="0.25">
      <c r="A356" s="2" t="s">
        <v>445</v>
      </c>
      <c r="B356" t="s">
        <v>370</v>
      </c>
      <c r="C356" t="s">
        <v>371</v>
      </c>
      <c r="D356" t="s">
        <v>372</v>
      </c>
      <c r="E356">
        <v>804</v>
      </c>
      <c r="F356" t="s">
        <v>744</v>
      </c>
    </row>
    <row r="357" spans="1:6" x14ac:dyDescent="0.25">
      <c r="A357" s="2" t="s">
        <v>445</v>
      </c>
      <c r="B357" t="s">
        <v>370</v>
      </c>
      <c r="C357" t="s">
        <v>371</v>
      </c>
      <c r="D357" t="s">
        <v>372</v>
      </c>
      <c r="E357">
        <v>8365</v>
      </c>
      <c r="F357" t="s">
        <v>745</v>
      </c>
    </row>
    <row r="358" spans="1:6" x14ac:dyDescent="0.25">
      <c r="A358" s="2" t="s">
        <v>445</v>
      </c>
      <c r="B358" t="s">
        <v>370</v>
      </c>
      <c r="C358" t="s">
        <v>371</v>
      </c>
      <c r="D358" t="s">
        <v>372</v>
      </c>
      <c r="E358">
        <v>1198</v>
      </c>
      <c r="F358" t="s">
        <v>404</v>
      </c>
    </row>
    <row r="359" spans="1:6" x14ac:dyDescent="0.25">
      <c r="A359" s="2" t="s">
        <v>445</v>
      </c>
      <c r="B359" t="s">
        <v>370</v>
      </c>
      <c r="C359" t="s">
        <v>371</v>
      </c>
      <c r="D359" t="s">
        <v>372</v>
      </c>
      <c r="E359">
        <v>254</v>
      </c>
      <c r="F359" t="s">
        <v>663</v>
      </c>
    </row>
    <row r="360" spans="1:6" x14ac:dyDescent="0.25">
      <c r="A360" s="2" t="s">
        <v>445</v>
      </c>
      <c r="B360" t="s">
        <v>370</v>
      </c>
      <c r="C360" t="s">
        <v>371</v>
      </c>
      <c r="D360" t="s">
        <v>372</v>
      </c>
      <c r="E360">
        <v>362</v>
      </c>
      <c r="F360" t="s">
        <v>607</v>
      </c>
    </row>
    <row r="361" spans="1:6" x14ac:dyDescent="0.25">
      <c r="A361" s="2" t="s">
        <v>446</v>
      </c>
      <c r="B361" t="s">
        <v>370</v>
      </c>
      <c r="C361" t="s">
        <v>371</v>
      </c>
      <c r="D361" t="s">
        <v>372</v>
      </c>
      <c r="E361">
        <v>763</v>
      </c>
      <c r="F361" t="s">
        <v>744</v>
      </c>
    </row>
    <row r="362" spans="1:6" x14ac:dyDescent="0.25">
      <c r="A362" s="2" t="s">
        <v>446</v>
      </c>
      <c r="B362" t="s">
        <v>370</v>
      </c>
      <c r="C362" t="s">
        <v>371</v>
      </c>
      <c r="D362" t="s">
        <v>372</v>
      </c>
      <c r="E362">
        <v>8029</v>
      </c>
      <c r="F362" t="s">
        <v>745</v>
      </c>
    </row>
    <row r="363" spans="1:6" x14ac:dyDescent="0.25">
      <c r="A363" s="2" t="s">
        <v>446</v>
      </c>
      <c r="B363" t="s">
        <v>370</v>
      </c>
      <c r="C363" t="s">
        <v>371</v>
      </c>
      <c r="D363" t="s">
        <v>372</v>
      </c>
      <c r="E363">
        <v>1162</v>
      </c>
      <c r="F363" t="s">
        <v>404</v>
      </c>
    </row>
    <row r="364" spans="1:6" x14ac:dyDescent="0.25">
      <c r="A364" s="2" t="s">
        <v>446</v>
      </c>
      <c r="B364" t="s">
        <v>370</v>
      </c>
      <c r="C364" t="s">
        <v>371</v>
      </c>
      <c r="D364" t="s">
        <v>372</v>
      </c>
      <c r="E364">
        <v>278</v>
      </c>
      <c r="F364" t="s">
        <v>663</v>
      </c>
    </row>
    <row r="365" spans="1:6" x14ac:dyDescent="0.25">
      <c r="A365" s="2" t="s">
        <v>446</v>
      </c>
      <c r="B365" t="s">
        <v>370</v>
      </c>
      <c r="C365" t="s">
        <v>371</v>
      </c>
      <c r="D365" t="s">
        <v>372</v>
      </c>
      <c r="E365">
        <v>303</v>
      </c>
      <c r="F365" t="s">
        <v>607</v>
      </c>
    </row>
    <row r="366" spans="1:6" x14ac:dyDescent="0.25">
      <c r="A366" s="2" t="s">
        <v>447</v>
      </c>
      <c r="B366" t="s">
        <v>370</v>
      </c>
      <c r="C366" t="s">
        <v>371</v>
      </c>
      <c r="D366" t="s">
        <v>372</v>
      </c>
      <c r="E366">
        <v>738</v>
      </c>
      <c r="F366" t="s">
        <v>744</v>
      </c>
    </row>
    <row r="367" spans="1:6" x14ac:dyDescent="0.25">
      <c r="A367" s="2" t="s">
        <v>447</v>
      </c>
      <c r="B367" t="s">
        <v>370</v>
      </c>
      <c r="C367" t="s">
        <v>371</v>
      </c>
      <c r="D367" t="s">
        <v>372</v>
      </c>
      <c r="E367">
        <v>7902</v>
      </c>
      <c r="F367" t="s">
        <v>745</v>
      </c>
    </row>
    <row r="368" spans="1:6" x14ac:dyDescent="0.25">
      <c r="A368" s="2" t="s">
        <v>447</v>
      </c>
      <c r="B368" t="s">
        <v>370</v>
      </c>
      <c r="C368" t="s">
        <v>371</v>
      </c>
      <c r="D368" t="s">
        <v>372</v>
      </c>
      <c r="E368">
        <v>1165</v>
      </c>
      <c r="F368" t="s">
        <v>404</v>
      </c>
    </row>
    <row r="369" spans="1:6" x14ac:dyDescent="0.25">
      <c r="A369" s="2" t="s">
        <v>447</v>
      </c>
      <c r="B369" t="s">
        <v>370</v>
      </c>
      <c r="C369" t="s">
        <v>371</v>
      </c>
      <c r="D369" t="s">
        <v>372</v>
      </c>
      <c r="E369">
        <v>268</v>
      </c>
      <c r="F369" t="s">
        <v>663</v>
      </c>
    </row>
    <row r="370" spans="1:6" x14ac:dyDescent="0.25">
      <c r="A370" s="2" t="s">
        <v>447</v>
      </c>
      <c r="B370" t="s">
        <v>370</v>
      </c>
      <c r="C370" t="s">
        <v>371</v>
      </c>
      <c r="D370" t="s">
        <v>372</v>
      </c>
      <c r="E370">
        <v>280</v>
      </c>
      <c r="F370" t="s">
        <v>607</v>
      </c>
    </row>
    <row r="371" spans="1:6" x14ac:dyDescent="0.25">
      <c r="A371" s="2" t="s">
        <v>448</v>
      </c>
      <c r="B371" t="s">
        <v>370</v>
      </c>
      <c r="C371" t="s">
        <v>371</v>
      </c>
      <c r="D371" t="s">
        <v>372</v>
      </c>
      <c r="E371">
        <v>671</v>
      </c>
      <c r="F371" t="s">
        <v>744</v>
      </c>
    </row>
    <row r="372" spans="1:6" x14ac:dyDescent="0.25">
      <c r="A372" s="2" t="s">
        <v>448</v>
      </c>
      <c r="B372" t="s">
        <v>370</v>
      </c>
      <c r="C372" t="s">
        <v>371</v>
      </c>
      <c r="D372" t="s">
        <v>372</v>
      </c>
      <c r="E372">
        <v>7527</v>
      </c>
      <c r="F372" t="s">
        <v>745</v>
      </c>
    </row>
    <row r="373" spans="1:6" x14ac:dyDescent="0.25">
      <c r="A373" s="2" t="s">
        <v>448</v>
      </c>
      <c r="B373" t="s">
        <v>370</v>
      </c>
      <c r="C373" t="s">
        <v>371</v>
      </c>
      <c r="D373" t="s">
        <v>372</v>
      </c>
      <c r="E373">
        <v>1101</v>
      </c>
      <c r="F373" t="s">
        <v>404</v>
      </c>
    </row>
    <row r="374" spans="1:6" x14ac:dyDescent="0.25">
      <c r="A374" s="2" t="s">
        <v>448</v>
      </c>
      <c r="B374" t="s">
        <v>370</v>
      </c>
      <c r="C374" t="s">
        <v>371</v>
      </c>
      <c r="D374" t="s">
        <v>372</v>
      </c>
      <c r="E374">
        <v>269</v>
      </c>
      <c r="F374" t="s">
        <v>663</v>
      </c>
    </row>
    <row r="375" spans="1:6" x14ac:dyDescent="0.25">
      <c r="A375" s="2" t="s">
        <v>448</v>
      </c>
      <c r="B375" t="s">
        <v>370</v>
      </c>
      <c r="C375" t="s">
        <v>371</v>
      </c>
      <c r="D375" t="s">
        <v>372</v>
      </c>
      <c r="E375">
        <v>348</v>
      </c>
      <c r="F375" t="s">
        <v>607</v>
      </c>
    </row>
    <row r="376" spans="1:6" x14ac:dyDescent="0.25">
      <c r="A376" s="2" t="s">
        <v>449</v>
      </c>
      <c r="B376" t="s">
        <v>370</v>
      </c>
      <c r="C376" t="s">
        <v>371</v>
      </c>
      <c r="D376" t="s">
        <v>372</v>
      </c>
      <c r="E376">
        <v>673</v>
      </c>
      <c r="F376" t="s">
        <v>744</v>
      </c>
    </row>
    <row r="377" spans="1:6" x14ac:dyDescent="0.25">
      <c r="A377" s="2" t="s">
        <v>449</v>
      </c>
      <c r="B377" t="s">
        <v>370</v>
      </c>
      <c r="C377" t="s">
        <v>371</v>
      </c>
      <c r="D377" t="s">
        <v>372</v>
      </c>
      <c r="E377">
        <v>7553</v>
      </c>
      <c r="F377" t="s">
        <v>745</v>
      </c>
    </row>
    <row r="378" spans="1:6" x14ac:dyDescent="0.25">
      <c r="A378" s="2" t="s">
        <v>449</v>
      </c>
      <c r="B378" t="s">
        <v>370</v>
      </c>
      <c r="C378" t="s">
        <v>371</v>
      </c>
      <c r="D378" t="s">
        <v>372</v>
      </c>
      <c r="E378">
        <v>1064</v>
      </c>
      <c r="F378" t="s">
        <v>404</v>
      </c>
    </row>
    <row r="379" spans="1:6" x14ac:dyDescent="0.25">
      <c r="A379" s="2" t="s">
        <v>449</v>
      </c>
      <c r="B379" t="s">
        <v>370</v>
      </c>
      <c r="C379" t="s">
        <v>371</v>
      </c>
      <c r="D379" t="s">
        <v>372</v>
      </c>
      <c r="E379">
        <v>222</v>
      </c>
      <c r="F379" t="s">
        <v>663</v>
      </c>
    </row>
    <row r="380" spans="1:6" x14ac:dyDescent="0.25">
      <c r="A380" s="2" t="s">
        <v>449</v>
      </c>
      <c r="B380" t="s">
        <v>370</v>
      </c>
      <c r="C380" t="s">
        <v>371</v>
      </c>
      <c r="D380" t="s">
        <v>372</v>
      </c>
      <c r="E380">
        <v>43</v>
      </c>
      <c r="F380" t="s">
        <v>607</v>
      </c>
    </row>
    <row r="381" spans="1:6" x14ac:dyDescent="0.25">
      <c r="A381" s="2" t="s">
        <v>450</v>
      </c>
      <c r="B381" t="s">
        <v>370</v>
      </c>
      <c r="C381" t="s">
        <v>371</v>
      </c>
      <c r="D381" t="s">
        <v>372</v>
      </c>
      <c r="E381">
        <v>733</v>
      </c>
      <c r="F381" t="s">
        <v>744</v>
      </c>
    </row>
    <row r="382" spans="1:6" x14ac:dyDescent="0.25">
      <c r="A382" s="2" t="s">
        <v>450</v>
      </c>
      <c r="B382" t="s">
        <v>370</v>
      </c>
      <c r="C382" t="s">
        <v>371</v>
      </c>
      <c r="D382" t="s">
        <v>372</v>
      </c>
      <c r="E382">
        <v>7549</v>
      </c>
      <c r="F382" t="s">
        <v>745</v>
      </c>
    </row>
    <row r="383" spans="1:6" x14ac:dyDescent="0.25">
      <c r="A383" s="2" t="s">
        <v>450</v>
      </c>
      <c r="B383" t="s">
        <v>370</v>
      </c>
      <c r="C383" t="s">
        <v>371</v>
      </c>
      <c r="D383" t="s">
        <v>372</v>
      </c>
      <c r="E383">
        <v>1010</v>
      </c>
      <c r="F383" t="s">
        <v>404</v>
      </c>
    </row>
    <row r="384" spans="1:6" x14ac:dyDescent="0.25">
      <c r="A384" s="2" t="s">
        <v>450</v>
      </c>
      <c r="B384" t="s">
        <v>370</v>
      </c>
      <c r="C384" t="s">
        <v>371</v>
      </c>
      <c r="D384" t="s">
        <v>372</v>
      </c>
      <c r="E384">
        <v>253</v>
      </c>
      <c r="F384" t="s">
        <v>663</v>
      </c>
    </row>
    <row r="385" spans="1:6" x14ac:dyDescent="0.25">
      <c r="A385" s="2" t="s">
        <v>450</v>
      </c>
      <c r="B385" t="s">
        <v>370</v>
      </c>
      <c r="C385" t="s">
        <v>371</v>
      </c>
      <c r="D385" t="s">
        <v>372</v>
      </c>
      <c r="E385">
        <v>134</v>
      </c>
      <c r="F385" t="s">
        <v>607</v>
      </c>
    </row>
    <row r="386" spans="1:6" x14ac:dyDescent="0.25">
      <c r="A386" s="2" t="s">
        <v>451</v>
      </c>
      <c r="B386" t="s">
        <v>370</v>
      </c>
      <c r="C386" t="s">
        <v>371</v>
      </c>
      <c r="D386" t="s">
        <v>372</v>
      </c>
      <c r="E386">
        <v>752</v>
      </c>
      <c r="F386" t="s">
        <v>744</v>
      </c>
    </row>
    <row r="387" spans="1:6" x14ac:dyDescent="0.25">
      <c r="A387" s="2" t="s">
        <v>451</v>
      </c>
      <c r="B387" t="s">
        <v>370</v>
      </c>
      <c r="C387" t="s">
        <v>371</v>
      </c>
      <c r="D387" t="s">
        <v>372</v>
      </c>
      <c r="E387">
        <v>7436</v>
      </c>
      <c r="F387" t="s">
        <v>745</v>
      </c>
    </row>
    <row r="388" spans="1:6" x14ac:dyDescent="0.25">
      <c r="A388" s="2" t="s">
        <v>451</v>
      </c>
      <c r="B388" t="s">
        <v>370</v>
      </c>
      <c r="C388" t="s">
        <v>371</v>
      </c>
      <c r="D388" t="s">
        <v>372</v>
      </c>
      <c r="E388">
        <v>976</v>
      </c>
      <c r="F388" t="s">
        <v>404</v>
      </c>
    </row>
    <row r="389" spans="1:6" x14ac:dyDescent="0.25">
      <c r="A389" s="2" t="s">
        <v>451</v>
      </c>
      <c r="B389" t="s">
        <v>370</v>
      </c>
      <c r="C389" t="s">
        <v>371</v>
      </c>
      <c r="D389" t="s">
        <v>372</v>
      </c>
      <c r="E389">
        <v>230</v>
      </c>
      <c r="F389" t="s">
        <v>663</v>
      </c>
    </row>
    <row r="390" spans="1:6" x14ac:dyDescent="0.25">
      <c r="A390" s="2" t="s">
        <v>451</v>
      </c>
      <c r="B390" t="s">
        <v>370</v>
      </c>
      <c r="C390" t="s">
        <v>371</v>
      </c>
      <c r="D390" t="s">
        <v>372</v>
      </c>
      <c r="E390">
        <v>447</v>
      </c>
      <c r="F390" t="s">
        <v>607</v>
      </c>
    </row>
    <row r="391" spans="1:6" x14ac:dyDescent="0.25">
      <c r="A391" s="2" t="s">
        <v>452</v>
      </c>
      <c r="B391" t="s">
        <v>370</v>
      </c>
      <c r="C391" t="s">
        <v>371</v>
      </c>
      <c r="D391" t="s">
        <v>372</v>
      </c>
      <c r="E391">
        <v>732</v>
      </c>
      <c r="F391" t="s">
        <v>744</v>
      </c>
    </row>
    <row r="392" spans="1:6" x14ac:dyDescent="0.25">
      <c r="A392" s="2" t="s">
        <v>452</v>
      </c>
      <c r="B392" t="s">
        <v>370</v>
      </c>
      <c r="C392" t="s">
        <v>371</v>
      </c>
      <c r="D392" t="s">
        <v>372</v>
      </c>
      <c r="E392">
        <v>7083</v>
      </c>
      <c r="F392" t="s">
        <v>745</v>
      </c>
    </row>
    <row r="393" spans="1:6" x14ac:dyDescent="0.25">
      <c r="A393" s="2" t="s">
        <v>452</v>
      </c>
      <c r="B393" t="s">
        <v>370</v>
      </c>
      <c r="C393" t="s">
        <v>371</v>
      </c>
      <c r="D393" t="s">
        <v>372</v>
      </c>
      <c r="E393">
        <v>921</v>
      </c>
      <c r="F393" t="s">
        <v>404</v>
      </c>
    </row>
    <row r="394" spans="1:6" x14ac:dyDescent="0.25">
      <c r="A394" s="2" t="s">
        <v>452</v>
      </c>
      <c r="B394" t="s">
        <v>370</v>
      </c>
      <c r="C394" t="s">
        <v>371</v>
      </c>
      <c r="D394" t="s">
        <v>372</v>
      </c>
      <c r="E394">
        <v>235</v>
      </c>
      <c r="F394" t="s">
        <v>663</v>
      </c>
    </row>
    <row r="395" spans="1:6" x14ac:dyDescent="0.25">
      <c r="A395" s="2" t="s">
        <v>452</v>
      </c>
      <c r="B395" t="s">
        <v>370</v>
      </c>
      <c r="C395" t="s">
        <v>371</v>
      </c>
      <c r="D395" t="s">
        <v>372</v>
      </c>
      <c r="E395">
        <v>259</v>
      </c>
      <c r="F395" t="s">
        <v>607</v>
      </c>
    </row>
    <row r="396" spans="1:6" x14ac:dyDescent="0.25">
      <c r="A396" s="2" t="s">
        <v>453</v>
      </c>
      <c r="B396" t="s">
        <v>370</v>
      </c>
      <c r="C396" t="s">
        <v>371</v>
      </c>
      <c r="D396" t="s">
        <v>372</v>
      </c>
      <c r="E396">
        <v>715</v>
      </c>
      <c r="F396" t="s">
        <v>744</v>
      </c>
    </row>
    <row r="397" spans="1:6" x14ac:dyDescent="0.25">
      <c r="A397" s="2" t="s">
        <v>453</v>
      </c>
      <c r="B397" t="s">
        <v>370</v>
      </c>
      <c r="C397" t="s">
        <v>371</v>
      </c>
      <c r="D397" t="s">
        <v>372</v>
      </c>
      <c r="E397">
        <v>6896</v>
      </c>
      <c r="F397" t="s">
        <v>745</v>
      </c>
    </row>
    <row r="398" spans="1:6" x14ac:dyDescent="0.25">
      <c r="A398" s="2" t="s">
        <v>453</v>
      </c>
      <c r="B398" t="s">
        <v>370</v>
      </c>
      <c r="C398" t="s">
        <v>371</v>
      </c>
      <c r="D398" t="s">
        <v>372</v>
      </c>
      <c r="E398">
        <v>894</v>
      </c>
      <c r="F398" t="s">
        <v>404</v>
      </c>
    </row>
    <row r="399" spans="1:6" x14ac:dyDescent="0.25">
      <c r="A399" s="2" t="s">
        <v>453</v>
      </c>
      <c r="B399" t="s">
        <v>370</v>
      </c>
      <c r="C399" t="s">
        <v>371</v>
      </c>
      <c r="D399" t="s">
        <v>372</v>
      </c>
      <c r="E399">
        <v>201</v>
      </c>
      <c r="F399" t="s">
        <v>663</v>
      </c>
    </row>
    <row r="400" spans="1:6" x14ac:dyDescent="0.25">
      <c r="A400" s="2" t="s">
        <v>453</v>
      </c>
      <c r="B400" t="s">
        <v>370</v>
      </c>
      <c r="C400" t="s">
        <v>371</v>
      </c>
      <c r="D400" t="s">
        <v>372</v>
      </c>
      <c r="E400">
        <v>220</v>
      </c>
      <c r="F400" t="s">
        <v>607</v>
      </c>
    </row>
    <row r="401" spans="1:6" x14ac:dyDescent="0.25">
      <c r="A401" s="2" t="s">
        <v>454</v>
      </c>
      <c r="B401" t="s">
        <v>370</v>
      </c>
      <c r="C401" t="s">
        <v>371</v>
      </c>
      <c r="D401" t="s">
        <v>372</v>
      </c>
      <c r="E401">
        <v>638</v>
      </c>
      <c r="F401" t="s">
        <v>744</v>
      </c>
    </row>
    <row r="402" spans="1:6" x14ac:dyDescent="0.25">
      <c r="A402" s="2" t="s">
        <v>454</v>
      </c>
      <c r="B402" t="s">
        <v>370</v>
      </c>
      <c r="C402" t="s">
        <v>371</v>
      </c>
      <c r="D402" t="s">
        <v>372</v>
      </c>
      <c r="E402">
        <v>6827</v>
      </c>
      <c r="F402" t="s">
        <v>745</v>
      </c>
    </row>
    <row r="403" spans="1:6" x14ac:dyDescent="0.25">
      <c r="A403" s="2" t="s">
        <v>454</v>
      </c>
      <c r="B403" t="s">
        <v>370</v>
      </c>
      <c r="C403" t="s">
        <v>371</v>
      </c>
      <c r="D403" t="s">
        <v>372</v>
      </c>
      <c r="E403">
        <v>852</v>
      </c>
      <c r="F403" t="s">
        <v>404</v>
      </c>
    </row>
    <row r="404" spans="1:6" x14ac:dyDescent="0.25">
      <c r="A404" s="2" t="s">
        <v>454</v>
      </c>
      <c r="B404" t="s">
        <v>370</v>
      </c>
      <c r="C404" t="s">
        <v>371</v>
      </c>
      <c r="D404" t="s">
        <v>372</v>
      </c>
      <c r="E404">
        <v>195</v>
      </c>
      <c r="F404" t="s">
        <v>663</v>
      </c>
    </row>
    <row r="405" spans="1:6" x14ac:dyDescent="0.25">
      <c r="A405" s="2" t="s">
        <v>454</v>
      </c>
      <c r="B405" t="s">
        <v>370</v>
      </c>
      <c r="C405" t="s">
        <v>371</v>
      </c>
      <c r="D405" t="s">
        <v>372</v>
      </c>
      <c r="E405">
        <v>257</v>
      </c>
      <c r="F405" t="s">
        <v>607</v>
      </c>
    </row>
    <row r="406" spans="1:6" x14ac:dyDescent="0.25">
      <c r="A406" s="2" t="s">
        <v>455</v>
      </c>
      <c r="B406" t="s">
        <v>370</v>
      </c>
      <c r="C406" t="s">
        <v>371</v>
      </c>
      <c r="D406" t="s">
        <v>372</v>
      </c>
      <c r="E406">
        <v>504</v>
      </c>
      <c r="F406" t="s">
        <v>744</v>
      </c>
    </row>
    <row r="407" spans="1:6" x14ac:dyDescent="0.25">
      <c r="A407" s="2" t="s">
        <v>455</v>
      </c>
      <c r="B407" t="s">
        <v>370</v>
      </c>
      <c r="C407" t="s">
        <v>371</v>
      </c>
      <c r="D407" t="s">
        <v>372</v>
      </c>
      <c r="E407">
        <v>6499</v>
      </c>
      <c r="F407" t="s">
        <v>745</v>
      </c>
    </row>
    <row r="408" spans="1:6" x14ac:dyDescent="0.25">
      <c r="A408" s="2" t="s">
        <v>455</v>
      </c>
      <c r="B408" t="s">
        <v>370</v>
      </c>
      <c r="C408" t="s">
        <v>371</v>
      </c>
      <c r="D408" t="s">
        <v>372</v>
      </c>
      <c r="E408">
        <v>813</v>
      </c>
      <c r="F408" t="s">
        <v>404</v>
      </c>
    </row>
    <row r="409" spans="1:6" x14ac:dyDescent="0.25">
      <c r="A409" s="2" t="s">
        <v>455</v>
      </c>
      <c r="B409" t="s">
        <v>370</v>
      </c>
      <c r="C409" t="s">
        <v>371</v>
      </c>
      <c r="D409" t="s">
        <v>372</v>
      </c>
      <c r="E409">
        <v>198</v>
      </c>
      <c r="F409" t="s">
        <v>663</v>
      </c>
    </row>
    <row r="410" spans="1:6" x14ac:dyDescent="0.25">
      <c r="A410" s="2" t="s">
        <v>455</v>
      </c>
      <c r="B410" t="s">
        <v>370</v>
      </c>
      <c r="C410" t="s">
        <v>371</v>
      </c>
      <c r="D410" t="s">
        <v>372</v>
      </c>
      <c r="E410">
        <v>197</v>
      </c>
      <c r="F410" t="s">
        <v>607</v>
      </c>
    </row>
    <row r="411" spans="1:6" x14ac:dyDescent="0.25">
      <c r="A411" s="2" t="s">
        <v>456</v>
      </c>
      <c r="B411" t="s">
        <v>370</v>
      </c>
      <c r="C411" t="s">
        <v>371</v>
      </c>
      <c r="D411" t="s">
        <v>372</v>
      </c>
      <c r="E411">
        <v>497</v>
      </c>
      <c r="F411" t="s">
        <v>744</v>
      </c>
    </row>
    <row r="412" spans="1:6" x14ac:dyDescent="0.25">
      <c r="A412" s="2" t="s">
        <v>456</v>
      </c>
      <c r="B412" t="s">
        <v>370</v>
      </c>
      <c r="C412" t="s">
        <v>371</v>
      </c>
      <c r="D412" t="s">
        <v>372</v>
      </c>
      <c r="E412">
        <v>6489</v>
      </c>
      <c r="F412" t="s">
        <v>745</v>
      </c>
    </row>
    <row r="413" spans="1:6" x14ac:dyDescent="0.25">
      <c r="A413" s="2" t="s">
        <v>456</v>
      </c>
      <c r="B413" t="s">
        <v>370</v>
      </c>
      <c r="C413" t="s">
        <v>371</v>
      </c>
      <c r="D413" t="s">
        <v>372</v>
      </c>
      <c r="E413">
        <v>786</v>
      </c>
      <c r="F413" t="s">
        <v>404</v>
      </c>
    </row>
    <row r="414" spans="1:6" x14ac:dyDescent="0.25">
      <c r="A414" s="2" t="s">
        <v>456</v>
      </c>
      <c r="B414" t="s">
        <v>370</v>
      </c>
      <c r="C414" t="s">
        <v>371</v>
      </c>
      <c r="D414" t="s">
        <v>372</v>
      </c>
      <c r="E414">
        <v>169</v>
      </c>
      <c r="F414" t="s">
        <v>663</v>
      </c>
    </row>
    <row r="415" spans="1:6" x14ac:dyDescent="0.25">
      <c r="A415" s="2" t="s">
        <v>456</v>
      </c>
      <c r="B415" t="s">
        <v>370</v>
      </c>
      <c r="C415" t="s">
        <v>371</v>
      </c>
      <c r="D415" t="s">
        <v>372</v>
      </c>
      <c r="E415">
        <v>362</v>
      </c>
      <c r="F415" t="s">
        <v>607</v>
      </c>
    </row>
    <row r="416" spans="1:6" x14ac:dyDescent="0.25">
      <c r="A416" s="2" t="s">
        <v>457</v>
      </c>
      <c r="B416" t="s">
        <v>370</v>
      </c>
      <c r="C416" t="s">
        <v>371</v>
      </c>
      <c r="D416" t="s">
        <v>372</v>
      </c>
      <c r="E416">
        <v>498</v>
      </c>
      <c r="F416" t="s">
        <v>744</v>
      </c>
    </row>
    <row r="417" spans="1:6" x14ac:dyDescent="0.25">
      <c r="A417" s="2" t="s">
        <v>457</v>
      </c>
      <c r="B417" t="s">
        <v>370</v>
      </c>
      <c r="C417" t="s">
        <v>371</v>
      </c>
      <c r="D417" t="s">
        <v>372</v>
      </c>
      <c r="E417">
        <v>6523</v>
      </c>
      <c r="F417" t="s">
        <v>745</v>
      </c>
    </row>
    <row r="418" spans="1:6" x14ac:dyDescent="0.25">
      <c r="A418" s="2" t="s">
        <v>457</v>
      </c>
      <c r="B418" t="s">
        <v>370</v>
      </c>
      <c r="C418" t="s">
        <v>371</v>
      </c>
      <c r="D418" t="s">
        <v>372</v>
      </c>
      <c r="E418">
        <v>771</v>
      </c>
      <c r="F418" t="s">
        <v>404</v>
      </c>
    </row>
    <row r="419" spans="1:6" x14ac:dyDescent="0.25">
      <c r="A419" s="2" t="s">
        <v>457</v>
      </c>
      <c r="B419" t="s">
        <v>370</v>
      </c>
      <c r="C419" t="s">
        <v>371</v>
      </c>
      <c r="D419" t="s">
        <v>372</v>
      </c>
      <c r="E419">
        <v>176</v>
      </c>
      <c r="F419" t="s">
        <v>663</v>
      </c>
    </row>
    <row r="420" spans="1:6" x14ac:dyDescent="0.25">
      <c r="A420" s="2" t="s">
        <v>457</v>
      </c>
      <c r="B420" t="s">
        <v>370</v>
      </c>
      <c r="C420" t="s">
        <v>371</v>
      </c>
      <c r="D420" t="s">
        <v>372</v>
      </c>
      <c r="E420">
        <v>86</v>
      </c>
      <c r="F420" t="s">
        <v>607</v>
      </c>
    </row>
    <row r="421" spans="1:6" x14ac:dyDescent="0.25">
      <c r="A421" s="2" t="s">
        <v>458</v>
      </c>
      <c r="B421" t="s">
        <v>370</v>
      </c>
      <c r="C421" t="s">
        <v>371</v>
      </c>
      <c r="D421" t="s">
        <v>372</v>
      </c>
      <c r="E421">
        <v>578</v>
      </c>
      <c r="F421" t="s">
        <v>744</v>
      </c>
    </row>
    <row r="422" spans="1:6" x14ac:dyDescent="0.25">
      <c r="A422" s="2" t="s">
        <v>458</v>
      </c>
      <c r="B422" t="s">
        <v>370</v>
      </c>
      <c r="C422" t="s">
        <v>371</v>
      </c>
      <c r="D422" t="s">
        <v>372</v>
      </c>
      <c r="E422">
        <v>6390</v>
      </c>
      <c r="F422" t="s">
        <v>745</v>
      </c>
    </row>
    <row r="423" spans="1:6" x14ac:dyDescent="0.25">
      <c r="A423" s="2" t="s">
        <v>458</v>
      </c>
      <c r="B423" t="s">
        <v>370</v>
      </c>
      <c r="C423" t="s">
        <v>371</v>
      </c>
      <c r="D423" t="s">
        <v>372</v>
      </c>
      <c r="E423">
        <v>756</v>
      </c>
      <c r="F423" t="s">
        <v>404</v>
      </c>
    </row>
    <row r="424" spans="1:6" x14ac:dyDescent="0.25">
      <c r="A424" s="2" t="s">
        <v>458</v>
      </c>
      <c r="B424" t="s">
        <v>370</v>
      </c>
      <c r="C424" t="s">
        <v>371</v>
      </c>
      <c r="D424" t="s">
        <v>372</v>
      </c>
      <c r="E424">
        <v>187</v>
      </c>
      <c r="F424" t="s">
        <v>663</v>
      </c>
    </row>
    <row r="425" spans="1:6" x14ac:dyDescent="0.25">
      <c r="A425" s="2" t="s">
        <v>458</v>
      </c>
      <c r="B425" t="s">
        <v>370</v>
      </c>
      <c r="C425" t="s">
        <v>371</v>
      </c>
      <c r="D425" t="s">
        <v>372</v>
      </c>
      <c r="E425">
        <v>105</v>
      </c>
      <c r="F425" t="s">
        <v>607</v>
      </c>
    </row>
    <row r="426" spans="1:6" x14ac:dyDescent="0.25">
      <c r="A426" s="2" t="s">
        <v>459</v>
      </c>
      <c r="B426" t="s">
        <v>370</v>
      </c>
      <c r="C426" t="s">
        <v>371</v>
      </c>
      <c r="D426" t="s">
        <v>372</v>
      </c>
      <c r="E426">
        <v>589</v>
      </c>
      <c r="F426" t="s">
        <v>744</v>
      </c>
    </row>
    <row r="427" spans="1:6" x14ac:dyDescent="0.25">
      <c r="A427" s="2" t="s">
        <v>459</v>
      </c>
      <c r="B427" t="s">
        <v>370</v>
      </c>
      <c r="C427" t="s">
        <v>371</v>
      </c>
      <c r="D427" t="s">
        <v>372</v>
      </c>
      <c r="E427">
        <v>6109</v>
      </c>
      <c r="F427" t="s">
        <v>745</v>
      </c>
    </row>
    <row r="428" spans="1:6" x14ac:dyDescent="0.25">
      <c r="A428" s="2" t="s">
        <v>459</v>
      </c>
      <c r="B428" t="s">
        <v>370</v>
      </c>
      <c r="C428" t="s">
        <v>371</v>
      </c>
      <c r="D428" t="s">
        <v>372</v>
      </c>
      <c r="E428">
        <v>696</v>
      </c>
      <c r="F428" t="s">
        <v>404</v>
      </c>
    </row>
    <row r="429" spans="1:6" x14ac:dyDescent="0.25">
      <c r="A429" s="2" t="s">
        <v>459</v>
      </c>
      <c r="B429" t="s">
        <v>370</v>
      </c>
      <c r="C429" t="s">
        <v>371</v>
      </c>
      <c r="D429" t="s">
        <v>372</v>
      </c>
      <c r="E429">
        <v>169</v>
      </c>
      <c r="F429" t="s">
        <v>663</v>
      </c>
    </row>
    <row r="430" spans="1:6" x14ac:dyDescent="0.25">
      <c r="A430" s="2" t="s">
        <v>459</v>
      </c>
      <c r="B430" t="s">
        <v>370</v>
      </c>
      <c r="C430" t="s">
        <v>371</v>
      </c>
      <c r="D430" t="s">
        <v>372</v>
      </c>
      <c r="E430">
        <v>396</v>
      </c>
      <c r="F430" t="s">
        <v>607</v>
      </c>
    </row>
    <row r="431" spans="1:6" x14ac:dyDescent="0.25">
      <c r="A431" s="2" t="s">
        <v>460</v>
      </c>
      <c r="B431" t="s">
        <v>370</v>
      </c>
      <c r="C431" t="s">
        <v>371</v>
      </c>
      <c r="D431" t="s">
        <v>372</v>
      </c>
      <c r="E431">
        <v>570</v>
      </c>
      <c r="F431" t="s">
        <v>744</v>
      </c>
    </row>
    <row r="432" spans="1:6" x14ac:dyDescent="0.25">
      <c r="A432" s="2" t="s">
        <v>460</v>
      </c>
      <c r="B432" t="s">
        <v>370</v>
      </c>
      <c r="C432" t="s">
        <v>371</v>
      </c>
      <c r="D432" t="s">
        <v>372</v>
      </c>
      <c r="E432">
        <v>5850</v>
      </c>
      <c r="F432" t="s">
        <v>745</v>
      </c>
    </row>
    <row r="433" spans="1:6" x14ac:dyDescent="0.25">
      <c r="A433" s="2" t="s">
        <v>460</v>
      </c>
      <c r="B433" t="s">
        <v>370</v>
      </c>
      <c r="C433" t="s">
        <v>371</v>
      </c>
      <c r="D433" t="s">
        <v>372</v>
      </c>
      <c r="E433">
        <v>663</v>
      </c>
      <c r="F433" t="s">
        <v>404</v>
      </c>
    </row>
    <row r="434" spans="1:6" x14ac:dyDescent="0.25">
      <c r="A434" s="2" t="s">
        <v>460</v>
      </c>
      <c r="B434" t="s">
        <v>370</v>
      </c>
      <c r="C434" t="s">
        <v>371</v>
      </c>
      <c r="D434" t="s">
        <v>372</v>
      </c>
      <c r="E434">
        <v>182</v>
      </c>
      <c r="F434" t="s">
        <v>663</v>
      </c>
    </row>
    <row r="435" spans="1:6" x14ac:dyDescent="0.25">
      <c r="A435" s="2" t="s">
        <v>460</v>
      </c>
      <c r="B435" t="s">
        <v>370</v>
      </c>
      <c r="C435" t="s">
        <v>371</v>
      </c>
      <c r="D435" t="s">
        <v>372</v>
      </c>
      <c r="E435">
        <v>315</v>
      </c>
      <c r="F435" t="s">
        <v>607</v>
      </c>
    </row>
    <row r="436" spans="1:6" x14ac:dyDescent="0.25">
      <c r="A436" s="2" t="s">
        <v>461</v>
      </c>
      <c r="B436" t="s">
        <v>370</v>
      </c>
      <c r="C436" t="s">
        <v>371</v>
      </c>
      <c r="D436" t="s">
        <v>372</v>
      </c>
      <c r="E436">
        <v>499</v>
      </c>
      <c r="F436" t="s">
        <v>744</v>
      </c>
    </row>
    <row r="437" spans="1:6" x14ac:dyDescent="0.25">
      <c r="A437" s="2" t="s">
        <v>461</v>
      </c>
      <c r="B437" t="s">
        <v>370</v>
      </c>
      <c r="C437" t="s">
        <v>371</v>
      </c>
      <c r="D437" t="s">
        <v>372</v>
      </c>
      <c r="E437">
        <v>5589</v>
      </c>
      <c r="F437" t="s">
        <v>745</v>
      </c>
    </row>
    <row r="438" spans="1:6" x14ac:dyDescent="0.25">
      <c r="A438" s="2" t="s">
        <v>461</v>
      </c>
      <c r="B438" t="s">
        <v>370</v>
      </c>
      <c r="C438" t="s">
        <v>371</v>
      </c>
      <c r="D438" t="s">
        <v>372</v>
      </c>
      <c r="E438">
        <v>630</v>
      </c>
      <c r="F438" t="s">
        <v>404</v>
      </c>
    </row>
    <row r="439" spans="1:6" x14ac:dyDescent="0.25">
      <c r="A439" s="2" t="s">
        <v>461</v>
      </c>
      <c r="B439" t="s">
        <v>370</v>
      </c>
      <c r="C439" t="s">
        <v>371</v>
      </c>
      <c r="D439" t="s">
        <v>372</v>
      </c>
      <c r="E439">
        <v>163</v>
      </c>
      <c r="F439" t="s">
        <v>663</v>
      </c>
    </row>
    <row r="440" spans="1:6" x14ac:dyDescent="0.25">
      <c r="A440" s="2" t="s">
        <v>461</v>
      </c>
      <c r="B440" t="s">
        <v>370</v>
      </c>
      <c r="C440" t="s">
        <v>371</v>
      </c>
      <c r="D440" t="s">
        <v>372</v>
      </c>
      <c r="E440">
        <v>246</v>
      </c>
      <c r="F440" t="s">
        <v>607</v>
      </c>
    </row>
    <row r="441" spans="1:6" x14ac:dyDescent="0.25">
      <c r="A441" s="2" t="s">
        <v>462</v>
      </c>
      <c r="B441" t="s">
        <v>370</v>
      </c>
      <c r="C441" t="s">
        <v>371</v>
      </c>
      <c r="D441" t="s">
        <v>372</v>
      </c>
      <c r="E441">
        <v>466</v>
      </c>
      <c r="F441" t="s">
        <v>744</v>
      </c>
    </row>
    <row r="442" spans="1:6" x14ac:dyDescent="0.25">
      <c r="A442" s="2" t="s">
        <v>462</v>
      </c>
      <c r="B442" t="s">
        <v>370</v>
      </c>
      <c r="C442" t="s">
        <v>371</v>
      </c>
      <c r="D442" t="s">
        <v>372</v>
      </c>
      <c r="E442">
        <v>5340</v>
      </c>
      <c r="F442" t="s">
        <v>745</v>
      </c>
    </row>
    <row r="443" spans="1:6" x14ac:dyDescent="0.25">
      <c r="A443" s="2" t="s">
        <v>462</v>
      </c>
      <c r="B443" t="s">
        <v>370</v>
      </c>
      <c r="C443" t="s">
        <v>371</v>
      </c>
      <c r="D443" t="s">
        <v>372</v>
      </c>
      <c r="E443">
        <v>628</v>
      </c>
      <c r="F443" t="s">
        <v>404</v>
      </c>
    </row>
    <row r="444" spans="1:6" x14ac:dyDescent="0.25">
      <c r="A444" s="2" t="s">
        <v>462</v>
      </c>
      <c r="B444" t="s">
        <v>370</v>
      </c>
      <c r="C444" t="s">
        <v>371</v>
      </c>
      <c r="D444" t="s">
        <v>372</v>
      </c>
      <c r="E444">
        <v>145</v>
      </c>
      <c r="F444" t="s">
        <v>663</v>
      </c>
    </row>
    <row r="445" spans="1:6" x14ac:dyDescent="0.25">
      <c r="A445" s="2" t="s">
        <v>462</v>
      </c>
      <c r="B445" t="s">
        <v>370</v>
      </c>
      <c r="C445" t="s">
        <v>371</v>
      </c>
      <c r="D445" t="s">
        <v>372</v>
      </c>
      <c r="E445">
        <v>117</v>
      </c>
      <c r="F445" t="s">
        <v>607</v>
      </c>
    </row>
    <row r="446" spans="1:6" x14ac:dyDescent="0.25">
      <c r="A446" s="2" t="s">
        <v>463</v>
      </c>
      <c r="B446" t="s">
        <v>370</v>
      </c>
      <c r="C446" t="s">
        <v>371</v>
      </c>
      <c r="D446" t="s">
        <v>372</v>
      </c>
      <c r="E446">
        <v>446</v>
      </c>
      <c r="F446" t="s">
        <v>744</v>
      </c>
    </row>
    <row r="447" spans="1:6" x14ac:dyDescent="0.25">
      <c r="A447" s="2" t="s">
        <v>463</v>
      </c>
      <c r="B447" t="s">
        <v>370</v>
      </c>
      <c r="C447" t="s">
        <v>371</v>
      </c>
      <c r="D447" t="s">
        <v>372</v>
      </c>
      <c r="E447">
        <v>5298</v>
      </c>
      <c r="F447" t="s">
        <v>745</v>
      </c>
    </row>
    <row r="448" spans="1:6" x14ac:dyDescent="0.25">
      <c r="A448" s="2" t="s">
        <v>463</v>
      </c>
      <c r="B448" t="s">
        <v>370</v>
      </c>
      <c r="C448" t="s">
        <v>371</v>
      </c>
      <c r="D448" t="s">
        <v>372</v>
      </c>
      <c r="E448">
        <v>606</v>
      </c>
      <c r="F448" t="s">
        <v>404</v>
      </c>
    </row>
    <row r="449" spans="1:6" x14ac:dyDescent="0.25">
      <c r="A449" s="2" t="s">
        <v>463</v>
      </c>
      <c r="B449" t="s">
        <v>370</v>
      </c>
      <c r="C449" t="s">
        <v>371</v>
      </c>
      <c r="D449" t="s">
        <v>372</v>
      </c>
      <c r="E449">
        <v>112</v>
      </c>
      <c r="F449" t="s">
        <v>663</v>
      </c>
    </row>
    <row r="450" spans="1:6" x14ac:dyDescent="0.25">
      <c r="A450" s="2" t="s">
        <v>463</v>
      </c>
      <c r="B450" t="s">
        <v>370</v>
      </c>
      <c r="C450" t="s">
        <v>371</v>
      </c>
      <c r="D450" t="s">
        <v>372</v>
      </c>
      <c r="E450">
        <v>39</v>
      </c>
      <c r="F450" t="s">
        <v>607</v>
      </c>
    </row>
    <row r="451" spans="1:6" x14ac:dyDescent="0.25">
      <c r="A451" s="2" t="s">
        <v>464</v>
      </c>
      <c r="B451" t="s">
        <v>370</v>
      </c>
      <c r="C451" t="s">
        <v>371</v>
      </c>
      <c r="D451" t="s">
        <v>372</v>
      </c>
      <c r="E451">
        <v>522</v>
      </c>
      <c r="F451" t="s">
        <v>744</v>
      </c>
    </row>
    <row r="452" spans="1:6" x14ac:dyDescent="0.25">
      <c r="A452" s="2" t="s">
        <v>464</v>
      </c>
      <c r="B452" t="s">
        <v>370</v>
      </c>
      <c r="C452" t="s">
        <v>371</v>
      </c>
      <c r="D452" t="s">
        <v>372</v>
      </c>
      <c r="E452">
        <v>5358</v>
      </c>
      <c r="F452" t="s">
        <v>745</v>
      </c>
    </row>
    <row r="453" spans="1:6" x14ac:dyDescent="0.25">
      <c r="A453" s="2" t="s">
        <v>464</v>
      </c>
      <c r="B453" t="s">
        <v>370</v>
      </c>
      <c r="C453" t="s">
        <v>371</v>
      </c>
      <c r="D453" t="s">
        <v>372</v>
      </c>
      <c r="E453">
        <v>584</v>
      </c>
      <c r="F453" t="s">
        <v>404</v>
      </c>
    </row>
    <row r="454" spans="1:6" x14ac:dyDescent="0.25">
      <c r="A454" s="2" t="s">
        <v>464</v>
      </c>
      <c r="B454" t="s">
        <v>370</v>
      </c>
      <c r="C454" t="s">
        <v>371</v>
      </c>
      <c r="D454" t="s">
        <v>372</v>
      </c>
      <c r="E454">
        <v>122</v>
      </c>
      <c r="F454" t="s">
        <v>663</v>
      </c>
    </row>
    <row r="455" spans="1:6" x14ac:dyDescent="0.25">
      <c r="A455" s="2" t="s">
        <v>464</v>
      </c>
      <c r="B455" t="s">
        <v>370</v>
      </c>
      <c r="C455" t="s">
        <v>371</v>
      </c>
      <c r="D455" t="s">
        <v>372</v>
      </c>
      <c r="E455">
        <v>79</v>
      </c>
      <c r="F455" t="s">
        <v>607</v>
      </c>
    </row>
    <row r="456" spans="1:6" x14ac:dyDescent="0.25">
      <c r="A456" s="2" t="s">
        <v>465</v>
      </c>
      <c r="B456" t="s">
        <v>370</v>
      </c>
      <c r="C456" t="s">
        <v>371</v>
      </c>
      <c r="D456" t="s">
        <v>372</v>
      </c>
      <c r="E456">
        <v>553</v>
      </c>
      <c r="F456" t="s">
        <v>744</v>
      </c>
    </row>
    <row r="457" spans="1:6" x14ac:dyDescent="0.25">
      <c r="A457" s="2" t="s">
        <v>465</v>
      </c>
      <c r="B457" t="s">
        <v>370</v>
      </c>
      <c r="C457" t="s">
        <v>371</v>
      </c>
      <c r="D457" t="s">
        <v>372</v>
      </c>
      <c r="E457">
        <v>5208</v>
      </c>
      <c r="F457" t="s">
        <v>745</v>
      </c>
    </row>
    <row r="458" spans="1:6" x14ac:dyDescent="0.25">
      <c r="A458" s="2" t="s">
        <v>465</v>
      </c>
      <c r="B458" t="s">
        <v>370</v>
      </c>
      <c r="C458" t="s">
        <v>371</v>
      </c>
      <c r="D458" t="s">
        <v>372</v>
      </c>
      <c r="E458">
        <v>553</v>
      </c>
      <c r="F458" t="s">
        <v>404</v>
      </c>
    </row>
    <row r="459" spans="1:6" x14ac:dyDescent="0.25">
      <c r="A459" s="2" t="s">
        <v>465</v>
      </c>
      <c r="B459" t="s">
        <v>370</v>
      </c>
      <c r="C459" t="s">
        <v>371</v>
      </c>
      <c r="D459" t="s">
        <v>372</v>
      </c>
      <c r="E459">
        <v>156</v>
      </c>
      <c r="F459" t="s">
        <v>663</v>
      </c>
    </row>
    <row r="460" spans="1:6" x14ac:dyDescent="0.25">
      <c r="A460" s="2" t="s">
        <v>465</v>
      </c>
      <c r="B460" t="s">
        <v>370</v>
      </c>
      <c r="C460" t="s">
        <v>371</v>
      </c>
      <c r="D460" t="s">
        <v>372</v>
      </c>
      <c r="E460">
        <v>228</v>
      </c>
      <c r="F460" t="s">
        <v>607</v>
      </c>
    </row>
    <row r="461" spans="1:6" x14ac:dyDescent="0.25">
      <c r="A461" s="2" t="s">
        <v>466</v>
      </c>
      <c r="B461" t="s">
        <v>370</v>
      </c>
      <c r="C461" t="s">
        <v>371</v>
      </c>
      <c r="D461" t="s">
        <v>372</v>
      </c>
      <c r="E461">
        <v>491</v>
      </c>
      <c r="F461" t="s">
        <v>744</v>
      </c>
    </row>
    <row r="462" spans="1:6" x14ac:dyDescent="0.25">
      <c r="A462" s="2" t="s">
        <v>466</v>
      </c>
      <c r="B462" t="s">
        <v>370</v>
      </c>
      <c r="C462" t="s">
        <v>371</v>
      </c>
      <c r="D462" t="s">
        <v>372</v>
      </c>
      <c r="E462">
        <v>5057</v>
      </c>
      <c r="F462" t="s">
        <v>745</v>
      </c>
    </row>
    <row r="463" spans="1:6" x14ac:dyDescent="0.25">
      <c r="A463" s="2" t="s">
        <v>466</v>
      </c>
      <c r="B463" t="s">
        <v>370</v>
      </c>
      <c r="C463" t="s">
        <v>371</v>
      </c>
      <c r="D463" t="s">
        <v>372</v>
      </c>
      <c r="E463">
        <v>523</v>
      </c>
      <c r="F463" t="s">
        <v>404</v>
      </c>
    </row>
    <row r="464" spans="1:6" x14ac:dyDescent="0.25">
      <c r="A464" s="2" t="s">
        <v>466</v>
      </c>
      <c r="B464" t="s">
        <v>370</v>
      </c>
      <c r="C464" t="s">
        <v>371</v>
      </c>
      <c r="D464" t="s">
        <v>372</v>
      </c>
      <c r="E464">
        <v>138</v>
      </c>
      <c r="F464" t="s">
        <v>663</v>
      </c>
    </row>
    <row r="465" spans="1:6" x14ac:dyDescent="0.25">
      <c r="A465" s="2" t="s">
        <v>466</v>
      </c>
      <c r="B465" t="s">
        <v>370</v>
      </c>
      <c r="C465" t="s">
        <v>371</v>
      </c>
      <c r="D465" t="s">
        <v>372</v>
      </c>
      <c r="E465">
        <v>218</v>
      </c>
      <c r="F465" t="s">
        <v>607</v>
      </c>
    </row>
    <row r="466" spans="1:6" x14ac:dyDescent="0.25">
      <c r="A466" s="2" t="s">
        <v>467</v>
      </c>
      <c r="B466" t="s">
        <v>370</v>
      </c>
      <c r="C466" t="s">
        <v>371</v>
      </c>
      <c r="D466" t="s">
        <v>372</v>
      </c>
      <c r="E466">
        <v>458</v>
      </c>
      <c r="F466" t="s">
        <v>744</v>
      </c>
    </row>
    <row r="467" spans="1:6" x14ac:dyDescent="0.25">
      <c r="A467" s="2" t="s">
        <v>467</v>
      </c>
      <c r="B467" t="s">
        <v>370</v>
      </c>
      <c r="C467" t="s">
        <v>371</v>
      </c>
      <c r="D467" t="s">
        <v>372</v>
      </c>
      <c r="E467">
        <v>4835</v>
      </c>
      <c r="F467" t="s">
        <v>745</v>
      </c>
    </row>
    <row r="468" spans="1:6" x14ac:dyDescent="0.25">
      <c r="A468" s="2" t="s">
        <v>467</v>
      </c>
      <c r="B468" t="s">
        <v>370</v>
      </c>
      <c r="C468" t="s">
        <v>371</v>
      </c>
      <c r="D468" t="s">
        <v>372</v>
      </c>
      <c r="E468">
        <v>494</v>
      </c>
      <c r="F468" t="s">
        <v>404</v>
      </c>
    </row>
    <row r="469" spans="1:6" x14ac:dyDescent="0.25">
      <c r="A469" s="2" t="s">
        <v>467</v>
      </c>
      <c r="B469" t="s">
        <v>370</v>
      </c>
      <c r="C469" t="s">
        <v>371</v>
      </c>
      <c r="D469" t="s">
        <v>372</v>
      </c>
      <c r="E469">
        <v>120</v>
      </c>
      <c r="F469" t="s">
        <v>663</v>
      </c>
    </row>
    <row r="470" spans="1:6" x14ac:dyDescent="0.25">
      <c r="A470" s="2" t="s">
        <v>467</v>
      </c>
      <c r="B470" t="s">
        <v>370</v>
      </c>
      <c r="C470" t="s">
        <v>371</v>
      </c>
      <c r="D470" t="s">
        <v>372</v>
      </c>
      <c r="E470">
        <v>112</v>
      </c>
      <c r="F470" t="s">
        <v>607</v>
      </c>
    </row>
    <row r="471" spans="1:6" x14ac:dyDescent="0.25">
      <c r="A471" s="2" t="s">
        <v>468</v>
      </c>
      <c r="B471" t="s">
        <v>370</v>
      </c>
      <c r="C471" t="s">
        <v>371</v>
      </c>
      <c r="D471" t="s">
        <v>372</v>
      </c>
      <c r="E471">
        <v>380</v>
      </c>
      <c r="F471" t="s">
        <v>744</v>
      </c>
    </row>
    <row r="472" spans="1:6" x14ac:dyDescent="0.25">
      <c r="A472" s="2" t="s">
        <v>468</v>
      </c>
      <c r="B472" t="s">
        <v>370</v>
      </c>
      <c r="C472" t="s">
        <v>371</v>
      </c>
      <c r="D472" t="s">
        <v>372</v>
      </c>
      <c r="E472">
        <v>4695</v>
      </c>
      <c r="F472" t="s">
        <v>745</v>
      </c>
    </row>
    <row r="473" spans="1:6" x14ac:dyDescent="0.25">
      <c r="A473" s="2" t="s">
        <v>468</v>
      </c>
      <c r="B473" t="s">
        <v>370</v>
      </c>
      <c r="C473" t="s">
        <v>371</v>
      </c>
      <c r="D473" t="s">
        <v>372</v>
      </c>
      <c r="E473">
        <v>481</v>
      </c>
      <c r="F473" t="s">
        <v>404</v>
      </c>
    </row>
    <row r="474" spans="1:6" x14ac:dyDescent="0.25">
      <c r="A474" s="2" t="s">
        <v>468</v>
      </c>
      <c r="B474" t="s">
        <v>370</v>
      </c>
      <c r="C474" t="s">
        <v>371</v>
      </c>
      <c r="D474" t="s">
        <v>372</v>
      </c>
      <c r="E474">
        <v>108</v>
      </c>
      <c r="F474" t="s">
        <v>663</v>
      </c>
    </row>
    <row r="475" spans="1:6" x14ac:dyDescent="0.25">
      <c r="A475" s="2" t="s">
        <v>468</v>
      </c>
      <c r="B475" t="s">
        <v>370</v>
      </c>
      <c r="C475" t="s">
        <v>371</v>
      </c>
      <c r="D475" t="s">
        <v>372</v>
      </c>
      <c r="E475">
        <v>239</v>
      </c>
      <c r="F475" t="s">
        <v>607</v>
      </c>
    </row>
    <row r="476" spans="1:6" x14ac:dyDescent="0.25">
      <c r="A476" s="2" t="s">
        <v>469</v>
      </c>
      <c r="B476" t="s">
        <v>370</v>
      </c>
      <c r="C476" t="s">
        <v>371</v>
      </c>
      <c r="D476" t="s">
        <v>372</v>
      </c>
      <c r="E476">
        <v>306</v>
      </c>
      <c r="F476" t="s">
        <v>744</v>
      </c>
    </row>
    <row r="477" spans="1:6" x14ac:dyDescent="0.25">
      <c r="A477" s="2" t="s">
        <v>469</v>
      </c>
      <c r="B477" t="s">
        <v>370</v>
      </c>
      <c r="C477" t="s">
        <v>371</v>
      </c>
      <c r="D477" t="s">
        <v>372</v>
      </c>
      <c r="E477">
        <v>4506</v>
      </c>
      <c r="F477" t="s">
        <v>745</v>
      </c>
    </row>
    <row r="478" spans="1:6" x14ac:dyDescent="0.25">
      <c r="A478" s="2" t="s">
        <v>469</v>
      </c>
      <c r="B478" t="s">
        <v>370</v>
      </c>
      <c r="C478" t="s">
        <v>371</v>
      </c>
      <c r="D478" t="s">
        <v>372</v>
      </c>
      <c r="E478">
        <v>473</v>
      </c>
      <c r="F478" t="s">
        <v>404</v>
      </c>
    </row>
    <row r="479" spans="1:6" x14ac:dyDescent="0.25">
      <c r="A479" s="2" t="s">
        <v>469</v>
      </c>
      <c r="B479" t="s">
        <v>370</v>
      </c>
      <c r="C479" t="s">
        <v>371</v>
      </c>
      <c r="D479" t="s">
        <v>372</v>
      </c>
      <c r="E479">
        <v>98</v>
      </c>
      <c r="F479" t="s">
        <v>663</v>
      </c>
    </row>
    <row r="480" spans="1:6" x14ac:dyDescent="0.25">
      <c r="A480" s="2" t="s">
        <v>469</v>
      </c>
      <c r="B480" t="s">
        <v>370</v>
      </c>
      <c r="C480" t="s">
        <v>371</v>
      </c>
      <c r="D480" t="s">
        <v>372</v>
      </c>
      <c r="E480">
        <v>126</v>
      </c>
      <c r="F480" t="s">
        <v>607</v>
      </c>
    </row>
    <row r="481" spans="1:6" x14ac:dyDescent="0.25">
      <c r="A481" s="2" t="s">
        <v>470</v>
      </c>
      <c r="B481" t="s">
        <v>370</v>
      </c>
      <c r="C481" t="s">
        <v>371</v>
      </c>
      <c r="D481" t="s">
        <v>372</v>
      </c>
      <c r="E481">
        <v>323</v>
      </c>
      <c r="F481" t="s">
        <v>744</v>
      </c>
    </row>
    <row r="482" spans="1:6" x14ac:dyDescent="0.25">
      <c r="A482" s="2" t="s">
        <v>470</v>
      </c>
      <c r="B482" t="s">
        <v>370</v>
      </c>
      <c r="C482" t="s">
        <v>371</v>
      </c>
      <c r="D482" t="s">
        <v>372</v>
      </c>
      <c r="E482">
        <v>4325</v>
      </c>
      <c r="F482" t="s">
        <v>745</v>
      </c>
    </row>
    <row r="483" spans="1:6" x14ac:dyDescent="0.25">
      <c r="A483" s="2" t="s">
        <v>470</v>
      </c>
      <c r="B483" t="s">
        <v>370</v>
      </c>
      <c r="C483" t="s">
        <v>371</v>
      </c>
      <c r="D483" t="s">
        <v>372</v>
      </c>
      <c r="E483">
        <v>448</v>
      </c>
      <c r="F483" t="s">
        <v>404</v>
      </c>
    </row>
    <row r="484" spans="1:6" x14ac:dyDescent="0.25">
      <c r="A484" s="2" t="s">
        <v>470</v>
      </c>
      <c r="B484" t="s">
        <v>370</v>
      </c>
      <c r="C484" t="s">
        <v>371</v>
      </c>
      <c r="D484" t="s">
        <v>372</v>
      </c>
      <c r="E484">
        <v>111</v>
      </c>
      <c r="F484" t="s">
        <v>663</v>
      </c>
    </row>
    <row r="485" spans="1:6" x14ac:dyDescent="0.25">
      <c r="A485" s="2" t="s">
        <v>470</v>
      </c>
      <c r="B485" t="s">
        <v>370</v>
      </c>
      <c r="C485" t="s">
        <v>371</v>
      </c>
      <c r="D485" t="s">
        <v>372</v>
      </c>
      <c r="E485">
        <v>49</v>
      </c>
      <c r="F485" t="s">
        <v>607</v>
      </c>
    </row>
    <row r="486" spans="1:6" x14ac:dyDescent="0.25">
      <c r="A486" s="2" t="s">
        <v>471</v>
      </c>
      <c r="B486" t="s">
        <v>370</v>
      </c>
      <c r="C486" t="s">
        <v>371</v>
      </c>
      <c r="D486" t="s">
        <v>372</v>
      </c>
      <c r="E486">
        <v>348</v>
      </c>
      <c r="F486" t="s">
        <v>744</v>
      </c>
    </row>
    <row r="487" spans="1:6" x14ac:dyDescent="0.25">
      <c r="A487" s="2" t="s">
        <v>471</v>
      </c>
      <c r="B487" t="s">
        <v>370</v>
      </c>
      <c r="C487" t="s">
        <v>371</v>
      </c>
      <c r="D487" t="s">
        <v>372</v>
      </c>
      <c r="E487">
        <v>4326</v>
      </c>
      <c r="F487" t="s">
        <v>745</v>
      </c>
    </row>
    <row r="488" spans="1:6" x14ac:dyDescent="0.25">
      <c r="A488" s="2" t="s">
        <v>471</v>
      </c>
      <c r="B488" t="s">
        <v>370</v>
      </c>
      <c r="C488" t="s">
        <v>371</v>
      </c>
      <c r="D488" t="s">
        <v>372</v>
      </c>
      <c r="E488">
        <v>443</v>
      </c>
      <c r="F488" t="s">
        <v>404</v>
      </c>
    </row>
    <row r="489" spans="1:6" x14ac:dyDescent="0.25">
      <c r="A489" s="2" t="s">
        <v>471</v>
      </c>
      <c r="B489" t="s">
        <v>370</v>
      </c>
      <c r="C489" t="s">
        <v>371</v>
      </c>
      <c r="D489" t="s">
        <v>372</v>
      </c>
      <c r="E489">
        <v>111</v>
      </c>
      <c r="F489" t="s">
        <v>663</v>
      </c>
    </row>
    <row r="490" spans="1:6" x14ac:dyDescent="0.25">
      <c r="A490" s="2" t="s">
        <v>471</v>
      </c>
      <c r="B490" t="s">
        <v>370</v>
      </c>
      <c r="C490" t="s">
        <v>371</v>
      </c>
      <c r="D490" t="s">
        <v>372</v>
      </c>
      <c r="E490">
        <v>44</v>
      </c>
      <c r="F490" t="s">
        <v>607</v>
      </c>
    </row>
    <row r="491" spans="1:6" x14ac:dyDescent="0.25">
      <c r="A491" s="2" t="s">
        <v>472</v>
      </c>
      <c r="B491" t="s">
        <v>370</v>
      </c>
      <c r="C491" t="s">
        <v>371</v>
      </c>
      <c r="D491" t="s">
        <v>372</v>
      </c>
      <c r="E491">
        <v>397</v>
      </c>
      <c r="F491" t="s">
        <v>744</v>
      </c>
    </row>
    <row r="492" spans="1:6" x14ac:dyDescent="0.25">
      <c r="A492" s="2" t="s">
        <v>472</v>
      </c>
      <c r="B492" t="s">
        <v>370</v>
      </c>
      <c r="C492" t="s">
        <v>371</v>
      </c>
      <c r="D492" t="s">
        <v>372</v>
      </c>
      <c r="E492">
        <v>4176</v>
      </c>
      <c r="F492" t="s">
        <v>745</v>
      </c>
    </row>
    <row r="493" spans="1:6" x14ac:dyDescent="0.25">
      <c r="A493" s="2" t="s">
        <v>472</v>
      </c>
      <c r="B493" t="s">
        <v>370</v>
      </c>
      <c r="C493" t="s">
        <v>371</v>
      </c>
      <c r="D493" t="s">
        <v>372</v>
      </c>
      <c r="E493">
        <v>427</v>
      </c>
      <c r="F493" t="s">
        <v>404</v>
      </c>
    </row>
    <row r="494" spans="1:6" x14ac:dyDescent="0.25">
      <c r="A494" s="2" t="s">
        <v>472</v>
      </c>
      <c r="B494" t="s">
        <v>370</v>
      </c>
      <c r="C494" t="s">
        <v>371</v>
      </c>
      <c r="D494" t="s">
        <v>372</v>
      </c>
      <c r="E494">
        <v>85</v>
      </c>
      <c r="F494" t="s">
        <v>663</v>
      </c>
    </row>
    <row r="495" spans="1:6" x14ac:dyDescent="0.25">
      <c r="A495" s="2" t="s">
        <v>472</v>
      </c>
      <c r="B495" t="s">
        <v>370</v>
      </c>
      <c r="C495" t="s">
        <v>371</v>
      </c>
      <c r="D495" t="s">
        <v>372</v>
      </c>
      <c r="E495">
        <v>179</v>
      </c>
      <c r="F495" t="s">
        <v>607</v>
      </c>
    </row>
    <row r="496" spans="1:6" x14ac:dyDescent="0.25">
      <c r="A496" s="2" t="s">
        <v>473</v>
      </c>
      <c r="B496" t="s">
        <v>370</v>
      </c>
      <c r="C496" t="s">
        <v>371</v>
      </c>
      <c r="D496" t="s">
        <v>372</v>
      </c>
      <c r="E496">
        <v>402</v>
      </c>
      <c r="F496" t="s">
        <v>744</v>
      </c>
    </row>
    <row r="497" spans="1:6" x14ac:dyDescent="0.25">
      <c r="A497" s="2" t="s">
        <v>473</v>
      </c>
      <c r="B497" t="s">
        <v>370</v>
      </c>
      <c r="C497" t="s">
        <v>371</v>
      </c>
      <c r="D497" t="s">
        <v>372</v>
      </c>
      <c r="E497">
        <v>3960</v>
      </c>
      <c r="F497" t="s">
        <v>745</v>
      </c>
    </row>
    <row r="498" spans="1:6" x14ac:dyDescent="0.25">
      <c r="A498" s="2" t="s">
        <v>473</v>
      </c>
      <c r="B498" t="s">
        <v>370</v>
      </c>
      <c r="C498" t="s">
        <v>371</v>
      </c>
      <c r="D498" t="s">
        <v>372</v>
      </c>
      <c r="E498">
        <v>384</v>
      </c>
      <c r="F498" t="s">
        <v>404</v>
      </c>
    </row>
    <row r="499" spans="1:6" x14ac:dyDescent="0.25">
      <c r="A499" s="2" t="s">
        <v>473</v>
      </c>
      <c r="B499" t="s">
        <v>370</v>
      </c>
      <c r="C499" t="s">
        <v>371</v>
      </c>
      <c r="D499" t="s">
        <v>372</v>
      </c>
      <c r="E499">
        <v>97</v>
      </c>
      <c r="F499" t="s">
        <v>663</v>
      </c>
    </row>
    <row r="500" spans="1:6" x14ac:dyDescent="0.25">
      <c r="A500" s="2" t="s">
        <v>473</v>
      </c>
      <c r="B500" t="s">
        <v>370</v>
      </c>
      <c r="C500" t="s">
        <v>371</v>
      </c>
      <c r="D500" t="s">
        <v>372</v>
      </c>
      <c r="E500">
        <v>143</v>
      </c>
      <c r="F500" t="s">
        <v>607</v>
      </c>
    </row>
    <row r="501" spans="1:6" x14ac:dyDescent="0.25">
      <c r="A501" s="2" t="s">
        <v>474</v>
      </c>
      <c r="B501" t="s">
        <v>370</v>
      </c>
      <c r="C501" t="s">
        <v>371</v>
      </c>
      <c r="D501" t="s">
        <v>372</v>
      </c>
      <c r="E501">
        <v>330</v>
      </c>
      <c r="F501" t="s">
        <v>744</v>
      </c>
    </row>
    <row r="502" spans="1:6" x14ac:dyDescent="0.25">
      <c r="A502" s="2" t="s">
        <v>474</v>
      </c>
      <c r="B502" t="s">
        <v>370</v>
      </c>
      <c r="C502" t="s">
        <v>371</v>
      </c>
      <c r="D502" t="s">
        <v>372</v>
      </c>
      <c r="E502">
        <v>3742</v>
      </c>
      <c r="F502" t="s">
        <v>745</v>
      </c>
    </row>
    <row r="503" spans="1:6" x14ac:dyDescent="0.25">
      <c r="A503" s="2" t="s">
        <v>474</v>
      </c>
      <c r="B503" t="s">
        <v>370</v>
      </c>
      <c r="C503" t="s">
        <v>371</v>
      </c>
      <c r="D503" t="s">
        <v>372</v>
      </c>
      <c r="E503">
        <v>334</v>
      </c>
      <c r="F503" t="s">
        <v>404</v>
      </c>
    </row>
    <row r="504" spans="1:6" x14ac:dyDescent="0.25">
      <c r="A504" s="2" t="s">
        <v>474</v>
      </c>
      <c r="B504" t="s">
        <v>370</v>
      </c>
      <c r="C504" t="s">
        <v>371</v>
      </c>
      <c r="D504" t="s">
        <v>372</v>
      </c>
      <c r="E504">
        <v>71</v>
      </c>
      <c r="F504" t="s">
        <v>663</v>
      </c>
    </row>
    <row r="505" spans="1:6" x14ac:dyDescent="0.25">
      <c r="A505" s="2" t="s">
        <v>474</v>
      </c>
      <c r="B505" t="s">
        <v>370</v>
      </c>
      <c r="C505" t="s">
        <v>371</v>
      </c>
      <c r="D505" t="s">
        <v>372</v>
      </c>
      <c r="E505">
        <v>64</v>
      </c>
      <c r="F505" t="s">
        <v>607</v>
      </c>
    </row>
    <row r="506" spans="1:6" x14ac:dyDescent="0.25">
      <c r="A506" s="2" t="s">
        <v>475</v>
      </c>
      <c r="B506" t="s">
        <v>370</v>
      </c>
      <c r="C506" t="s">
        <v>371</v>
      </c>
      <c r="D506" t="s">
        <v>372</v>
      </c>
      <c r="E506">
        <v>298</v>
      </c>
      <c r="F506" t="s">
        <v>744</v>
      </c>
    </row>
    <row r="507" spans="1:6" x14ac:dyDescent="0.25">
      <c r="A507" s="2" t="s">
        <v>475</v>
      </c>
      <c r="B507" t="s">
        <v>370</v>
      </c>
      <c r="C507" t="s">
        <v>371</v>
      </c>
      <c r="D507" t="s">
        <v>372</v>
      </c>
      <c r="E507">
        <v>3718</v>
      </c>
      <c r="F507" t="s">
        <v>745</v>
      </c>
    </row>
    <row r="508" spans="1:6" x14ac:dyDescent="0.25">
      <c r="A508" s="2" t="s">
        <v>475</v>
      </c>
      <c r="B508" t="s">
        <v>370</v>
      </c>
      <c r="C508" t="s">
        <v>371</v>
      </c>
      <c r="D508" t="s">
        <v>372</v>
      </c>
      <c r="E508">
        <v>336</v>
      </c>
      <c r="F508" t="s">
        <v>404</v>
      </c>
    </row>
    <row r="509" spans="1:6" x14ac:dyDescent="0.25">
      <c r="A509" s="2" t="s">
        <v>475</v>
      </c>
      <c r="B509" t="s">
        <v>370</v>
      </c>
      <c r="C509" t="s">
        <v>371</v>
      </c>
      <c r="D509" t="s">
        <v>372</v>
      </c>
      <c r="E509">
        <v>72</v>
      </c>
      <c r="F509" t="s">
        <v>663</v>
      </c>
    </row>
    <row r="510" spans="1:6" x14ac:dyDescent="0.25">
      <c r="A510" s="2" t="s">
        <v>475</v>
      </c>
      <c r="B510" t="s">
        <v>370</v>
      </c>
      <c r="C510" t="s">
        <v>371</v>
      </c>
      <c r="D510" t="s">
        <v>372</v>
      </c>
      <c r="E510">
        <v>117</v>
      </c>
      <c r="F510" t="s">
        <v>607</v>
      </c>
    </row>
    <row r="511" spans="1:6" x14ac:dyDescent="0.25">
      <c r="A511" s="2" t="s">
        <v>476</v>
      </c>
      <c r="B511" t="s">
        <v>370</v>
      </c>
      <c r="C511" t="s">
        <v>371</v>
      </c>
      <c r="D511" t="s">
        <v>372</v>
      </c>
      <c r="E511">
        <v>265</v>
      </c>
      <c r="F511" t="s">
        <v>744</v>
      </c>
    </row>
    <row r="512" spans="1:6" x14ac:dyDescent="0.25">
      <c r="A512" s="2" t="s">
        <v>476</v>
      </c>
      <c r="B512" t="s">
        <v>370</v>
      </c>
      <c r="C512" t="s">
        <v>371</v>
      </c>
      <c r="D512" t="s">
        <v>372</v>
      </c>
      <c r="E512">
        <v>3588</v>
      </c>
      <c r="F512" t="s">
        <v>745</v>
      </c>
    </row>
    <row r="513" spans="1:6" x14ac:dyDescent="0.25">
      <c r="A513" s="2" t="s">
        <v>476</v>
      </c>
      <c r="B513" t="s">
        <v>370</v>
      </c>
      <c r="C513" t="s">
        <v>371</v>
      </c>
      <c r="D513" t="s">
        <v>372</v>
      </c>
      <c r="E513">
        <v>339</v>
      </c>
      <c r="F513" t="s">
        <v>404</v>
      </c>
    </row>
    <row r="514" spans="1:6" x14ac:dyDescent="0.25">
      <c r="A514" s="2" t="s">
        <v>476</v>
      </c>
      <c r="B514" t="s">
        <v>370</v>
      </c>
      <c r="C514" t="s">
        <v>371</v>
      </c>
      <c r="D514" t="s">
        <v>372</v>
      </c>
      <c r="E514">
        <v>52</v>
      </c>
      <c r="F514" t="s">
        <v>663</v>
      </c>
    </row>
    <row r="515" spans="1:6" x14ac:dyDescent="0.25">
      <c r="A515" s="2" t="s">
        <v>476</v>
      </c>
      <c r="B515" t="s">
        <v>370</v>
      </c>
      <c r="C515" t="s">
        <v>371</v>
      </c>
      <c r="D515" t="s">
        <v>372</v>
      </c>
      <c r="E515">
        <v>94</v>
      </c>
      <c r="F515" t="s">
        <v>607</v>
      </c>
    </row>
    <row r="516" spans="1:6" x14ac:dyDescent="0.25">
      <c r="A516" s="2" t="s">
        <v>477</v>
      </c>
      <c r="B516" t="s">
        <v>370</v>
      </c>
      <c r="C516" t="s">
        <v>371</v>
      </c>
      <c r="D516" t="s">
        <v>372</v>
      </c>
      <c r="E516">
        <v>306</v>
      </c>
      <c r="F516" t="s">
        <v>744</v>
      </c>
    </row>
    <row r="517" spans="1:6" x14ac:dyDescent="0.25">
      <c r="A517" s="2" t="s">
        <v>477</v>
      </c>
      <c r="B517" t="s">
        <v>370</v>
      </c>
      <c r="C517" t="s">
        <v>371</v>
      </c>
      <c r="D517" t="s">
        <v>372</v>
      </c>
      <c r="E517">
        <v>3593</v>
      </c>
      <c r="F517" t="s">
        <v>745</v>
      </c>
    </row>
    <row r="518" spans="1:6" x14ac:dyDescent="0.25">
      <c r="A518" s="2" t="s">
        <v>477</v>
      </c>
      <c r="B518" t="s">
        <v>370</v>
      </c>
      <c r="C518" t="s">
        <v>371</v>
      </c>
      <c r="D518" t="s">
        <v>372</v>
      </c>
      <c r="E518">
        <v>343</v>
      </c>
      <c r="F518" t="s">
        <v>404</v>
      </c>
    </row>
    <row r="519" spans="1:6" x14ac:dyDescent="0.25">
      <c r="A519" s="2" t="s">
        <v>477</v>
      </c>
      <c r="B519" t="s">
        <v>370</v>
      </c>
      <c r="C519" t="s">
        <v>371</v>
      </c>
      <c r="D519" t="s">
        <v>372</v>
      </c>
      <c r="E519">
        <v>76</v>
      </c>
      <c r="F519" t="s">
        <v>663</v>
      </c>
    </row>
    <row r="520" spans="1:6" x14ac:dyDescent="0.25">
      <c r="A520" s="2" t="s">
        <v>477</v>
      </c>
      <c r="B520" t="s">
        <v>370</v>
      </c>
      <c r="C520" t="s">
        <v>371</v>
      </c>
      <c r="D520" t="s">
        <v>372</v>
      </c>
      <c r="E520">
        <v>23</v>
      </c>
      <c r="F520" t="s">
        <v>607</v>
      </c>
    </row>
    <row r="521" spans="1:6" x14ac:dyDescent="0.25">
      <c r="A521" s="2" t="s">
        <v>478</v>
      </c>
      <c r="B521" t="s">
        <v>370</v>
      </c>
      <c r="C521" t="s">
        <v>371</v>
      </c>
      <c r="D521" t="s">
        <v>372</v>
      </c>
      <c r="E521">
        <v>365</v>
      </c>
      <c r="F521" t="s">
        <v>744</v>
      </c>
    </row>
    <row r="522" spans="1:6" x14ac:dyDescent="0.25">
      <c r="A522" s="2" t="s">
        <v>478</v>
      </c>
      <c r="B522" t="s">
        <v>370</v>
      </c>
      <c r="C522" t="s">
        <v>371</v>
      </c>
      <c r="D522" t="s">
        <v>372</v>
      </c>
      <c r="E522">
        <v>3548</v>
      </c>
      <c r="F522" t="s">
        <v>745</v>
      </c>
    </row>
    <row r="523" spans="1:6" x14ac:dyDescent="0.25">
      <c r="A523" s="2" t="s">
        <v>478</v>
      </c>
      <c r="B523" t="s">
        <v>370</v>
      </c>
      <c r="C523" t="s">
        <v>371</v>
      </c>
      <c r="D523" t="s">
        <v>372</v>
      </c>
      <c r="E523">
        <v>327</v>
      </c>
      <c r="F523" t="s">
        <v>404</v>
      </c>
    </row>
    <row r="524" spans="1:6" x14ac:dyDescent="0.25">
      <c r="A524" s="2" t="s">
        <v>478</v>
      </c>
      <c r="B524" t="s">
        <v>370</v>
      </c>
      <c r="C524" t="s">
        <v>371</v>
      </c>
      <c r="D524" t="s">
        <v>372</v>
      </c>
      <c r="E524">
        <v>61</v>
      </c>
      <c r="F524" t="s">
        <v>663</v>
      </c>
    </row>
    <row r="525" spans="1:6" x14ac:dyDescent="0.25">
      <c r="A525" s="2" t="s">
        <v>478</v>
      </c>
      <c r="B525" t="s">
        <v>370</v>
      </c>
      <c r="C525" t="s">
        <v>371</v>
      </c>
      <c r="D525" t="s">
        <v>372</v>
      </c>
      <c r="E525">
        <v>25</v>
      </c>
      <c r="F525" t="s">
        <v>607</v>
      </c>
    </row>
    <row r="526" spans="1:6" x14ac:dyDescent="0.25">
      <c r="A526" s="2" t="s">
        <v>479</v>
      </c>
      <c r="B526" t="s">
        <v>370</v>
      </c>
      <c r="C526" t="s">
        <v>371</v>
      </c>
      <c r="D526" t="s">
        <v>372</v>
      </c>
      <c r="E526">
        <v>354</v>
      </c>
      <c r="F526" t="s">
        <v>744</v>
      </c>
    </row>
    <row r="527" spans="1:6" x14ac:dyDescent="0.25">
      <c r="A527" s="2" t="s">
        <v>479</v>
      </c>
      <c r="B527" t="s">
        <v>370</v>
      </c>
      <c r="C527" t="s">
        <v>371</v>
      </c>
      <c r="D527" t="s">
        <v>372</v>
      </c>
      <c r="E527">
        <v>3569</v>
      </c>
      <c r="F527" t="s">
        <v>745</v>
      </c>
    </row>
    <row r="528" spans="1:6" x14ac:dyDescent="0.25">
      <c r="A528" s="2" t="s">
        <v>479</v>
      </c>
      <c r="B528" t="s">
        <v>370</v>
      </c>
      <c r="C528" t="s">
        <v>371</v>
      </c>
      <c r="D528" t="s">
        <v>372</v>
      </c>
      <c r="E528">
        <v>327</v>
      </c>
      <c r="F528" t="s">
        <v>404</v>
      </c>
    </row>
    <row r="529" spans="1:6" x14ac:dyDescent="0.25">
      <c r="A529" s="2" t="s">
        <v>479</v>
      </c>
      <c r="B529" t="s">
        <v>370</v>
      </c>
      <c r="C529" t="s">
        <v>371</v>
      </c>
      <c r="D529" t="s">
        <v>372</v>
      </c>
      <c r="E529">
        <v>69</v>
      </c>
      <c r="F529" t="s">
        <v>663</v>
      </c>
    </row>
    <row r="530" spans="1:6" x14ac:dyDescent="0.25">
      <c r="A530" s="2" t="s">
        <v>479</v>
      </c>
      <c r="B530" t="s">
        <v>370</v>
      </c>
      <c r="C530" t="s">
        <v>371</v>
      </c>
      <c r="D530" t="s">
        <v>372</v>
      </c>
      <c r="E530">
        <v>106</v>
      </c>
      <c r="F530" t="s">
        <v>607</v>
      </c>
    </row>
    <row r="531" spans="1:6" x14ac:dyDescent="0.25">
      <c r="A531" s="2" t="s">
        <v>480</v>
      </c>
      <c r="B531" t="s">
        <v>370</v>
      </c>
      <c r="C531" t="s">
        <v>371</v>
      </c>
      <c r="D531" t="s">
        <v>372</v>
      </c>
      <c r="E531">
        <v>334</v>
      </c>
      <c r="F531" t="s">
        <v>744</v>
      </c>
    </row>
    <row r="532" spans="1:6" x14ac:dyDescent="0.25">
      <c r="A532" s="2" t="s">
        <v>480</v>
      </c>
      <c r="B532" t="s">
        <v>370</v>
      </c>
      <c r="C532" t="s">
        <v>371</v>
      </c>
      <c r="D532" t="s">
        <v>372</v>
      </c>
      <c r="E532">
        <v>3463</v>
      </c>
      <c r="F532" t="s">
        <v>745</v>
      </c>
    </row>
    <row r="533" spans="1:6" x14ac:dyDescent="0.25">
      <c r="A533" s="2" t="s">
        <v>480</v>
      </c>
      <c r="B533" t="s">
        <v>370</v>
      </c>
      <c r="C533" t="s">
        <v>371</v>
      </c>
      <c r="D533" t="s">
        <v>372</v>
      </c>
      <c r="E533">
        <v>300</v>
      </c>
      <c r="F533" t="s">
        <v>404</v>
      </c>
    </row>
    <row r="534" spans="1:6" x14ac:dyDescent="0.25">
      <c r="A534" s="2" t="s">
        <v>480</v>
      </c>
      <c r="B534" t="s">
        <v>370</v>
      </c>
      <c r="C534" t="s">
        <v>371</v>
      </c>
      <c r="D534" t="s">
        <v>372</v>
      </c>
      <c r="E534">
        <v>53</v>
      </c>
      <c r="F534" t="s">
        <v>663</v>
      </c>
    </row>
    <row r="535" spans="1:6" x14ac:dyDescent="0.25">
      <c r="A535" s="2" t="s">
        <v>480</v>
      </c>
      <c r="B535" t="s">
        <v>370</v>
      </c>
      <c r="C535" t="s">
        <v>371</v>
      </c>
      <c r="D535" t="s">
        <v>372</v>
      </c>
      <c r="E535">
        <v>90</v>
      </c>
      <c r="F535" t="s">
        <v>607</v>
      </c>
    </row>
    <row r="536" spans="1:6" x14ac:dyDescent="0.25">
      <c r="A536" s="2" t="s">
        <v>481</v>
      </c>
      <c r="B536" t="s">
        <v>370</v>
      </c>
      <c r="C536" t="s">
        <v>371</v>
      </c>
      <c r="D536" t="s">
        <v>372</v>
      </c>
      <c r="E536">
        <v>312</v>
      </c>
      <c r="F536" t="s">
        <v>744</v>
      </c>
    </row>
    <row r="537" spans="1:6" x14ac:dyDescent="0.25">
      <c r="A537" s="2" t="s">
        <v>481</v>
      </c>
      <c r="B537" t="s">
        <v>370</v>
      </c>
      <c r="C537" t="s">
        <v>371</v>
      </c>
      <c r="D537" t="s">
        <v>372</v>
      </c>
      <c r="E537">
        <v>3346</v>
      </c>
      <c r="F537" t="s">
        <v>745</v>
      </c>
    </row>
    <row r="538" spans="1:6" x14ac:dyDescent="0.25">
      <c r="A538" s="2" t="s">
        <v>481</v>
      </c>
      <c r="B538" t="s">
        <v>370</v>
      </c>
      <c r="C538" t="s">
        <v>371</v>
      </c>
      <c r="D538" t="s">
        <v>372</v>
      </c>
      <c r="E538">
        <v>299</v>
      </c>
      <c r="F538" t="s">
        <v>404</v>
      </c>
    </row>
    <row r="539" spans="1:6" x14ac:dyDescent="0.25">
      <c r="A539" s="2" t="s">
        <v>481</v>
      </c>
      <c r="B539" t="s">
        <v>370</v>
      </c>
      <c r="C539" t="s">
        <v>371</v>
      </c>
      <c r="D539" t="s">
        <v>372</v>
      </c>
      <c r="E539">
        <v>57</v>
      </c>
      <c r="F539" t="s">
        <v>663</v>
      </c>
    </row>
    <row r="540" spans="1:6" x14ac:dyDescent="0.25">
      <c r="A540" s="2" t="s">
        <v>481</v>
      </c>
      <c r="B540" t="s">
        <v>370</v>
      </c>
      <c r="C540" t="s">
        <v>371</v>
      </c>
      <c r="D540" t="s">
        <v>372</v>
      </c>
      <c r="E540">
        <v>60</v>
      </c>
      <c r="F540" t="s">
        <v>607</v>
      </c>
    </row>
    <row r="541" spans="1:6" x14ac:dyDescent="0.25">
      <c r="A541" s="2" t="s">
        <v>482</v>
      </c>
      <c r="B541" t="s">
        <v>370</v>
      </c>
      <c r="C541" t="s">
        <v>371</v>
      </c>
      <c r="D541" t="s">
        <v>372</v>
      </c>
      <c r="E541">
        <v>253</v>
      </c>
      <c r="F541" t="s">
        <v>744</v>
      </c>
    </row>
    <row r="542" spans="1:6" x14ac:dyDescent="0.25">
      <c r="A542" s="2" t="s">
        <v>482</v>
      </c>
      <c r="B542" t="s">
        <v>370</v>
      </c>
      <c r="C542" t="s">
        <v>371</v>
      </c>
      <c r="D542" t="s">
        <v>372</v>
      </c>
      <c r="E542">
        <v>3248</v>
      </c>
      <c r="F542" t="s">
        <v>745</v>
      </c>
    </row>
    <row r="543" spans="1:6" x14ac:dyDescent="0.25">
      <c r="A543" s="2" t="s">
        <v>482</v>
      </c>
      <c r="B543" t="s">
        <v>370</v>
      </c>
      <c r="C543" t="s">
        <v>371</v>
      </c>
      <c r="D543" t="s">
        <v>372</v>
      </c>
      <c r="E543">
        <v>283</v>
      </c>
      <c r="F543" t="s">
        <v>404</v>
      </c>
    </row>
    <row r="544" spans="1:6" x14ac:dyDescent="0.25">
      <c r="A544" s="2" t="s">
        <v>482</v>
      </c>
      <c r="B544" t="s">
        <v>370</v>
      </c>
      <c r="C544" t="s">
        <v>371</v>
      </c>
      <c r="D544" t="s">
        <v>372</v>
      </c>
      <c r="E544">
        <v>47</v>
      </c>
      <c r="F544" t="s">
        <v>663</v>
      </c>
    </row>
    <row r="545" spans="1:6" x14ac:dyDescent="0.25">
      <c r="A545" s="2" t="s">
        <v>482</v>
      </c>
      <c r="B545" t="s">
        <v>370</v>
      </c>
      <c r="C545" t="s">
        <v>371</v>
      </c>
      <c r="D545" t="s">
        <v>372</v>
      </c>
      <c r="E545">
        <v>73</v>
      </c>
      <c r="F545" t="s">
        <v>607</v>
      </c>
    </row>
    <row r="546" spans="1:6" x14ac:dyDescent="0.25">
      <c r="A546" s="2" t="s">
        <v>483</v>
      </c>
      <c r="B546" t="s">
        <v>370</v>
      </c>
      <c r="C546" t="s">
        <v>371</v>
      </c>
      <c r="D546" t="s">
        <v>372</v>
      </c>
      <c r="E546">
        <v>184</v>
      </c>
      <c r="F546" t="s">
        <v>744</v>
      </c>
    </row>
    <row r="547" spans="1:6" x14ac:dyDescent="0.25">
      <c r="A547" s="2" t="s">
        <v>483</v>
      </c>
      <c r="B547" t="s">
        <v>370</v>
      </c>
      <c r="C547" t="s">
        <v>371</v>
      </c>
      <c r="D547" t="s">
        <v>372</v>
      </c>
      <c r="E547">
        <v>3106</v>
      </c>
      <c r="F547" t="s">
        <v>745</v>
      </c>
    </row>
    <row r="548" spans="1:6" x14ac:dyDescent="0.25">
      <c r="A548" s="2" t="s">
        <v>483</v>
      </c>
      <c r="B548" t="s">
        <v>370</v>
      </c>
      <c r="C548" t="s">
        <v>371</v>
      </c>
      <c r="D548" t="s">
        <v>372</v>
      </c>
      <c r="E548">
        <v>266</v>
      </c>
      <c r="F548" t="s">
        <v>404</v>
      </c>
    </row>
    <row r="549" spans="1:6" x14ac:dyDescent="0.25">
      <c r="A549" s="2" t="s">
        <v>483</v>
      </c>
      <c r="B549" t="s">
        <v>370</v>
      </c>
      <c r="C549" t="s">
        <v>371</v>
      </c>
      <c r="D549" t="s">
        <v>372</v>
      </c>
      <c r="E549">
        <v>54</v>
      </c>
      <c r="F549" t="s">
        <v>663</v>
      </c>
    </row>
    <row r="550" spans="1:6" x14ac:dyDescent="0.25">
      <c r="A550" s="2" t="s">
        <v>483</v>
      </c>
      <c r="B550" t="s">
        <v>370</v>
      </c>
      <c r="C550" t="s">
        <v>371</v>
      </c>
      <c r="D550" t="s">
        <v>372</v>
      </c>
      <c r="E550">
        <v>67</v>
      </c>
      <c r="F550" t="s">
        <v>607</v>
      </c>
    </row>
    <row r="551" spans="1:6" x14ac:dyDescent="0.25">
      <c r="A551" s="2" t="s">
        <v>484</v>
      </c>
      <c r="B551" t="s">
        <v>370</v>
      </c>
      <c r="C551" t="s">
        <v>371</v>
      </c>
      <c r="D551" t="s">
        <v>372</v>
      </c>
      <c r="E551">
        <v>215</v>
      </c>
      <c r="F551" t="s">
        <v>744</v>
      </c>
    </row>
    <row r="552" spans="1:6" x14ac:dyDescent="0.25">
      <c r="A552" s="2" t="s">
        <v>484</v>
      </c>
      <c r="B552" t="s">
        <v>370</v>
      </c>
      <c r="C552" t="s">
        <v>371</v>
      </c>
      <c r="D552" t="s">
        <v>372</v>
      </c>
      <c r="E552">
        <v>3059</v>
      </c>
      <c r="F552" t="s">
        <v>745</v>
      </c>
    </row>
    <row r="553" spans="1:6" x14ac:dyDescent="0.25">
      <c r="A553" s="2" t="s">
        <v>484</v>
      </c>
      <c r="B553" t="s">
        <v>370</v>
      </c>
      <c r="C553" t="s">
        <v>371</v>
      </c>
      <c r="D553" t="s">
        <v>372</v>
      </c>
      <c r="E553">
        <v>265</v>
      </c>
      <c r="F553" t="s">
        <v>404</v>
      </c>
    </row>
    <row r="554" spans="1:6" x14ac:dyDescent="0.25">
      <c r="A554" s="2" t="s">
        <v>484</v>
      </c>
      <c r="B554" t="s">
        <v>370</v>
      </c>
      <c r="C554" t="s">
        <v>371</v>
      </c>
      <c r="D554" t="s">
        <v>372</v>
      </c>
      <c r="E554">
        <v>47</v>
      </c>
      <c r="F554" t="s">
        <v>663</v>
      </c>
    </row>
    <row r="555" spans="1:6" x14ac:dyDescent="0.25">
      <c r="A555" s="2" t="s">
        <v>484</v>
      </c>
      <c r="B555" t="s">
        <v>370</v>
      </c>
      <c r="C555" t="s">
        <v>371</v>
      </c>
      <c r="D555" t="s">
        <v>372</v>
      </c>
      <c r="E555">
        <v>30</v>
      </c>
      <c r="F555" t="s">
        <v>607</v>
      </c>
    </row>
    <row r="556" spans="1:6" x14ac:dyDescent="0.25">
      <c r="A556" s="2" t="s">
        <v>485</v>
      </c>
      <c r="B556" t="s">
        <v>370</v>
      </c>
      <c r="C556" t="s">
        <v>371</v>
      </c>
      <c r="D556" t="s">
        <v>372</v>
      </c>
      <c r="E556">
        <v>318</v>
      </c>
      <c r="F556" t="s">
        <v>744</v>
      </c>
    </row>
    <row r="557" spans="1:6" x14ac:dyDescent="0.25">
      <c r="A557" s="2" t="s">
        <v>485</v>
      </c>
      <c r="B557" t="s">
        <v>370</v>
      </c>
      <c r="C557" t="s">
        <v>371</v>
      </c>
      <c r="D557" t="s">
        <v>372</v>
      </c>
      <c r="E557">
        <v>3108</v>
      </c>
      <c r="F557" t="s">
        <v>745</v>
      </c>
    </row>
    <row r="558" spans="1:6" x14ac:dyDescent="0.25">
      <c r="A558" s="2" t="s">
        <v>485</v>
      </c>
      <c r="B558" t="s">
        <v>370</v>
      </c>
      <c r="C558" t="s">
        <v>371</v>
      </c>
      <c r="D558" t="s">
        <v>372</v>
      </c>
      <c r="E558">
        <v>296</v>
      </c>
      <c r="F558" t="s">
        <v>404</v>
      </c>
    </row>
    <row r="559" spans="1:6" x14ac:dyDescent="0.25">
      <c r="A559" s="2" t="s">
        <v>485</v>
      </c>
      <c r="B559" t="s">
        <v>370</v>
      </c>
      <c r="C559" t="s">
        <v>371</v>
      </c>
      <c r="D559" t="s">
        <v>372</v>
      </c>
      <c r="E559">
        <v>58</v>
      </c>
      <c r="F559" t="s">
        <v>663</v>
      </c>
    </row>
    <row r="560" spans="1:6" x14ac:dyDescent="0.25">
      <c r="A560" s="2" t="s">
        <v>485</v>
      </c>
      <c r="B560" t="s">
        <v>370</v>
      </c>
      <c r="C560" t="s">
        <v>371</v>
      </c>
      <c r="D560" t="s">
        <v>372</v>
      </c>
      <c r="E560">
        <v>13</v>
      </c>
      <c r="F560" t="s">
        <v>607</v>
      </c>
    </row>
    <row r="561" spans="1:6" x14ac:dyDescent="0.25">
      <c r="A561" s="2" t="s">
        <v>486</v>
      </c>
      <c r="B561" t="s">
        <v>370</v>
      </c>
      <c r="C561" t="s">
        <v>371</v>
      </c>
      <c r="D561" t="s">
        <v>372</v>
      </c>
      <c r="E561">
        <v>275</v>
      </c>
      <c r="F561" t="s">
        <v>744</v>
      </c>
    </row>
    <row r="562" spans="1:6" x14ac:dyDescent="0.25">
      <c r="A562" s="2" t="s">
        <v>486</v>
      </c>
      <c r="B562" t="s">
        <v>370</v>
      </c>
      <c r="C562" t="s">
        <v>371</v>
      </c>
      <c r="D562" t="s">
        <v>372</v>
      </c>
      <c r="E562">
        <v>3007</v>
      </c>
      <c r="F562" t="s">
        <v>745</v>
      </c>
    </row>
    <row r="563" spans="1:6" x14ac:dyDescent="0.25">
      <c r="A563" s="2" t="s">
        <v>486</v>
      </c>
      <c r="B563" t="s">
        <v>370</v>
      </c>
      <c r="C563" t="s">
        <v>371</v>
      </c>
      <c r="D563" t="s">
        <v>372</v>
      </c>
      <c r="E563">
        <v>266</v>
      </c>
      <c r="F563" t="s">
        <v>404</v>
      </c>
    </row>
    <row r="564" spans="1:6" x14ac:dyDescent="0.25">
      <c r="A564" s="2" t="s">
        <v>486</v>
      </c>
      <c r="B564" t="s">
        <v>370</v>
      </c>
      <c r="C564" t="s">
        <v>371</v>
      </c>
      <c r="D564" t="s">
        <v>372</v>
      </c>
      <c r="E564">
        <v>60</v>
      </c>
      <c r="F564" t="s">
        <v>663</v>
      </c>
    </row>
    <row r="565" spans="1:6" x14ac:dyDescent="0.25">
      <c r="A565" s="2" t="s">
        <v>486</v>
      </c>
      <c r="B565" t="s">
        <v>370</v>
      </c>
      <c r="C565" t="s">
        <v>371</v>
      </c>
      <c r="D565" t="s">
        <v>372</v>
      </c>
      <c r="E565">
        <v>84</v>
      </c>
      <c r="F565" t="s">
        <v>607</v>
      </c>
    </row>
    <row r="566" spans="1:6" x14ac:dyDescent="0.25">
      <c r="A566" s="2" t="s">
        <v>487</v>
      </c>
      <c r="B566" t="s">
        <v>370</v>
      </c>
      <c r="C566" t="s">
        <v>371</v>
      </c>
      <c r="D566" t="s">
        <v>372</v>
      </c>
      <c r="E566">
        <v>262</v>
      </c>
      <c r="F566" t="s">
        <v>744</v>
      </c>
    </row>
    <row r="567" spans="1:6" x14ac:dyDescent="0.25">
      <c r="A567" s="2" t="s">
        <v>487</v>
      </c>
      <c r="B567" t="s">
        <v>370</v>
      </c>
      <c r="C567" t="s">
        <v>371</v>
      </c>
      <c r="D567" t="s">
        <v>372</v>
      </c>
      <c r="E567">
        <v>2936</v>
      </c>
      <c r="F567" t="s">
        <v>745</v>
      </c>
    </row>
    <row r="568" spans="1:6" x14ac:dyDescent="0.25">
      <c r="A568" s="2" t="s">
        <v>487</v>
      </c>
      <c r="B568" t="s">
        <v>370</v>
      </c>
      <c r="C568" t="s">
        <v>371</v>
      </c>
      <c r="D568" t="s">
        <v>372</v>
      </c>
      <c r="E568">
        <v>264</v>
      </c>
      <c r="F568" t="s">
        <v>404</v>
      </c>
    </row>
    <row r="569" spans="1:6" x14ac:dyDescent="0.25">
      <c r="A569" s="2" t="s">
        <v>487</v>
      </c>
      <c r="B569" t="s">
        <v>370</v>
      </c>
      <c r="C569" t="s">
        <v>371</v>
      </c>
      <c r="D569" t="s">
        <v>372</v>
      </c>
      <c r="E569">
        <v>68</v>
      </c>
      <c r="F569" t="s">
        <v>663</v>
      </c>
    </row>
    <row r="570" spans="1:6" x14ac:dyDescent="0.25">
      <c r="A570" s="2" t="s">
        <v>487</v>
      </c>
      <c r="B570" t="s">
        <v>370</v>
      </c>
      <c r="C570" t="s">
        <v>371</v>
      </c>
      <c r="D570" t="s">
        <v>372</v>
      </c>
      <c r="E570">
        <v>74</v>
      </c>
      <c r="F570" t="s">
        <v>607</v>
      </c>
    </row>
    <row r="571" spans="1:6" x14ac:dyDescent="0.25">
      <c r="A571" s="2" t="s">
        <v>488</v>
      </c>
      <c r="B571" t="s">
        <v>370</v>
      </c>
      <c r="C571" t="s">
        <v>371</v>
      </c>
      <c r="D571" t="s">
        <v>372</v>
      </c>
      <c r="E571">
        <v>256</v>
      </c>
      <c r="F571" t="s">
        <v>744</v>
      </c>
    </row>
    <row r="572" spans="1:6" x14ac:dyDescent="0.25">
      <c r="A572" s="2" t="s">
        <v>488</v>
      </c>
      <c r="B572" t="s">
        <v>370</v>
      </c>
      <c r="C572" t="s">
        <v>371</v>
      </c>
      <c r="D572" t="s">
        <v>372</v>
      </c>
      <c r="E572">
        <v>2813</v>
      </c>
      <c r="F572" t="s">
        <v>745</v>
      </c>
    </row>
    <row r="573" spans="1:6" x14ac:dyDescent="0.25">
      <c r="A573" s="2" t="s">
        <v>488</v>
      </c>
      <c r="B573" t="s">
        <v>370</v>
      </c>
      <c r="C573" t="s">
        <v>371</v>
      </c>
      <c r="D573" t="s">
        <v>372</v>
      </c>
      <c r="E573">
        <v>236</v>
      </c>
      <c r="F573" t="s">
        <v>404</v>
      </c>
    </row>
    <row r="574" spans="1:6" x14ac:dyDescent="0.25">
      <c r="A574" s="2" t="s">
        <v>488</v>
      </c>
      <c r="B574" t="s">
        <v>370</v>
      </c>
      <c r="C574" t="s">
        <v>371</v>
      </c>
      <c r="D574" t="s">
        <v>372</v>
      </c>
      <c r="E574">
        <v>57</v>
      </c>
      <c r="F574" t="s">
        <v>663</v>
      </c>
    </row>
    <row r="575" spans="1:6" x14ac:dyDescent="0.25">
      <c r="A575" s="2" t="s">
        <v>488</v>
      </c>
      <c r="B575" t="s">
        <v>370</v>
      </c>
      <c r="C575" t="s">
        <v>371</v>
      </c>
      <c r="D575" t="s">
        <v>372</v>
      </c>
      <c r="E575">
        <v>91</v>
      </c>
      <c r="F575" t="s">
        <v>607</v>
      </c>
    </row>
    <row r="576" spans="1:6" x14ac:dyDescent="0.25">
      <c r="A576" s="2" t="s">
        <v>489</v>
      </c>
      <c r="B576" t="s">
        <v>370</v>
      </c>
      <c r="C576" t="s">
        <v>371</v>
      </c>
      <c r="D576" t="s">
        <v>372</v>
      </c>
      <c r="E576">
        <v>248</v>
      </c>
      <c r="F576" t="s">
        <v>744</v>
      </c>
    </row>
    <row r="577" spans="1:6" x14ac:dyDescent="0.25">
      <c r="A577" s="2" t="s">
        <v>489</v>
      </c>
      <c r="B577" t="s">
        <v>370</v>
      </c>
      <c r="C577" t="s">
        <v>371</v>
      </c>
      <c r="D577" t="s">
        <v>372</v>
      </c>
      <c r="E577">
        <v>2613</v>
      </c>
      <c r="F577" t="s">
        <v>745</v>
      </c>
    </row>
    <row r="578" spans="1:6" x14ac:dyDescent="0.25">
      <c r="A578" s="2" t="s">
        <v>489</v>
      </c>
      <c r="B578" t="s">
        <v>370</v>
      </c>
      <c r="C578" t="s">
        <v>371</v>
      </c>
      <c r="D578" t="s">
        <v>372</v>
      </c>
      <c r="E578">
        <v>226</v>
      </c>
      <c r="F578" t="s">
        <v>404</v>
      </c>
    </row>
    <row r="579" spans="1:6" x14ac:dyDescent="0.25">
      <c r="A579" s="2" t="s">
        <v>489</v>
      </c>
      <c r="B579" t="s">
        <v>370</v>
      </c>
      <c r="C579" t="s">
        <v>371</v>
      </c>
      <c r="D579" t="s">
        <v>372</v>
      </c>
      <c r="E579">
        <v>38</v>
      </c>
      <c r="F579" t="s">
        <v>663</v>
      </c>
    </row>
    <row r="580" spans="1:6" x14ac:dyDescent="0.25">
      <c r="A580" s="2" t="s">
        <v>489</v>
      </c>
      <c r="B580" t="s">
        <v>370</v>
      </c>
      <c r="C580" t="s">
        <v>371</v>
      </c>
      <c r="D580" t="s">
        <v>372</v>
      </c>
      <c r="E580">
        <v>76</v>
      </c>
      <c r="F580" t="s">
        <v>607</v>
      </c>
    </row>
    <row r="581" spans="1:6" x14ac:dyDescent="0.25">
      <c r="A581" s="2" t="s">
        <v>490</v>
      </c>
      <c r="B581" t="s">
        <v>370</v>
      </c>
      <c r="C581" t="s">
        <v>371</v>
      </c>
      <c r="D581" t="s">
        <v>372</v>
      </c>
      <c r="E581">
        <v>209</v>
      </c>
      <c r="F581" t="s">
        <v>744</v>
      </c>
    </row>
    <row r="582" spans="1:6" x14ac:dyDescent="0.25">
      <c r="A582" s="2" t="s">
        <v>490</v>
      </c>
      <c r="B582" t="s">
        <v>370</v>
      </c>
      <c r="C582" t="s">
        <v>371</v>
      </c>
      <c r="D582" t="s">
        <v>372</v>
      </c>
      <c r="E582">
        <v>2572</v>
      </c>
      <c r="F582" t="s">
        <v>745</v>
      </c>
    </row>
    <row r="583" spans="1:6" x14ac:dyDescent="0.25">
      <c r="A583" s="2" t="s">
        <v>490</v>
      </c>
      <c r="B583" t="s">
        <v>370</v>
      </c>
      <c r="C583" t="s">
        <v>371</v>
      </c>
      <c r="D583" t="s">
        <v>372</v>
      </c>
      <c r="E583">
        <v>233</v>
      </c>
      <c r="F583" t="s">
        <v>404</v>
      </c>
    </row>
    <row r="584" spans="1:6" x14ac:dyDescent="0.25">
      <c r="A584" s="2" t="s">
        <v>490</v>
      </c>
      <c r="B584" t="s">
        <v>370</v>
      </c>
      <c r="C584" t="s">
        <v>371</v>
      </c>
      <c r="D584" t="s">
        <v>372</v>
      </c>
      <c r="E584">
        <v>39</v>
      </c>
      <c r="F584" t="s">
        <v>663</v>
      </c>
    </row>
    <row r="585" spans="1:6" x14ac:dyDescent="0.25">
      <c r="A585" s="2" t="s">
        <v>490</v>
      </c>
      <c r="B585" t="s">
        <v>370</v>
      </c>
      <c r="C585" t="s">
        <v>371</v>
      </c>
      <c r="D585" t="s">
        <v>372</v>
      </c>
      <c r="E585">
        <v>34</v>
      </c>
      <c r="F585" t="s">
        <v>607</v>
      </c>
    </row>
    <row r="586" spans="1:6" x14ac:dyDescent="0.25">
      <c r="A586" s="2" t="s">
        <v>491</v>
      </c>
      <c r="B586" t="s">
        <v>370</v>
      </c>
      <c r="C586" t="s">
        <v>371</v>
      </c>
      <c r="D586" t="s">
        <v>372</v>
      </c>
      <c r="E586">
        <v>155</v>
      </c>
      <c r="F586" t="s">
        <v>744</v>
      </c>
    </row>
    <row r="587" spans="1:6" x14ac:dyDescent="0.25">
      <c r="A587" s="2" t="s">
        <v>491</v>
      </c>
      <c r="B587" t="s">
        <v>370</v>
      </c>
      <c r="C587" t="s">
        <v>371</v>
      </c>
      <c r="D587" t="s">
        <v>372</v>
      </c>
      <c r="E587">
        <v>2582</v>
      </c>
      <c r="F587" t="s">
        <v>745</v>
      </c>
    </row>
    <row r="588" spans="1:6" x14ac:dyDescent="0.25">
      <c r="A588" s="2" t="s">
        <v>491</v>
      </c>
      <c r="B588" t="s">
        <v>370</v>
      </c>
      <c r="C588" t="s">
        <v>371</v>
      </c>
      <c r="D588" t="s">
        <v>372</v>
      </c>
      <c r="E588">
        <v>236</v>
      </c>
      <c r="F588" t="s">
        <v>404</v>
      </c>
    </row>
    <row r="589" spans="1:6" x14ac:dyDescent="0.25">
      <c r="A589" s="2" t="s">
        <v>491</v>
      </c>
      <c r="B589" t="s">
        <v>370</v>
      </c>
      <c r="C589" t="s">
        <v>371</v>
      </c>
      <c r="D589" t="s">
        <v>372</v>
      </c>
      <c r="E589">
        <v>42</v>
      </c>
      <c r="F589" t="s">
        <v>663</v>
      </c>
    </row>
    <row r="590" spans="1:6" x14ac:dyDescent="0.25">
      <c r="A590" s="2" t="s">
        <v>491</v>
      </c>
      <c r="B590" t="s">
        <v>370</v>
      </c>
      <c r="C590" t="s">
        <v>371</v>
      </c>
      <c r="D590" t="s">
        <v>372</v>
      </c>
      <c r="E590">
        <v>28</v>
      </c>
      <c r="F590" t="s">
        <v>607</v>
      </c>
    </row>
    <row r="591" spans="1:6" x14ac:dyDescent="0.25">
      <c r="A591" s="2" t="s">
        <v>492</v>
      </c>
      <c r="B591" t="s">
        <v>370</v>
      </c>
      <c r="C591" t="s">
        <v>371</v>
      </c>
      <c r="D591" t="s">
        <v>372</v>
      </c>
      <c r="E591">
        <v>172</v>
      </c>
      <c r="F591" t="s">
        <v>744</v>
      </c>
    </row>
    <row r="592" spans="1:6" x14ac:dyDescent="0.25">
      <c r="A592" s="2" t="s">
        <v>492</v>
      </c>
      <c r="B592" t="s">
        <v>370</v>
      </c>
      <c r="C592" t="s">
        <v>371</v>
      </c>
      <c r="D592" t="s">
        <v>372</v>
      </c>
      <c r="E592">
        <v>2780</v>
      </c>
      <c r="F592" t="s">
        <v>745</v>
      </c>
    </row>
    <row r="593" spans="1:6" x14ac:dyDescent="0.25">
      <c r="A593" s="2" t="s">
        <v>492</v>
      </c>
      <c r="B593" t="s">
        <v>370</v>
      </c>
      <c r="C593" t="s">
        <v>371</v>
      </c>
      <c r="D593" t="s">
        <v>372</v>
      </c>
      <c r="E593">
        <v>228</v>
      </c>
      <c r="F593" t="s">
        <v>404</v>
      </c>
    </row>
    <row r="594" spans="1:6" x14ac:dyDescent="0.25">
      <c r="A594" s="2" t="s">
        <v>492</v>
      </c>
      <c r="B594" t="s">
        <v>370</v>
      </c>
      <c r="C594" t="s">
        <v>371</v>
      </c>
      <c r="D594" t="s">
        <v>372</v>
      </c>
      <c r="E594">
        <v>33</v>
      </c>
      <c r="F594" t="s">
        <v>663</v>
      </c>
    </row>
    <row r="595" spans="1:6" x14ac:dyDescent="0.25">
      <c r="A595" s="2" t="s">
        <v>492</v>
      </c>
      <c r="B595" t="s">
        <v>370</v>
      </c>
      <c r="C595" t="s">
        <v>371</v>
      </c>
      <c r="D595" t="s">
        <v>372</v>
      </c>
      <c r="E595">
        <v>17</v>
      </c>
      <c r="F595" t="s">
        <v>607</v>
      </c>
    </row>
    <row r="596" spans="1:6" x14ac:dyDescent="0.25">
      <c r="A596" s="2" t="s">
        <v>493</v>
      </c>
      <c r="B596" t="s">
        <v>370</v>
      </c>
      <c r="C596" t="s">
        <v>371</v>
      </c>
      <c r="D596" t="s">
        <v>372</v>
      </c>
      <c r="E596">
        <v>189</v>
      </c>
      <c r="F596" t="s">
        <v>744</v>
      </c>
    </row>
    <row r="597" spans="1:6" x14ac:dyDescent="0.25">
      <c r="A597" s="2" t="s">
        <v>493</v>
      </c>
      <c r="B597" t="s">
        <v>370</v>
      </c>
      <c r="C597" t="s">
        <v>371</v>
      </c>
      <c r="D597" t="s">
        <v>372</v>
      </c>
      <c r="E597">
        <v>2441</v>
      </c>
      <c r="F597" t="s">
        <v>745</v>
      </c>
    </row>
    <row r="598" spans="1:6" x14ac:dyDescent="0.25">
      <c r="A598" s="2" t="s">
        <v>493</v>
      </c>
      <c r="B598" t="s">
        <v>370</v>
      </c>
      <c r="C598" t="s">
        <v>371</v>
      </c>
      <c r="D598" t="s">
        <v>372</v>
      </c>
      <c r="E598">
        <v>238</v>
      </c>
      <c r="F598" t="s">
        <v>404</v>
      </c>
    </row>
    <row r="599" spans="1:6" x14ac:dyDescent="0.25">
      <c r="A599" s="2" t="s">
        <v>493</v>
      </c>
      <c r="B599" t="s">
        <v>370</v>
      </c>
      <c r="C599" t="s">
        <v>371</v>
      </c>
      <c r="D599" t="s">
        <v>372</v>
      </c>
      <c r="E599">
        <v>43</v>
      </c>
      <c r="F599" t="s">
        <v>663</v>
      </c>
    </row>
    <row r="600" spans="1:6" x14ac:dyDescent="0.25">
      <c r="A600" s="2" t="s">
        <v>493</v>
      </c>
      <c r="B600" t="s">
        <v>370</v>
      </c>
      <c r="C600" t="s">
        <v>371</v>
      </c>
      <c r="D600" t="s">
        <v>372</v>
      </c>
      <c r="E600">
        <v>47</v>
      </c>
      <c r="F600" t="s">
        <v>607</v>
      </c>
    </row>
    <row r="601" spans="1:6" x14ac:dyDescent="0.25">
      <c r="A601" s="2" t="s">
        <v>494</v>
      </c>
      <c r="B601" t="s">
        <v>370</v>
      </c>
      <c r="C601" t="s">
        <v>371</v>
      </c>
      <c r="D601" t="s">
        <v>372</v>
      </c>
      <c r="E601">
        <v>201</v>
      </c>
      <c r="F601" t="s">
        <v>744</v>
      </c>
    </row>
    <row r="602" spans="1:6" x14ac:dyDescent="0.25">
      <c r="A602" s="2" t="s">
        <v>494</v>
      </c>
      <c r="B602" t="s">
        <v>370</v>
      </c>
      <c r="C602" t="s">
        <v>371</v>
      </c>
      <c r="D602" t="s">
        <v>372</v>
      </c>
      <c r="E602">
        <v>2289</v>
      </c>
      <c r="F602" t="s">
        <v>745</v>
      </c>
    </row>
    <row r="603" spans="1:6" x14ac:dyDescent="0.25">
      <c r="A603" s="2" t="s">
        <v>494</v>
      </c>
      <c r="B603" t="s">
        <v>370</v>
      </c>
      <c r="C603" t="s">
        <v>371</v>
      </c>
      <c r="D603" t="s">
        <v>372</v>
      </c>
      <c r="E603">
        <v>220</v>
      </c>
      <c r="F603" t="s">
        <v>404</v>
      </c>
    </row>
    <row r="604" spans="1:6" x14ac:dyDescent="0.25">
      <c r="A604" s="2" t="s">
        <v>494</v>
      </c>
      <c r="B604" t="s">
        <v>370</v>
      </c>
      <c r="C604" t="s">
        <v>371</v>
      </c>
      <c r="D604" t="s">
        <v>372</v>
      </c>
      <c r="E604">
        <v>22</v>
      </c>
      <c r="F604" t="s">
        <v>663</v>
      </c>
    </row>
    <row r="605" spans="1:6" x14ac:dyDescent="0.25">
      <c r="A605" s="2" t="s">
        <v>494</v>
      </c>
      <c r="B605" t="s">
        <v>370</v>
      </c>
      <c r="C605" t="s">
        <v>371</v>
      </c>
      <c r="D605" t="s">
        <v>372</v>
      </c>
      <c r="E605">
        <v>90</v>
      </c>
      <c r="F605" t="s">
        <v>607</v>
      </c>
    </row>
    <row r="606" spans="1:6" x14ac:dyDescent="0.25">
      <c r="A606" s="2" t="s">
        <v>495</v>
      </c>
      <c r="B606" t="s">
        <v>370</v>
      </c>
      <c r="C606" t="s">
        <v>371</v>
      </c>
      <c r="D606" t="s">
        <v>372</v>
      </c>
      <c r="E606">
        <v>149</v>
      </c>
      <c r="F606" t="s">
        <v>744</v>
      </c>
    </row>
    <row r="607" spans="1:6" x14ac:dyDescent="0.25">
      <c r="A607" s="2" t="s">
        <v>495</v>
      </c>
      <c r="B607" t="s">
        <v>370</v>
      </c>
      <c r="C607" t="s">
        <v>371</v>
      </c>
      <c r="D607" t="s">
        <v>372</v>
      </c>
      <c r="E607">
        <v>2189</v>
      </c>
      <c r="F607" t="s">
        <v>745</v>
      </c>
    </row>
    <row r="608" spans="1:6" x14ac:dyDescent="0.25">
      <c r="A608" s="2" t="s">
        <v>495</v>
      </c>
      <c r="B608" t="s">
        <v>370</v>
      </c>
      <c r="C608" t="s">
        <v>371</v>
      </c>
      <c r="D608" t="s">
        <v>372</v>
      </c>
      <c r="E608">
        <v>211</v>
      </c>
      <c r="F608" t="s">
        <v>404</v>
      </c>
    </row>
    <row r="609" spans="1:6" x14ac:dyDescent="0.25">
      <c r="A609" s="2" t="s">
        <v>495</v>
      </c>
      <c r="B609" t="s">
        <v>370</v>
      </c>
      <c r="C609" t="s">
        <v>371</v>
      </c>
      <c r="D609" t="s">
        <v>372</v>
      </c>
      <c r="E609">
        <v>40</v>
      </c>
      <c r="F609" t="s">
        <v>663</v>
      </c>
    </row>
    <row r="610" spans="1:6" x14ac:dyDescent="0.25">
      <c r="A610" s="2" t="s">
        <v>495</v>
      </c>
      <c r="B610" t="s">
        <v>370</v>
      </c>
      <c r="C610" t="s">
        <v>371</v>
      </c>
      <c r="D610" t="s">
        <v>372</v>
      </c>
      <c r="E610">
        <v>31</v>
      </c>
      <c r="F610" t="s">
        <v>607</v>
      </c>
    </row>
    <row r="611" spans="1:6" x14ac:dyDescent="0.25">
      <c r="A611" s="2" t="s">
        <v>496</v>
      </c>
      <c r="B611" t="s">
        <v>370</v>
      </c>
      <c r="C611" t="s">
        <v>371</v>
      </c>
      <c r="D611" t="s">
        <v>372</v>
      </c>
      <c r="E611">
        <v>146</v>
      </c>
      <c r="F611" t="s">
        <v>744</v>
      </c>
    </row>
    <row r="612" spans="1:6" x14ac:dyDescent="0.25">
      <c r="A612" s="2" t="s">
        <v>496</v>
      </c>
      <c r="B612" t="s">
        <v>370</v>
      </c>
      <c r="C612" t="s">
        <v>371</v>
      </c>
      <c r="D612" t="s">
        <v>372</v>
      </c>
      <c r="E612">
        <v>2086</v>
      </c>
      <c r="F612" t="s">
        <v>745</v>
      </c>
    </row>
    <row r="613" spans="1:6" x14ac:dyDescent="0.25">
      <c r="A613" s="2" t="s">
        <v>496</v>
      </c>
      <c r="B613" t="s">
        <v>370</v>
      </c>
      <c r="C613" t="s">
        <v>371</v>
      </c>
      <c r="D613" t="s">
        <v>372</v>
      </c>
      <c r="E613">
        <v>202</v>
      </c>
      <c r="F613" t="s">
        <v>404</v>
      </c>
    </row>
    <row r="614" spans="1:6" x14ac:dyDescent="0.25">
      <c r="A614" s="2" t="s">
        <v>496</v>
      </c>
      <c r="B614" t="s">
        <v>370</v>
      </c>
      <c r="C614" t="s">
        <v>371</v>
      </c>
      <c r="D614" t="s">
        <v>372</v>
      </c>
      <c r="E614">
        <v>26</v>
      </c>
      <c r="F614" t="s">
        <v>663</v>
      </c>
    </row>
    <row r="615" spans="1:6" x14ac:dyDescent="0.25">
      <c r="A615" s="2" t="s">
        <v>496</v>
      </c>
      <c r="B615" t="s">
        <v>370</v>
      </c>
      <c r="C615" t="s">
        <v>371</v>
      </c>
      <c r="D615" t="s">
        <v>372</v>
      </c>
      <c r="E615">
        <v>45</v>
      </c>
      <c r="F615" t="s">
        <v>607</v>
      </c>
    </row>
    <row r="616" spans="1:6" x14ac:dyDescent="0.25">
      <c r="A616" s="2" t="s">
        <v>497</v>
      </c>
      <c r="B616" t="s">
        <v>370</v>
      </c>
      <c r="C616" t="s">
        <v>371</v>
      </c>
      <c r="D616" t="s">
        <v>372</v>
      </c>
      <c r="E616">
        <v>120</v>
      </c>
      <c r="F616" t="s">
        <v>744</v>
      </c>
    </row>
    <row r="617" spans="1:6" x14ac:dyDescent="0.25">
      <c r="A617" s="2" t="s">
        <v>497</v>
      </c>
      <c r="B617" t="s">
        <v>370</v>
      </c>
      <c r="C617" t="s">
        <v>371</v>
      </c>
      <c r="D617" t="s">
        <v>372</v>
      </c>
      <c r="E617">
        <v>1954</v>
      </c>
      <c r="F617" t="s">
        <v>745</v>
      </c>
    </row>
    <row r="618" spans="1:6" x14ac:dyDescent="0.25">
      <c r="A618" s="2" t="s">
        <v>497</v>
      </c>
      <c r="B618" t="s">
        <v>370</v>
      </c>
      <c r="C618" t="s">
        <v>371</v>
      </c>
      <c r="D618" t="s">
        <v>372</v>
      </c>
      <c r="E618">
        <v>186</v>
      </c>
      <c r="F618" t="s">
        <v>404</v>
      </c>
    </row>
    <row r="619" spans="1:6" x14ac:dyDescent="0.25">
      <c r="A619" s="2" t="s">
        <v>497</v>
      </c>
      <c r="B619" t="s">
        <v>370</v>
      </c>
      <c r="C619" t="s">
        <v>371</v>
      </c>
      <c r="D619" t="s">
        <v>372</v>
      </c>
      <c r="E619">
        <v>31</v>
      </c>
      <c r="F619" t="s">
        <v>663</v>
      </c>
    </row>
    <row r="620" spans="1:6" x14ac:dyDescent="0.25">
      <c r="A620" s="2" t="s">
        <v>497</v>
      </c>
      <c r="B620" t="s">
        <v>370</v>
      </c>
      <c r="C620" t="s">
        <v>371</v>
      </c>
      <c r="D620" t="s">
        <v>372</v>
      </c>
      <c r="E620">
        <v>27</v>
      </c>
      <c r="F620" t="s">
        <v>607</v>
      </c>
    </row>
    <row r="621" spans="1:6" x14ac:dyDescent="0.25">
      <c r="A621" s="2" t="s">
        <v>498</v>
      </c>
      <c r="B621" t="s">
        <v>370</v>
      </c>
      <c r="C621" t="s">
        <v>371</v>
      </c>
      <c r="D621" t="s">
        <v>372</v>
      </c>
      <c r="E621">
        <v>131</v>
      </c>
      <c r="F621" t="s">
        <v>744</v>
      </c>
    </row>
    <row r="622" spans="1:6" x14ac:dyDescent="0.25">
      <c r="A622" s="2" t="s">
        <v>498</v>
      </c>
      <c r="B622" t="s">
        <v>370</v>
      </c>
      <c r="C622" t="s">
        <v>371</v>
      </c>
      <c r="D622" t="s">
        <v>372</v>
      </c>
      <c r="E622">
        <v>1923</v>
      </c>
      <c r="F622" t="s">
        <v>745</v>
      </c>
    </row>
    <row r="623" spans="1:6" x14ac:dyDescent="0.25">
      <c r="A623" s="2" t="s">
        <v>498</v>
      </c>
      <c r="B623" t="s">
        <v>370</v>
      </c>
      <c r="C623" t="s">
        <v>371</v>
      </c>
      <c r="D623" t="s">
        <v>372</v>
      </c>
      <c r="E623">
        <v>190</v>
      </c>
      <c r="F623" t="s">
        <v>404</v>
      </c>
    </row>
    <row r="624" spans="1:6" x14ac:dyDescent="0.25">
      <c r="A624" s="2" t="s">
        <v>498</v>
      </c>
      <c r="B624" t="s">
        <v>370</v>
      </c>
      <c r="C624" t="s">
        <v>371</v>
      </c>
      <c r="D624" t="s">
        <v>372</v>
      </c>
      <c r="E624">
        <v>24</v>
      </c>
      <c r="F624" t="s">
        <v>663</v>
      </c>
    </row>
    <row r="625" spans="1:6" x14ac:dyDescent="0.25">
      <c r="A625" s="2" t="s">
        <v>498</v>
      </c>
      <c r="B625" t="s">
        <v>370</v>
      </c>
      <c r="C625" t="s">
        <v>371</v>
      </c>
      <c r="D625" t="s">
        <v>372</v>
      </c>
      <c r="E625">
        <v>18</v>
      </c>
      <c r="F625" t="s">
        <v>607</v>
      </c>
    </row>
    <row r="626" spans="1:6" x14ac:dyDescent="0.25">
      <c r="A626" s="2" t="s">
        <v>499</v>
      </c>
      <c r="B626" t="s">
        <v>370</v>
      </c>
      <c r="C626" t="s">
        <v>371</v>
      </c>
      <c r="D626" t="s">
        <v>372</v>
      </c>
      <c r="E626">
        <v>150</v>
      </c>
      <c r="F626" t="s">
        <v>744</v>
      </c>
    </row>
    <row r="627" spans="1:6" x14ac:dyDescent="0.25">
      <c r="A627" s="2" t="s">
        <v>499</v>
      </c>
      <c r="B627" t="s">
        <v>370</v>
      </c>
      <c r="C627" t="s">
        <v>371</v>
      </c>
      <c r="D627" t="s">
        <v>372</v>
      </c>
      <c r="E627">
        <v>1911</v>
      </c>
      <c r="F627" t="s">
        <v>745</v>
      </c>
    </row>
    <row r="628" spans="1:6" x14ac:dyDescent="0.25">
      <c r="A628" s="2" t="s">
        <v>499</v>
      </c>
      <c r="B628" t="s">
        <v>370</v>
      </c>
      <c r="C628" t="s">
        <v>371</v>
      </c>
      <c r="D628" t="s">
        <v>372</v>
      </c>
      <c r="E628">
        <v>188</v>
      </c>
      <c r="F628" t="s">
        <v>404</v>
      </c>
    </row>
    <row r="629" spans="1:6" x14ac:dyDescent="0.25">
      <c r="A629" s="2" t="s">
        <v>499</v>
      </c>
      <c r="B629" t="s">
        <v>370</v>
      </c>
      <c r="C629" t="s">
        <v>371</v>
      </c>
      <c r="D629" t="s">
        <v>372</v>
      </c>
      <c r="E629">
        <v>33</v>
      </c>
      <c r="F629" t="s">
        <v>663</v>
      </c>
    </row>
    <row r="630" spans="1:6" x14ac:dyDescent="0.25">
      <c r="A630" s="2" t="s">
        <v>499</v>
      </c>
      <c r="B630" t="s">
        <v>370</v>
      </c>
      <c r="C630" t="s">
        <v>371</v>
      </c>
      <c r="D630" t="s">
        <v>372</v>
      </c>
      <c r="E630">
        <v>11</v>
      </c>
      <c r="F630" t="s">
        <v>607</v>
      </c>
    </row>
    <row r="631" spans="1:6" x14ac:dyDescent="0.25">
      <c r="A631" s="2" t="s">
        <v>500</v>
      </c>
      <c r="B631" t="s">
        <v>370</v>
      </c>
      <c r="C631" t="s">
        <v>371</v>
      </c>
      <c r="D631" t="s">
        <v>372</v>
      </c>
      <c r="E631">
        <v>148</v>
      </c>
      <c r="F631" t="s">
        <v>744</v>
      </c>
    </row>
    <row r="632" spans="1:6" x14ac:dyDescent="0.25">
      <c r="A632" s="2" t="s">
        <v>500</v>
      </c>
      <c r="B632" t="s">
        <v>370</v>
      </c>
      <c r="C632" t="s">
        <v>371</v>
      </c>
      <c r="D632" t="s">
        <v>372</v>
      </c>
      <c r="E632">
        <v>1821</v>
      </c>
      <c r="F632" t="s">
        <v>745</v>
      </c>
    </row>
    <row r="633" spans="1:6" x14ac:dyDescent="0.25">
      <c r="A633" s="2" t="s">
        <v>500</v>
      </c>
      <c r="B633" t="s">
        <v>370</v>
      </c>
      <c r="C633" t="s">
        <v>371</v>
      </c>
      <c r="D633" t="s">
        <v>372</v>
      </c>
      <c r="E633">
        <v>178</v>
      </c>
      <c r="F633" t="s">
        <v>404</v>
      </c>
    </row>
    <row r="634" spans="1:6" x14ac:dyDescent="0.25">
      <c r="A634" s="2" t="s">
        <v>500</v>
      </c>
      <c r="B634" t="s">
        <v>370</v>
      </c>
      <c r="C634" t="s">
        <v>371</v>
      </c>
      <c r="D634" t="s">
        <v>372</v>
      </c>
      <c r="E634">
        <v>26</v>
      </c>
      <c r="F634" t="s">
        <v>663</v>
      </c>
    </row>
    <row r="635" spans="1:6" x14ac:dyDescent="0.25">
      <c r="A635" s="2" t="s">
        <v>500</v>
      </c>
      <c r="B635" t="s">
        <v>370</v>
      </c>
      <c r="C635" t="s">
        <v>371</v>
      </c>
      <c r="D635" t="s">
        <v>372</v>
      </c>
      <c r="E635">
        <v>50</v>
      </c>
      <c r="F635" t="s">
        <v>607</v>
      </c>
    </row>
    <row r="636" spans="1:6" x14ac:dyDescent="0.25">
      <c r="A636" s="2" t="s">
        <v>501</v>
      </c>
      <c r="B636" t="s">
        <v>370</v>
      </c>
      <c r="C636" t="s">
        <v>371</v>
      </c>
      <c r="D636" t="s">
        <v>372</v>
      </c>
      <c r="E636">
        <v>141</v>
      </c>
      <c r="F636" t="s">
        <v>744</v>
      </c>
    </row>
    <row r="637" spans="1:6" x14ac:dyDescent="0.25">
      <c r="A637" s="2" t="s">
        <v>501</v>
      </c>
      <c r="B637" t="s">
        <v>370</v>
      </c>
      <c r="C637" t="s">
        <v>371</v>
      </c>
      <c r="D637" t="s">
        <v>372</v>
      </c>
      <c r="E637">
        <v>1704</v>
      </c>
      <c r="F637" t="s">
        <v>745</v>
      </c>
    </row>
    <row r="638" spans="1:6" x14ac:dyDescent="0.25">
      <c r="A638" s="2" t="s">
        <v>501</v>
      </c>
      <c r="B638" t="s">
        <v>370</v>
      </c>
      <c r="C638" t="s">
        <v>371</v>
      </c>
      <c r="D638" t="s">
        <v>372</v>
      </c>
      <c r="E638">
        <v>164</v>
      </c>
      <c r="F638" t="s">
        <v>404</v>
      </c>
    </row>
    <row r="639" spans="1:6" x14ac:dyDescent="0.25">
      <c r="A639" s="2" t="s">
        <v>501</v>
      </c>
      <c r="B639" t="s">
        <v>370</v>
      </c>
      <c r="C639" t="s">
        <v>371</v>
      </c>
      <c r="D639" t="s">
        <v>372</v>
      </c>
      <c r="E639">
        <v>23</v>
      </c>
      <c r="F639" t="s">
        <v>663</v>
      </c>
    </row>
    <row r="640" spans="1:6" x14ac:dyDescent="0.25">
      <c r="A640" s="2" t="s">
        <v>501</v>
      </c>
      <c r="B640" t="s">
        <v>370</v>
      </c>
      <c r="C640" t="s">
        <v>371</v>
      </c>
      <c r="D640" t="s">
        <v>372</v>
      </c>
      <c r="E640">
        <v>52</v>
      </c>
      <c r="F640" t="s">
        <v>607</v>
      </c>
    </row>
    <row r="641" spans="1:6" x14ac:dyDescent="0.25">
      <c r="A641" s="2" t="s">
        <v>502</v>
      </c>
      <c r="B641" t="s">
        <v>370</v>
      </c>
      <c r="C641" t="s">
        <v>371</v>
      </c>
      <c r="D641" t="s">
        <v>372</v>
      </c>
      <c r="E641">
        <v>136</v>
      </c>
      <c r="F641" t="s">
        <v>744</v>
      </c>
    </row>
    <row r="642" spans="1:6" x14ac:dyDescent="0.25">
      <c r="A642" s="2" t="s">
        <v>502</v>
      </c>
      <c r="B642" t="s">
        <v>370</v>
      </c>
      <c r="C642" t="s">
        <v>371</v>
      </c>
      <c r="D642" t="s">
        <v>372</v>
      </c>
      <c r="E642">
        <v>1649</v>
      </c>
      <c r="F642" t="s">
        <v>745</v>
      </c>
    </row>
    <row r="643" spans="1:6" x14ac:dyDescent="0.25">
      <c r="A643" s="2" t="s">
        <v>502</v>
      </c>
      <c r="B643" t="s">
        <v>370</v>
      </c>
      <c r="C643" t="s">
        <v>371</v>
      </c>
      <c r="D643" t="s">
        <v>372</v>
      </c>
      <c r="E643">
        <v>167</v>
      </c>
      <c r="F643" t="s">
        <v>404</v>
      </c>
    </row>
    <row r="644" spans="1:6" x14ac:dyDescent="0.25">
      <c r="A644" s="2" t="s">
        <v>502</v>
      </c>
      <c r="B644" t="s">
        <v>370</v>
      </c>
      <c r="C644" t="s">
        <v>371</v>
      </c>
      <c r="D644" t="s">
        <v>372</v>
      </c>
      <c r="E644">
        <v>35</v>
      </c>
      <c r="F644" t="s">
        <v>663</v>
      </c>
    </row>
    <row r="645" spans="1:6" x14ac:dyDescent="0.25">
      <c r="A645" s="2" t="s">
        <v>502</v>
      </c>
      <c r="B645" t="s">
        <v>370</v>
      </c>
      <c r="C645" t="s">
        <v>371</v>
      </c>
      <c r="D645" t="s">
        <v>372</v>
      </c>
      <c r="E645">
        <v>29</v>
      </c>
      <c r="F645" t="s">
        <v>607</v>
      </c>
    </row>
    <row r="646" spans="1:6" x14ac:dyDescent="0.25">
      <c r="A646" s="2" t="s">
        <v>503</v>
      </c>
      <c r="B646" t="s">
        <v>370</v>
      </c>
      <c r="C646" t="s">
        <v>371</v>
      </c>
      <c r="D646" t="s">
        <v>372</v>
      </c>
      <c r="E646">
        <v>104</v>
      </c>
      <c r="F646" t="s">
        <v>744</v>
      </c>
    </row>
    <row r="647" spans="1:6" x14ac:dyDescent="0.25">
      <c r="A647" s="2" t="s">
        <v>503</v>
      </c>
      <c r="B647" t="s">
        <v>370</v>
      </c>
      <c r="C647" t="s">
        <v>371</v>
      </c>
      <c r="D647" t="s">
        <v>372</v>
      </c>
      <c r="E647">
        <v>1608</v>
      </c>
      <c r="F647" t="s">
        <v>745</v>
      </c>
    </row>
    <row r="648" spans="1:6" x14ac:dyDescent="0.25">
      <c r="A648" s="2" t="s">
        <v>503</v>
      </c>
      <c r="B648" t="s">
        <v>370</v>
      </c>
      <c r="C648" t="s">
        <v>371</v>
      </c>
      <c r="D648" t="s">
        <v>372</v>
      </c>
      <c r="E648">
        <v>162</v>
      </c>
      <c r="F648" t="s">
        <v>404</v>
      </c>
    </row>
    <row r="649" spans="1:6" x14ac:dyDescent="0.25">
      <c r="A649" s="2" t="s">
        <v>503</v>
      </c>
      <c r="B649" t="s">
        <v>370</v>
      </c>
      <c r="C649" t="s">
        <v>371</v>
      </c>
      <c r="D649" t="s">
        <v>372</v>
      </c>
      <c r="E649">
        <v>21</v>
      </c>
      <c r="F649" t="s">
        <v>663</v>
      </c>
    </row>
    <row r="650" spans="1:6" x14ac:dyDescent="0.25">
      <c r="A650" s="2" t="s">
        <v>503</v>
      </c>
      <c r="B650" t="s">
        <v>370</v>
      </c>
      <c r="C650" t="s">
        <v>371</v>
      </c>
      <c r="D650" t="s">
        <v>372</v>
      </c>
      <c r="E650">
        <v>34</v>
      </c>
      <c r="F650" t="s">
        <v>607</v>
      </c>
    </row>
    <row r="651" spans="1:6" x14ac:dyDescent="0.25">
      <c r="A651" s="2" t="s">
        <v>504</v>
      </c>
      <c r="B651" t="s">
        <v>370</v>
      </c>
      <c r="C651" t="s">
        <v>371</v>
      </c>
      <c r="D651" t="s">
        <v>372</v>
      </c>
      <c r="E651">
        <v>97</v>
      </c>
      <c r="F651" t="s">
        <v>744</v>
      </c>
    </row>
    <row r="652" spans="1:6" x14ac:dyDescent="0.25">
      <c r="A652" s="2" t="s">
        <v>504</v>
      </c>
      <c r="B652" t="s">
        <v>370</v>
      </c>
      <c r="C652" t="s">
        <v>371</v>
      </c>
      <c r="D652" t="s">
        <v>372</v>
      </c>
      <c r="E652">
        <v>1480</v>
      </c>
      <c r="F652" t="s">
        <v>745</v>
      </c>
    </row>
    <row r="653" spans="1:6" x14ac:dyDescent="0.25">
      <c r="A653" s="2" t="s">
        <v>504</v>
      </c>
      <c r="B653" t="s">
        <v>370</v>
      </c>
      <c r="C653" t="s">
        <v>371</v>
      </c>
      <c r="D653" t="s">
        <v>372</v>
      </c>
      <c r="E653">
        <v>152</v>
      </c>
      <c r="F653" t="s">
        <v>404</v>
      </c>
    </row>
    <row r="654" spans="1:6" x14ac:dyDescent="0.25">
      <c r="A654" s="2" t="s">
        <v>504</v>
      </c>
      <c r="B654" t="s">
        <v>370</v>
      </c>
      <c r="C654" t="s">
        <v>371</v>
      </c>
      <c r="D654" t="s">
        <v>372</v>
      </c>
      <c r="E654">
        <v>21</v>
      </c>
      <c r="F654" t="s">
        <v>663</v>
      </c>
    </row>
    <row r="655" spans="1:6" x14ac:dyDescent="0.25">
      <c r="A655" s="2" t="s">
        <v>504</v>
      </c>
      <c r="B655" t="s">
        <v>370</v>
      </c>
      <c r="C655" t="s">
        <v>371</v>
      </c>
      <c r="D655" t="s">
        <v>372</v>
      </c>
      <c r="E655">
        <v>16</v>
      </c>
      <c r="F655" t="s">
        <v>607</v>
      </c>
    </row>
    <row r="656" spans="1:6" x14ac:dyDescent="0.25">
      <c r="A656" s="2" t="s">
        <v>505</v>
      </c>
      <c r="B656" t="s">
        <v>370</v>
      </c>
      <c r="C656" t="s">
        <v>371</v>
      </c>
      <c r="D656" t="s">
        <v>372</v>
      </c>
      <c r="E656">
        <v>72</v>
      </c>
      <c r="F656" t="s">
        <v>744</v>
      </c>
    </row>
    <row r="657" spans="1:6" x14ac:dyDescent="0.25">
      <c r="A657" s="2" t="s">
        <v>505</v>
      </c>
      <c r="B657" t="s">
        <v>370</v>
      </c>
      <c r="C657" t="s">
        <v>371</v>
      </c>
      <c r="D657" t="s">
        <v>372</v>
      </c>
      <c r="E657">
        <v>1477</v>
      </c>
      <c r="F657" t="s">
        <v>745</v>
      </c>
    </row>
    <row r="658" spans="1:6" x14ac:dyDescent="0.25">
      <c r="A658" s="2" t="s">
        <v>505</v>
      </c>
      <c r="B658" t="s">
        <v>370</v>
      </c>
      <c r="C658" t="s">
        <v>371</v>
      </c>
      <c r="D658" t="s">
        <v>372</v>
      </c>
      <c r="E658">
        <v>139</v>
      </c>
      <c r="F658" t="s">
        <v>404</v>
      </c>
    </row>
    <row r="659" spans="1:6" x14ac:dyDescent="0.25">
      <c r="A659" s="2" t="s">
        <v>505</v>
      </c>
      <c r="B659" t="s">
        <v>370</v>
      </c>
      <c r="C659" t="s">
        <v>371</v>
      </c>
      <c r="D659" t="s">
        <v>372</v>
      </c>
      <c r="E659">
        <v>12</v>
      </c>
      <c r="F659" t="s">
        <v>663</v>
      </c>
    </row>
    <row r="660" spans="1:6" x14ac:dyDescent="0.25">
      <c r="A660" s="2" t="s">
        <v>505</v>
      </c>
      <c r="B660" t="s">
        <v>370</v>
      </c>
      <c r="C660" t="s">
        <v>371</v>
      </c>
      <c r="D660" t="s">
        <v>372</v>
      </c>
      <c r="E660">
        <v>9</v>
      </c>
      <c r="F660" t="s">
        <v>607</v>
      </c>
    </row>
    <row r="661" spans="1:6" x14ac:dyDescent="0.25">
      <c r="A661" s="2" t="s">
        <v>506</v>
      </c>
      <c r="B661" t="s">
        <v>370</v>
      </c>
      <c r="C661" t="s">
        <v>371</v>
      </c>
      <c r="D661" t="s">
        <v>372</v>
      </c>
      <c r="E661">
        <v>137</v>
      </c>
      <c r="F661" t="s">
        <v>744</v>
      </c>
    </row>
    <row r="662" spans="1:6" x14ac:dyDescent="0.25">
      <c r="A662" s="2" t="s">
        <v>506</v>
      </c>
      <c r="B662" t="s">
        <v>370</v>
      </c>
      <c r="C662" t="s">
        <v>371</v>
      </c>
      <c r="D662" t="s">
        <v>372</v>
      </c>
      <c r="E662">
        <v>1475</v>
      </c>
      <c r="F662" t="s">
        <v>745</v>
      </c>
    </row>
    <row r="663" spans="1:6" x14ac:dyDescent="0.25">
      <c r="A663" s="2" t="s">
        <v>506</v>
      </c>
      <c r="B663" t="s">
        <v>370</v>
      </c>
      <c r="C663" t="s">
        <v>371</v>
      </c>
      <c r="D663" t="s">
        <v>372</v>
      </c>
      <c r="E663">
        <v>138</v>
      </c>
      <c r="F663" t="s">
        <v>404</v>
      </c>
    </row>
    <row r="664" spans="1:6" x14ac:dyDescent="0.25">
      <c r="A664" s="2" t="s">
        <v>506</v>
      </c>
      <c r="B664" t="s">
        <v>370</v>
      </c>
      <c r="C664" t="s">
        <v>371</v>
      </c>
      <c r="D664" t="s">
        <v>372</v>
      </c>
      <c r="E664">
        <v>22</v>
      </c>
      <c r="F664" t="s">
        <v>663</v>
      </c>
    </row>
    <row r="665" spans="1:6" x14ac:dyDescent="0.25">
      <c r="A665" s="2" t="s">
        <v>506</v>
      </c>
      <c r="B665" t="s">
        <v>370</v>
      </c>
      <c r="C665" t="s">
        <v>371</v>
      </c>
      <c r="D665" t="s">
        <v>372</v>
      </c>
      <c r="E665">
        <v>8</v>
      </c>
      <c r="F665" t="s">
        <v>607</v>
      </c>
    </row>
    <row r="666" spans="1:6" x14ac:dyDescent="0.25">
      <c r="A666" s="2" t="s">
        <v>507</v>
      </c>
      <c r="B666" t="s">
        <v>370</v>
      </c>
      <c r="C666" t="s">
        <v>371</v>
      </c>
      <c r="D666" t="s">
        <v>372</v>
      </c>
      <c r="E666">
        <v>122</v>
      </c>
      <c r="F666" t="s">
        <v>744</v>
      </c>
    </row>
    <row r="667" spans="1:6" x14ac:dyDescent="0.25">
      <c r="A667" s="2" t="s">
        <v>507</v>
      </c>
      <c r="B667" t="s">
        <v>370</v>
      </c>
      <c r="C667" t="s">
        <v>371</v>
      </c>
      <c r="D667" t="s">
        <v>372</v>
      </c>
      <c r="E667">
        <v>1392</v>
      </c>
      <c r="F667" t="s">
        <v>745</v>
      </c>
    </row>
    <row r="668" spans="1:6" x14ac:dyDescent="0.25">
      <c r="A668" s="2" t="s">
        <v>507</v>
      </c>
      <c r="B668" t="s">
        <v>370</v>
      </c>
      <c r="C668" t="s">
        <v>371</v>
      </c>
      <c r="D668" t="s">
        <v>372</v>
      </c>
      <c r="E668">
        <v>123</v>
      </c>
      <c r="F668" t="s">
        <v>404</v>
      </c>
    </row>
    <row r="669" spans="1:6" x14ac:dyDescent="0.25">
      <c r="A669" s="2" t="s">
        <v>507</v>
      </c>
      <c r="B669" t="s">
        <v>370</v>
      </c>
      <c r="C669" t="s">
        <v>371</v>
      </c>
      <c r="D669" t="s">
        <v>372</v>
      </c>
      <c r="E669">
        <v>20</v>
      </c>
      <c r="F669" t="s">
        <v>663</v>
      </c>
    </row>
    <row r="670" spans="1:6" x14ac:dyDescent="0.25">
      <c r="A670" s="2" t="s">
        <v>507</v>
      </c>
      <c r="B670" t="s">
        <v>370</v>
      </c>
      <c r="C670" t="s">
        <v>371</v>
      </c>
      <c r="D670" t="s">
        <v>372</v>
      </c>
      <c r="E670">
        <v>42</v>
      </c>
      <c r="F670" t="s">
        <v>607</v>
      </c>
    </row>
    <row r="671" spans="1:6" x14ac:dyDescent="0.25">
      <c r="A671" s="2" t="s">
        <v>508</v>
      </c>
      <c r="B671" t="s">
        <v>370</v>
      </c>
      <c r="C671" t="s">
        <v>371</v>
      </c>
      <c r="D671" t="s">
        <v>372</v>
      </c>
      <c r="E671">
        <v>116</v>
      </c>
      <c r="F671" t="s">
        <v>744</v>
      </c>
    </row>
    <row r="672" spans="1:6" x14ac:dyDescent="0.25">
      <c r="A672" s="2" t="s">
        <v>508</v>
      </c>
      <c r="B672" t="s">
        <v>370</v>
      </c>
      <c r="C672" t="s">
        <v>371</v>
      </c>
      <c r="D672" t="s">
        <v>372</v>
      </c>
      <c r="E672">
        <v>1364</v>
      </c>
      <c r="F672" t="s">
        <v>745</v>
      </c>
    </row>
    <row r="673" spans="1:6" x14ac:dyDescent="0.25">
      <c r="A673" s="2" t="s">
        <v>508</v>
      </c>
      <c r="B673" t="s">
        <v>370</v>
      </c>
      <c r="C673" t="s">
        <v>371</v>
      </c>
      <c r="D673" t="s">
        <v>372</v>
      </c>
      <c r="E673">
        <v>136</v>
      </c>
      <c r="F673" t="s">
        <v>404</v>
      </c>
    </row>
    <row r="674" spans="1:6" x14ac:dyDescent="0.25">
      <c r="A674" s="2" t="s">
        <v>508</v>
      </c>
      <c r="B674" t="s">
        <v>370</v>
      </c>
      <c r="C674" t="s">
        <v>371</v>
      </c>
      <c r="D674" t="s">
        <v>372</v>
      </c>
      <c r="E674">
        <v>20</v>
      </c>
      <c r="F674" t="s">
        <v>663</v>
      </c>
    </row>
    <row r="675" spans="1:6" x14ac:dyDescent="0.25">
      <c r="A675" s="2" t="s">
        <v>508</v>
      </c>
      <c r="B675" t="s">
        <v>370</v>
      </c>
      <c r="C675" t="s">
        <v>371</v>
      </c>
      <c r="D675" t="s">
        <v>372</v>
      </c>
      <c r="E675">
        <v>24</v>
      </c>
      <c r="F675" t="s">
        <v>607</v>
      </c>
    </row>
    <row r="676" spans="1:6" x14ac:dyDescent="0.25">
      <c r="A676" s="2" t="s">
        <v>509</v>
      </c>
      <c r="B676" t="s">
        <v>370</v>
      </c>
      <c r="C676" t="s">
        <v>371</v>
      </c>
      <c r="D676" t="s">
        <v>372</v>
      </c>
      <c r="E676">
        <v>114</v>
      </c>
      <c r="F676" t="s">
        <v>744</v>
      </c>
    </row>
    <row r="677" spans="1:6" x14ac:dyDescent="0.25">
      <c r="A677" s="2" t="s">
        <v>509</v>
      </c>
      <c r="B677" t="s">
        <v>370</v>
      </c>
      <c r="C677" t="s">
        <v>371</v>
      </c>
      <c r="D677" t="s">
        <v>372</v>
      </c>
      <c r="E677">
        <v>1226</v>
      </c>
      <c r="F677" t="s">
        <v>745</v>
      </c>
    </row>
    <row r="678" spans="1:6" x14ac:dyDescent="0.25">
      <c r="A678" s="2" t="s">
        <v>509</v>
      </c>
      <c r="B678" t="s">
        <v>370</v>
      </c>
      <c r="C678" t="s">
        <v>371</v>
      </c>
      <c r="D678" t="s">
        <v>372</v>
      </c>
      <c r="E678">
        <v>118</v>
      </c>
      <c r="F678" t="s">
        <v>404</v>
      </c>
    </row>
    <row r="679" spans="1:6" x14ac:dyDescent="0.25">
      <c r="A679" s="2" t="s">
        <v>509</v>
      </c>
      <c r="B679" t="s">
        <v>370</v>
      </c>
      <c r="C679" t="s">
        <v>371</v>
      </c>
      <c r="D679" t="s">
        <v>372</v>
      </c>
      <c r="E679">
        <v>12</v>
      </c>
      <c r="F679" t="s">
        <v>663</v>
      </c>
    </row>
    <row r="680" spans="1:6" x14ac:dyDescent="0.25">
      <c r="A680" s="2" t="s">
        <v>509</v>
      </c>
      <c r="B680" t="s">
        <v>370</v>
      </c>
      <c r="C680" t="s">
        <v>371</v>
      </c>
      <c r="D680" t="s">
        <v>372</v>
      </c>
      <c r="E680">
        <v>23</v>
      </c>
      <c r="F680" t="s">
        <v>607</v>
      </c>
    </row>
    <row r="681" spans="1:6" x14ac:dyDescent="0.25">
      <c r="A681" s="2" t="s">
        <v>510</v>
      </c>
      <c r="B681" t="s">
        <v>370</v>
      </c>
      <c r="C681" t="s">
        <v>371</v>
      </c>
      <c r="D681" t="s">
        <v>372</v>
      </c>
      <c r="E681">
        <v>83</v>
      </c>
      <c r="F681" t="s">
        <v>744</v>
      </c>
    </row>
    <row r="682" spans="1:6" x14ac:dyDescent="0.25">
      <c r="A682" s="2" t="s">
        <v>510</v>
      </c>
      <c r="B682" t="s">
        <v>370</v>
      </c>
      <c r="C682" t="s">
        <v>371</v>
      </c>
      <c r="D682" t="s">
        <v>372</v>
      </c>
      <c r="E682">
        <v>1233</v>
      </c>
      <c r="F682" t="s">
        <v>745</v>
      </c>
    </row>
    <row r="683" spans="1:6" x14ac:dyDescent="0.25">
      <c r="A683" s="2" t="s">
        <v>510</v>
      </c>
      <c r="B683" t="s">
        <v>370</v>
      </c>
      <c r="C683" t="s">
        <v>371</v>
      </c>
      <c r="D683" t="s">
        <v>372</v>
      </c>
      <c r="E683">
        <v>122</v>
      </c>
      <c r="F683" t="s">
        <v>404</v>
      </c>
    </row>
    <row r="684" spans="1:6" x14ac:dyDescent="0.25">
      <c r="A684" s="2" t="s">
        <v>510</v>
      </c>
      <c r="B684" t="s">
        <v>370</v>
      </c>
      <c r="C684" t="s">
        <v>371</v>
      </c>
      <c r="D684" t="s">
        <v>372</v>
      </c>
      <c r="E684">
        <v>18</v>
      </c>
      <c r="F684" t="s">
        <v>663</v>
      </c>
    </row>
    <row r="685" spans="1:6" x14ac:dyDescent="0.25">
      <c r="A685" s="2" t="s">
        <v>510</v>
      </c>
      <c r="B685" t="s">
        <v>370</v>
      </c>
      <c r="C685" t="s">
        <v>371</v>
      </c>
      <c r="D685" t="s">
        <v>372</v>
      </c>
      <c r="E685">
        <v>25</v>
      </c>
      <c r="F685" t="s">
        <v>607</v>
      </c>
    </row>
    <row r="686" spans="1:6" x14ac:dyDescent="0.25">
      <c r="A686" s="2" t="s">
        <v>511</v>
      </c>
      <c r="B686" t="s">
        <v>370</v>
      </c>
      <c r="C686" t="s">
        <v>371</v>
      </c>
      <c r="D686" t="s">
        <v>372</v>
      </c>
      <c r="E686">
        <v>48</v>
      </c>
      <c r="F686" t="s">
        <v>744</v>
      </c>
    </row>
    <row r="687" spans="1:6" x14ac:dyDescent="0.25">
      <c r="A687" s="2" t="s">
        <v>511</v>
      </c>
      <c r="B687" t="s">
        <v>370</v>
      </c>
      <c r="C687" t="s">
        <v>371</v>
      </c>
      <c r="D687" t="s">
        <v>372</v>
      </c>
      <c r="E687">
        <v>1211</v>
      </c>
      <c r="F687" t="s">
        <v>745</v>
      </c>
    </row>
    <row r="688" spans="1:6" x14ac:dyDescent="0.25">
      <c r="A688" s="2" t="s">
        <v>511</v>
      </c>
      <c r="B688" t="s">
        <v>370</v>
      </c>
      <c r="C688" t="s">
        <v>371</v>
      </c>
      <c r="D688" t="s">
        <v>372</v>
      </c>
      <c r="E688">
        <v>118</v>
      </c>
      <c r="F688" t="s">
        <v>404</v>
      </c>
    </row>
    <row r="689" spans="1:6" x14ac:dyDescent="0.25">
      <c r="A689" s="2" t="s">
        <v>511</v>
      </c>
      <c r="B689" t="s">
        <v>370</v>
      </c>
      <c r="C689" t="s">
        <v>371</v>
      </c>
      <c r="D689" t="s">
        <v>372</v>
      </c>
      <c r="E689">
        <v>14</v>
      </c>
      <c r="F689" t="s">
        <v>663</v>
      </c>
    </row>
    <row r="690" spans="1:6" x14ac:dyDescent="0.25">
      <c r="A690" s="2" t="s">
        <v>511</v>
      </c>
      <c r="B690" t="s">
        <v>370</v>
      </c>
      <c r="C690" t="s">
        <v>371</v>
      </c>
      <c r="D690" t="s">
        <v>372</v>
      </c>
      <c r="E690">
        <v>9</v>
      </c>
      <c r="F690" t="s">
        <v>607</v>
      </c>
    </row>
    <row r="691" spans="1:6" x14ac:dyDescent="0.25">
      <c r="A691" s="2" t="s">
        <v>512</v>
      </c>
      <c r="B691" t="s">
        <v>370</v>
      </c>
      <c r="C691" t="s">
        <v>371</v>
      </c>
      <c r="D691" t="s">
        <v>372</v>
      </c>
      <c r="E691">
        <v>72</v>
      </c>
      <c r="F691" t="s">
        <v>744</v>
      </c>
    </row>
    <row r="692" spans="1:6" x14ac:dyDescent="0.25">
      <c r="A692" s="2" t="s">
        <v>512</v>
      </c>
      <c r="B692" t="s">
        <v>370</v>
      </c>
      <c r="C692" t="s">
        <v>371</v>
      </c>
      <c r="D692" t="s">
        <v>372</v>
      </c>
      <c r="E692">
        <v>1190</v>
      </c>
      <c r="F692" t="s">
        <v>745</v>
      </c>
    </row>
    <row r="693" spans="1:6" x14ac:dyDescent="0.25">
      <c r="A693" s="2" t="s">
        <v>512</v>
      </c>
      <c r="B693" t="s">
        <v>370</v>
      </c>
      <c r="C693" t="s">
        <v>371</v>
      </c>
      <c r="D693" t="s">
        <v>372</v>
      </c>
      <c r="E693">
        <v>119</v>
      </c>
      <c r="F693" t="s">
        <v>404</v>
      </c>
    </row>
    <row r="694" spans="1:6" x14ac:dyDescent="0.25">
      <c r="A694" s="2" t="s">
        <v>512</v>
      </c>
      <c r="B694" t="s">
        <v>370</v>
      </c>
      <c r="C694" t="s">
        <v>371</v>
      </c>
      <c r="D694" t="s">
        <v>372</v>
      </c>
      <c r="E694">
        <v>14</v>
      </c>
      <c r="F694" t="s">
        <v>663</v>
      </c>
    </row>
    <row r="695" spans="1:6" x14ac:dyDescent="0.25">
      <c r="A695" s="2" t="s">
        <v>512</v>
      </c>
      <c r="B695" t="s">
        <v>370</v>
      </c>
      <c r="C695" t="s">
        <v>371</v>
      </c>
      <c r="D695" t="s">
        <v>372</v>
      </c>
      <c r="E695">
        <v>10</v>
      </c>
      <c r="F695" t="s">
        <v>607</v>
      </c>
    </row>
    <row r="696" spans="1:6" x14ac:dyDescent="0.25">
      <c r="A696" s="2" t="s">
        <v>513</v>
      </c>
      <c r="B696" t="s">
        <v>370</v>
      </c>
      <c r="C696" t="s">
        <v>371</v>
      </c>
      <c r="D696" t="s">
        <v>372</v>
      </c>
      <c r="E696">
        <v>86</v>
      </c>
      <c r="F696" t="s">
        <v>744</v>
      </c>
    </row>
    <row r="697" spans="1:6" x14ac:dyDescent="0.25">
      <c r="A697" s="2" t="s">
        <v>513</v>
      </c>
      <c r="B697" t="s">
        <v>370</v>
      </c>
      <c r="C697" t="s">
        <v>371</v>
      </c>
      <c r="D697" t="s">
        <v>372</v>
      </c>
      <c r="E697">
        <v>1162</v>
      </c>
      <c r="F697" t="s">
        <v>745</v>
      </c>
    </row>
    <row r="698" spans="1:6" x14ac:dyDescent="0.25">
      <c r="A698" s="2" t="s">
        <v>513</v>
      </c>
      <c r="B698" t="s">
        <v>370</v>
      </c>
      <c r="C698" t="s">
        <v>371</v>
      </c>
      <c r="D698" t="s">
        <v>372</v>
      </c>
      <c r="E698">
        <v>112</v>
      </c>
      <c r="F698" t="s">
        <v>404</v>
      </c>
    </row>
    <row r="699" spans="1:6" x14ac:dyDescent="0.25">
      <c r="A699" s="2" t="s">
        <v>513</v>
      </c>
      <c r="B699" t="s">
        <v>370</v>
      </c>
      <c r="C699" t="s">
        <v>371</v>
      </c>
      <c r="D699" t="s">
        <v>372</v>
      </c>
      <c r="E699">
        <v>12</v>
      </c>
      <c r="F699" t="s">
        <v>663</v>
      </c>
    </row>
    <row r="700" spans="1:6" x14ac:dyDescent="0.25">
      <c r="A700" s="2" t="s">
        <v>513</v>
      </c>
      <c r="B700" t="s">
        <v>370</v>
      </c>
      <c r="C700" t="s">
        <v>371</v>
      </c>
      <c r="D700" t="s">
        <v>372</v>
      </c>
      <c r="E700">
        <v>10</v>
      </c>
      <c r="F700" t="s">
        <v>607</v>
      </c>
    </row>
    <row r="701" spans="1:6" x14ac:dyDescent="0.25">
      <c r="A701" s="2" t="s">
        <v>514</v>
      </c>
      <c r="B701" t="s">
        <v>370</v>
      </c>
      <c r="C701" t="s">
        <v>371</v>
      </c>
      <c r="D701" t="s">
        <v>372</v>
      </c>
      <c r="E701">
        <v>79</v>
      </c>
      <c r="F701" t="s">
        <v>744</v>
      </c>
    </row>
    <row r="702" spans="1:6" x14ac:dyDescent="0.25">
      <c r="A702" s="2" t="s">
        <v>514</v>
      </c>
      <c r="B702" t="s">
        <v>370</v>
      </c>
      <c r="C702" t="s">
        <v>371</v>
      </c>
      <c r="D702" t="s">
        <v>372</v>
      </c>
      <c r="E702">
        <v>1080</v>
      </c>
      <c r="F702" t="s">
        <v>745</v>
      </c>
    </row>
    <row r="703" spans="1:6" x14ac:dyDescent="0.25">
      <c r="A703" s="2" t="s">
        <v>514</v>
      </c>
      <c r="B703" t="s">
        <v>370</v>
      </c>
      <c r="C703" t="s">
        <v>371</v>
      </c>
      <c r="D703" t="s">
        <v>372</v>
      </c>
      <c r="E703">
        <v>106</v>
      </c>
      <c r="F703" t="s">
        <v>404</v>
      </c>
    </row>
    <row r="704" spans="1:6" x14ac:dyDescent="0.25">
      <c r="A704" s="2" t="s">
        <v>514</v>
      </c>
      <c r="B704" t="s">
        <v>370</v>
      </c>
      <c r="C704" t="s">
        <v>371</v>
      </c>
      <c r="D704" t="s">
        <v>372</v>
      </c>
      <c r="E704">
        <v>19</v>
      </c>
      <c r="F704" t="s">
        <v>663</v>
      </c>
    </row>
    <row r="705" spans="1:6" x14ac:dyDescent="0.25">
      <c r="A705" s="2" t="s">
        <v>514</v>
      </c>
      <c r="B705" t="s">
        <v>370</v>
      </c>
      <c r="C705" t="s">
        <v>371</v>
      </c>
      <c r="D705" t="s">
        <v>372</v>
      </c>
      <c r="E705">
        <v>25</v>
      </c>
      <c r="F705" t="s">
        <v>607</v>
      </c>
    </row>
    <row r="706" spans="1:6" x14ac:dyDescent="0.25">
      <c r="A706" s="2" t="s">
        <v>515</v>
      </c>
      <c r="B706" t="s">
        <v>370</v>
      </c>
      <c r="C706" t="s">
        <v>371</v>
      </c>
      <c r="D706" t="s">
        <v>372</v>
      </c>
      <c r="E706">
        <v>82</v>
      </c>
      <c r="F706" t="s">
        <v>744</v>
      </c>
    </row>
    <row r="707" spans="1:6" x14ac:dyDescent="0.25">
      <c r="A707" s="2" t="s">
        <v>515</v>
      </c>
      <c r="B707" t="s">
        <v>370</v>
      </c>
      <c r="C707" t="s">
        <v>371</v>
      </c>
      <c r="D707" t="s">
        <v>372</v>
      </c>
      <c r="E707">
        <v>1210</v>
      </c>
      <c r="F707" t="s">
        <v>745</v>
      </c>
    </row>
    <row r="708" spans="1:6" x14ac:dyDescent="0.25">
      <c r="A708" s="2" t="s">
        <v>515</v>
      </c>
      <c r="B708" t="s">
        <v>370</v>
      </c>
      <c r="C708" t="s">
        <v>371</v>
      </c>
      <c r="D708" t="s">
        <v>372</v>
      </c>
      <c r="E708">
        <v>97</v>
      </c>
      <c r="F708" t="s">
        <v>404</v>
      </c>
    </row>
    <row r="709" spans="1:6" x14ac:dyDescent="0.25">
      <c r="A709" s="2" t="s">
        <v>515</v>
      </c>
      <c r="B709" t="s">
        <v>370</v>
      </c>
      <c r="C709" t="s">
        <v>371</v>
      </c>
      <c r="D709" t="s">
        <v>372</v>
      </c>
      <c r="E709">
        <v>16</v>
      </c>
      <c r="F709" t="s">
        <v>663</v>
      </c>
    </row>
    <row r="710" spans="1:6" x14ac:dyDescent="0.25">
      <c r="A710" s="2" t="s">
        <v>515</v>
      </c>
      <c r="B710" t="s">
        <v>370</v>
      </c>
      <c r="C710" t="s">
        <v>371</v>
      </c>
      <c r="D710" t="s">
        <v>372</v>
      </c>
      <c r="E710">
        <v>16</v>
      </c>
      <c r="F710" t="s">
        <v>607</v>
      </c>
    </row>
    <row r="711" spans="1:6" x14ac:dyDescent="0.25">
      <c r="A711" s="2" t="s">
        <v>516</v>
      </c>
      <c r="B711" t="s">
        <v>370</v>
      </c>
      <c r="C711" t="s">
        <v>371</v>
      </c>
      <c r="D711" t="s">
        <v>372</v>
      </c>
      <c r="E711">
        <v>109</v>
      </c>
      <c r="F711" t="s">
        <v>744</v>
      </c>
    </row>
    <row r="712" spans="1:6" x14ac:dyDescent="0.25">
      <c r="A712" s="2" t="s">
        <v>516</v>
      </c>
      <c r="B712" t="s">
        <v>370</v>
      </c>
      <c r="C712" t="s">
        <v>371</v>
      </c>
      <c r="D712" t="s">
        <v>372</v>
      </c>
      <c r="E712">
        <v>1017</v>
      </c>
      <c r="F712" t="s">
        <v>745</v>
      </c>
    </row>
    <row r="713" spans="1:6" x14ac:dyDescent="0.25">
      <c r="A713" s="2" t="s">
        <v>516</v>
      </c>
      <c r="B713" t="s">
        <v>370</v>
      </c>
      <c r="C713" t="s">
        <v>371</v>
      </c>
      <c r="D713" t="s">
        <v>372</v>
      </c>
      <c r="E713">
        <v>101</v>
      </c>
      <c r="F713" t="s">
        <v>404</v>
      </c>
    </row>
    <row r="714" spans="1:6" x14ac:dyDescent="0.25">
      <c r="A714" s="2" t="s">
        <v>516</v>
      </c>
      <c r="B714" t="s">
        <v>370</v>
      </c>
      <c r="C714" t="s">
        <v>371</v>
      </c>
      <c r="D714" t="s">
        <v>372</v>
      </c>
      <c r="E714">
        <v>16</v>
      </c>
      <c r="F714" t="s">
        <v>663</v>
      </c>
    </row>
    <row r="715" spans="1:6" x14ac:dyDescent="0.25">
      <c r="A715" s="2" t="s">
        <v>516</v>
      </c>
      <c r="B715" t="s">
        <v>370</v>
      </c>
      <c r="C715" t="s">
        <v>371</v>
      </c>
      <c r="D715" t="s">
        <v>372</v>
      </c>
      <c r="E715">
        <v>9</v>
      </c>
      <c r="F715" t="s">
        <v>607</v>
      </c>
    </row>
    <row r="716" spans="1:6" x14ac:dyDescent="0.25">
      <c r="A716" s="2" t="s">
        <v>517</v>
      </c>
      <c r="B716" t="s">
        <v>370</v>
      </c>
      <c r="C716" t="s">
        <v>371</v>
      </c>
      <c r="D716" t="s">
        <v>372</v>
      </c>
      <c r="E716">
        <v>93</v>
      </c>
      <c r="F716" t="s">
        <v>744</v>
      </c>
    </row>
    <row r="717" spans="1:6" x14ac:dyDescent="0.25">
      <c r="A717" s="2" t="s">
        <v>517</v>
      </c>
      <c r="B717" t="s">
        <v>370</v>
      </c>
      <c r="C717" t="s">
        <v>371</v>
      </c>
      <c r="D717" t="s">
        <v>372</v>
      </c>
      <c r="E717">
        <v>928</v>
      </c>
      <c r="F717" t="s">
        <v>745</v>
      </c>
    </row>
    <row r="718" spans="1:6" x14ac:dyDescent="0.25">
      <c r="A718" s="2" t="s">
        <v>517</v>
      </c>
      <c r="B718" t="s">
        <v>370</v>
      </c>
      <c r="C718" t="s">
        <v>371</v>
      </c>
      <c r="D718" t="s">
        <v>372</v>
      </c>
      <c r="E718">
        <v>92</v>
      </c>
      <c r="F718" t="s">
        <v>404</v>
      </c>
    </row>
    <row r="719" spans="1:6" x14ac:dyDescent="0.25">
      <c r="A719" s="2" t="s">
        <v>517</v>
      </c>
      <c r="B719" t="s">
        <v>370</v>
      </c>
      <c r="C719" t="s">
        <v>371</v>
      </c>
      <c r="D719" t="s">
        <v>372</v>
      </c>
      <c r="E719">
        <v>6</v>
      </c>
      <c r="F719" t="s">
        <v>663</v>
      </c>
    </row>
    <row r="720" spans="1:6" x14ac:dyDescent="0.25">
      <c r="A720" s="2" t="s">
        <v>517</v>
      </c>
      <c r="B720" t="s">
        <v>370</v>
      </c>
      <c r="C720" t="s">
        <v>371</v>
      </c>
      <c r="D720" t="s">
        <v>372</v>
      </c>
      <c r="E720">
        <v>32</v>
      </c>
      <c r="F720" t="s">
        <v>607</v>
      </c>
    </row>
    <row r="721" spans="1:6" x14ac:dyDescent="0.25">
      <c r="A721" s="2" t="s">
        <v>518</v>
      </c>
      <c r="B721" t="s">
        <v>370</v>
      </c>
      <c r="C721" t="s">
        <v>371</v>
      </c>
      <c r="D721" t="s">
        <v>372</v>
      </c>
      <c r="E721">
        <v>65</v>
      </c>
      <c r="F721" t="s">
        <v>744</v>
      </c>
    </row>
    <row r="722" spans="1:6" x14ac:dyDescent="0.25">
      <c r="A722" s="2" t="s">
        <v>518</v>
      </c>
      <c r="B722" t="s">
        <v>370</v>
      </c>
      <c r="C722" t="s">
        <v>371</v>
      </c>
      <c r="D722" t="s">
        <v>372</v>
      </c>
      <c r="E722">
        <v>851</v>
      </c>
      <c r="F722" t="s">
        <v>745</v>
      </c>
    </row>
    <row r="723" spans="1:6" x14ac:dyDescent="0.25">
      <c r="A723" s="2" t="s">
        <v>518</v>
      </c>
      <c r="B723" t="s">
        <v>370</v>
      </c>
      <c r="C723" t="s">
        <v>371</v>
      </c>
      <c r="D723" t="s">
        <v>372</v>
      </c>
      <c r="E723">
        <v>82</v>
      </c>
      <c r="F723" t="s">
        <v>404</v>
      </c>
    </row>
    <row r="724" spans="1:6" x14ac:dyDescent="0.25">
      <c r="A724" s="2" t="s">
        <v>518</v>
      </c>
      <c r="B724" t="s">
        <v>370</v>
      </c>
      <c r="C724" t="s">
        <v>371</v>
      </c>
      <c r="D724" t="s">
        <v>372</v>
      </c>
      <c r="E724">
        <v>13</v>
      </c>
      <c r="F724" t="s">
        <v>663</v>
      </c>
    </row>
    <row r="725" spans="1:6" x14ac:dyDescent="0.25">
      <c r="A725" s="2" t="s">
        <v>518</v>
      </c>
      <c r="B725" t="s">
        <v>370</v>
      </c>
      <c r="C725" t="s">
        <v>371</v>
      </c>
      <c r="D725" t="s">
        <v>372</v>
      </c>
      <c r="E725">
        <v>15</v>
      </c>
      <c r="F725" t="s">
        <v>607</v>
      </c>
    </row>
    <row r="726" spans="1:6" x14ac:dyDescent="0.25">
      <c r="A726" s="2" t="s">
        <v>519</v>
      </c>
      <c r="B726" t="s">
        <v>370</v>
      </c>
      <c r="C726" t="s">
        <v>371</v>
      </c>
      <c r="D726" t="s">
        <v>372</v>
      </c>
      <c r="E726">
        <v>64</v>
      </c>
      <c r="F726" t="s">
        <v>744</v>
      </c>
    </row>
    <row r="727" spans="1:6" x14ac:dyDescent="0.25">
      <c r="A727" s="2" t="s">
        <v>519</v>
      </c>
      <c r="B727" t="s">
        <v>370</v>
      </c>
      <c r="C727" t="s">
        <v>371</v>
      </c>
      <c r="D727" t="s">
        <v>372</v>
      </c>
      <c r="E727">
        <v>886</v>
      </c>
      <c r="F727" t="s">
        <v>745</v>
      </c>
    </row>
    <row r="728" spans="1:6" x14ac:dyDescent="0.25">
      <c r="A728" s="2" t="s">
        <v>519</v>
      </c>
      <c r="B728" t="s">
        <v>370</v>
      </c>
      <c r="C728" t="s">
        <v>371</v>
      </c>
      <c r="D728" t="s">
        <v>372</v>
      </c>
      <c r="E728">
        <v>81</v>
      </c>
      <c r="F728" t="s">
        <v>404</v>
      </c>
    </row>
    <row r="729" spans="1:6" x14ac:dyDescent="0.25">
      <c r="A729" s="2" t="s">
        <v>519</v>
      </c>
      <c r="B729" t="s">
        <v>370</v>
      </c>
      <c r="C729" t="s">
        <v>371</v>
      </c>
      <c r="D729" t="s">
        <v>372</v>
      </c>
      <c r="E729">
        <v>14</v>
      </c>
      <c r="F729" t="s">
        <v>663</v>
      </c>
    </row>
    <row r="730" spans="1:6" x14ac:dyDescent="0.25">
      <c r="A730" s="2" t="s">
        <v>519</v>
      </c>
      <c r="B730" t="s">
        <v>370</v>
      </c>
      <c r="C730" t="s">
        <v>371</v>
      </c>
      <c r="D730" t="s">
        <v>372</v>
      </c>
      <c r="E730">
        <v>7</v>
      </c>
      <c r="F730" t="s">
        <v>607</v>
      </c>
    </row>
    <row r="731" spans="1:6" x14ac:dyDescent="0.25">
      <c r="A731" s="2" t="s">
        <v>520</v>
      </c>
      <c r="B731" t="s">
        <v>370</v>
      </c>
      <c r="C731" t="s">
        <v>371</v>
      </c>
      <c r="D731" t="s">
        <v>372</v>
      </c>
      <c r="E731">
        <v>82</v>
      </c>
      <c r="F731" t="s">
        <v>744</v>
      </c>
    </row>
    <row r="732" spans="1:6" x14ac:dyDescent="0.25">
      <c r="A732" s="2" t="s">
        <v>520</v>
      </c>
      <c r="B732" t="s">
        <v>370</v>
      </c>
      <c r="C732" t="s">
        <v>371</v>
      </c>
      <c r="D732" t="s">
        <v>372</v>
      </c>
      <c r="E732">
        <v>864</v>
      </c>
      <c r="F732" t="s">
        <v>745</v>
      </c>
    </row>
    <row r="733" spans="1:6" x14ac:dyDescent="0.25">
      <c r="A733" s="2" t="s">
        <v>520</v>
      </c>
      <c r="B733" t="s">
        <v>370</v>
      </c>
      <c r="C733" t="s">
        <v>371</v>
      </c>
      <c r="D733" t="s">
        <v>372</v>
      </c>
      <c r="E733">
        <v>83</v>
      </c>
      <c r="F733" t="s">
        <v>404</v>
      </c>
    </row>
    <row r="734" spans="1:6" x14ac:dyDescent="0.25">
      <c r="A734" s="2" t="s">
        <v>520</v>
      </c>
      <c r="B734" t="s">
        <v>370</v>
      </c>
      <c r="C734" t="s">
        <v>371</v>
      </c>
      <c r="D734" t="s">
        <v>372</v>
      </c>
      <c r="E734">
        <v>10</v>
      </c>
      <c r="F734" t="s">
        <v>663</v>
      </c>
    </row>
    <row r="735" spans="1:6" x14ac:dyDescent="0.25">
      <c r="A735" s="2" t="s">
        <v>520</v>
      </c>
      <c r="B735" t="s">
        <v>370</v>
      </c>
      <c r="C735" t="s">
        <v>371</v>
      </c>
      <c r="D735" t="s">
        <v>372</v>
      </c>
      <c r="E735">
        <v>3</v>
      </c>
      <c r="F735" t="s">
        <v>607</v>
      </c>
    </row>
    <row r="736" spans="1:6" x14ac:dyDescent="0.25">
      <c r="A736" s="2" t="s">
        <v>521</v>
      </c>
      <c r="B736" t="s">
        <v>370</v>
      </c>
      <c r="C736" t="s">
        <v>371</v>
      </c>
      <c r="D736" t="s">
        <v>372</v>
      </c>
      <c r="E736">
        <v>69</v>
      </c>
      <c r="F736" t="s">
        <v>744</v>
      </c>
    </row>
    <row r="737" spans="1:6" x14ac:dyDescent="0.25">
      <c r="A737" s="2" t="s">
        <v>521</v>
      </c>
      <c r="B737" t="s">
        <v>370</v>
      </c>
      <c r="C737" t="s">
        <v>371</v>
      </c>
      <c r="D737" t="s">
        <v>372</v>
      </c>
      <c r="E737">
        <v>868</v>
      </c>
      <c r="F737" t="s">
        <v>745</v>
      </c>
    </row>
    <row r="738" spans="1:6" x14ac:dyDescent="0.25">
      <c r="A738" s="2" t="s">
        <v>521</v>
      </c>
      <c r="B738" t="s">
        <v>370</v>
      </c>
      <c r="C738" t="s">
        <v>371</v>
      </c>
      <c r="D738" t="s">
        <v>372</v>
      </c>
      <c r="E738">
        <v>78</v>
      </c>
      <c r="F738" t="s">
        <v>404</v>
      </c>
    </row>
    <row r="739" spans="1:6" x14ac:dyDescent="0.25">
      <c r="A739" s="2" t="s">
        <v>521</v>
      </c>
      <c r="B739" t="s">
        <v>370</v>
      </c>
      <c r="C739" t="s">
        <v>371</v>
      </c>
      <c r="D739" t="s">
        <v>372</v>
      </c>
      <c r="E739">
        <v>10</v>
      </c>
      <c r="F739" t="s">
        <v>663</v>
      </c>
    </row>
    <row r="740" spans="1:6" x14ac:dyDescent="0.25">
      <c r="A740" s="2" t="s">
        <v>521</v>
      </c>
      <c r="B740" t="s">
        <v>370</v>
      </c>
      <c r="C740" t="s">
        <v>371</v>
      </c>
      <c r="D740" t="s">
        <v>372</v>
      </c>
      <c r="E740">
        <v>21</v>
      </c>
      <c r="F740" t="s">
        <v>607</v>
      </c>
    </row>
    <row r="741" spans="1:6" x14ac:dyDescent="0.25">
      <c r="A741" s="2" t="s">
        <v>522</v>
      </c>
      <c r="B741" t="s">
        <v>370</v>
      </c>
      <c r="C741" t="s">
        <v>371</v>
      </c>
      <c r="D741" t="s">
        <v>372</v>
      </c>
      <c r="E741">
        <v>63</v>
      </c>
      <c r="F741" t="s">
        <v>744</v>
      </c>
    </row>
    <row r="742" spans="1:6" x14ac:dyDescent="0.25">
      <c r="A742" s="2" t="s">
        <v>522</v>
      </c>
      <c r="B742" t="s">
        <v>370</v>
      </c>
      <c r="C742" t="s">
        <v>371</v>
      </c>
      <c r="D742" t="s">
        <v>372</v>
      </c>
      <c r="E742">
        <v>850</v>
      </c>
      <c r="F742" t="s">
        <v>745</v>
      </c>
    </row>
    <row r="743" spans="1:6" x14ac:dyDescent="0.25">
      <c r="A743" s="2" t="s">
        <v>522</v>
      </c>
      <c r="B743" t="s">
        <v>370</v>
      </c>
      <c r="C743" t="s">
        <v>371</v>
      </c>
      <c r="D743" t="s">
        <v>372</v>
      </c>
      <c r="E743">
        <v>72</v>
      </c>
      <c r="F743" t="s">
        <v>404</v>
      </c>
    </row>
    <row r="744" spans="1:6" x14ac:dyDescent="0.25">
      <c r="A744" s="2" t="s">
        <v>522</v>
      </c>
      <c r="B744" t="s">
        <v>370</v>
      </c>
      <c r="C744" t="s">
        <v>371</v>
      </c>
      <c r="D744" t="s">
        <v>372</v>
      </c>
      <c r="E744">
        <v>8</v>
      </c>
      <c r="F744" t="s">
        <v>663</v>
      </c>
    </row>
    <row r="745" spans="1:6" x14ac:dyDescent="0.25">
      <c r="A745" s="2" t="s">
        <v>522</v>
      </c>
      <c r="B745" t="s">
        <v>370</v>
      </c>
      <c r="C745" t="s">
        <v>371</v>
      </c>
      <c r="D745" t="s">
        <v>372</v>
      </c>
      <c r="E745">
        <v>29</v>
      </c>
      <c r="F745" t="s">
        <v>607</v>
      </c>
    </row>
    <row r="746" spans="1:6" x14ac:dyDescent="0.25">
      <c r="A746" s="2" t="s">
        <v>523</v>
      </c>
      <c r="B746" t="s">
        <v>370</v>
      </c>
      <c r="C746" t="s">
        <v>371</v>
      </c>
      <c r="D746" t="s">
        <v>372</v>
      </c>
      <c r="E746">
        <v>75</v>
      </c>
      <c r="F746" t="s">
        <v>744</v>
      </c>
    </row>
    <row r="747" spans="1:6" x14ac:dyDescent="0.25">
      <c r="A747" s="2" t="s">
        <v>523</v>
      </c>
      <c r="B747" t="s">
        <v>370</v>
      </c>
      <c r="C747" t="s">
        <v>371</v>
      </c>
      <c r="D747" t="s">
        <v>372</v>
      </c>
      <c r="E747">
        <v>835</v>
      </c>
      <c r="F747" t="s">
        <v>745</v>
      </c>
    </row>
    <row r="748" spans="1:6" x14ac:dyDescent="0.25">
      <c r="A748" s="2" t="s">
        <v>523</v>
      </c>
      <c r="B748" t="s">
        <v>370</v>
      </c>
      <c r="C748" t="s">
        <v>371</v>
      </c>
      <c r="D748" t="s">
        <v>372</v>
      </c>
      <c r="E748">
        <v>70</v>
      </c>
      <c r="F748" t="s">
        <v>404</v>
      </c>
    </row>
    <row r="749" spans="1:6" x14ac:dyDescent="0.25">
      <c r="A749" s="2" t="s">
        <v>523</v>
      </c>
      <c r="B749" t="s">
        <v>370</v>
      </c>
      <c r="C749" t="s">
        <v>371</v>
      </c>
      <c r="D749" t="s">
        <v>372</v>
      </c>
      <c r="E749">
        <v>8</v>
      </c>
      <c r="F749" t="s">
        <v>663</v>
      </c>
    </row>
    <row r="750" spans="1:6" x14ac:dyDescent="0.25">
      <c r="A750" s="2" t="s">
        <v>523</v>
      </c>
      <c r="B750" t="s">
        <v>370</v>
      </c>
      <c r="C750" t="s">
        <v>371</v>
      </c>
      <c r="D750" t="s">
        <v>372</v>
      </c>
      <c r="E750">
        <v>0</v>
      </c>
      <c r="F750" t="s">
        <v>607</v>
      </c>
    </row>
    <row r="751" spans="1:6" x14ac:dyDescent="0.25">
      <c r="A751" s="2" t="s">
        <v>524</v>
      </c>
      <c r="B751" t="s">
        <v>370</v>
      </c>
      <c r="C751" t="s">
        <v>371</v>
      </c>
      <c r="D751" t="s">
        <v>372</v>
      </c>
      <c r="E751">
        <v>55</v>
      </c>
      <c r="F751" t="s">
        <v>744</v>
      </c>
    </row>
    <row r="752" spans="1:6" x14ac:dyDescent="0.25">
      <c r="A752" s="2" t="s">
        <v>524</v>
      </c>
      <c r="B752" t="s">
        <v>370</v>
      </c>
      <c r="C752" t="s">
        <v>371</v>
      </c>
      <c r="D752" t="s">
        <v>372</v>
      </c>
      <c r="E752">
        <v>807</v>
      </c>
      <c r="F752" t="s">
        <v>745</v>
      </c>
    </row>
    <row r="753" spans="1:6" x14ac:dyDescent="0.25">
      <c r="A753" s="2" t="s">
        <v>524</v>
      </c>
      <c r="B753" t="s">
        <v>370</v>
      </c>
      <c r="C753" t="s">
        <v>371</v>
      </c>
      <c r="D753" t="s">
        <v>372</v>
      </c>
      <c r="E753">
        <v>71</v>
      </c>
      <c r="F753" t="s">
        <v>404</v>
      </c>
    </row>
    <row r="754" spans="1:6" x14ac:dyDescent="0.25">
      <c r="A754" s="2" t="s">
        <v>524</v>
      </c>
      <c r="B754" t="s">
        <v>370</v>
      </c>
      <c r="C754" t="s">
        <v>371</v>
      </c>
      <c r="D754" t="s">
        <v>372</v>
      </c>
      <c r="E754">
        <v>10</v>
      </c>
      <c r="F754" t="s">
        <v>663</v>
      </c>
    </row>
    <row r="755" spans="1:6" x14ac:dyDescent="0.25">
      <c r="A755" s="2" t="s">
        <v>524</v>
      </c>
      <c r="B755" t="s">
        <v>370</v>
      </c>
      <c r="C755" t="s">
        <v>371</v>
      </c>
      <c r="D755" t="s">
        <v>372</v>
      </c>
      <c r="E755">
        <v>14</v>
      </c>
      <c r="F755" t="s">
        <v>607</v>
      </c>
    </row>
    <row r="756" spans="1:6" x14ac:dyDescent="0.25">
      <c r="A756" s="2" t="s">
        <v>525</v>
      </c>
      <c r="B756" t="s">
        <v>370</v>
      </c>
      <c r="C756" t="s">
        <v>371</v>
      </c>
      <c r="D756" t="s">
        <v>372</v>
      </c>
      <c r="E756">
        <v>50</v>
      </c>
      <c r="F756" t="s">
        <v>744</v>
      </c>
    </row>
    <row r="757" spans="1:6" x14ac:dyDescent="0.25">
      <c r="A757" s="2" t="s">
        <v>525</v>
      </c>
      <c r="B757" t="s">
        <v>370</v>
      </c>
      <c r="C757" t="s">
        <v>371</v>
      </c>
      <c r="D757" t="s">
        <v>372</v>
      </c>
      <c r="E757">
        <v>809</v>
      </c>
      <c r="F757" t="s">
        <v>745</v>
      </c>
    </row>
    <row r="758" spans="1:6" x14ac:dyDescent="0.25">
      <c r="A758" s="2" t="s">
        <v>525</v>
      </c>
      <c r="B758" t="s">
        <v>370</v>
      </c>
      <c r="C758" t="s">
        <v>371</v>
      </c>
      <c r="D758" t="s">
        <v>372</v>
      </c>
      <c r="E758">
        <v>74</v>
      </c>
      <c r="F758" t="s">
        <v>404</v>
      </c>
    </row>
    <row r="759" spans="1:6" x14ac:dyDescent="0.25">
      <c r="A759" s="2" t="s">
        <v>525</v>
      </c>
      <c r="B759" t="s">
        <v>370</v>
      </c>
      <c r="C759" t="s">
        <v>371</v>
      </c>
      <c r="D759" t="s">
        <v>372</v>
      </c>
      <c r="E759">
        <v>9</v>
      </c>
      <c r="F759" t="s">
        <v>663</v>
      </c>
    </row>
    <row r="760" spans="1:6" x14ac:dyDescent="0.25">
      <c r="A760" s="2" t="s">
        <v>525</v>
      </c>
      <c r="B760" t="s">
        <v>370</v>
      </c>
      <c r="C760" t="s">
        <v>371</v>
      </c>
      <c r="D760" t="s">
        <v>372</v>
      </c>
      <c r="E760">
        <v>11</v>
      </c>
      <c r="F760" t="s">
        <v>607</v>
      </c>
    </row>
    <row r="761" spans="1:6" x14ac:dyDescent="0.25">
      <c r="A761" s="2" t="s">
        <v>526</v>
      </c>
      <c r="B761" t="s">
        <v>370</v>
      </c>
      <c r="C761" t="s">
        <v>371</v>
      </c>
      <c r="D761" t="s">
        <v>372</v>
      </c>
      <c r="E761">
        <v>57</v>
      </c>
      <c r="F761" t="s">
        <v>744</v>
      </c>
    </row>
    <row r="762" spans="1:6" x14ac:dyDescent="0.25">
      <c r="A762" s="2" t="s">
        <v>526</v>
      </c>
      <c r="B762" t="s">
        <v>370</v>
      </c>
      <c r="C762" t="s">
        <v>371</v>
      </c>
      <c r="D762" t="s">
        <v>372</v>
      </c>
      <c r="E762">
        <v>769</v>
      </c>
      <c r="F762" t="s">
        <v>745</v>
      </c>
    </row>
    <row r="763" spans="1:6" x14ac:dyDescent="0.25">
      <c r="A763" s="2" t="s">
        <v>526</v>
      </c>
      <c r="B763" t="s">
        <v>370</v>
      </c>
      <c r="C763" t="s">
        <v>371</v>
      </c>
      <c r="D763" t="s">
        <v>372</v>
      </c>
      <c r="E763">
        <v>68</v>
      </c>
      <c r="F763" t="s">
        <v>404</v>
      </c>
    </row>
    <row r="764" spans="1:6" x14ac:dyDescent="0.25">
      <c r="A764" s="2" t="s">
        <v>526</v>
      </c>
      <c r="B764" t="s">
        <v>370</v>
      </c>
      <c r="C764" t="s">
        <v>371</v>
      </c>
      <c r="D764" t="s">
        <v>372</v>
      </c>
      <c r="E764">
        <v>8</v>
      </c>
      <c r="F764" t="s">
        <v>663</v>
      </c>
    </row>
    <row r="765" spans="1:6" x14ac:dyDescent="0.25">
      <c r="A765" s="2" t="s">
        <v>526</v>
      </c>
      <c r="B765" t="s">
        <v>370</v>
      </c>
      <c r="C765" t="s">
        <v>371</v>
      </c>
      <c r="D765" t="s">
        <v>372</v>
      </c>
      <c r="E765">
        <v>2</v>
      </c>
      <c r="F765" t="s">
        <v>607</v>
      </c>
    </row>
    <row r="766" spans="1:6" x14ac:dyDescent="0.25">
      <c r="A766" s="2" t="s">
        <v>527</v>
      </c>
      <c r="B766" t="s">
        <v>370</v>
      </c>
      <c r="C766" t="s">
        <v>371</v>
      </c>
      <c r="D766" t="s">
        <v>372</v>
      </c>
      <c r="E766">
        <v>74</v>
      </c>
      <c r="F766" t="s">
        <v>744</v>
      </c>
    </row>
    <row r="767" spans="1:6" x14ac:dyDescent="0.25">
      <c r="A767" s="2" t="s">
        <v>527</v>
      </c>
      <c r="B767" t="s">
        <v>370</v>
      </c>
      <c r="C767" t="s">
        <v>371</v>
      </c>
      <c r="D767" t="s">
        <v>372</v>
      </c>
      <c r="E767">
        <v>767</v>
      </c>
      <c r="F767" t="s">
        <v>745</v>
      </c>
    </row>
    <row r="768" spans="1:6" x14ac:dyDescent="0.25">
      <c r="A768" s="2" t="s">
        <v>527</v>
      </c>
      <c r="B768" t="s">
        <v>370</v>
      </c>
      <c r="C768" t="s">
        <v>371</v>
      </c>
      <c r="D768" t="s">
        <v>372</v>
      </c>
      <c r="E768">
        <v>67</v>
      </c>
      <c r="F768" t="s">
        <v>404</v>
      </c>
    </row>
    <row r="769" spans="1:6" x14ac:dyDescent="0.25">
      <c r="A769" s="2" t="s">
        <v>527</v>
      </c>
      <c r="B769" t="s">
        <v>370</v>
      </c>
      <c r="C769" t="s">
        <v>371</v>
      </c>
      <c r="D769" t="s">
        <v>372</v>
      </c>
      <c r="E769">
        <v>14</v>
      </c>
      <c r="F769" t="s">
        <v>663</v>
      </c>
    </row>
    <row r="770" spans="1:6" x14ac:dyDescent="0.25">
      <c r="A770" s="2" t="s">
        <v>527</v>
      </c>
      <c r="B770" t="s">
        <v>370</v>
      </c>
      <c r="C770" t="s">
        <v>371</v>
      </c>
      <c r="D770" t="s">
        <v>372</v>
      </c>
      <c r="E770">
        <v>1</v>
      </c>
      <c r="F770" t="s">
        <v>607</v>
      </c>
    </row>
    <row r="771" spans="1:6" x14ac:dyDescent="0.25">
      <c r="A771" s="2" t="s">
        <v>528</v>
      </c>
      <c r="B771" t="s">
        <v>370</v>
      </c>
      <c r="C771" t="s">
        <v>371</v>
      </c>
      <c r="D771" t="s">
        <v>372</v>
      </c>
      <c r="E771">
        <v>58</v>
      </c>
      <c r="F771" t="s">
        <v>744</v>
      </c>
    </row>
    <row r="772" spans="1:6" x14ac:dyDescent="0.25">
      <c r="A772" s="2" t="s">
        <v>528</v>
      </c>
      <c r="B772" t="s">
        <v>370</v>
      </c>
      <c r="C772" t="s">
        <v>371</v>
      </c>
      <c r="D772" t="s">
        <v>372</v>
      </c>
      <c r="E772">
        <v>737</v>
      </c>
      <c r="F772" t="s">
        <v>745</v>
      </c>
    </row>
    <row r="773" spans="1:6" x14ac:dyDescent="0.25">
      <c r="A773" s="2" t="s">
        <v>528</v>
      </c>
      <c r="B773" t="s">
        <v>370</v>
      </c>
      <c r="C773" t="s">
        <v>371</v>
      </c>
      <c r="D773" t="s">
        <v>372</v>
      </c>
      <c r="E773">
        <v>65</v>
      </c>
      <c r="F773" t="s">
        <v>404</v>
      </c>
    </row>
    <row r="774" spans="1:6" x14ac:dyDescent="0.25">
      <c r="A774" s="2" t="s">
        <v>528</v>
      </c>
      <c r="B774" t="s">
        <v>370</v>
      </c>
      <c r="C774" t="s">
        <v>371</v>
      </c>
      <c r="D774" t="s">
        <v>372</v>
      </c>
      <c r="E774">
        <v>10</v>
      </c>
      <c r="F774" t="s">
        <v>663</v>
      </c>
    </row>
    <row r="775" spans="1:6" x14ac:dyDescent="0.25">
      <c r="A775" s="2" t="s">
        <v>528</v>
      </c>
      <c r="B775" t="s">
        <v>370</v>
      </c>
      <c r="C775" t="s">
        <v>371</v>
      </c>
      <c r="D775" t="s">
        <v>372</v>
      </c>
      <c r="E775">
        <v>17</v>
      </c>
      <c r="F775" t="s">
        <v>607</v>
      </c>
    </row>
    <row r="776" spans="1:6" x14ac:dyDescent="0.25">
      <c r="A776" s="2" t="s">
        <v>529</v>
      </c>
      <c r="B776" t="s">
        <v>370</v>
      </c>
      <c r="C776" t="s">
        <v>371</v>
      </c>
      <c r="D776" t="s">
        <v>372</v>
      </c>
      <c r="E776">
        <v>60</v>
      </c>
      <c r="F776" t="s">
        <v>744</v>
      </c>
    </row>
    <row r="777" spans="1:6" x14ac:dyDescent="0.25">
      <c r="A777" s="2" t="s">
        <v>529</v>
      </c>
      <c r="B777" t="s">
        <v>370</v>
      </c>
      <c r="C777" t="s">
        <v>371</v>
      </c>
      <c r="D777" t="s">
        <v>372</v>
      </c>
      <c r="E777">
        <v>727</v>
      </c>
      <c r="F777" t="s">
        <v>745</v>
      </c>
    </row>
    <row r="778" spans="1:6" x14ac:dyDescent="0.25">
      <c r="A778" s="2" t="s">
        <v>529</v>
      </c>
      <c r="B778" t="s">
        <v>370</v>
      </c>
      <c r="C778" t="s">
        <v>371</v>
      </c>
      <c r="D778" t="s">
        <v>372</v>
      </c>
      <c r="E778">
        <v>63</v>
      </c>
      <c r="F778" t="s">
        <v>404</v>
      </c>
    </row>
    <row r="779" spans="1:6" x14ac:dyDescent="0.25">
      <c r="A779" s="2" t="s">
        <v>529</v>
      </c>
      <c r="B779" t="s">
        <v>370</v>
      </c>
      <c r="C779" t="s">
        <v>371</v>
      </c>
      <c r="D779" t="s">
        <v>372</v>
      </c>
      <c r="E779">
        <v>3</v>
      </c>
      <c r="F779" t="s">
        <v>663</v>
      </c>
    </row>
    <row r="780" spans="1:6" x14ac:dyDescent="0.25">
      <c r="A780" s="2" t="s">
        <v>529</v>
      </c>
      <c r="B780" t="s">
        <v>370</v>
      </c>
      <c r="C780" t="s">
        <v>371</v>
      </c>
      <c r="D780" t="s">
        <v>372</v>
      </c>
      <c r="E780">
        <v>12</v>
      </c>
      <c r="F780" t="s">
        <v>607</v>
      </c>
    </row>
    <row r="781" spans="1:6" x14ac:dyDescent="0.25">
      <c r="A781" s="2" t="s">
        <v>530</v>
      </c>
      <c r="B781" t="s">
        <v>370</v>
      </c>
      <c r="C781" t="s">
        <v>371</v>
      </c>
      <c r="D781" t="s">
        <v>372</v>
      </c>
      <c r="E781">
        <v>52</v>
      </c>
      <c r="F781" t="s">
        <v>744</v>
      </c>
    </row>
    <row r="782" spans="1:6" x14ac:dyDescent="0.25">
      <c r="A782" s="2" t="s">
        <v>530</v>
      </c>
      <c r="B782" t="s">
        <v>370</v>
      </c>
      <c r="C782" t="s">
        <v>371</v>
      </c>
      <c r="D782" t="s">
        <v>372</v>
      </c>
      <c r="E782">
        <v>691</v>
      </c>
      <c r="F782" t="s">
        <v>745</v>
      </c>
    </row>
    <row r="783" spans="1:6" x14ac:dyDescent="0.25">
      <c r="A783" s="2" t="s">
        <v>530</v>
      </c>
      <c r="B783" t="s">
        <v>370</v>
      </c>
      <c r="C783" t="s">
        <v>371</v>
      </c>
      <c r="D783" t="s">
        <v>372</v>
      </c>
      <c r="E783">
        <v>61</v>
      </c>
      <c r="F783" t="s">
        <v>404</v>
      </c>
    </row>
    <row r="784" spans="1:6" x14ac:dyDescent="0.25">
      <c r="A784" s="2" t="s">
        <v>530</v>
      </c>
      <c r="B784" t="s">
        <v>370</v>
      </c>
      <c r="C784" t="s">
        <v>371</v>
      </c>
      <c r="D784" t="s">
        <v>372</v>
      </c>
      <c r="E784">
        <v>9</v>
      </c>
      <c r="F784" t="s">
        <v>663</v>
      </c>
    </row>
    <row r="785" spans="1:6" x14ac:dyDescent="0.25">
      <c r="A785" s="2" t="s">
        <v>530</v>
      </c>
      <c r="B785" t="s">
        <v>370</v>
      </c>
      <c r="C785" t="s">
        <v>371</v>
      </c>
      <c r="D785" t="s">
        <v>372</v>
      </c>
      <c r="E785">
        <v>15</v>
      </c>
      <c r="F785" t="s">
        <v>607</v>
      </c>
    </row>
    <row r="786" spans="1:6" x14ac:dyDescent="0.25">
      <c r="A786" s="2" t="s">
        <v>531</v>
      </c>
      <c r="B786" t="s">
        <v>370</v>
      </c>
      <c r="C786" t="s">
        <v>371</v>
      </c>
      <c r="D786" t="s">
        <v>372</v>
      </c>
      <c r="E786">
        <v>60</v>
      </c>
      <c r="F786" t="s">
        <v>744</v>
      </c>
    </row>
    <row r="787" spans="1:6" x14ac:dyDescent="0.25">
      <c r="A787" s="2" t="s">
        <v>531</v>
      </c>
      <c r="B787" t="s">
        <v>370</v>
      </c>
      <c r="C787" t="s">
        <v>371</v>
      </c>
      <c r="D787" t="s">
        <v>372</v>
      </c>
      <c r="E787">
        <v>638</v>
      </c>
      <c r="F787" t="s">
        <v>745</v>
      </c>
    </row>
    <row r="788" spans="1:6" x14ac:dyDescent="0.25">
      <c r="A788" s="2" t="s">
        <v>531</v>
      </c>
      <c r="B788" t="s">
        <v>370</v>
      </c>
      <c r="C788" t="s">
        <v>371</v>
      </c>
      <c r="D788" t="s">
        <v>372</v>
      </c>
      <c r="E788">
        <v>57</v>
      </c>
      <c r="F788" t="s">
        <v>404</v>
      </c>
    </row>
    <row r="789" spans="1:6" x14ac:dyDescent="0.25">
      <c r="A789" s="2" t="s">
        <v>531</v>
      </c>
      <c r="B789" t="s">
        <v>370</v>
      </c>
      <c r="C789" t="s">
        <v>371</v>
      </c>
      <c r="D789" t="s">
        <v>372</v>
      </c>
      <c r="E789">
        <v>7</v>
      </c>
      <c r="F789" t="s">
        <v>663</v>
      </c>
    </row>
    <row r="790" spans="1:6" x14ac:dyDescent="0.25">
      <c r="A790" s="2" t="s">
        <v>531</v>
      </c>
      <c r="B790" t="s">
        <v>370</v>
      </c>
      <c r="C790" t="s">
        <v>371</v>
      </c>
      <c r="D790" t="s">
        <v>372</v>
      </c>
      <c r="E790">
        <v>5</v>
      </c>
      <c r="F790" t="s">
        <v>607</v>
      </c>
    </row>
    <row r="791" spans="1:6" x14ac:dyDescent="0.25">
      <c r="A791" s="2" t="s">
        <v>532</v>
      </c>
      <c r="B791" t="s">
        <v>370</v>
      </c>
      <c r="C791" t="s">
        <v>371</v>
      </c>
      <c r="D791" t="s">
        <v>372</v>
      </c>
      <c r="E791">
        <v>78</v>
      </c>
      <c r="F791" t="s">
        <v>744</v>
      </c>
    </row>
    <row r="792" spans="1:6" x14ac:dyDescent="0.25">
      <c r="A792" s="2" t="s">
        <v>532</v>
      </c>
      <c r="B792" t="s">
        <v>370</v>
      </c>
      <c r="C792" t="s">
        <v>371</v>
      </c>
      <c r="D792" t="s">
        <v>372</v>
      </c>
      <c r="E792">
        <v>565</v>
      </c>
      <c r="F792" t="s">
        <v>745</v>
      </c>
    </row>
    <row r="793" spans="1:6" x14ac:dyDescent="0.25">
      <c r="A793" s="2" t="s">
        <v>532</v>
      </c>
      <c r="B793" t="s">
        <v>370</v>
      </c>
      <c r="C793" t="s">
        <v>371</v>
      </c>
      <c r="D793" t="s">
        <v>372</v>
      </c>
      <c r="E793">
        <v>55</v>
      </c>
      <c r="F793" t="s">
        <v>404</v>
      </c>
    </row>
    <row r="794" spans="1:6" x14ac:dyDescent="0.25">
      <c r="A794" s="2" t="s">
        <v>532</v>
      </c>
      <c r="B794" t="s">
        <v>370</v>
      </c>
      <c r="C794" t="s">
        <v>371</v>
      </c>
      <c r="D794" t="s">
        <v>372</v>
      </c>
      <c r="E794">
        <v>11</v>
      </c>
      <c r="F794" t="s">
        <v>663</v>
      </c>
    </row>
    <row r="795" spans="1:6" x14ac:dyDescent="0.25">
      <c r="A795" s="2" t="s">
        <v>532</v>
      </c>
      <c r="B795" t="s">
        <v>370</v>
      </c>
      <c r="C795" t="s">
        <v>371</v>
      </c>
      <c r="D795" t="s">
        <v>372</v>
      </c>
      <c r="E795">
        <v>2</v>
      </c>
      <c r="F795" t="s">
        <v>607</v>
      </c>
    </row>
    <row r="796" spans="1:6" x14ac:dyDescent="0.25">
      <c r="A796" s="2" t="s">
        <v>533</v>
      </c>
      <c r="B796" t="s">
        <v>370</v>
      </c>
      <c r="C796" t="s">
        <v>371</v>
      </c>
      <c r="D796" t="s">
        <v>372</v>
      </c>
      <c r="E796">
        <v>53</v>
      </c>
      <c r="F796" t="s">
        <v>744</v>
      </c>
    </row>
    <row r="797" spans="1:6" x14ac:dyDescent="0.25">
      <c r="A797" s="2" t="s">
        <v>533</v>
      </c>
      <c r="B797" t="s">
        <v>370</v>
      </c>
      <c r="C797" t="s">
        <v>371</v>
      </c>
      <c r="D797" t="s">
        <v>372</v>
      </c>
      <c r="E797">
        <v>545</v>
      </c>
      <c r="F797" t="s">
        <v>745</v>
      </c>
    </row>
    <row r="798" spans="1:6" x14ac:dyDescent="0.25">
      <c r="A798" s="2" t="s">
        <v>533</v>
      </c>
      <c r="B798" t="s">
        <v>370</v>
      </c>
      <c r="C798" t="s">
        <v>371</v>
      </c>
      <c r="D798" t="s">
        <v>372</v>
      </c>
      <c r="E798">
        <v>56</v>
      </c>
      <c r="F798" t="s">
        <v>404</v>
      </c>
    </row>
    <row r="799" spans="1:6" x14ac:dyDescent="0.25">
      <c r="A799" s="2" t="s">
        <v>533</v>
      </c>
      <c r="B799" t="s">
        <v>370</v>
      </c>
      <c r="C799" t="s">
        <v>371</v>
      </c>
      <c r="D799" t="s">
        <v>372</v>
      </c>
      <c r="E799">
        <v>8</v>
      </c>
      <c r="F799" t="s">
        <v>663</v>
      </c>
    </row>
    <row r="800" spans="1:6" x14ac:dyDescent="0.25">
      <c r="A800" s="2" t="s">
        <v>533</v>
      </c>
      <c r="B800" t="s">
        <v>370</v>
      </c>
      <c r="C800" t="s">
        <v>371</v>
      </c>
      <c r="D800" t="s">
        <v>372</v>
      </c>
      <c r="E800">
        <v>5</v>
      </c>
      <c r="F800" t="s">
        <v>607</v>
      </c>
    </row>
    <row r="801" spans="1:6" x14ac:dyDescent="0.25">
      <c r="A801" s="2" t="s">
        <v>534</v>
      </c>
      <c r="B801" t="s">
        <v>370</v>
      </c>
      <c r="C801" t="s">
        <v>371</v>
      </c>
      <c r="D801" t="s">
        <v>372</v>
      </c>
      <c r="E801">
        <v>50</v>
      </c>
      <c r="F801" t="s">
        <v>744</v>
      </c>
    </row>
    <row r="802" spans="1:6" x14ac:dyDescent="0.25">
      <c r="A802" s="2" t="s">
        <v>534</v>
      </c>
      <c r="B802" t="s">
        <v>370</v>
      </c>
      <c r="C802" t="s">
        <v>371</v>
      </c>
      <c r="D802" t="s">
        <v>372</v>
      </c>
      <c r="E802">
        <v>647</v>
      </c>
      <c r="F802" t="s">
        <v>745</v>
      </c>
    </row>
    <row r="803" spans="1:6" x14ac:dyDescent="0.25">
      <c r="A803" s="2" t="s">
        <v>534</v>
      </c>
      <c r="B803" t="s">
        <v>370</v>
      </c>
      <c r="C803" t="s">
        <v>371</v>
      </c>
      <c r="D803" t="s">
        <v>372</v>
      </c>
      <c r="E803">
        <v>60</v>
      </c>
      <c r="F803" t="s">
        <v>404</v>
      </c>
    </row>
    <row r="804" spans="1:6" x14ac:dyDescent="0.25">
      <c r="A804" s="2" t="s">
        <v>534</v>
      </c>
      <c r="B804" t="s">
        <v>370</v>
      </c>
      <c r="C804" t="s">
        <v>371</v>
      </c>
      <c r="D804" t="s">
        <v>372</v>
      </c>
      <c r="E804">
        <v>11</v>
      </c>
      <c r="F804" t="s">
        <v>663</v>
      </c>
    </row>
    <row r="805" spans="1:6" x14ac:dyDescent="0.25">
      <c r="A805" s="2" t="s">
        <v>534</v>
      </c>
      <c r="B805" t="s">
        <v>370</v>
      </c>
      <c r="C805" t="s">
        <v>371</v>
      </c>
      <c r="D805" t="s">
        <v>372</v>
      </c>
      <c r="E805">
        <v>17</v>
      </c>
      <c r="F805" t="s">
        <v>607</v>
      </c>
    </row>
    <row r="806" spans="1:6" x14ac:dyDescent="0.25">
      <c r="A806" s="2" t="s">
        <v>535</v>
      </c>
      <c r="B806" t="s">
        <v>370</v>
      </c>
      <c r="C806" t="s">
        <v>371</v>
      </c>
      <c r="D806" t="s">
        <v>372</v>
      </c>
      <c r="E806">
        <v>63</v>
      </c>
      <c r="F806" t="s">
        <v>744</v>
      </c>
    </row>
    <row r="807" spans="1:6" x14ac:dyDescent="0.25">
      <c r="A807" s="2" t="s">
        <v>535</v>
      </c>
      <c r="B807" t="s">
        <v>370</v>
      </c>
      <c r="C807" t="s">
        <v>371</v>
      </c>
      <c r="D807" t="s">
        <v>372</v>
      </c>
      <c r="E807">
        <v>606</v>
      </c>
      <c r="F807" t="s">
        <v>745</v>
      </c>
    </row>
    <row r="808" spans="1:6" x14ac:dyDescent="0.25">
      <c r="A808" s="2" t="s">
        <v>535</v>
      </c>
      <c r="B808" t="s">
        <v>370</v>
      </c>
      <c r="C808" t="s">
        <v>371</v>
      </c>
      <c r="D808" t="s">
        <v>372</v>
      </c>
      <c r="E808">
        <v>63</v>
      </c>
      <c r="F808" t="s">
        <v>404</v>
      </c>
    </row>
    <row r="809" spans="1:6" x14ac:dyDescent="0.25">
      <c r="A809" s="2" t="s">
        <v>535</v>
      </c>
      <c r="B809" t="s">
        <v>370</v>
      </c>
      <c r="C809" t="s">
        <v>371</v>
      </c>
      <c r="D809" t="s">
        <v>372</v>
      </c>
      <c r="E809">
        <v>10</v>
      </c>
      <c r="F809" t="s">
        <v>663</v>
      </c>
    </row>
    <row r="810" spans="1:6" x14ac:dyDescent="0.25">
      <c r="A810" s="2" t="s">
        <v>535</v>
      </c>
      <c r="B810" t="s">
        <v>370</v>
      </c>
      <c r="C810" t="s">
        <v>371</v>
      </c>
      <c r="D810" t="s">
        <v>372</v>
      </c>
      <c r="E810">
        <v>11</v>
      </c>
      <c r="F810" t="s">
        <v>607</v>
      </c>
    </row>
    <row r="811" spans="1:6" x14ac:dyDescent="0.25">
      <c r="A811" s="2" t="s">
        <v>536</v>
      </c>
      <c r="B811" t="s">
        <v>370</v>
      </c>
      <c r="C811" t="s">
        <v>371</v>
      </c>
      <c r="D811" t="s">
        <v>372</v>
      </c>
      <c r="E811">
        <v>51</v>
      </c>
      <c r="F811" t="s">
        <v>744</v>
      </c>
    </row>
    <row r="812" spans="1:6" x14ac:dyDescent="0.25">
      <c r="A812" s="2" t="s">
        <v>536</v>
      </c>
      <c r="B812" t="s">
        <v>370</v>
      </c>
      <c r="C812" t="s">
        <v>371</v>
      </c>
      <c r="D812" t="s">
        <v>372</v>
      </c>
      <c r="E812">
        <v>583</v>
      </c>
      <c r="F812" t="s">
        <v>745</v>
      </c>
    </row>
    <row r="813" spans="1:6" x14ac:dyDescent="0.25">
      <c r="A813" s="2" t="s">
        <v>536</v>
      </c>
      <c r="B813" t="s">
        <v>370</v>
      </c>
      <c r="C813" t="s">
        <v>371</v>
      </c>
      <c r="D813" t="s">
        <v>372</v>
      </c>
      <c r="E813">
        <v>68</v>
      </c>
      <c r="F813" t="s">
        <v>404</v>
      </c>
    </row>
    <row r="814" spans="1:6" x14ac:dyDescent="0.25">
      <c r="A814" s="2" t="s">
        <v>536</v>
      </c>
      <c r="B814" t="s">
        <v>370</v>
      </c>
      <c r="C814" t="s">
        <v>371</v>
      </c>
      <c r="D814" t="s">
        <v>372</v>
      </c>
      <c r="E814">
        <v>6</v>
      </c>
      <c r="F814" t="s">
        <v>663</v>
      </c>
    </row>
    <row r="815" spans="1:6" x14ac:dyDescent="0.25">
      <c r="A815" s="2" t="s">
        <v>536</v>
      </c>
      <c r="B815" t="s">
        <v>370</v>
      </c>
      <c r="C815" t="s">
        <v>371</v>
      </c>
      <c r="D815" t="s">
        <v>372</v>
      </c>
      <c r="E815">
        <v>15</v>
      </c>
      <c r="F815" t="s">
        <v>607</v>
      </c>
    </row>
    <row r="816" spans="1:6" x14ac:dyDescent="0.25">
      <c r="A816" s="2" t="s">
        <v>537</v>
      </c>
      <c r="B816" t="s">
        <v>370</v>
      </c>
      <c r="C816" t="s">
        <v>371</v>
      </c>
      <c r="D816" t="s">
        <v>372</v>
      </c>
      <c r="E816">
        <v>60</v>
      </c>
      <c r="F816" t="s">
        <v>744</v>
      </c>
    </row>
    <row r="817" spans="1:6" x14ac:dyDescent="0.25">
      <c r="A817" s="2" t="s">
        <v>537</v>
      </c>
      <c r="B817" t="s">
        <v>370</v>
      </c>
      <c r="C817" t="s">
        <v>371</v>
      </c>
      <c r="D817" t="s">
        <v>372</v>
      </c>
      <c r="E817">
        <v>597</v>
      </c>
      <c r="F817" t="s">
        <v>745</v>
      </c>
    </row>
    <row r="818" spans="1:6" x14ac:dyDescent="0.25">
      <c r="A818" s="2" t="s">
        <v>537</v>
      </c>
      <c r="B818" t="s">
        <v>370</v>
      </c>
      <c r="C818" t="s">
        <v>371</v>
      </c>
      <c r="D818" t="s">
        <v>372</v>
      </c>
      <c r="E818">
        <v>64</v>
      </c>
      <c r="F818" t="s">
        <v>404</v>
      </c>
    </row>
    <row r="819" spans="1:6" x14ac:dyDescent="0.25">
      <c r="A819" s="2" t="s">
        <v>537</v>
      </c>
      <c r="B819" t="s">
        <v>370</v>
      </c>
      <c r="C819" t="s">
        <v>371</v>
      </c>
      <c r="D819" t="s">
        <v>372</v>
      </c>
      <c r="E819">
        <v>7</v>
      </c>
      <c r="F819" t="s">
        <v>663</v>
      </c>
    </row>
    <row r="820" spans="1:6" x14ac:dyDescent="0.25">
      <c r="A820" s="2" t="s">
        <v>537</v>
      </c>
      <c r="B820" t="s">
        <v>370</v>
      </c>
      <c r="C820" t="s">
        <v>371</v>
      </c>
      <c r="D820" t="s">
        <v>372</v>
      </c>
      <c r="E820">
        <v>18</v>
      </c>
      <c r="F820" t="s">
        <v>607</v>
      </c>
    </row>
    <row r="821" spans="1:6" x14ac:dyDescent="0.25">
      <c r="A821" s="2" t="s">
        <v>538</v>
      </c>
      <c r="B821" t="s">
        <v>370</v>
      </c>
      <c r="C821" t="s">
        <v>371</v>
      </c>
      <c r="D821" t="s">
        <v>372</v>
      </c>
      <c r="E821">
        <v>55</v>
      </c>
      <c r="F821" t="s">
        <v>744</v>
      </c>
    </row>
    <row r="822" spans="1:6" x14ac:dyDescent="0.25">
      <c r="A822" s="2" t="s">
        <v>538</v>
      </c>
      <c r="B822" t="s">
        <v>370</v>
      </c>
      <c r="C822" t="s">
        <v>371</v>
      </c>
      <c r="D822" t="s">
        <v>372</v>
      </c>
      <c r="E822">
        <v>588</v>
      </c>
      <c r="F822" t="s">
        <v>745</v>
      </c>
    </row>
    <row r="823" spans="1:6" x14ac:dyDescent="0.25">
      <c r="A823" s="2" t="s">
        <v>538</v>
      </c>
      <c r="B823" t="s">
        <v>370</v>
      </c>
      <c r="C823" t="s">
        <v>371</v>
      </c>
      <c r="D823" t="s">
        <v>372</v>
      </c>
      <c r="E823">
        <v>63</v>
      </c>
      <c r="F823" t="s">
        <v>404</v>
      </c>
    </row>
    <row r="824" spans="1:6" x14ac:dyDescent="0.25">
      <c r="A824" s="2" t="s">
        <v>538</v>
      </c>
      <c r="B824" t="s">
        <v>370</v>
      </c>
      <c r="C824" t="s">
        <v>371</v>
      </c>
      <c r="D824" t="s">
        <v>372</v>
      </c>
      <c r="E824">
        <v>6</v>
      </c>
      <c r="F824" t="s">
        <v>663</v>
      </c>
    </row>
    <row r="825" spans="1:6" x14ac:dyDescent="0.25">
      <c r="A825" s="2" t="s">
        <v>538</v>
      </c>
      <c r="B825" t="s">
        <v>370</v>
      </c>
      <c r="C825" t="s">
        <v>371</v>
      </c>
      <c r="D825" t="s">
        <v>372</v>
      </c>
      <c r="E825">
        <v>10</v>
      </c>
      <c r="F825" t="s">
        <v>607</v>
      </c>
    </row>
    <row r="826" spans="1:6" x14ac:dyDescent="0.25">
      <c r="A826" s="2" t="s">
        <v>539</v>
      </c>
      <c r="B826" t="s">
        <v>370</v>
      </c>
      <c r="C826" t="s">
        <v>371</v>
      </c>
      <c r="D826" t="s">
        <v>372</v>
      </c>
      <c r="E826">
        <v>38</v>
      </c>
      <c r="F826" t="s">
        <v>744</v>
      </c>
    </row>
    <row r="827" spans="1:6" x14ac:dyDescent="0.25">
      <c r="A827" s="2" t="s">
        <v>539</v>
      </c>
      <c r="B827" t="s">
        <v>370</v>
      </c>
      <c r="C827" t="s">
        <v>371</v>
      </c>
      <c r="D827" t="s">
        <v>372</v>
      </c>
      <c r="E827">
        <v>576</v>
      </c>
      <c r="F827" t="s">
        <v>745</v>
      </c>
    </row>
    <row r="828" spans="1:6" x14ac:dyDescent="0.25">
      <c r="A828" s="2" t="s">
        <v>539</v>
      </c>
      <c r="B828" t="s">
        <v>370</v>
      </c>
      <c r="C828" t="s">
        <v>371</v>
      </c>
      <c r="D828" t="s">
        <v>372</v>
      </c>
      <c r="E828">
        <v>68</v>
      </c>
      <c r="F828" t="s">
        <v>404</v>
      </c>
    </row>
    <row r="829" spans="1:6" x14ac:dyDescent="0.25">
      <c r="A829" s="2" t="s">
        <v>539</v>
      </c>
      <c r="B829" t="s">
        <v>370</v>
      </c>
      <c r="C829" t="s">
        <v>371</v>
      </c>
      <c r="D829" t="s">
        <v>372</v>
      </c>
      <c r="E829">
        <v>11</v>
      </c>
      <c r="F829" t="s">
        <v>663</v>
      </c>
    </row>
    <row r="830" spans="1:6" x14ac:dyDescent="0.25">
      <c r="A830" s="2" t="s">
        <v>539</v>
      </c>
      <c r="B830" t="s">
        <v>370</v>
      </c>
      <c r="C830" t="s">
        <v>371</v>
      </c>
      <c r="D830" t="s">
        <v>372</v>
      </c>
      <c r="E830">
        <v>2</v>
      </c>
      <c r="F830" t="s">
        <v>607</v>
      </c>
    </row>
    <row r="831" spans="1:6" x14ac:dyDescent="0.25">
      <c r="A831" s="2" t="s">
        <v>540</v>
      </c>
      <c r="B831" t="s">
        <v>370</v>
      </c>
      <c r="C831" t="s">
        <v>371</v>
      </c>
      <c r="D831" t="s">
        <v>372</v>
      </c>
      <c r="E831">
        <v>39</v>
      </c>
      <c r="F831" t="s">
        <v>744</v>
      </c>
    </row>
    <row r="832" spans="1:6" x14ac:dyDescent="0.25">
      <c r="A832" s="2" t="s">
        <v>540</v>
      </c>
      <c r="B832" t="s">
        <v>370</v>
      </c>
      <c r="C832" t="s">
        <v>371</v>
      </c>
      <c r="D832" t="s">
        <v>372</v>
      </c>
      <c r="E832">
        <v>580</v>
      </c>
      <c r="F832" t="s">
        <v>745</v>
      </c>
    </row>
    <row r="833" spans="1:6" x14ac:dyDescent="0.25">
      <c r="A833" s="2" t="s">
        <v>540</v>
      </c>
      <c r="B833" t="s">
        <v>370</v>
      </c>
      <c r="C833" t="s">
        <v>371</v>
      </c>
      <c r="D833" t="s">
        <v>372</v>
      </c>
      <c r="E833">
        <v>69</v>
      </c>
      <c r="F833" t="s">
        <v>404</v>
      </c>
    </row>
    <row r="834" spans="1:6" x14ac:dyDescent="0.25">
      <c r="A834" s="2" t="s">
        <v>540</v>
      </c>
      <c r="B834" t="s">
        <v>370</v>
      </c>
      <c r="C834" t="s">
        <v>371</v>
      </c>
      <c r="D834" t="s">
        <v>372</v>
      </c>
      <c r="E834">
        <v>4</v>
      </c>
      <c r="F834" t="s">
        <v>663</v>
      </c>
    </row>
    <row r="835" spans="1:6" x14ac:dyDescent="0.25">
      <c r="A835" s="2" t="s">
        <v>540</v>
      </c>
      <c r="B835" t="s">
        <v>370</v>
      </c>
      <c r="C835" t="s">
        <v>371</v>
      </c>
      <c r="D835" t="s">
        <v>372</v>
      </c>
      <c r="E835">
        <v>3</v>
      </c>
      <c r="F835" t="s">
        <v>607</v>
      </c>
    </row>
    <row r="836" spans="1:6" x14ac:dyDescent="0.25">
      <c r="A836" s="2" t="s">
        <v>541</v>
      </c>
      <c r="B836" t="s">
        <v>370</v>
      </c>
      <c r="C836" t="s">
        <v>371</v>
      </c>
      <c r="D836" t="s">
        <v>372</v>
      </c>
      <c r="E836">
        <v>46</v>
      </c>
      <c r="F836" t="s">
        <v>744</v>
      </c>
    </row>
    <row r="837" spans="1:6" x14ac:dyDescent="0.25">
      <c r="A837" s="2" t="s">
        <v>541</v>
      </c>
      <c r="B837" t="s">
        <v>370</v>
      </c>
      <c r="C837" t="s">
        <v>371</v>
      </c>
      <c r="D837" t="s">
        <v>372</v>
      </c>
      <c r="E837">
        <v>572</v>
      </c>
      <c r="F837" t="s">
        <v>745</v>
      </c>
    </row>
    <row r="838" spans="1:6" x14ac:dyDescent="0.25">
      <c r="A838" s="2" t="s">
        <v>541</v>
      </c>
      <c r="B838" t="s">
        <v>370</v>
      </c>
      <c r="C838" t="s">
        <v>371</v>
      </c>
      <c r="D838" t="s">
        <v>372</v>
      </c>
      <c r="E838">
        <v>67</v>
      </c>
      <c r="F838" t="s">
        <v>404</v>
      </c>
    </row>
    <row r="839" spans="1:6" x14ac:dyDescent="0.25">
      <c r="A839" s="2" t="s">
        <v>541</v>
      </c>
      <c r="B839" t="s">
        <v>370</v>
      </c>
      <c r="C839" t="s">
        <v>371</v>
      </c>
      <c r="D839" t="s">
        <v>372</v>
      </c>
      <c r="E839">
        <v>12</v>
      </c>
      <c r="F839" t="s">
        <v>663</v>
      </c>
    </row>
    <row r="840" spans="1:6" x14ac:dyDescent="0.25">
      <c r="A840" s="2" t="s">
        <v>541</v>
      </c>
      <c r="B840" t="s">
        <v>370</v>
      </c>
      <c r="C840" t="s">
        <v>371</v>
      </c>
      <c r="D840" t="s">
        <v>372</v>
      </c>
      <c r="E840">
        <v>3</v>
      </c>
      <c r="F840" t="s">
        <v>607</v>
      </c>
    </row>
    <row r="841" spans="1:6" x14ac:dyDescent="0.25">
      <c r="A841" s="2" t="s">
        <v>542</v>
      </c>
      <c r="B841" t="s">
        <v>370</v>
      </c>
      <c r="C841" t="s">
        <v>371</v>
      </c>
      <c r="D841" t="s">
        <v>372</v>
      </c>
      <c r="E841">
        <v>56</v>
      </c>
      <c r="F841" t="s">
        <v>744</v>
      </c>
    </row>
    <row r="842" spans="1:6" x14ac:dyDescent="0.25">
      <c r="A842" s="2" t="s">
        <v>542</v>
      </c>
      <c r="B842" t="s">
        <v>370</v>
      </c>
      <c r="C842" t="s">
        <v>371</v>
      </c>
      <c r="D842" t="s">
        <v>372</v>
      </c>
      <c r="E842">
        <v>545</v>
      </c>
      <c r="F842" t="s">
        <v>745</v>
      </c>
    </row>
    <row r="843" spans="1:6" x14ac:dyDescent="0.25">
      <c r="A843" s="2" t="s">
        <v>542</v>
      </c>
      <c r="B843" t="s">
        <v>370</v>
      </c>
      <c r="C843" t="s">
        <v>371</v>
      </c>
      <c r="D843" t="s">
        <v>372</v>
      </c>
      <c r="E843">
        <v>64</v>
      </c>
      <c r="F843" t="s">
        <v>404</v>
      </c>
    </row>
    <row r="844" spans="1:6" x14ac:dyDescent="0.25">
      <c r="A844" s="2" t="s">
        <v>542</v>
      </c>
      <c r="B844" t="s">
        <v>370</v>
      </c>
      <c r="C844" t="s">
        <v>371</v>
      </c>
      <c r="D844" t="s">
        <v>372</v>
      </c>
      <c r="E844">
        <v>8</v>
      </c>
      <c r="F844" t="s">
        <v>663</v>
      </c>
    </row>
    <row r="845" spans="1:6" x14ac:dyDescent="0.25">
      <c r="A845" s="2" t="s">
        <v>542</v>
      </c>
      <c r="B845" t="s">
        <v>370</v>
      </c>
      <c r="C845" t="s">
        <v>371</v>
      </c>
      <c r="D845" t="s">
        <v>372</v>
      </c>
      <c r="E845">
        <v>11</v>
      </c>
      <c r="F845" t="s">
        <v>607</v>
      </c>
    </row>
    <row r="846" spans="1:6" x14ac:dyDescent="0.25">
      <c r="A846" s="2" t="s">
        <v>543</v>
      </c>
      <c r="B846" t="s">
        <v>370</v>
      </c>
      <c r="C846" t="s">
        <v>371</v>
      </c>
      <c r="D846" t="s">
        <v>372</v>
      </c>
      <c r="E846">
        <v>58</v>
      </c>
      <c r="F846" t="s">
        <v>744</v>
      </c>
    </row>
    <row r="847" spans="1:6" x14ac:dyDescent="0.25">
      <c r="A847" s="2" t="s">
        <v>543</v>
      </c>
      <c r="B847" t="s">
        <v>370</v>
      </c>
      <c r="C847" t="s">
        <v>371</v>
      </c>
      <c r="D847" t="s">
        <v>372</v>
      </c>
      <c r="E847">
        <v>523</v>
      </c>
      <c r="F847" t="s">
        <v>745</v>
      </c>
    </row>
    <row r="848" spans="1:6" x14ac:dyDescent="0.25">
      <c r="A848" s="2" t="s">
        <v>543</v>
      </c>
      <c r="B848" t="s">
        <v>370</v>
      </c>
      <c r="C848" t="s">
        <v>371</v>
      </c>
      <c r="D848" t="s">
        <v>372</v>
      </c>
      <c r="E848">
        <v>63</v>
      </c>
      <c r="F848" t="s">
        <v>404</v>
      </c>
    </row>
    <row r="849" spans="1:6" x14ac:dyDescent="0.25">
      <c r="A849" s="2" t="s">
        <v>543</v>
      </c>
      <c r="B849" t="s">
        <v>370</v>
      </c>
      <c r="C849" t="s">
        <v>371</v>
      </c>
      <c r="D849" t="s">
        <v>372</v>
      </c>
      <c r="E849">
        <v>2</v>
      </c>
      <c r="F849" t="s">
        <v>663</v>
      </c>
    </row>
    <row r="850" spans="1:6" x14ac:dyDescent="0.25">
      <c r="A850" s="2" t="s">
        <v>543</v>
      </c>
      <c r="B850" t="s">
        <v>370</v>
      </c>
      <c r="C850" t="s">
        <v>371</v>
      </c>
      <c r="D850" t="s">
        <v>372</v>
      </c>
      <c r="E850">
        <v>15</v>
      </c>
      <c r="F850" t="s">
        <v>607</v>
      </c>
    </row>
    <row r="851" spans="1:6" x14ac:dyDescent="0.25">
      <c r="A851" s="2" t="s">
        <v>544</v>
      </c>
      <c r="B851" t="s">
        <v>370</v>
      </c>
      <c r="C851" t="s">
        <v>371</v>
      </c>
      <c r="D851" t="s">
        <v>372</v>
      </c>
      <c r="E851">
        <v>45</v>
      </c>
      <c r="F851" t="s">
        <v>744</v>
      </c>
    </row>
    <row r="852" spans="1:6" x14ac:dyDescent="0.25">
      <c r="A852" s="2" t="s">
        <v>544</v>
      </c>
      <c r="B852" t="s">
        <v>370</v>
      </c>
      <c r="C852" t="s">
        <v>371</v>
      </c>
      <c r="D852" t="s">
        <v>372</v>
      </c>
      <c r="E852">
        <v>516</v>
      </c>
      <c r="F852" t="s">
        <v>745</v>
      </c>
    </row>
    <row r="853" spans="1:6" x14ac:dyDescent="0.25">
      <c r="A853" s="2" t="s">
        <v>544</v>
      </c>
      <c r="B853" t="s">
        <v>370</v>
      </c>
      <c r="C853" t="s">
        <v>371</v>
      </c>
      <c r="D853" t="s">
        <v>372</v>
      </c>
      <c r="E853">
        <v>64</v>
      </c>
      <c r="F853" t="s">
        <v>404</v>
      </c>
    </row>
    <row r="854" spans="1:6" x14ac:dyDescent="0.25">
      <c r="A854" s="2" t="s">
        <v>544</v>
      </c>
      <c r="B854" t="s">
        <v>370</v>
      </c>
      <c r="C854" t="s">
        <v>371</v>
      </c>
      <c r="D854" t="s">
        <v>372</v>
      </c>
      <c r="E854">
        <v>8</v>
      </c>
      <c r="F854" t="s">
        <v>663</v>
      </c>
    </row>
    <row r="855" spans="1:6" x14ac:dyDescent="0.25">
      <c r="A855" s="2" t="s">
        <v>544</v>
      </c>
      <c r="B855" t="s">
        <v>370</v>
      </c>
      <c r="C855" t="s">
        <v>371</v>
      </c>
      <c r="D855" t="s">
        <v>372</v>
      </c>
      <c r="E855">
        <v>6</v>
      </c>
      <c r="F855" t="s">
        <v>607</v>
      </c>
    </row>
    <row r="856" spans="1:6" x14ac:dyDescent="0.25">
      <c r="A856" s="2" t="s">
        <v>545</v>
      </c>
      <c r="B856" t="s">
        <v>370</v>
      </c>
      <c r="C856" t="s">
        <v>371</v>
      </c>
      <c r="D856" t="s">
        <v>372</v>
      </c>
      <c r="E856">
        <v>49</v>
      </c>
      <c r="F856" t="s">
        <v>744</v>
      </c>
    </row>
    <row r="857" spans="1:6" x14ac:dyDescent="0.25">
      <c r="A857" s="2" t="s">
        <v>545</v>
      </c>
      <c r="B857" t="s">
        <v>370</v>
      </c>
      <c r="C857" t="s">
        <v>371</v>
      </c>
      <c r="D857" t="s">
        <v>372</v>
      </c>
      <c r="E857">
        <v>480</v>
      </c>
      <c r="F857" t="s">
        <v>745</v>
      </c>
    </row>
    <row r="858" spans="1:6" x14ac:dyDescent="0.25">
      <c r="A858" s="2" t="s">
        <v>545</v>
      </c>
      <c r="B858" t="s">
        <v>370</v>
      </c>
      <c r="C858" t="s">
        <v>371</v>
      </c>
      <c r="D858" t="s">
        <v>372</v>
      </c>
      <c r="E858">
        <v>64</v>
      </c>
      <c r="F858" t="s">
        <v>404</v>
      </c>
    </row>
    <row r="859" spans="1:6" x14ac:dyDescent="0.25">
      <c r="A859" s="2" t="s">
        <v>545</v>
      </c>
      <c r="B859" t="s">
        <v>370</v>
      </c>
      <c r="C859" t="s">
        <v>371</v>
      </c>
      <c r="D859" t="s">
        <v>372</v>
      </c>
      <c r="E859">
        <v>7</v>
      </c>
      <c r="F859" t="s">
        <v>663</v>
      </c>
    </row>
    <row r="860" spans="1:6" x14ac:dyDescent="0.25">
      <c r="A860" s="2" t="s">
        <v>545</v>
      </c>
      <c r="B860" t="s">
        <v>370</v>
      </c>
      <c r="C860" t="s">
        <v>371</v>
      </c>
      <c r="D860" t="s">
        <v>372</v>
      </c>
      <c r="E860">
        <v>2</v>
      </c>
      <c r="F860" t="s">
        <v>607</v>
      </c>
    </row>
    <row r="861" spans="1:6" x14ac:dyDescent="0.25">
      <c r="A861" s="2" t="s">
        <v>546</v>
      </c>
      <c r="B861" t="s">
        <v>370</v>
      </c>
      <c r="C861" t="s">
        <v>371</v>
      </c>
      <c r="D861" t="s">
        <v>372</v>
      </c>
      <c r="E861">
        <v>25</v>
      </c>
      <c r="F861" t="s">
        <v>744</v>
      </c>
    </row>
    <row r="862" spans="1:6" x14ac:dyDescent="0.25">
      <c r="A862" s="2" t="s">
        <v>546</v>
      </c>
      <c r="B862" t="s">
        <v>370</v>
      </c>
      <c r="C862" t="s">
        <v>371</v>
      </c>
      <c r="D862" t="s">
        <v>372</v>
      </c>
      <c r="E862">
        <v>546</v>
      </c>
      <c r="F862" t="s">
        <v>745</v>
      </c>
    </row>
    <row r="863" spans="1:6" x14ac:dyDescent="0.25">
      <c r="A863" s="2" t="s">
        <v>546</v>
      </c>
      <c r="B863" t="s">
        <v>370</v>
      </c>
      <c r="C863" t="s">
        <v>371</v>
      </c>
      <c r="D863" t="s">
        <v>372</v>
      </c>
      <c r="E863">
        <v>66</v>
      </c>
      <c r="F863" t="s">
        <v>404</v>
      </c>
    </row>
    <row r="864" spans="1:6" x14ac:dyDescent="0.25">
      <c r="A864" s="2" t="s">
        <v>546</v>
      </c>
      <c r="B864" t="s">
        <v>370</v>
      </c>
      <c r="C864" t="s">
        <v>371</v>
      </c>
      <c r="D864" t="s">
        <v>372</v>
      </c>
      <c r="E864">
        <v>6</v>
      </c>
      <c r="F864" t="s">
        <v>663</v>
      </c>
    </row>
    <row r="865" spans="1:6" x14ac:dyDescent="0.25">
      <c r="A865" s="2" t="s">
        <v>546</v>
      </c>
      <c r="B865" t="s">
        <v>370</v>
      </c>
      <c r="C865" t="s">
        <v>371</v>
      </c>
      <c r="D865" t="s">
        <v>372</v>
      </c>
      <c r="E865">
        <v>17</v>
      </c>
      <c r="F865" t="s">
        <v>607</v>
      </c>
    </row>
    <row r="866" spans="1:6" x14ac:dyDescent="0.25">
      <c r="A866" s="2" t="s">
        <v>547</v>
      </c>
      <c r="B866" t="s">
        <v>370</v>
      </c>
      <c r="C866" t="s">
        <v>371</v>
      </c>
      <c r="D866" t="s">
        <v>372</v>
      </c>
      <c r="E866">
        <v>44</v>
      </c>
      <c r="F866" t="s">
        <v>744</v>
      </c>
    </row>
    <row r="867" spans="1:6" x14ac:dyDescent="0.25">
      <c r="A867" s="2" t="s">
        <v>547</v>
      </c>
      <c r="B867" t="s">
        <v>370</v>
      </c>
      <c r="C867" t="s">
        <v>371</v>
      </c>
      <c r="D867" t="s">
        <v>372</v>
      </c>
      <c r="E867">
        <v>474</v>
      </c>
      <c r="F867" t="s">
        <v>745</v>
      </c>
    </row>
    <row r="868" spans="1:6" x14ac:dyDescent="0.25">
      <c r="A868" s="2" t="s">
        <v>547</v>
      </c>
      <c r="B868" t="s">
        <v>370</v>
      </c>
      <c r="C868" t="s">
        <v>371</v>
      </c>
      <c r="D868" t="s">
        <v>372</v>
      </c>
      <c r="E868">
        <v>65</v>
      </c>
      <c r="F868" t="s">
        <v>404</v>
      </c>
    </row>
    <row r="869" spans="1:6" x14ac:dyDescent="0.25">
      <c r="A869" s="2" t="s">
        <v>547</v>
      </c>
      <c r="B869" t="s">
        <v>370</v>
      </c>
      <c r="C869" t="s">
        <v>371</v>
      </c>
      <c r="D869" t="s">
        <v>372</v>
      </c>
      <c r="E869">
        <v>13</v>
      </c>
      <c r="F869" t="s">
        <v>663</v>
      </c>
    </row>
    <row r="870" spans="1:6" x14ac:dyDescent="0.25">
      <c r="A870" s="2" t="s">
        <v>547</v>
      </c>
      <c r="B870" t="s">
        <v>370</v>
      </c>
      <c r="C870" t="s">
        <v>371</v>
      </c>
      <c r="D870" t="s">
        <v>372</v>
      </c>
      <c r="E870">
        <v>4</v>
      </c>
      <c r="F870" t="s">
        <v>607</v>
      </c>
    </row>
    <row r="871" spans="1:6" x14ac:dyDescent="0.25">
      <c r="A871" s="2" t="s">
        <v>548</v>
      </c>
      <c r="B871" t="s">
        <v>370</v>
      </c>
      <c r="C871" t="s">
        <v>371</v>
      </c>
      <c r="D871" t="s">
        <v>372</v>
      </c>
      <c r="E871">
        <v>41</v>
      </c>
      <c r="F871" t="s">
        <v>744</v>
      </c>
    </row>
    <row r="872" spans="1:6" x14ac:dyDescent="0.25">
      <c r="A872" s="2" t="s">
        <v>548</v>
      </c>
      <c r="B872" t="s">
        <v>370</v>
      </c>
      <c r="C872" t="s">
        <v>371</v>
      </c>
      <c r="D872" t="s">
        <v>372</v>
      </c>
      <c r="E872">
        <v>474</v>
      </c>
      <c r="F872" t="s">
        <v>745</v>
      </c>
    </row>
    <row r="873" spans="1:6" x14ac:dyDescent="0.25">
      <c r="A873" s="2" t="s">
        <v>548</v>
      </c>
      <c r="B873" t="s">
        <v>370</v>
      </c>
      <c r="C873" t="s">
        <v>371</v>
      </c>
      <c r="D873" t="s">
        <v>372</v>
      </c>
      <c r="E873">
        <v>62</v>
      </c>
      <c r="F873" t="s">
        <v>404</v>
      </c>
    </row>
    <row r="874" spans="1:6" x14ac:dyDescent="0.25">
      <c r="A874" s="2" t="s">
        <v>548</v>
      </c>
      <c r="B874" t="s">
        <v>370</v>
      </c>
      <c r="C874" t="s">
        <v>371</v>
      </c>
      <c r="D874" t="s">
        <v>372</v>
      </c>
      <c r="E874">
        <v>5</v>
      </c>
      <c r="F874" t="s">
        <v>663</v>
      </c>
    </row>
    <row r="875" spans="1:6" x14ac:dyDescent="0.25">
      <c r="A875" s="2" t="s">
        <v>548</v>
      </c>
      <c r="B875" t="s">
        <v>370</v>
      </c>
      <c r="C875" t="s">
        <v>371</v>
      </c>
      <c r="D875" t="s">
        <v>372</v>
      </c>
      <c r="E875">
        <v>3</v>
      </c>
      <c r="F875" t="s">
        <v>607</v>
      </c>
    </row>
    <row r="876" spans="1:6" x14ac:dyDescent="0.25">
      <c r="A876" s="2" t="s">
        <v>549</v>
      </c>
      <c r="B876" t="s">
        <v>370</v>
      </c>
      <c r="C876" t="s">
        <v>371</v>
      </c>
      <c r="D876" t="s">
        <v>372</v>
      </c>
      <c r="E876">
        <v>60</v>
      </c>
      <c r="F876" t="s">
        <v>744</v>
      </c>
    </row>
    <row r="877" spans="1:6" x14ac:dyDescent="0.25">
      <c r="A877" s="2" t="s">
        <v>549</v>
      </c>
      <c r="B877" t="s">
        <v>370</v>
      </c>
      <c r="C877" t="s">
        <v>371</v>
      </c>
      <c r="D877" t="s">
        <v>372</v>
      </c>
      <c r="E877">
        <v>459</v>
      </c>
      <c r="F877" t="s">
        <v>745</v>
      </c>
    </row>
    <row r="878" spans="1:6" x14ac:dyDescent="0.25">
      <c r="A878" s="2" t="s">
        <v>549</v>
      </c>
      <c r="B878" t="s">
        <v>370</v>
      </c>
      <c r="C878" t="s">
        <v>371</v>
      </c>
      <c r="D878" t="s">
        <v>372</v>
      </c>
      <c r="E878">
        <v>62</v>
      </c>
      <c r="F878" t="s">
        <v>404</v>
      </c>
    </row>
    <row r="879" spans="1:6" x14ac:dyDescent="0.25">
      <c r="A879" s="2" t="s">
        <v>549</v>
      </c>
      <c r="B879" t="s">
        <v>370</v>
      </c>
      <c r="C879" t="s">
        <v>371</v>
      </c>
      <c r="D879" t="s">
        <v>372</v>
      </c>
      <c r="E879">
        <v>11</v>
      </c>
      <c r="F879" t="s">
        <v>663</v>
      </c>
    </row>
    <row r="880" spans="1:6" x14ac:dyDescent="0.25">
      <c r="A880" s="2" t="s">
        <v>549</v>
      </c>
      <c r="B880" t="s">
        <v>370</v>
      </c>
      <c r="C880" t="s">
        <v>371</v>
      </c>
      <c r="D880" t="s">
        <v>372</v>
      </c>
      <c r="E880">
        <v>16</v>
      </c>
      <c r="F880" t="s">
        <v>607</v>
      </c>
    </row>
    <row r="881" spans="1:6" x14ac:dyDescent="0.25">
      <c r="A881" s="2" t="s">
        <v>550</v>
      </c>
      <c r="B881" t="s">
        <v>370</v>
      </c>
      <c r="C881" t="s">
        <v>371</v>
      </c>
      <c r="D881" t="s">
        <v>372</v>
      </c>
      <c r="E881">
        <v>52</v>
      </c>
      <c r="F881" t="s">
        <v>744</v>
      </c>
    </row>
    <row r="882" spans="1:6" x14ac:dyDescent="0.25">
      <c r="A882" s="2" t="s">
        <v>550</v>
      </c>
      <c r="B882" t="s">
        <v>370</v>
      </c>
      <c r="C882" t="s">
        <v>371</v>
      </c>
      <c r="D882" t="s">
        <v>372</v>
      </c>
      <c r="E882">
        <v>442</v>
      </c>
      <c r="F882" t="s">
        <v>745</v>
      </c>
    </row>
    <row r="883" spans="1:6" x14ac:dyDescent="0.25">
      <c r="A883" s="2" t="s">
        <v>550</v>
      </c>
      <c r="B883" t="s">
        <v>370</v>
      </c>
      <c r="C883" t="s">
        <v>371</v>
      </c>
      <c r="D883" t="s">
        <v>372</v>
      </c>
      <c r="E883">
        <v>55</v>
      </c>
      <c r="F883" t="s">
        <v>404</v>
      </c>
    </row>
    <row r="884" spans="1:6" x14ac:dyDescent="0.25">
      <c r="A884" s="2" t="s">
        <v>550</v>
      </c>
      <c r="B884" t="s">
        <v>370</v>
      </c>
      <c r="C884" t="s">
        <v>371</v>
      </c>
      <c r="D884" t="s">
        <v>372</v>
      </c>
      <c r="E884">
        <v>11</v>
      </c>
      <c r="F884" t="s">
        <v>663</v>
      </c>
    </row>
    <row r="885" spans="1:6" x14ac:dyDescent="0.25">
      <c r="A885" s="2" t="s">
        <v>550</v>
      </c>
      <c r="B885" t="s">
        <v>370</v>
      </c>
      <c r="C885" t="s">
        <v>371</v>
      </c>
      <c r="D885" t="s">
        <v>372</v>
      </c>
      <c r="E885">
        <v>13</v>
      </c>
      <c r="F885" t="s">
        <v>607</v>
      </c>
    </row>
    <row r="886" spans="1:6" x14ac:dyDescent="0.25">
      <c r="A886" s="2" t="s">
        <v>551</v>
      </c>
      <c r="B886" t="s">
        <v>370</v>
      </c>
      <c r="C886" t="s">
        <v>371</v>
      </c>
      <c r="D886" t="s">
        <v>372</v>
      </c>
      <c r="E886">
        <v>69</v>
      </c>
      <c r="F886" t="s">
        <v>744</v>
      </c>
    </row>
    <row r="887" spans="1:6" x14ac:dyDescent="0.25">
      <c r="A887" s="2" t="s">
        <v>551</v>
      </c>
      <c r="B887" t="s">
        <v>370</v>
      </c>
      <c r="C887" t="s">
        <v>371</v>
      </c>
      <c r="D887" t="s">
        <v>372</v>
      </c>
      <c r="E887">
        <v>449</v>
      </c>
      <c r="F887" t="s">
        <v>745</v>
      </c>
    </row>
    <row r="888" spans="1:6" x14ac:dyDescent="0.25">
      <c r="A888" s="2" t="s">
        <v>551</v>
      </c>
      <c r="B888" t="s">
        <v>370</v>
      </c>
      <c r="C888" t="s">
        <v>371</v>
      </c>
      <c r="D888" t="s">
        <v>372</v>
      </c>
      <c r="E888">
        <v>62</v>
      </c>
      <c r="F888" t="s">
        <v>404</v>
      </c>
    </row>
    <row r="889" spans="1:6" x14ac:dyDescent="0.25">
      <c r="A889" s="2" t="s">
        <v>551</v>
      </c>
      <c r="B889" t="s">
        <v>370</v>
      </c>
      <c r="C889" t="s">
        <v>371</v>
      </c>
      <c r="D889" t="s">
        <v>372</v>
      </c>
      <c r="E889">
        <v>8</v>
      </c>
      <c r="F889" t="s">
        <v>663</v>
      </c>
    </row>
    <row r="890" spans="1:6" x14ac:dyDescent="0.25">
      <c r="A890" s="2" t="s">
        <v>551</v>
      </c>
      <c r="B890" t="s">
        <v>370</v>
      </c>
      <c r="C890" t="s">
        <v>371</v>
      </c>
      <c r="D890" t="s">
        <v>372</v>
      </c>
      <c r="E890">
        <v>10</v>
      </c>
      <c r="F890" t="s">
        <v>607</v>
      </c>
    </row>
    <row r="891" spans="1:6" x14ac:dyDescent="0.25">
      <c r="A891" s="2" t="s">
        <v>552</v>
      </c>
      <c r="B891" t="s">
        <v>370</v>
      </c>
      <c r="C891" t="s">
        <v>371</v>
      </c>
      <c r="D891" t="s">
        <v>372</v>
      </c>
      <c r="E891">
        <v>44</v>
      </c>
      <c r="F891" t="s">
        <v>744</v>
      </c>
    </row>
    <row r="892" spans="1:6" x14ac:dyDescent="0.25">
      <c r="A892" s="2" t="s">
        <v>552</v>
      </c>
      <c r="B892" t="s">
        <v>370</v>
      </c>
      <c r="C892" t="s">
        <v>371</v>
      </c>
      <c r="D892" t="s">
        <v>372</v>
      </c>
      <c r="E892">
        <v>430</v>
      </c>
      <c r="F892" t="s">
        <v>745</v>
      </c>
    </row>
    <row r="893" spans="1:6" x14ac:dyDescent="0.25">
      <c r="A893" s="2" t="s">
        <v>552</v>
      </c>
      <c r="B893" t="s">
        <v>370</v>
      </c>
      <c r="C893" t="s">
        <v>371</v>
      </c>
      <c r="D893" t="s">
        <v>372</v>
      </c>
      <c r="E893">
        <v>52</v>
      </c>
      <c r="F893" t="s">
        <v>404</v>
      </c>
    </row>
    <row r="894" spans="1:6" x14ac:dyDescent="0.25">
      <c r="A894" s="2" t="s">
        <v>552</v>
      </c>
      <c r="B894" t="s">
        <v>370</v>
      </c>
      <c r="C894" t="s">
        <v>371</v>
      </c>
      <c r="D894" t="s">
        <v>372</v>
      </c>
      <c r="E894">
        <v>8</v>
      </c>
      <c r="F894" t="s">
        <v>663</v>
      </c>
    </row>
    <row r="895" spans="1:6" x14ac:dyDescent="0.25">
      <c r="A895" s="2" t="s">
        <v>552</v>
      </c>
      <c r="B895" t="s">
        <v>370</v>
      </c>
      <c r="C895" t="s">
        <v>371</v>
      </c>
      <c r="D895" t="s">
        <v>372</v>
      </c>
      <c r="E895">
        <v>9</v>
      </c>
      <c r="F895" t="s">
        <v>607</v>
      </c>
    </row>
    <row r="896" spans="1:6" x14ac:dyDescent="0.25">
      <c r="A896" s="2" t="s">
        <v>553</v>
      </c>
      <c r="B896" t="s">
        <v>370</v>
      </c>
      <c r="C896" t="s">
        <v>371</v>
      </c>
      <c r="D896" t="s">
        <v>372</v>
      </c>
      <c r="E896">
        <v>52</v>
      </c>
      <c r="F896" t="s">
        <v>744</v>
      </c>
    </row>
    <row r="897" spans="1:6" x14ac:dyDescent="0.25">
      <c r="A897" s="2" t="s">
        <v>553</v>
      </c>
      <c r="B897" t="s">
        <v>370</v>
      </c>
      <c r="C897" t="s">
        <v>371</v>
      </c>
      <c r="D897" t="s">
        <v>372</v>
      </c>
      <c r="E897">
        <v>451</v>
      </c>
      <c r="F897" t="s">
        <v>745</v>
      </c>
    </row>
    <row r="898" spans="1:6" x14ac:dyDescent="0.25">
      <c r="A898" s="2" t="s">
        <v>553</v>
      </c>
      <c r="B898" t="s">
        <v>370</v>
      </c>
      <c r="C898" t="s">
        <v>371</v>
      </c>
      <c r="D898" t="s">
        <v>372</v>
      </c>
      <c r="E898">
        <v>56</v>
      </c>
      <c r="F898" t="s">
        <v>404</v>
      </c>
    </row>
    <row r="899" spans="1:6" x14ac:dyDescent="0.25">
      <c r="A899" s="2" t="s">
        <v>553</v>
      </c>
      <c r="B899" t="s">
        <v>370</v>
      </c>
      <c r="C899" t="s">
        <v>371</v>
      </c>
      <c r="D899" t="s">
        <v>372</v>
      </c>
      <c r="E899">
        <v>5</v>
      </c>
      <c r="F899" t="s">
        <v>663</v>
      </c>
    </row>
    <row r="900" spans="1:6" x14ac:dyDescent="0.25">
      <c r="A900" s="2" t="s">
        <v>553</v>
      </c>
      <c r="B900" t="s">
        <v>370</v>
      </c>
      <c r="C900" t="s">
        <v>371</v>
      </c>
      <c r="D900" t="s">
        <v>372</v>
      </c>
      <c r="E900">
        <v>12</v>
      </c>
      <c r="F900" t="s">
        <v>607</v>
      </c>
    </row>
    <row r="901" spans="1:6" x14ac:dyDescent="0.25">
      <c r="A901" s="2" t="s">
        <v>554</v>
      </c>
      <c r="B901" t="s">
        <v>370</v>
      </c>
      <c r="C901" t="s">
        <v>371</v>
      </c>
      <c r="D901" t="s">
        <v>372</v>
      </c>
      <c r="E901">
        <v>38</v>
      </c>
      <c r="F901" t="s">
        <v>744</v>
      </c>
    </row>
    <row r="902" spans="1:6" x14ac:dyDescent="0.25">
      <c r="A902" s="2" t="s">
        <v>554</v>
      </c>
      <c r="B902" t="s">
        <v>370</v>
      </c>
      <c r="C902" t="s">
        <v>371</v>
      </c>
      <c r="D902" t="s">
        <v>372</v>
      </c>
      <c r="E902">
        <v>456</v>
      </c>
      <c r="F902" t="s">
        <v>745</v>
      </c>
    </row>
    <row r="903" spans="1:6" x14ac:dyDescent="0.25">
      <c r="A903" s="2" t="s">
        <v>554</v>
      </c>
      <c r="B903" t="s">
        <v>370</v>
      </c>
      <c r="C903" t="s">
        <v>371</v>
      </c>
      <c r="D903" t="s">
        <v>372</v>
      </c>
      <c r="E903">
        <v>52</v>
      </c>
      <c r="F903" t="s">
        <v>404</v>
      </c>
    </row>
    <row r="904" spans="1:6" x14ac:dyDescent="0.25">
      <c r="A904" s="2" t="s">
        <v>554</v>
      </c>
      <c r="B904" t="s">
        <v>370</v>
      </c>
      <c r="C904" t="s">
        <v>371</v>
      </c>
      <c r="D904" t="s">
        <v>372</v>
      </c>
      <c r="E904">
        <v>5</v>
      </c>
      <c r="F904" t="s">
        <v>663</v>
      </c>
    </row>
    <row r="905" spans="1:6" x14ac:dyDescent="0.25">
      <c r="A905" s="2" t="s">
        <v>554</v>
      </c>
      <c r="B905" t="s">
        <v>370</v>
      </c>
      <c r="C905" t="s">
        <v>371</v>
      </c>
      <c r="D905" t="s">
        <v>372</v>
      </c>
      <c r="E905">
        <v>1</v>
      </c>
      <c r="F905" t="s">
        <v>607</v>
      </c>
    </row>
    <row r="906" spans="1:6" x14ac:dyDescent="0.25">
      <c r="A906" s="2" t="s">
        <v>555</v>
      </c>
      <c r="B906" t="s">
        <v>370</v>
      </c>
      <c r="C906" t="s">
        <v>371</v>
      </c>
      <c r="D906" t="s">
        <v>372</v>
      </c>
      <c r="E906">
        <v>52</v>
      </c>
      <c r="F906" t="s">
        <v>744</v>
      </c>
    </row>
    <row r="907" spans="1:6" x14ac:dyDescent="0.25">
      <c r="A907" s="2" t="s">
        <v>555</v>
      </c>
      <c r="B907" t="s">
        <v>370</v>
      </c>
      <c r="C907" t="s">
        <v>371</v>
      </c>
      <c r="D907" t="s">
        <v>372</v>
      </c>
      <c r="E907">
        <v>472</v>
      </c>
      <c r="F907" t="s">
        <v>745</v>
      </c>
    </row>
    <row r="908" spans="1:6" x14ac:dyDescent="0.25">
      <c r="A908" s="2" t="s">
        <v>555</v>
      </c>
      <c r="B908" t="s">
        <v>370</v>
      </c>
      <c r="C908" t="s">
        <v>371</v>
      </c>
      <c r="D908" t="s">
        <v>372</v>
      </c>
      <c r="E908">
        <v>54</v>
      </c>
      <c r="F908" t="s">
        <v>404</v>
      </c>
    </row>
    <row r="909" spans="1:6" x14ac:dyDescent="0.25">
      <c r="A909" s="2" t="s">
        <v>555</v>
      </c>
      <c r="B909" t="s">
        <v>370</v>
      </c>
      <c r="C909" t="s">
        <v>371</v>
      </c>
      <c r="D909" t="s">
        <v>372</v>
      </c>
      <c r="E909">
        <v>7</v>
      </c>
      <c r="F909" t="s">
        <v>663</v>
      </c>
    </row>
    <row r="910" spans="1:6" x14ac:dyDescent="0.25">
      <c r="A910" s="2" t="s">
        <v>555</v>
      </c>
      <c r="B910" t="s">
        <v>370</v>
      </c>
      <c r="C910" t="s">
        <v>371</v>
      </c>
      <c r="D910" t="s">
        <v>372</v>
      </c>
      <c r="E910">
        <v>2</v>
      </c>
      <c r="F910" t="s">
        <v>607</v>
      </c>
    </row>
    <row r="911" spans="1:6" x14ac:dyDescent="0.25">
      <c r="A911" s="2" t="s">
        <v>556</v>
      </c>
      <c r="B911" t="s">
        <v>370</v>
      </c>
      <c r="C911" t="s">
        <v>371</v>
      </c>
      <c r="D911" t="s">
        <v>372</v>
      </c>
      <c r="E911">
        <v>58</v>
      </c>
      <c r="F911" t="s">
        <v>744</v>
      </c>
    </row>
    <row r="912" spans="1:6" x14ac:dyDescent="0.25">
      <c r="A912" s="2" t="s">
        <v>556</v>
      </c>
      <c r="B912" t="s">
        <v>370</v>
      </c>
      <c r="C912" t="s">
        <v>371</v>
      </c>
      <c r="D912" t="s">
        <v>372</v>
      </c>
      <c r="E912">
        <v>472</v>
      </c>
      <c r="F912" t="s">
        <v>745</v>
      </c>
    </row>
    <row r="913" spans="1:6" x14ac:dyDescent="0.25">
      <c r="A913" s="2" t="s">
        <v>556</v>
      </c>
      <c r="B913" t="s">
        <v>370</v>
      </c>
      <c r="C913" t="s">
        <v>371</v>
      </c>
      <c r="D913" t="s">
        <v>372</v>
      </c>
      <c r="E913">
        <v>59</v>
      </c>
      <c r="F913" t="s">
        <v>404</v>
      </c>
    </row>
    <row r="914" spans="1:6" x14ac:dyDescent="0.25">
      <c r="A914" s="2" t="s">
        <v>556</v>
      </c>
      <c r="B914" t="s">
        <v>370</v>
      </c>
      <c r="C914" t="s">
        <v>371</v>
      </c>
      <c r="D914" t="s">
        <v>372</v>
      </c>
      <c r="E914">
        <v>2</v>
      </c>
      <c r="F914" t="s">
        <v>663</v>
      </c>
    </row>
    <row r="915" spans="1:6" x14ac:dyDescent="0.25">
      <c r="A915" s="2" t="s">
        <v>556</v>
      </c>
      <c r="B915" t="s">
        <v>370</v>
      </c>
      <c r="C915" t="s">
        <v>371</v>
      </c>
      <c r="D915" t="s">
        <v>372</v>
      </c>
      <c r="E915">
        <v>2</v>
      </c>
      <c r="F915" t="s">
        <v>607</v>
      </c>
    </row>
    <row r="916" spans="1:6" x14ac:dyDescent="0.25">
      <c r="A916" s="2" t="s">
        <v>557</v>
      </c>
      <c r="B916" t="s">
        <v>370</v>
      </c>
      <c r="C916" t="s">
        <v>371</v>
      </c>
      <c r="D916" t="s">
        <v>372</v>
      </c>
      <c r="E916">
        <v>79</v>
      </c>
      <c r="F916" t="s">
        <v>744</v>
      </c>
    </row>
    <row r="917" spans="1:6" x14ac:dyDescent="0.25">
      <c r="A917" s="2" t="s">
        <v>557</v>
      </c>
      <c r="B917" t="s">
        <v>370</v>
      </c>
      <c r="C917" t="s">
        <v>371</v>
      </c>
      <c r="D917" t="s">
        <v>372</v>
      </c>
      <c r="E917">
        <v>425</v>
      </c>
      <c r="F917" t="s">
        <v>745</v>
      </c>
    </row>
    <row r="918" spans="1:6" x14ac:dyDescent="0.25">
      <c r="A918" s="2" t="s">
        <v>557</v>
      </c>
      <c r="B918" t="s">
        <v>370</v>
      </c>
      <c r="C918" t="s">
        <v>371</v>
      </c>
      <c r="D918" t="s">
        <v>372</v>
      </c>
      <c r="E918">
        <v>59</v>
      </c>
      <c r="F918" t="s">
        <v>404</v>
      </c>
    </row>
    <row r="919" spans="1:6" x14ac:dyDescent="0.25">
      <c r="A919" s="2" t="s">
        <v>557</v>
      </c>
      <c r="B919" t="s">
        <v>370</v>
      </c>
      <c r="C919" t="s">
        <v>371</v>
      </c>
      <c r="D919" t="s">
        <v>372</v>
      </c>
      <c r="E919">
        <v>8</v>
      </c>
      <c r="F919" t="s">
        <v>663</v>
      </c>
    </row>
    <row r="920" spans="1:6" x14ac:dyDescent="0.25">
      <c r="A920" s="2" t="s">
        <v>557</v>
      </c>
      <c r="B920" t="s">
        <v>370</v>
      </c>
      <c r="C920" t="s">
        <v>371</v>
      </c>
      <c r="D920" t="s">
        <v>372</v>
      </c>
      <c r="E920">
        <v>7</v>
      </c>
      <c r="F920" t="s">
        <v>607</v>
      </c>
    </row>
    <row r="921" spans="1:6" x14ac:dyDescent="0.25">
      <c r="A921" s="2" t="s">
        <v>558</v>
      </c>
      <c r="B921" t="s">
        <v>370</v>
      </c>
      <c r="C921" t="s">
        <v>371</v>
      </c>
      <c r="D921" t="s">
        <v>372</v>
      </c>
      <c r="E921">
        <v>69</v>
      </c>
      <c r="F921" t="s">
        <v>744</v>
      </c>
    </row>
    <row r="922" spans="1:6" x14ac:dyDescent="0.25">
      <c r="A922" s="2" t="s">
        <v>558</v>
      </c>
      <c r="B922" t="s">
        <v>370</v>
      </c>
      <c r="C922" t="s">
        <v>371</v>
      </c>
      <c r="D922" t="s">
        <v>372</v>
      </c>
      <c r="E922">
        <v>442</v>
      </c>
      <c r="F922" t="s">
        <v>745</v>
      </c>
    </row>
    <row r="923" spans="1:6" x14ac:dyDescent="0.25">
      <c r="A923" s="2" t="s">
        <v>558</v>
      </c>
      <c r="B923" t="s">
        <v>370</v>
      </c>
      <c r="C923" t="s">
        <v>371</v>
      </c>
      <c r="D923" t="s">
        <v>372</v>
      </c>
      <c r="E923">
        <v>58</v>
      </c>
      <c r="F923" t="s">
        <v>404</v>
      </c>
    </row>
    <row r="924" spans="1:6" x14ac:dyDescent="0.25">
      <c r="A924" s="2" t="s">
        <v>558</v>
      </c>
      <c r="B924" t="s">
        <v>370</v>
      </c>
      <c r="C924" t="s">
        <v>371</v>
      </c>
      <c r="D924" t="s">
        <v>372</v>
      </c>
      <c r="E924">
        <v>7</v>
      </c>
      <c r="F924" t="s">
        <v>663</v>
      </c>
    </row>
    <row r="925" spans="1:6" x14ac:dyDescent="0.25">
      <c r="A925" s="2" t="s">
        <v>558</v>
      </c>
      <c r="B925" t="s">
        <v>370</v>
      </c>
      <c r="C925" t="s">
        <v>371</v>
      </c>
      <c r="D925" t="s">
        <v>372</v>
      </c>
      <c r="E925">
        <v>11</v>
      </c>
      <c r="F925" t="s">
        <v>607</v>
      </c>
    </row>
    <row r="926" spans="1:6" x14ac:dyDescent="0.25">
      <c r="A926" s="2" t="s">
        <v>559</v>
      </c>
      <c r="B926" t="s">
        <v>370</v>
      </c>
      <c r="C926" t="s">
        <v>371</v>
      </c>
      <c r="D926" t="s">
        <v>372</v>
      </c>
      <c r="E926">
        <v>67</v>
      </c>
      <c r="F926" t="s">
        <v>744</v>
      </c>
    </row>
    <row r="927" spans="1:6" x14ac:dyDescent="0.25">
      <c r="A927" s="2" t="s">
        <v>559</v>
      </c>
      <c r="B927" t="s">
        <v>370</v>
      </c>
      <c r="C927" t="s">
        <v>371</v>
      </c>
      <c r="D927" t="s">
        <v>372</v>
      </c>
      <c r="E927">
        <v>454</v>
      </c>
      <c r="F927" t="s">
        <v>745</v>
      </c>
    </row>
    <row r="928" spans="1:6" x14ac:dyDescent="0.25">
      <c r="A928" s="2" t="s">
        <v>559</v>
      </c>
      <c r="B928" t="s">
        <v>370</v>
      </c>
      <c r="C928" t="s">
        <v>371</v>
      </c>
      <c r="D928" t="s">
        <v>372</v>
      </c>
      <c r="E928">
        <v>54</v>
      </c>
      <c r="F928" t="s">
        <v>404</v>
      </c>
    </row>
    <row r="929" spans="1:6" x14ac:dyDescent="0.25">
      <c r="A929" s="2" t="s">
        <v>559</v>
      </c>
      <c r="B929" t="s">
        <v>370</v>
      </c>
      <c r="C929" t="s">
        <v>371</v>
      </c>
      <c r="D929" t="s">
        <v>372</v>
      </c>
      <c r="E929">
        <v>6</v>
      </c>
      <c r="F929" t="s">
        <v>663</v>
      </c>
    </row>
    <row r="930" spans="1:6" x14ac:dyDescent="0.25">
      <c r="A930" s="2" t="s">
        <v>559</v>
      </c>
      <c r="B930" t="s">
        <v>370</v>
      </c>
      <c r="C930" t="s">
        <v>371</v>
      </c>
      <c r="D930" t="s">
        <v>372</v>
      </c>
      <c r="E930">
        <v>9</v>
      </c>
      <c r="F930" t="s">
        <v>607</v>
      </c>
    </row>
    <row r="931" spans="1:6" x14ac:dyDescent="0.25">
      <c r="A931" s="2" t="s">
        <v>560</v>
      </c>
      <c r="B931" t="s">
        <v>370</v>
      </c>
      <c r="C931" t="s">
        <v>371</v>
      </c>
      <c r="D931" t="s">
        <v>372</v>
      </c>
      <c r="E931">
        <v>94</v>
      </c>
      <c r="F931" t="s">
        <v>744</v>
      </c>
    </row>
    <row r="932" spans="1:6" x14ac:dyDescent="0.25">
      <c r="A932" s="2" t="s">
        <v>560</v>
      </c>
      <c r="B932" t="s">
        <v>370</v>
      </c>
      <c r="C932" t="s">
        <v>371</v>
      </c>
      <c r="D932" t="s">
        <v>372</v>
      </c>
      <c r="E932">
        <v>452</v>
      </c>
      <c r="F932" t="s">
        <v>745</v>
      </c>
    </row>
    <row r="933" spans="1:6" x14ac:dyDescent="0.25">
      <c r="A933" s="2" t="s">
        <v>560</v>
      </c>
      <c r="B933" t="s">
        <v>370</v>
      </c>
      <c r="C933" t="s">
        <v>371</v>
      </c>
      <c r="D933" t="s">
        <v>372</v>
      </c>
      <c r="E933">
        <v>50</v>
      </c>
      <c r="F933" t="s">
        <v>404</v>
      </c>
    </row>
    <row r="934" spans="1:6" x14ac:dyDescent="0.25">
      <c r="A934" s="2" t="s">
        <v>560</v>
      </c>
      <c r="B934" t="s">
        <v>370</v>
      </c>
      <c r="C934" t="s">
        <v>371</v>
      </c>
      <c r="D934" t="s">
        <v>372</v>
      </c>
      <c r="E934">
        <v>11</v>
      </c>
      <c r="F934" t="s">
        <v>663</v>
      </c>
    </row>
    <row r="935" spans="1:6" x14ac:dyDescent="0.25">
      <c r="A935" s="2" t="s">
        <v>560</v>
      </c>
      <c r="B935" t="s">
        <v>370</v>
      </c>
      <c r="C935" t="s">
        <v>371</v>
      </c>
      <c r="D935" t="s">
        <v>372</v>
      </c>
      <c r="E935">
        <v>11</v>
      </c>
      <c r="F935" t="s">
        <v>607</v>
      </c>
    </row>
    <row r="936" spans="1:6" x14ac:dyDescent="0.25">
      <c r="A936" s="2" t="s">
        <v>561</v>
      </c>
      <c r="B936" t="s">
        <v>370</v>
      </c>
      <c r="C936" t="s">
        <v>371</v>
      </c>
      <c r="D936" t="s">
        <v>372</v>
      </c>
      <c r="E936">
        <v>85</v>
      </c>
      <c r="F936" t="s">
        <v>744</v>
      </c>
    </row>
    <row r="937" spans="1:6" x14ac:dyDescent="0.25">
      <c r="A937" s="2" t="s">
        <v>561</v>
      </c>
      <c r="B937" t="s">
        <v>370</v>
      </c>
      <c r="C937" t="s">
        <v>371</v>
      </c>
      <c r="D937" t="s">
        <v>372</v>
      </c>
      <c r="E937">
        <v>464</v>
      </c>
      <c r="F937" t="s">
        <v>745</v>
      </c>
    </row>
    <row r="938" spans="1:6" x14ac:dyDescent="0.25">
      <c r="A938" s="2" t="s">
        <v>561</v>
      </c>
      <c r="B938" t="s">
        <v>370</v>
      </c>
      <c r="C938" t="s">
        <v>371</v>
      </c>
      <c r="D938" t="s">
        <v>372</v>
      </c>
      <c r="E938">
        <v>52</v>
      </c>
      <c r="F938" t="s">
        <v>404</v>
      </c>
    </row>
    <row r="939" spans="1:6" x14ac:dyDescent="0.25">
      <c r="A939" s="2" t="s">
        <v>561</v>
      </c>
      <c r="B939" t="s">
        <v>370</v>
      </c>
      <c r="C939" t="s">
        <v>371</v>
      </c>
      <c r="D939" t="s">
        <v>372</v>
      </c>
      <c r="E939">
        <v>8</v>
      </c>
      <c r="F939" t="s">
        <v>663</v>
      </c>
    </row>
    <row r="940" spans="1:6" x14ac:dyDescent="0.25">
      <c r="A940" s="2" t="s">
        <v>561</v>
      </c>
      <c r="B940" t="s">
        <v>370</v>
      </c>
      <c r="C940" t="s">
        <v>371</v>
      </c>
      <c r="D940" t="s">
        <v>372</v>
      </c>
      <c r="E940">
        <v>2</v>
      </c>
      <c r="F940" t="s">
        <v>607</v>
      </c>
    </row>
    <row r="941" spans="1:6" x14ac:dyDescent="0.25">
      <c r="A941" s="2" t="s">
        <v>562</v>
      </c>
      <c r="B941" t="s">
        <v>370</v>
      </c>
      <c r="C941" t="s">
        <v>371</v>
      </c>
      <c r="D941" t="s">
        <v>372</v>
      </c>
      <c r="E941">
        <v>84</v>
      </c>
      <c r="F941" t="s">
        <v>744</v>
      </c>
    </row>
    <row r="942" spans="1:6" x14ac:dyDescent="0.25">
      <c r="A942" s="2" t="s">
        <v>562</v>
      </c>
      <c r="B942" t="s">
        <v>370</v>
      </c>
      <c r="C942" t="s">
        <v>371</v>
      </c>
      <c r="D942" t="s">
        <v>372</v>
      </c>
      <c r="E942">
        <v>537</v>
      </c>
      <c r="F942" t="s">
        <v>745</v>
      </c>
    </row>
    <row r="943" spans="1:6" x14ac:dyDescent="0.25">
      <c r="A943" s="2" t="s">
        <v>562</v>
      </c>
      <c r="B943" t="s">
        <v>370</v>
      </c>
      <c r="C943" t="s">
        <v>371</v>
      </c>
      <c r="D943" t="s">
        <v>372</v>
      </c>
      <c r="E943">
        <v>62</v>
      </c>
      <c r="F943" t="s">
        <v>404</v>
      </c>
    </row>
    <row r="944" spans="1:6" x14ac:dyDescent="0.25">
      <c r="A944" s="2" t="s">
        <v>562</v>
      </c>
      <c r="B944" t="s">
        <v>370</v>
      </c>
      <c r="C944" t="s">
        <v>371</v>
      </c>
      <c r="D944" t="s">
        <v>372</v>
      </c>
      <c r="E944">
        <v>14</v>
      </c>
      <c r="F944" t="s">
        <v>663</v>
      </c>
    </row>
    <row r="945" spans="1:6" x14ac:dyDescent="0.25">
      <c r="A945" s="2" t="s">
        <v>562</v>
      </c>
      <c r="B945" t="s">
        <v>370</v>
      </c>
      <c r="C945" t="s">
        <v>371</v>
      </c>
      <c r="D945" t="s">
        <v>372</v>
      </c>
      <c r="E945">
        <v>2</v>
      </c>
      <c r="F945" t="s">
        <v>607</v>
      </c>
    </row>
    <row r="946" spans="1:6" x14ac:dyDescent="0.25">
      <c r="A946" s="2" t="s">
        <v>563</v>
      </c>
      <c r="B946" t="s">
        <v>370</v>
      </c>
      <c r="C946" t="s">
        <v>371</v>
      </c>
      <c r="D946" t="s">
        <v>372</v>
      </c>
      <c r="E946">
        <v>99</v>
      </c>
      <c r="F946" t="s">
        <v>744</v>
      </c>
    </row>
    <row r="947" spans="1:6" x14ac:dyDescent="0.25">
      <c r="A947" s="2" t="s">
        <v>563</v>
      </c>
      <c r="B947" t="s">
        <v>370</v>
      </c>
      <c r="C947" t="s">
        <v>371</v>
      </c>
      <c r="D947" t="s">
        <v>372</v>
      </c>
      <c r="E947">
        <v>519</v>
      </c>
      <c r="F947" t="s">
        <v>745</v>
      </c>
    </row>
    <row r="948" spans="1:6" x14ac:dyDescent="0.25">
      <c r="A948" s="2" t="s">
        <v>563</v>
      </c>
      <c r="B948" t="s">
        <v>370</v>
      </c>
      <c r="C948" t="s">
        <v>371</v>
      </c>
      <c r="D948" t="s">
        <v>372</v>
      </c>
      <c r="E948">
        <v>64</v>
      </c>
      <c r="F948" t="s">
        <v>404</v>
      </c>
    </row>
    <row r="949" spans="1:6" x14ac:dyDescent="0.25">
      <c r="A949" s="2" t="s">
        <v>563</v>
      </c>
      <c r="B949" t="s">
        <v>370</v>
      </c>
      <c r="C949" t="s">
        <v>371</v>
      </c>
      <c r="D949" t="s">
        <v>372</v>
      </c>
      <c r="E949">
        <v>9</v>
      </c>
      <c r="F949" t="s">
        <v>663</v>
      </c>
    </row>
    <row r="950" spans="1:6" x14ac:dyDescent="0.25">
      <c r="A950" s="2" t="s">
        <v>563</v>
      </c>
      <c r="B950" t="s">
        <v>370</v>
      </c>
      <c r="C950" t="s">
        <v>371</v>
      </c>
      <c r="D950" t="s">
        <v>372</v>
      </c>
      <c r="E950">
        <v>27</v>
      </c>
      <c r="F950" t="s">
        <v>607</v>
      </c>
    </row>
    <row r="951" spans="1:6" x14ac:dyDescent="0.25">
      <c r="A951" s="2" t="s">
        <v>564</v>
      </c>
      <c r="B951" t="s">
        <v>370</v>
      </c>
      <c r="C951" t="s">
        <v>371</v>
      </c>
      <c r="D951" t="s">
        <v>372</v>
      </c>
      <c r="E951">
        <v>136</v>
      </c>
      <c r="F951" t="s">
        <v>744</v>
      </c>
    </row>
    <row r="952" spans="1:6" x14ac:dyDescent="0.25">
      <c r="A952" s="2" t="s">
        <v>564</v>
      </c>
      <c r="B952" t="s">
        <v>370</v>
      </c>
      <c r="C952" t="s">
        <v>371</v>
      </c>
      <c r="D952" t="s">
        <v>372</v>
      </c>
      <c r="E952">
        <v>539</v>
      </c>
      <c r="F952" t="s">
        <v>745</v>
      </c>
    </row>
    <row r="953" spans="1:6" x14ac:dyDescent="0.25">
      <c r="A953" s="2" t="s">
        <v>564</v>
      </c>
      <c r="B953" t="s">
        <v>370</v>
      </c>
      <c r="C953" t="s">
        <v>371</v>
      </c>
      <c r="D953" t="s">
        <v>372</v>
      </c>
      <c r="E953">
        <v>64</v>
      </c>
      <c r="F953" t="s">
        <v>404</v>
      </c>
    </row>
    <row r="954" spans="1:6" x14ac:dyDescent="0.25">
      <c r="A954" s="2" t="s">
        <v>564</v>
      </c>
      <c r="B954" t="s">
        <v>370</v>
      </c>
      <c r="C954" t="s">
        <v>371</v>
      </c>
      <c r="D954" t="s">
        <v>372</v>
      </c>
      <c r="E954">
        <v>9</v>
      </c>
      <c r="F954" t="s">
        <v>663</v>
      </c>
    </row>
    <row r="955" spans="1:6" x14ac:dyDescent="0.25">
      <c r="A955" s="2" t="s">
        <v>564</v>
      </c>
      <c r="B955" t="s">
        <v>370</v>
      </c>
      <c r="C955" t="s">
        <v>371</v>
      </c>
      <c r="D955" t="s">
        <v>372</v>
      </c>
      <c r="E955">
        <v>8</v>
      </c>
      <c r="F955" t="s">
        <v>607</v>
      </c>
    </row>
    <row r="956" spans="1:6" x14ac:dyDescent="0.25">
      <c r="A956" s="2" t="s">
        <v>565</v>
      </c>
      <c r="B956" t="s">
        <v>370</v>
      </c>
      <c r="C956" t="s">
        <v>371</v>
      </c>
      <c r="D956" t="s">
        <v>372</v>
      </c>
      <c r="E956">
        <v>143</v>
      </c>
      <c r="F956" t="s">
        <v>744</v>
      </c>
    </row>
    <row r="957" spans="1:6" x14ac:dyDescent="0.25">
      <c r="A957" s="2" t="s">
        <v>565</v>
      </c>
      <c r="B957" t="s">
        <v>370</v>
      </c>
      <c r="C957" t="s">
        <v>371</v>
      </c>
      <c r="D957" t="s">
        <v>372</v>
      </c>
      <c r="E957">
        <v>553</v>
      </c>
      <c r="F957" t="s">
        <v>745</v>
      </c>
    </row>
    <row r="958" spans="1:6" x14ac:dyDescent="0.25">
      <c r="A958" s="2" t="s">
        <v>565</v>
      </c>
      <c r="B958" t="s">
        <v>370</v>
      </c>
      <c r="C958" t="s">
        <v>371</v>
      </c>
      <c r="D958" t="s">
        <v>372</v>
      </c>
      <c r="E958">
        <v>62</v>
      </c>
      <c r="F958" t="s">
        <v>404</v>
      </c>
    </row>
    <row r="959" spans="1:6" x14ac:dyDescent="0.25">
      <c r="A959" s="2" t="s">
        <v>565</v>
      </c>
      <c r="B959" t="s">
        <v>370</v>
      </c>
      <c r="C959" t="s">
        <v>371</v>
      </c>
      <c r="D959" t="s">
        <v>372</v>
      </c>
      <c r="E959">
        <v>12</v>
      </c>
      <c r="F959" t="s">
        <v>663</v>
      </c>
    </row>
    <row r="960" spans="1:6" x14ac:dyDescent="0.25">
      <c r="A960" s="2" t="s">
        <v>565</v>
      </c>
      <c r="B960" t="s">
        <v>370</v>
      </c>
      <c r="C960" t="s">
        <v>371</v>
      </c>
      <c r="D960" t="s">
        <v>372</v>
      </c>
      <c r="E960">
        <v>13</v>
      </c>
      <c r="F960" t="s">
        <v>607</v>
      </c>
    </row>
    <row r="961" spans="1:6" x14ac:dyDescent="0.25">
      <c r="A961" s="2" t="s">
        <v>566</v>
      </c>
      <c r="B961" t="s">
        <v>370</v>
      </c>
      <c r="C961" t="s">
        <v>371</v>
      </c>
      <c r="D961" t="s">
        <v>372</v>
      </c>
      <c r="E961">
        <v>135</v>
      </c>
      <c r="F961" t="s">
        <v>744</v>
      </c>
    </row>
    <row r="962" spans="1:6" x14ac:dyDescent="0.25">
      <c r="A962" s="2" t="s">
        <v>566</v>
      </c>
      <c r="B962" t="s">
        <v>370</v>
      </c>
      <c r="C962" t="s">
        <v>371</v>
      </c>
      <c r="D962" t="s">
        <v>372</v>
      </c>
      <c r="E962">
        <v>600</v>
      </c>
      <c r="F962" t="s">
        <v>745</v>
      </c>
    </row>
    <row r="963" spans="1:6" x14ac:dyDescent="0.25">
      <c r="A963" s="2" t="s">
        <v>566</v>
      </c>
      <c r="B963" t="s">
        <v>370</v>
      </c>
      <c r="C963" t="s">
        <v>371</v>
      </c>
      <c r="D963" t="s">
        <v>372</v>
      </c>
      <c r="E963">
        <v>63</v>
      </c>
      <c r="F963" t="s">
        <v>404</v>
      </c>
    </row>
    <row r="964" spans="1:6" x14ac:dyDescent="0.25">
      <c r="A964" s="2" t="s">
        <v>566</v>
      </c>
      <c r="B964" t="s">
        <v>370</v>
      </c>
      <c r="C964" t="s">
        <v>371</v>
      </c>
      <c r="D964" t="s">
        <v>372</v>
      </c>
      <c r="E964">
        <v>10</v>
      </c>
      <c r="F964" t="s">
        <v>663</v>
      </c>
    </row>
    <row r="965" spans="1:6" x14ac:dyDescent="0.25">
      <c r="A965" s="2" t="s">
        <v>566</v>
      </c>
      <c r="B965" t="s">
        <v>370</v>
      </c>
      <c r="C965" t="s">
        <v>371</v>
      </c>
      <c r="D965" t="s">
        <v>372</v>
      </c>
      <c r="E965">
        <v>6</v>
      </c>
      <c r="F965" t="s">
        <v>607</v>
      </c>
    </row>
    <row r="966" spans="1:6" x14ac:dyDescent="0.25">
      <c r="A966" s="2" t="s">
        <v>567</v>
      </c>
      <c r="B966" t="s">
        <v>370</v>
      </c>
      <c r="C966" t="s">
        <v>371</v>
      </c>
      <c r="D966" t="s">
        <v>372</v>
      </c>
      <c r="E966">
        <v>143</v>
      </c>
      <c r="F966" t="s">
        <v>744</v>
      </c>
    </row>
    <row r="967" spans="1:6" x14ac:dyDescent="0.25">
      <c r="A967" s="2" t="s">
        <v>567</v>
      </c>
      <c r="B967" t="s">
        <v>370</v>
      </c>
      <c r="C967" t="s">
        <v>371</v>
      </c>
      <c r="D967" t="s">
        <v>372</v>
      </c>
      <c r="E967">
        <v>633</v>
      </c>
      <c r="F967" t="s">
        <v>745</v>
      </c>
    </row>
    <row r="968" spans="1:6" x14ac:dyDescent="0.25">
      <c r="A968" s="2" t="s">
        <v>567</v>
      </c>
      <c r="B968" t="s">
        <v>370</v>
      </c>
      <c r="C968" t="s">
        <v>371</v>
      </c>
      <c r="D968" t="s">
        <v>372</v>
      </c>
      <c r="E968">
        <v>70</v>
      </c>
      <c r="F968" t="s">
        <v>404</v>
      </c>
    </row>
    <row r="969" spans="1:6" x14ac:dyDescent="0.25">
      <c r="A969" s="2" t="s">
        <v>567</v>
      </c>
      <c r="B969" t="s">
        <v>370</v>
      </c>
      <c r="C969" t="s">
        <v>371</v>
      </c>
      <c r="D969" t="s">
        <v>372</v>
      </c>
      <c r="E969">
        <v>18</v>
      </c>
      <c r="F969" t="s">
        <v>663</v>
      </c>
    </row>
    <row r="970" spans="1:6" x14ac:dyDescent="0.25">
      <c r="A970" s="2" t="s">
        <v>567</v>
      </c>
      <c r="B970" t="s">
        <v>370</v>
      </c>
      <c r="C970" t="s">
        <v>371</v>
      </c>
      <c r="D970" t="s">
        <v>372</v>
      </c>
      <c r="E970">
        <v>9</v>
      </c>
      <c r="F970" t="s">
        <v>607</v>
      </c>
    </row>
    <row r="971" spans="1:6" x14ac:dyDescent="0.25">
      <c r="A971" s="2" t="s">
        <v>568</v>
      </c>
      <c r="B971" t="s">
        <v>370</v>
      </c>
      <c r="C971" t="s">
        <v>371</v>
      </c>
      <c r="D971" t="s">
        <v>372</v>
      </c>
      <c r="E971">
        <v>153</v>
      </c>
      <c r="F971" t="s">
        <v>744</v>
      </c>
    </row>
    <row r="972" spans="1:6" x14ac:dyDescent="0.25">
      <c r="A972" s="2" t="s">
        <v>568</v>
      </c>
      <c r="B972" t="s">
        <v>370</v>
      </c>
      <c r="C972" t="s">
        <v>371</v>
      </c>
      <c r="D972" t="s">
        <v>372</v>
      </c>
      <c r="E972">
        <v>661</v>
      </c>
      <c r="F972" t="s">
        <v>745</v>
      </c>
    </row>
    <row r="973" spans="1:6" x14ac:dyDescent="0.25">
      <c r="A973" s="2" t="s">
        <v>568</v>
      </c>
      <c r="B973" t="s">
        <v>370</v>
      </c>
      <c r="C973" t="s">
        <v>371</v>
      </c>
      <c r="D973" t="s">
        <v>372</v>
      </c>
      <c r="E973">
        <v>74</v>
      </c>
      <c r="F973" t="s">
        <v>404</v>
      </c>
    </row>
    <row r="974" spans="1:6" x14ac:dyDescent="0.25">
      <c r="A974" s="2" t="s">
        <v>568</v>
      </c>
      <c r="B974" t="s">
        <v>370</v>
      </c>
      <c r="C974" t="s">
        <v>371</v>
      </c>
      <c r="D974" t="s">
        <v>372</v>
      </c>
      <c r="E974">
        <v>14</v>
      </c>
      <c r="F974" t="s">
        <v>663</v>
      </c>
    </row>
    <row r="975" spans="1:6" x14ac:dyDescent="0.25">
      <c r="A975" s="2" t="s">
        <v>568</v>
      </c>
      <c r="B975" t="s">
        <v>370</v>
      </c>
      <c r="C975" t="s">
        <v>371</v>
      </c>
      <c r="D975" t="s">
        <v>372</v>
      </c>
      <c r="E975">
        <v>5</v>
      </c>
      <c r="F975" t="s">
        <v>607</v>
      </c>
    </row>
    <row r="976" spans="1:6" x14ac:dyDescent="0.25">
      <c r="A976" s="2" t="s">
        <v>569</v>
      </c>
      <c r="B976" t="s">
        <v>370</v>
      </c>
      <c r="C976" t="s">
        <v>371</v>
      </c>
      <c r="D976" t="s">
        <v>372</v>
      </c>
      <c r="E976">
        <v>172</v>
      </c>
      <c r="F976" t="s">
        <v>744</v>
      </c>
    </row>
    <row r="977" spans="1:6" x14ac:dyDescent="0.25">
      <c r="A977" s="2" t="s">
        <v>569</v>
      </c>
      <c r="B977" t="s">
        <v>370</v>
      </c>
      <c r="C977" t="s">
        <v>371</v>
      </c>
      <c r="D977" t="s">
        <v>372</v>
      </c>
      <c r="E977">
        <v>782</v>
      </c>
      <c r="F977" t="s">
        <v>745</v>
      </c>
    </row>
    <row r="978" spans="1:6" x14ac:dyDescent="0.25">
      <c r="A978" s="2" t="s">
        <v>569</v>
      </c>
      <c r="B978" t="s">
        <v>370</v>
      </c>
      <c r="C978" t="s">
        <v>371</v>
      </c>
      <c r="D978" t="s">
        <v>372</v>
      </c>
      <c r="E978">
        <v>88</v>
      </c>
      <c r="F978" t="s">
        <v>404</v>
      </c>
    </row>
    <row r="979" spans="1:6" x14ac:dyDescent="0.25">
      <c r="A979" s="2" t="s">
        <v>569</v>
      </c>
      <c r="B979" t="s">
        <v>370</v>
      </c>
      <c r="C979" t="s">
        <v>371</v>
      </c>
      <c r="D979" t="s">
        <v>372</v>
      </c>
      <c r="E979">
        <v>17</v>
      </c>
      <c r="F979" t="s">
        <v>663</v>
      </c>
    </row>
    <row r="980" spans="1:6" x14ac:dyDescent="0.25">
      <c r="A980" s="2" t="s">
        <v>569</v>
      </c>
      <c r="B980" t="s">
        <v>370</v>
      </c>
      <c r="C980" t="s">
        <v>371</v>
      </c>
      <c r="D980" t="s">
        <v>372</v>
      </c>
      <c r="E980">
        <v>7</v>
      </c>
      <c r="F980" t="s">
        <v>607</v>
      </c>
    </row>
    <row r="981" spans="1:6" x14ac:dyDescent="0.25">
      <c r="A981" s="2" t="s">
        <v>570</v>
      </c>
      <c r="B981" t="s">
        <v>370</v>
      </c>
      <c r="C981" t="s">
        <v>371</v>
      </c>
      <c r="D981" t="s">
        <v>372</v>
      </c>
      <c r="E981">
        <v>194</v>
      </c>
      <c r="F981" t="s">
        <v>744</v>
      </c>
    </row>
    <row r="982" spans="1:6" x14ac:dyDescent="0.25">
      <c r="A982" s="2" t="s">
        <v>570</v>
      </c>
      <c r="B982" t="s">
        <v>370</v>
      </c>
      <c r="C982" t="s">
        <v>371</v>
      </c>
      <c r="D982" t="s">
        <v>372</v>
      </c>
      <c r="E982">
        <v>866</v>
      </c>
      <c r="F982" t="s">
        <v>745</v>
      </c>
    </row>
    <row r="983" spans="1:6" x14ac:dyDescent="0.25">
      <c r="A983" s="2" t="s">
        <v>570</v>
      </c>
      <c r="B983" t="s">
        <v>370</v>
      </c>
      <c r="C983" t="s">
        <v>371</v>
      </c>
      <c r="D983" t="s">
        <v>372</v>
      </c>
      <c r="E983">
        <v>101</v>
      </c>
      <c r="F983" t="s">
        <v>404</v>
      </c>
    </row>
    <row r="984" spans="1:6" x14ac:dyDescent="0.25">
      <c r="A984" s="2" t="s">
        <v>570</v>
      </c>
      <c r="B984" t="s">
        <v>370</v>
      </c>
      <c r="C984" t="s">
        <v>371</v>
      </c>
      <c r="D984" t="s">
        <v>372</v>
      </c>
      <c r="E984">
        <v>15</v>
      </c>
      <c r="F984" t="s">
        <v>663</v>
      </c>
    </row>
    <row r="985" spans="1:6" x14ac:dyDescent="0.25">
      <c r="A985" s="2" t="s">
        <v>570</v>
      </c>
      <c r="B985" t="s">
        <v>370</v>
      </c>
      <c r="C985" t="s">
        <v>371</v>
      </c>
      <c r="D985" t="s">
        <v>372</v>
      </c>
      <c r="E985">
        <v>25</v>
      </c>
      <c r="F985" t="s">
        <v>607</v>
      </c>
    </row>
    <row r="986" spans="1:6" x14ac:dyDescent="0.25">
      <c r="A986" s="2" t="s">
        <v>571</v>
      </c>
      <c r="B986" t="s">
        <v>370</v>
      </c>
      <c r="C986" t="s">
        <v>371</v>
      </c>
      <c r="D986" t="s">
        <v>372</v>
      </c>
      <c r="E986">
        <v>183</v>
      </c>
      <c r="F986" t="s">
        <v>744</v>
      </c>
    </row>
    <row r="987" spans="1:6" x14ac:dyDescent="0.25">
      <c r="A987" s="2" t="s">
        <v>571</v>
      </c>
      <c r="B987" t="s">
        <v>370</v>
      </c>
      <c r="C987" t="s">
        <v>371</v>
      </c>
      <c r="D987" t="s">
        <v>372</v>
      </c>
      <c r="E987">
        <v>894</v>
      </c>
      <c r="F987" t="s">
        <v>745</v>
      </c>
    </row>
    <row r="988" spans="1:6" x14ac:dyDescent="0.25">
      <c r="A988" s="2" t="s">
        <v>571</v>
      </c>
      <c r="B988" t="s">
        <v>370</v>
      </c>
      <c r="C988" t="s">
        <v>371</v>
      </c>
      <c r="D988" t="s">
        <v>372</v>
      </c>
      <c r="E988">
        <v>107</v>
      </c>
      <c r="F988" t="s">
        <v>404</v>
      </c>
    </row>
    <row r="989" spans="1:6" x14ac:dyDescent="0.25">
      <c r="A989" s="2" t="s">
        <v>571</v>
      </c>
      <c r="B989" t="s">
        <v>370</v>
      </c>
      <c r="C989" t="s">
        <v>371</v>
      </c>
      <c r="D989" t="s">
        <v>372</v>
      </c>
      <c r="E989">
        <v>22</v>
      </c>
      <c r="F989" t="s">
        <v>663</v>
      </c>
    </row>
    <row r="990" spans="1:6" x14ac:dyDescent="0.25">
      <c r="A990" s="2" t="s">
        <v>571</v>
      </c>
      <c r="B990" t="s">
        <v>370</v>
      </c>
      <c r="C990" t="s">
        <v>371</v>
      </c>
      <c r="D990" t="s">
        <v>372</v>
      </c>
      <c r="E990">
        <v>17</v>
      </c>
      <c r="F990" t="s">
        <v>607</v>
      </c>
    </row>
    <row r="991" spans="1:6" x14ac:dyDescent="0.25">
      <c r="A991" s="2" t="s">
        <v>572</v>
      </c>
      <c r="B991" t="s">
        <v>370</v>
      </c>
      <c r="C991" t="s">
        <v>371</v>
      </c>
      <c r="D991" t="s">
        <v>372</v>
      </c>
      <c r="E991">
        <v>199</v>
      </c>
      <c r="F991" t="s">
        <v>744</v>
      </c>
    </row>
    <row r="992" spans="1:6" x14ac:dyDescent="0.25">
      <c r="A992" s="2" t="s">
        <v>572</v>
      </c>
      <c r="B992" t="s">
        <v>370</v>
      </c>
      <c r="C992" t="s">
        <v>371</v>
      </c>
      <c r="D992" t="s">
        <v>372</v>
      </c>
      <c r="E992">
        <v>953</v>
      </c>
      <c r="F992" t="s">
        <v>745</v>
      </c>
    </row>
    <row r="993" spans="1:6" x14ac:dyDescent="0.25">
      <c r="A993" s="2" t="s">
        <v>572</v>
      </c>
      <c r="B993" t="s">
        <v>370</v>
      </c>
      <c r="C993" t="s">
        <v>371</v>
      </c>
      <c r="D993" t="s">
        <v>372</v>
      </c>
      <c r="E993">
        <v>108</v>
      </c>
      <c r="F993" t="s">
        <v>404</v>
      </c>
    </row>
    <row r="994" spans="1:6" x14ac:dyDescent="0.25">
      <c r="A994" s="2" t="s">
        <v>572</v>
      </c>
      <c r="B994" t="s">
        <v>370</v>
      </c>
      <c r="C994" t="s">
        <v>371</v>
      </c>
      <c r="D994" t="s">
        <v>372</v>
      </c>
      <c r="E994">
        <v>24</v>
      </c>
      <c r="F994" t="s">
        <v>663</v>
      </c>
    </row>
    <row r="995" spans="1:6" x14ac:dyDescent="0.25">
      <c r="A995" s="2" t="s">
        <v>572</v>
      </c>
      <c r="B995" t="s">
        <v>370</v>
      </c>
      <c r="C995" t="s">
        <v>371</v>
      </c>
      <c r="D995" t="s">
        <v>372</v>
      </c>
      <c r="E995">
        <v>18</v>
      </c>
      <c r="F995" t="s">
        <v>607</v>
      </c>
    </row>
    <row r="996" spans="1:6" x14ac:dyDescent="0.25">
      <c r="A996" s="2" t="s">
        <v>573</v>
      </c>
      <c r="B996" t="s">
        <v>370</v>
      </c>
      <c r="C996" t="s">
        <v>371</v>
      </c>
      <c r="D996" t="s">
        <v>372</v>
      </c>
      <c r="E996">
        <v>205</v>
      </c>
      <c r="F996" t="s">
        <v>744</v>
      </c>
    </row>
    <row r="997" spans="1:6" x14ac:dyDescent="0.25">
      <c r="A997" s="2" t="s">
        <v>573</v>
      </c>
      <c r="B997" t="s">
        <v>370</v>
      </c>
      <c r="C997" t="s">
        <v>371</v>
      </c>
      <c r="D997" t="s">
        <v>372</v>
      </c>
      <c r="E997">
        <v>988</v>
      </c>
      <c r="F997" t="s">
        <v>745</v>
      </c>
    </row>
    <row r="998" spans="1:6" x14ac:dyDescent="0.25">
      <c r="A998" s="2" t="s">
        <v>573</v>
      </c>
      <c r="B998" t="s">
        <v>370</v>
      </c>
      <c r="C998" t="s">
        <v>371</v>
      </c>
      <c r="D998" t="s">
        <v>372</v>
      </c>
      <c r="E998">
        <v>115</v>
      </c>
      <c r="F998" t="s">
        <v>404</v>
      </c>
    </row>
    <row r="999" spans="1:6" x14ac:dyDescent="0.25">
      <c r="A999" s="2" t="s">
        <v>573</v>
      </c>
      <c r="B999" t="s">
        <v>370</v>
      </c>
      <c r="C999" t="s">
        <v>371</v>
      </c>
      <c r="D999" t="s">
        <v>372</v>
      </c>
      <c r="E999">
        <v>21</v>
      </c>
      <c r="F999" t="s">
        <v>663</v>
      </c>
    </row>
    <row r="1000" spans="1:6" x14ac:dyDescent="0.25">
      <c r="A1000" s="2" t="s">
        <v>573</v>
      </c>
      <c r="B1000" t="s">
        <v>370</v>
      </c>
      <c r="C1000" t="s">
        <v>371</v>
      </c>
      <c r="D1000" t="s">
        <v>372</v>
      </c>
      <c r="E1000">
        <v>23</v>
      </c>
      <c r="F1000" t="s">
        <v>607</v>
      </c>
    </row>
    <row r="1001" spans="1:6" x14ac:dyDescent="0.25">
      <c r="A1001" s="2" t="s">
        <v>574</v>
      </c>
      <c r="B1001" t="s">
        <v>370</v>
      </c>
      <c r="C1001" t="s">
        <v>371</v>
      </c>
      <c r="D1001" t="s">
        <v>372</v>
      </c>
      <c r="E1001">
        <v>204</v>
      </c>
      <c r="F1001" t="s">
        <v>744</v>
      </c>
    </row>
    <row r="1002" spans="1:6" x14ac:dyDescent="0.25">
      <c r="A1002" s="2" t="s">
        <v>574</v>
      </c>
      <c r="B1002" t="s">
        <v>370</v>
      </c>
      <c r="C1002" t="s">
        <v>371</v>
      </c>
      <c r="D1002" t="s">
        <v>372</v>
      </c>
      <c r="E1002">
        <v>1048</v>
      </c>
      <c r="F1002" t="s">
        <v>745</v>
      </c>
    </row>
    <row r="1003" spans="1:6" x14ac:dyDescent="0.25">
      <c r="A1003" s="2" t="s">
        <v>574</v>
      </c>
      <c r="B1003" t="s">
        <v>370</v>
      </c>
      <c r="C1003" t="s">
        <v>371</v>
      </c>
      <c r="D1003" t="s">
        <v>372</v>
      </c>
      <c r="E1003">
        <v>123</v>
      </c>
      <c r="F1003" t="s">
        <v>404</v>
      </c>
    </row>
    <row r="1004" spans="1:6" x14ac:dyDescent="0.25">
      <c r="A1004" s="2" t="s">
        <v>574</v>
      </c>
      <c r="B1004" t="s">
        <v>370</v>
      </c>
      <c r="C1004" t="s">
        <v>371</v>
      </c>
      <c r="D1004" t="s">
        <v>372</v>
      </c>
      <c r="E1004">
        <v>18</v>
      </c>
      <c r="F1004" t="s">
        <v>663</v>
      </c>
    </row>
    <row r="1005" spans="1:6" x14ac:dyDescent="0.25">
      <c r="A1005" s="2" t="s">
        <v>574</v>
      </c>
      <c r="B1005" t="s">
        <v>370</v>
      </c>
      <c r="C1005" t="s">
        <v>371</v>
      </c>
      <c r="D1005" t="s">
        <v>372</v>
      </c>
      <c r="E1005">
        <v>22</v>
      </c>
      <c r="F1005" t="s">
        <v>607</v>
      </c>
    </row>
    <row r="1006" spans="1:6" x14ac:dyDescent="0.25">
      <c r="A1006" s="2" t="s">
        <v>575</v>
      </c>
      <c r="B1006" t="s">
        <v>370</v>
      </c>
      <c r="C1006" t="s">
        <v>371</v>
      </c>
      <c r="D1006" t="s">
        <v>372</v>
      </c>
      <c r="E1006">
        <v>237</v>
      </c>
      <c r="F1006" t="s">
        <v>744</v>
      </c>
    </row>
    <row r="1007" spans="1:6" x14ac:dyDescent="0.25">
      <c r="A1007" s="2" t="s">
        <v>575</v>
      </c>
      <c r="B1007" t="s">
        <v>370</v>
      </c>
      <c r="C1007" t="s">
        <v>371</v>
      </c>
      <c r="D1007" t="s">
        <v>372</v>
      </c>
      <c r="E1007">
        <v>1141</v>
      </c>
      <c r="F1007" t="s">
        <v>745</v>
      </c>
    </row>
    <row r="1008" spans="1:6" x14ac:dyDescent="0.25">
      <c r="A1008" s="2" t="s">
        <v>575</v>
      </c>
      <c r="B1008" t="s">
        <v>370</v>
      </c>
      <c r="C1008" t="s">
        <v>371</v>
      </c>
      <c r="D1008" t="s">
        <v>372</v>
      </c>
      <c r="E1008">
        <v>142</v>
      </c>
      <c r="F1008" t="s">
        <v>404</v>
      </c>
    </row>
    <row r="1009" spans="1:6" x14ac:dyDescent="0.25">
      <c r="A1009" s="2" t="s">
        <v>575</v>
      </c>
      <c r="B1009" t="s">
        <v>370</v>
      </c>
      <c r="C1009" t="s">
        <v>371</v>
      </c>
      <c r="D1009" t="s">
        <v>372</v>
      </c>
      <c r="E1009">
        <v>27</v>
      </c>
      <c r="F1009" t="s">
        <v>663</v>
      </c>
    </row>
    <row r="1010" spans="1:6" x14ac:dyDescent="0.25">
      <c r="A1010" s="2" t="s">
        <v>575</v>
      </c>
      <c r="B1010" t="s">
        <v>370</v>
      </c>
      <c r="C1010" t="s">
        <v>371</v>
      </c>
      <c r="D1010" t="s">
        <v>372</v>
      </c>
      <c r="E1010">
        <v>18</v>
      </c>
      <c r="F1010" t="s">
        <v>607</v>
      </c>
    </row>
    <row r="1011" spans="1:6" x14ac:dyDescent="0.25">
      <c r="A1011" s="2" t="s">
        <v>576</v>
      </c>
      <c r="B1011" t="s">
        <v>370</v>
      </c>
      <c r="C1011" t="s">
        <v>371</v>
      </c>
      <c r="D1011" t="s">
        <v>372</v>
      </c>
      <c r="E1011">
        <v>275</v>
      </c>
      <c r="F1011" t="s">
        <v>744</v>
      </c>
    </row>
    <row r="1012" spans="1:6" x14ac:dyDescent="0.25">
      <c r="A1012" s="2" t="s">
        <v>576</v>
      </c>
      <c r="B1012" t="s">
        <v>370</v>
      </c>
      <c r="C1012" t="s">
        <v>371</v>
      </c>
      <c r="D1012" t="s">
        <v>372</v>
      </c>
      <c r="E1012">
        <v>1261</v>
      </c>
      <c r="F1012" t="s">
        <v>745</v>
      </c>
    </row>
    <row r="1013" spans="1:6" x14ac:dyDescent="0.25">
      <c r="A1013" s="2" t="s">
        <v>576</v>
      </c>
      <c r="B1013" t="s">
        <v>370</v>
      </c>
      <c r="C1013" t="s">
        <v>371</v>
      </c>
      <c r="D1013" t="s">
        <v>372</v>
      </c>
      <c r="E1013">
        <v>154</v>
      </c>
      <c r="F1013" t="s">
        <v>404</v>
      </c>
    </row>
    <row r="1014" spans="1:6" x14ac:dyDescent="0.25">
      <c r="A1014" s="2" t="s">
        <v>576</v>
      </c>
      <c r="B1014" t="s">
        <v>370</v>
      </c>
      <c r="C1014" t="s">
        <v>371</v>
      </c>
      <c r="D1014" t="s">
        <v>372</v>
      </c>
      <c r="E1014">
        <v>24</v>
      </c>
      <c r="F1014" t="s">
        <v>663</v>
      </c>
    </row>
    <row r="1015" spans="1:6" x14ac:dyDescent="0.25">
      <c r="A1015" s="2" t="s">
        <v>576</v>
      </c>
      <c r="B1015" t="s">
        <v>370</v>
      </c>
      <c r="C1015" t="s">
        <v>371</v>
      </c>
      <c r="D1015" t="s">
        <v>372</v>
      </c>
      <c r="E1015">
        <v>9</v>
      </c>
      <c r="F1015" t="s">
        <v>607</v>
      </c>
    </row>
    <row r="1016" spans="1:6" x14ac:dyDescent="0.25">
      <c r="A1016" s="2" t="s">
        <v>577</v>
      </c>
      <c r="B1016" t="s">
        <v>370</v>
      </c>
      <c r="C1016" t="s">
        <v>371</v>
      </c>
      <c r="D1016" t="s">
        <v>372</v>
      </c>
      <c r="E1016">
        <v>268</v>
      </c>
      <c r="F1016" t="s">
        <v>744</v>
      </c>
    </row>
    <row r="1017" spans="1:6" x14ac:dyDescent="0.25">
      <c r="A1017" s="2" t="s">
        <v>577</v>
      </c>
      <c r="B1017" t="s">
        <v>370</v>
      </c>
      <c r="C1017" t="s">
        <v>371</v>
      </c>
      <c r="D1017" t="s">
        <v>372</v>
      </c>
      <c r="E1017">
        <v>1335</v>
      </c>
      <c r="F1017" t="s">
        <v>745</v>
      </c>
    </row>
    <row r="1018" spans="1:6" x14ac:dyDescent="0.25">
      <c r="A1018" s="2" t="s">
        <v>577</v>
      </c>
      <c r="B1018" t="s">
        <v>370</v>
      </c>
      <c r="C1018" t="s">
        <v>371</v>
      </c>
      <c r="D1018" t="s">
        <v>372</v>
      </c>
      <c r="E1018">
        <v>179</v>
      </c>
      <c r="F1018" t="s">
        <v>404</v>
      </c>
    </row>
    <row r="1019" spans="1:6" x14ac:dyDescent="0.25">
      <c r="A1019" s="2" t="s">
        <v>577</v>
      </c>
      <c r="B1019" t="s">
        <v>370</v>
      </c>
      <c r="C1019" t="s">
        <v>371</v>
      </c>
      <c r="D1019" t="s">
        <v>372</v>
      </c>
      <c r="E1019">
        <v>34</v>
      </c>
      <c r="F1019" t="s">
        <v>663</v>
      </c>
    </row>
    <row r="1020" spans="1:6" x14ac:dyDescent="0.25">
      <c r="A1020" s="2" t="s">
        <v>577</v>
      </c>
      <c r="B1020" t="s">
        <v>370</v>
      </c>
      <c r="C1020" t="s">
        <v>371</v>
      </c>
      <c r="D1020" t="s">
        <v>372</v>
      </c>
      <c r="E1020">
        <v>36</v>
      </c>
      <c r="F1020" t="s">
        <v>607</v>
      </c>
    </row>
    <row r="1021" spans="1:6" x14ac:dyDescent="0.25">
      <c r="A1021" s="2" t="s">
        <v>578</v>
      </c>
      <c r="B1021" t="s">
        <v>370</v>
      </c>
      <c r="C1021" t="s">
        <v>371</v>
      </c>
      <c r="D1021" t="s">
        <v>372</v>
      </c>
      <c r="E1021">
        <v>314</v>
      </c>
      <c r="F1021" t="s">
        <v>744</v>
      </c>
    </row>
    <row r="1022" spans="1:6" x14ac:dyDescent="0.25">
      <c r="A1022" s="2" t="s">
        <v>578</v>
      </c>
      <c r="B1022" t="s">
        <v>370</v>
      </c>
      <c r="C1022" t="s">
        <v>371</v>
      </c>
      <c r="D1022" t="s">
        <v>372</v>
      </c>
      <c r="E1022">
        <v>1381</v>
      </c>
      <c r="F1022" t="s">
        <v>745</v>
      </c>
    </row>
    <row r="1023" spans="1:6" x14ac:dyDescent="0.25">
      <c r="A1023" s="2" t="s">
        <v>578</v>
      </c>
      <c r="B1023" t="s">
        <v>370</v>
      </c>
      <c r="C1023" t="s">
        <v>371</v>
      </c>
      <c r="D1023" t="s">
        <v>372</v>
      </c>
      <c r="E1023">
        <v>192</v>
      </c>
      <c r="F1023" t="s">
        <v>404</v>
      </c>
    </row>
    <row r="1024" spans="1:6" x14ac:dyDescent="0.25">
      <c r="A1024" s="2" t="s">
        <v>578</v>
      </c>
      <c r="B1024" t="s">
        <v>370</v>
      </c>
      <c r="C1024" t="s">
        <v>371</v>
      </c>
      <c r="D1024" t="s">
        <v>372</v>
      </c>
      <c r="E1024">
        <v>52</v>
      </c>
      <c r="F1024" t="s">
        <v>663</v>
      </c>
    </row>
    <row r="1025" spans="1:6" x14ac:dyDescent="0.25">
      <c r="A1025" s="2" t="s">
        <v>578</v>
      </c>
      <c r="B1025" t="s">
        <v>370</v>
      </c>
      <c r="C1025" t="s">
        <v>371</v>
      </c>
      <c r="D1025" t="s">
        <v>372</v>
      </c>
      <c r="E1025">
        <v>33</v>
      </c>
      <c r="F1025" t="s">
        <v>607</v>
      </c>
    </row>
    <row r="1026" spans="1:6" x14ac:dyDescent="0.25">
      <c r="A1026" s="2" t="s">
        <v>579</v>
      </c>
      <c r="B1026" t="s">
        <v>370</v>
      </c>
      <c r="C1026" t="s">
        <v>371</v>
      </c>
      <c r="D1026" t="s">
        <v>372</v>
      </c>
      <c r="E1026">
        <v>288</v>
      </c>
      <c r="F1026" t="s">
        <v>744</v>
      </c>
    </row>
    <row r="1027" spans="1:6" x14ac:dyDescent="0.25">
      <c r="A1027" s="2" t="s">
        <v>579</v>
      </c>
      <c r="B1027" t="s">
        <v>370</v>
      </c>
      <c r="C1027" t="s">
        <v>371</v>
      </c>
      <c r="D1027" t="s">
        <v>372</v>
      </c>
      <c r="E1027">
        <v>1481</v>
      </c>
      <c r="F1027" t="s">
        <v>745</v>
      </c>
    </row>
    <row r="1028" spans="1:6" x14ac:dyDescent="0.25">
      <c r="A1028" s="2" t="s">
        <v>579</v>
      </c>
      <c r="B1028" t="s">
        <v>370</v>
      </c>
      <c r="C1028" t="s">
        <v>371</v>
      </c>
      <c r="D1028" t="s">
        <v>372</v>
      </c>
      <c r="E1028">
        <v>209</v>
      </c>
      <c r="F1028" t="s">
        <v>404</v>
      </c>
    </row>
    <row r="1029" spans="1:6" x14ac:dyDescent="0.25">
      <c r="A1029" s="2" t="s">
        <v>579</v>
      </c>
      <c r="B1029" t="s">
        <v>370</v>
      </c>
      <c r="C1029" t="s">
        <v>371</v>
      </c>
      <c r="D1029" t="s">
        <v>372</v>
      </c>
      <c r="E1029">
        <v>32</v>
      </c>
      <c r="F1029" t="s">
        <v>663</v>
      </c>
    </row>
    <row r="1030" spans="1:6" x14ac:dyDescent="0.25">
      <c r="A1030" s="2" t="s">
        <v>579</v>
      </c>
      <c r="B1030" t="s">
        <v>370</v>
      </c>
      <c r="C1030" t="s">
        <v>371</v>
      </c>
      <c r="D1030" t="s">
        <v>372</v>
      </c>
      <c r="E1030">
        <v>37</v>
      </c>
      <c r="F1030" t="s">
        <v>607</v>
      </c>
    </row>
    <row r="1031" spans="1:6" x14ac:dyDescent="0.25">
      <c r="A1031" s="2" t="s">
        <v>580</v>
      </c>
      <c r="B1031" t="s">
        <v>370</v>
      </c>
      <c r="C1031" t="s">
        <v>371</v>
      </c>
      <c r="D1031" t="s">
        <v>372</v>
      </c>
      <c r="E1031">
        <v>274</v>
      </c>
      <c r="F1031" t="s">
        <v>744</v>
      </c>
    </row>
    <row r="1032" spans="1:6" x14ac:dyDescent="0.25">
      <c r="A1032" s="2" t="s">
        <v>580</v>
      </c>
      <c r="B1032" t="s">
        <v>370</v>
      </c>
      <c r="C1032" t="s">
        <v>371</v>
      </c>
      <c r="D1032" t="s">
        <v>372</v>
      </c>
      <c r="E1032">
        <v>1615</v>
      </c>
      <c r="F1032" t="s">
        <v>745</v>
      </c>
    </row>
    <row r="1033" spans="1:6" x14ac:dyDescent="0.25">
      <c r="A1033" s="2" t="s">
        <v>580</v>
      </c>
      <c r="B1033" t="s">
        <v>370</v>
      </c>
      <c r="C1033" t="s">
        <v>371</v>
      </c>
      <c r="D1033" t="s">
        <v>372</v>
      </c>
      <c r="E1033">
        <v>227</v>
      </c>
      <c r="F1033" t="s">
        <v>404</v>
      </c>
    </row>
    <row r="1034" spans="1:6" x14ac:dyDescent="0.25">
      <c r="A1034" s="2" t="s">
        <v>580</v>
      </c>
      <c r="B1034" t="s">
        <v>370</v>
      </c>
      <c r="C1034" t="s">
        <v>371</v>
      </c>
      <c r="D1034" t="s">
        <v>372</v>
      </c>
      <c r="E1034">
        <v>29</v>
      </c>
      <c r="F1034" t="s">
        <v>663</v>
      </c>
    </row>
    <row r="1035" spans="1:6" x14ac:dyDescent="0.25">
      <c r="A1035" s="2" t="s">
        <v>580</v>
      </c>
      <c r="B1035" t="s">
        <v>370</v>
      </c>
      <c r="C1035" t="s">
        <v>371</v>
      </c>
      <c r="D1035" t="s">
        <v>372</v>
      </c>
      <c r="E1035">
        <v>31</v>
      </c>
      <c r="F1035" t="s">
        <v>607</v>
      </c>
    </row>
    <row r="1036" spans="1:6" x14ac:dyDescent="0.25">
      <c r="A1036" s="2" t="s">
        <v>581</v>
      </c>
      <c r="B1036" t="s">
        <v>370</v>
      </c>
      <c r="C1036" t="s">
        <v>371</v>
      </c>
      <c r="D1036" t="s">
        <v>372</v>
      </c>
      <c r="E1036">
        <v>245</v>
      </c>
      <c r="F1036" t="s">
        <v>744</v>
      </c>
    </row>
    <row r="1037" spans="1:6" x14ac:dyDescent="0.25">
      <c r="A1037" s="2" t="s">
        <v>581</v>
      </c>
      <c r="B1037" t="s">
        <v>370</v>
      </c>
      <c r="C1037" t="s">
        <v>371</v>
      </c>
      <c r="D1037" t="s">
        <v>372</v>
      </c>
      <c r="E1037">
        <v>1622</v>
      </c>
      <c r="F1037" t="s">
        <v>745</v>
      </c>
    </row>
    <row r="1038" spans="1:6" x14ac:dyDescent="0.25">
      <c r="A1038" s="2" t="s">
        <v>581</v>
      </c>
      <c r="B1038" t="s">
        <v>370</v>
      </c>
      <c r="C1038" t="s">
        <v>371</v>
      </c>
      <c r="D1038" t="s">
        <v>372</v>
      </c>
      <c r="E1038">
        <v>223</v>
      </c>
      <c r="F1038" t="s">
        <v>404</v>
      </c>
    </row>
    <row r="1039" spans="1:6" x14ac:dyDescent="0.25">
      <c r="A1039" s="2" t="s">
        <v>581</v>
      </c>
      <c r="B1039" t="s">
        <v>370</v>
      </c>
      <c r="C1039" t="s">
        <v>371</v>
      </c>
      <c r="D1039" t="s">
        <v>372</v>
      </c>
      <c r="E1039">
        <v>36</v>
      </c>
      <c r="F1039" t="s">
        <v>663</v>
      </c>
    </row>
    <row r="1040" spans="1:6" x14ac:dyDescent="0.25">
      <c r="A1040" s="2" t="s">
        <v>581</v>
      </c>
      <c r="B1040" t="s">
        <v>370</v>
      </c>
      <c r="C1040" t="s">
        <v>371</v>
      </c>
      <c r="D1040" t="s">
        <v>372</v>
      </c>
      <c r="E1040">
        <v>30</v>
      </c>
      <c r="F1040" t="s">
        <v>607</v>
      </c>
    </row>
    <row r="1041" spans="1:6" x14ac:dyDescent="0.25">
      <c r="A1041" s="2" t="s">
        <v>582</v>
      </c>
      <c r="B1041" t="s">
        <v>370</v>
      </c>
      <c r="C1041" t="s">
        <v>371</v>
      </c>
      <c r="D1041" t="s">
        <v>372</v>
      </c>
      <c r="E1041">
        <v>241</v>
      </c>
      <c r="F1041" t="s">
        <v>744</v>
      </c>
    </row>
    <row r="1042" spans="1:6" x14ac:dyDescent="0.25">
      <c r="A1042" s="2" t="s">
        <v>582</v>
      </c>
      <c r="B1042" t="s">
        <v>370</v>
      </c>
      <c r="C1042" t="s">
        <v>371</v>
      </c>
      <c r="D1042" t="s">
        <v>372</v>
      </c>
      <c r="E1042">
        <v>1721</v>
      </c>
      <c r="F1042" t="s">
        <v>745</v>
      </c>
    </row>
    <row r="1043" spans="1:6" x14ac:dyDescent="0.25">
      <c r="A1043" s="2" t="s">
        <v>582</v>
      </c>
      <c r="B1043" t="s">
        <v>370</v>
      </c>
      <c r="C1043" t="s">
        <v>371</v>
      </c>
      <c r="D1043" t="s">
        <v>372</v>
      </c>
      <c r="E1043">
        <v>233</v>
      </c>
      <c r="F1043" t="s">
        <v>404</v>
      </c>
    </row>
    <row r="1044" spans="1:6" x14ac:dyDescent="0.25">
      <c r="A1044" s="2" t="s">
        <v>582</v>
      </c>
      <c r="B1044" t="s">
        <v>370</v>
      </c>
      <c r="C1044" t="s">
        <v>371</v>
      </c>
      <c r="D1044" t="s">
        <v>372</v>
      </c>
      <c r="E1044">
        <v>40</v>
      </c>
      <c r="F1044" t="s">
        <v>663</v>
      </c>
    </row>
    <row r="1045" spans="1:6" x14ac:dyDescent="0.25">
      <c r="A1045" s="2" t="s">
        <v>582</v>
      </c>
      <c r="B1045" t="s">
        <v>370</v>
      </c>
      <c r="C1045" t="s">
        <v>371</v>
      </c>
      <c r="D1045" t="s">
        <v>372</v>
      </c>
      <c r="E1045">
        <v>16</v>
      </c>
      <c r="F1045" t="s">
        <v>607</v>
      </c>
    </row>
    <row r="1046" spans="1:6" x14ac:dyDescent="0.25">
      <c r="A1046" s="2" t="s">
        <v>583</v>
      </c>
      <c r="B1046" t="s">
        <v>370</v>
      </c>
      <c r="C1046" t="s">
        <v>371</v>
      </c>
      <c r="D1046" t="s">
        <v>372</v>
      </c>
      <c r="E1046">
        <v>308</v>
      </c>
      <c r="F1046" t="s">
        <v>744</v>
      </c>
    </row>
    <row r="1047" spans="1:6" x14ac:dyDescent="0.25">
      <c r="A1047" s="2" t="s">
        <v>583</v>
      </c>
      <c r="B1047" t="s">
        <v>370</v>
      </c>
      <c r="C1047" t="s">
        <v>371</v>
      </c>
      <c r="D1047" t="s">
        <v>372</v>
      </c>
      <c r="E1047">
        <v>1883</v>
      </c>
      <c r="F1047" t="s">
        <v>745</v>
      </c>
    </row>
    <row r="1048" spans="1:6" x14ac:dyDescent="0.25">
      <c r="A1048" s="2" t="s">
        <v>583</v>
      </c>
      <c r="B1048" t="s">
        <v>370</v>
      </c>
      <c r="C1048" t="s">
        <v>371</v>
      </c>
      <c r="D1048" t="s">
        <v>372</v>
      </c>
      <c r="E1048">
        <v>245</v>
      </c>
      <c r="F1048" t="s">
        <v>404</v>
      </c>
    </row>
    <row r="1049" spans="1:6" x14ac:dyDescent="0.25">
      <c r="A1049" s="2" t="s">
        <v>583</v>
      </c>
      <c r="B1049" t="s">
        <v>370</v>
      </c>
      <c r="C1049" t="s">
        <v>371</v>
      </c>
      <c r="D1049" t="s">
        <v>372</v>
      </c>
      <c r="E1049">
        <v>47</v>
      </c>
      <c r="F1049" t="s">
        <v>663</v>
      </c>
    </row>
    <row r="1050" spans="1:6" x14ac:dyDescent="0.25">
      <c r="A1050" s="2" t="s">
        <v>583</v>
      </c>
      <c r="B1050" t="s">
        <v>370</v>
      </c>
      <c r="C1050" t="s">
        <v>371</v>
      </c>
      <c r="D1050" t="s">
        <v>372</v>
      </c>
      <c r="E1050">
        <v>13</v>
      </c>
      <c r="F1050" t="s">
        <v>607</v>
      </c>
    </row>
    <row r="1051" spans="1:6" x14ac:dyDescent="0.25">
      <c r="A1051" s="2" t="s">
        <v>584</v>
      </c>
      <c r="B1051" t="s">
        <v>370</v>
      </c>
      <c r="C1051" t="s">
        <v>371</v>
      </c>
      <c r="D1051" t="s">
        <v>372</v>
      </c>
      <c r="E1051">
        <v>310</v>
      </c>
      <c r="F1051" t="s">
        <v>744</v>
      </c>
    </row>
    <row r="1052" spans="1:6" x14ac:dyDescent="0.25">
      <c r="A1052" s="2" t="s">
        <v>584</v>
      </c>
      <c r="B1052" t="s">
        <v>370</v>
      </c>
      <c r="C1052" t="s">
        <v>371</v>
      </c>
      <c r="D1052" t="s">
        <v>372</v>
      </c>
      <c r="E1052">
        <v>1881</v>
      </c>
      <c r="F1052" t="s">
        <v>745</v>
      </c>
    </row>
    <row r="1053" spans="1:6" x14ac:dyDescent="0.25">
      <c r="A1053" s="2" t="s">
        <v>584</v>
      </c>
      <c r="B1053" t="s">
        <v>370</v>
      </c>
      <c r="C1053" t="s">
        <v>371</v>
      </c>
      <c r="D1053" t="s">
        <v>372</v>
      </c>
      <c r="E1053">
        <v>259</v>
      </c>
      <c r="F1053" t="s">
        <v>404</v>
      </c>
    </row>
    <row r="1054" spans="1:6" x14ac:dyDescent="0.25">
      <c r="A1054" s="2" t="s">
        <v>584</v>
      </c>
      <c r="B1054" t="s">
        <v>370</v>
      </c>
      <c r="C1054" t="s">
        <v>371</v>
      </c>
      <c r="D1054" t="s">
        <v>372</v>
      </c>
      <c r="E1054">
        <v>42</v>
      </c>
      <c r="F1054" t="s">
        <v>663</v>
      </c>
    </row>
    <row r="1055" spans="1:6" x14ac:dyDescent="0.25">
      <c r="A1055" s="2" t="s">
        <v>584</v>
      </c>
      <c r="B1055" t="s">
        <v>370</v>
      </c>
      <c r="C1055" t="s">
        <v>371</v>
      </c>
      <c r="D1055" t="s">
        <v>372</v>
      </c>
      <c r="E1055">
        <v>68</v>
      </c>
      <c r="F1055" t="s">
        <v>607</v>
      </c>
    </row>
    <row r="1056" spans="1:6" x14ac:dyDescent="0.25">
      <c r="A1056" s="2" t="s">
        <v>585</v>
      </c>
      <c r="B1056" t="s">
        <v>370</v>
      </c>
      <c r="C1056" t="s">
        <v>371</v>
      </c>
      <c r="D1056" t="s">
        <v>372</v>
      </c>
      <c r="E1056">
        <v>328</v>
      </c>
      <c r="F1056" t="s">
        <v>744</v>
      </c>
    </row>
    <row r="1057" spans="1:6" x14ac:dyDescent="0.25">
      <c r="A1057" s="2" t="s">
        <v>585</v>
      </c>
      <c r="B1057" t="s">
        <v>370</v>
      </c>
      <c r="C1057" t="s">
        <v>371</v>
      </c>
      <c r="D1057" t="s">
        <v>372</v>
      </c>
      <c r="E1057">
        <v>1958</v>
      </c>
      <c r="F1057" t="s">
        <v>745</v>
      </c>
    </row>
    <row r="1058" spans="1:6" x14ac:dyDescent="0.25">
      <c r="A1058" s="2" t="s">
        <v>585</v>
      </c>
      <c r="B1058" t="s">
        <v>370</v>
      </c>
      <c r="C1058" t="s">
        <v>371</v>
      </c>
      <c r="D1058" t="s">
        <v>372</v>
      </c>
      <c r="E1058">
        <v>281</v>
      </c>
      <c r="F1058" t="s">
        <v>404</v>
      </c>
    </row>
    <row r="1059" spans="1:6" x14ac:dyDescent="0.25">
      <c r="A1059" s="2" t="s">
        <v>585</v>
      </c>
      <c r="B1059" t="s">
        <v>370</v>
      </c>
      <c r="C1059" t="s">
        <v>371</v>
      </c>
      <c r="D1059" t="s">
        <v>372</v>
      </c>
      <c r="E1059">
        <v>49</v>
      </c>
      <c r="F1059" t="s">
        <v>663</v>
      </c>
    </row>
    <row r="1060" spans="1:6" x14ac:dyDescent="0.25">
      <c r="A1060" s="2" t="s">
        <v>585</v>
      </c>
      <c r="B1060" t="s">
        <v>370</v>
      </c>
      <c r="C1060" t="s">
        <v>371</v>
      </c>
      <c r="D1060" t="s">
        <v>372</v>
      </c>
      <c r="E1060">
        <v>62</v>
      </c>
      <c r="F1060" t="s">
        <v>607</v>
      </c>
    </row>
    <row r="1061" spans="1:6" x14ac:dyDescent="0.25">
      <c r="A1061" s="2" t="s">
        <v>586</v>
      </c>
      <c r="B1061" t="s">
        <v>370</v>
      </c>
      <c r="C1061" t="s">
        <v>371</v>
      </c>
      <c r="D1061" t="s">
        <v>372</v>
      </c>
      <c r="E1061">
        <v>368</v>
      </c>
      <c r="F1061" t="s">
        <v>744</v>
      </c>
    </row>
    <row r="1062" spans="1:6" x14ac:dyDescent="0.25">
      <c r="A1062" s="2" t="s">
        <v>586</v>
      </c>
      <c r="B1062" t="s">
        <v>370</v>
      </c>
      <c r="C1062" t="s">
        <v>371</v>
      </c>
      <c r="D1062" t="s">
        <v>372</v>
      </c>
      <c r="E1062">
        <v>1995</v>
      </c>
      <c r="F1062" t="s">
        <v>745</v>
      </c>
    </row>
    <row r="1063" spans="1:6" x14ac:dyDescent="0.25">
      <c r="A1063" s="2" t="s">
        <v>586</v>
      </c>
      <c r="B1063" t="s">
        <v>370</v>
      </c>
      <c r="C1063" t="s">
        <v>371</v>
      </c>
      <c r="D1063" t="s">
        <v>372</v>
      </c>
      <c r="E1063">
        <v>285</v>
      </c>
      <c r="F1063" t="s">
        <v>404</v>
      </c>
    </row>
    <row r="1064" spans="1:6" x14ac:dyDescent="0.25">
      <c r="A1064" s="2" t="s">
        <v>586</v>
      </c>
      <c r="B1064" t="s">
        <v>370</v>
      </c>
      <c r="C1064" t="s">
        <v>371</v>
      </c>
      <c r="D1064" t="s">
        <v>372</v>
      </c>
      <c r="E1064">
        <v>56</v>
      </c>
      <c r="F1064" t="s">
        <v>663</v>
      </c>
    </row>
    <row r="1065" spans="1:6" x14ac:dyDescent="0.25">
      <c r="A1065" s="2" t="s">
        <v>586</v>
      </c>
      <c r="B1065" t="s">
        <v>370</v>
      </c>
      <c r="C1065" t="s">
        <v>371</v>
      </c>
      <c r="D1065" t="s">
        <v>372</v>
      </c>
      <c r="E1065">
        <v>48</v>
      </c>
      <c r="F1065" t="s">
        <v>607</v>
      </c>
    </row>
    <row r="1066" spans="1:6" x14ac:dyDescent="0.25">
      <c r="A1066" s="2" t="s">
        <v>587</v>
      </c>
      <c r="B1066" t="s">
        <v>370</v>
      </c>
      <c r="C1066" t="s">
        <v>371</v>
      </c>
      <c r="D1066" t="s">
        <v>372</v>
      </c>
      <c r="E1066">
        <v>371</v>
      </c>
      <c r="F1066" t="s">
        <v>744</v>
      </c>
    </row>
    <row r="1067" spans="1:6" x14ac:dyDescent="0.25">
      <c r="A1067" s="2" t="s">
        <v>587</v>
      </c>
      <c r="B1067" t="s">
        <v>370</v>
      </c>
      <c r="C1067" t="s">
        <v>371</v>
      </c>
      <c r="D1067" t="s">
        <v>372</v>
      </c>
      <c r="E1067">
        <v>2088</v>
      </c>
      <c r="F1067" t="s">
        <v>745</v>
      </c>
    </row>
    <row r="1068" spans="1:6" x14ac:dyDescent="0.25">
      <c r="A1068" s="2" t="s">
        <v>587</v>
      </c>
      <c r="B1068" t="s">
        <v>370</v>
      </c>
      <c r="C1068" t="s">
        <v>371</v>
      </c>
      <c r="D1068" t="s">
        <v>372</v>
      </c>
      <c r="E1068">
        <v>310</v>
      </c>
      <c r="F1068" t="s">
        <v>404</v>
      </c>
    </row>
    <row r="1069" spans="1:6" x14ac:dyDescent="0.25">
      <c r="A1069" s="2" t="s">
        <v>587</v>
      </c>
      <c r="B1069" t="s">
        <v>370</v>
      </c>
      <c r="C1069" t="s">
        <v>371</v>
      </c>
      <c r="D1069" t="s">
        <v>372</v>
      </c>
      <c r="E1069">
        <v>64</v>
      </c>
      <c r="F1069" t="s">
        <v>663</v>
      </c>
    </row>
    <row r="1070" spans="1:6" x14ac:dyDescent="0.25">
      <c r="A1070" s="2" t="s">
        <v>587</v>
      </c>
      <c r="B1070" t="s">
        <v>370</v>
      </c>
      <c r="C1070" t="s">
        <v>371</v>
      </c>
      <c r="D1070" t="s">
        <v>372</v>
      </c>
      <c r="E1070">
        <v>58</v>
      </c>
      <c r="F1070" t="s">
        <v>607</v>
      </c>
    </row>
    <row r="1071" spans="1:6" x14ac:dyDescent="0.25">
      <c r="A1071" s="2" t="s">
        <v>588</v>
      </c>
      <c r="B1071" t="s">
        <v>370</v>
      </c>
      <c r="C1071" t="s">
        <v>371</v>
      </c>
      <c r="D1071" t="s">
        <v>372</v>
      </c>
      <c r="E1071">
        <v>386</v>
      </c>
      <c r="F1071" t="s">
        <v>744</v>
      </c>
    </row>
    <row r="1072" spans="1:6" x14ac:dyDescent="0.25">
      <c r="A1072" s="2" t="s">
        <v>588</v>
      </c>
      <c r="B1072" t="s">
        <v>370</v>
      </c>
      <c r="C1072" t="s">
        <v>371</v>
      </c>
      <c r="D1072" t="s">
        <v>372</v>
      </c>
      <c r="E1072">
        <v>2194</v>
      </c>
      <c r="F1072" t="s">
        <v>745</v>
      </c>
    </row>
    <row r="1073" spans="1:6" x14ac:dyDescent="0.25">
      <c r="A1073" s="2" t="s">
        <v>588</v>
      </c>
      <c r="B1073" t="s">
        <v>370</v>
      </c>
      <c r="C1073" t="s">
        <v>371</v>
      </c>
      <c r="D1073" t="s">
        <v>372</v>
      </c>
      <c r="E1073">
        <v>307</v>
      </c>
      <c r="F1073" t="s">
        <v>404</v>
      </c>
    </row>
    <row r="1074" spans="1:6" x14ac:dyDescent="0.25">
      <c r="A1074" s="2" t="s">
        <v>588</v>
      </c>
      <c r="B1074" t="s">
        <v>370</v>
      </c>
      <c r="C1074" t="s">
        <v>371</v>
      </c>
      <c r="D1074" t="s">
        <v>372</v>
      </c>
      <c r="E1074">
        <v>54</v>
      </c>
      <c r="F1074" t="s">
        <v>663</v>
      </c>
    </row>
    <row r="1075" spans="1:6" x14ac:dyDescent="0.25">
      <c r="A1075" s="2" t="s">
        <v>588</v>
      </c>
      <c r="B1075" t="s">
        <v>370</v>
      </c>
      <c r="C1075" t="s">
        <v>371</v>
      </c>
      <c r="D1075" t="s">
        <v>372</v>
      </c>
      <c r="E1075">
        <v>39</v>
      </c>
      <c r="F1075" t="s">
        <v>607</v>
      </c>
    </row>
    <row r="1076" spans="1:6" x14ac:dyDescent="0.25">
      <c r="A1076" s="2" t="s">
        <v>589</v>
      </c>
      <c r="B1076" t="s">
        <v>370</v>
      </c>
      <c r="C1076" t="s">
        <v>371</v>
      </c>
      <c r="D1076" t="s">
        <v>372</v>
      </c>
      <c r="E1076">
        <v>478</v>
      </c>
      <c r="F1076" t="s">
        <v>744</v>
      </c>
    </row>
    <row r="1077" spans="1:6" x14ac:dyDescent="0.25">
      <c r="A1077" s="2" t="s">
        <v>589</v>
      </c>
      <c r="B1077" t="s">
        <v>370</v>
      </c>
      <c r="C1077" t="s">
        <v>371</v>
      </c>
      <c r="D1077" t="s">
        <v>372</v>
      </c>
      <c r="E1077">
        <v>2329</v>
      </c>
      <c r="F1077" t="s">
        <v>745</v>
      </c>
    </row>
    <row r="1078" spans="1:6" x14ac:dyDescent="0.25">
      <c r="A1078" s="2" t="s">
        <v>589</v>
      </c>
      <c r="B1078" t="s">
        <v>370</v>
      </c>
      <c r="C1078" t="s">
        <v>371</v>
      </c>
      <c r="D1078" t="s">
        <v>372</v>
      </c>
      <c r="E1078">
        <v>310</v>
      </c>
      <c r="F1078" t="s">
        <v>404</v>
      </c>
    </row>
    <row r="1079" spans="1:6" x14ac:dyDescent="0.25">
      <c r="A1079" s="2" t="s">
        <v>589</v>
      </c>
      <c r="B1079" t="s">
        <v>370</v>
      </c>
      <c r="C1079" t="s">
        <v>371</v>
      </c>
      <c r="D1079" t="s">
        <v>372</v>
      </c>
      <c r="E1079">
        <v>54</v>
      </c>
      <c r="F1079" t="s">
        <v>663</v>
      </c>
    </row>
    <row r="1080" spans="1:6" x14ac:dyDescent="0.25">
      <c r="A1080" s="2" t="s">
        <v>589</v>
      </c>
      <c r="B1080" t="s">
        <v>370</v>
      </c>
      <c r="C1080" t="s">
        <v>371</v>
      </c>
      <c r="D1080" t="s">
        <v>372</v>
      </c>
      <c r="E1080">
        <v>32</v>
      </c>
      <c r="F1080" t="s">
        <v>607</v>
      </c>
    </row>
    <row r="1081" spans="1:6" x14ac:dyDescent="0.25">
      <c r="A1081" s="2" t="s">
        <v>590</v>
      </c>
      <c r="B1081" t="s">
        <v>370</v>
      </c>
      <c r="C1081" t="s">
        <v>371</v>
      </c>
      <c r="D1081" t="s">
        <v>372</v>
      </c>
      <c r="E1081">
        <v>472</v>
      </c>
      <c r="F1081" t="s">
        <v>744</v>
      </c>
    </row>
    <row r="1082" spans="1:6" x14ac:dyDescent="0.25">
      <c r="A1082" s="2" t="s">
        <v>590</v>
      </c>
      <c r="B1082" t="s">
        <v>370</v>
      </c>
      <c r="C1082" t="s">
        <v>371</v>
      </c>
      <c r="D1082" t="s">
        <v>372</v>
      </c>
      <c r="E1082">
        <v>2593</v>
      </c>
      <c r="F1082" t="s">
        <v>745</v>
      </c>
    </row>
    <row r="1083" spans="1:6" x14ac:dyDescent="0.25">
      <c r="A1083" s="2" t="s">
        <v>590</v>
      </c>
      <c r="B1083" t="s">
        <v>370</v>
      </c>
      <c r="C1083" t="s">
        <v>371</v>
      </c>
      <c r="D1083" t="s">
        <v>372</v>
      </c>
      <c r="E1083">
        <v>331</v>
      </c>
      <c r="F1083" t="s">
        <v>404</v>
      </c>
    </row>
    <row r="1084" spans="1:6" x14ac:dyDescent="0.25">
      <c r="A1084" s="2" t="s">
        <v>590</v>
      </c>
      <c r="B1084" t="s">
        <v>370</v>
      </c>
      <c r="C1084" t="s">
        <v>371</v>
      </c>
      <c r="D1084" t="s">
        <v>372</v>
      </c>
      <c r="E1084">
        <v>58</v>
      </c>
      <c r="F1084" t="s">
        <v>663</v>
      </c>
    </row>
    <row r="1085" spans="1:6" x14ac:dyDescent="0.25">
      <c r="A1085" s="2" t="s">
        <v>590</v>
      </c>
      <c r="B1085" t="s">
        <v>370</v>
      </c>
      <c r="C1085" t="s">
        <v>371</v>
      </c>
      <c r="D1085" t="s">
        <v>372</v>
      </c>
      <c r="E1085">
        <v>19</v>
      </c>
      <c r="F1085" t="s">
        <v>607</v>
      </c>
    </row>
    <row r="1086" spans="1:6" x14ac:dyDescent="0.25">
      <c r="A1086" s="2" t="s">
        <v>591</v>
      </c>
      <c r="B1086" t="s">
        <v>370</v>
      </c>
      <c r="C1086" t="s">
        <v>371</v>
      </c>
      <c r="D1086" t="s">
        <v>372</v>
      </c>
      <c r="E1086">
        <v>524</v>
      </c>
      <c r="F1086" t="s">
        <v>744</v>
      </c>
    </row>
    <row r="1087" spans="1:6" x14ac:dyDescent="0.25">
      <c r="A1087" s="2" t="s">
        <v>591</v>
      </c>
      <c r="B1087" t="s">
        <v>370</v>
      </c>
      <c r="C1087" t="s">
        <v>371</v>
      </c>
      <c r="D1087" t="s">
        <v>372</v>
      </c>
      <c r="E1087">
        <v>2783</v>
      </c>
      <c r="F1087" t="s">
        <v>745</v>
      </c>
    </row>
    <row r="1088" spans="1:6" x14ac:dyDescent="0.25">
      <c r="A1088" s="2" t="s">
        <v>591</v>
      </c>
      <c r="B1088" t="s">
        <v>370</v>
      </c>
      <c r="C1088" t="s">
        <v>371</v>
      </c>
      <c r="D1088" t="s">
        <v>372</v>
      </c>
      <c r="E1088">
        <v>349</v>
      </c>
      <c r="F1088" t="s">
        <v>404</v>
      </c>
    </row>
    <row r="1089" spans="1:6" x14ac:dyDescent="0.25">
      <c r="A1089" s="2" t="s">
        <v>591</v>
      </c>
      <c r="B1089" t="s">
        <v>370</v>
      </c>
      <c r="C1089" t="s">
        <v>371</v>
      </c>
      <c r="D1089" t="s">
        <v>372</v>
      </c>
      <c r="E1089">
        <v>61</v>
      </c>
      <c r="F1089" t="s">
        <v>663</v>
      </c>
    </row>
    <row r="1090" spans="1:6" x14ac:dyDescent="0.25">
      <c r="A1090" s="2" t="s">
        <v>591</v>
      </c>
      <c r="B1090" t="s">
        <v>370</v>
      </c>
      <c r="C1090" t="s">
        <v>371</v>
      </c>
      <c r="D1090" t="s">
        <v>372</v>
      </c>
      <c r="E1090">
        <v>63</v>
      </c>
      <c r="F1090" t="s">
        <v>607</v>
      </c>
    </row>
    <row r="1091" spans="1:6" x14ac:dyDescent="0.25">
      <c r="A1091" s="2" t="s">
        <v>604</v>
      </c>
      <c r="B1091" t="s">
        <v>370</v>
      </c>
      <c r="C1091" t="s">
        <v>371</v>
      </c>
      <c r="D1091" t="s">
        <v>372</v>
      </c>
      <c r="E1091">
        <v>491</v>
      </c>
      <c r="F1091" t="s">
        <v>744</v>
      </c>
    </row>
    <row r="1092" spans="1:6" x14ac:dyDescent="0.25">
      <c r="A1092" s="2" t="s">
        <v>604</v>
      </c>
      <c r="B1092" t="s">
        <v>370</v>
      </c>
      <c r="C1092" t="s">
        <v>371</v>
      </c>
      <c r="D1092" t="s">
        <v>372</v>
      </c>
      <c r="E1092">
        <v>2944</v>
      </c>
      <c r="F1092" t="s">
        <v>745</v>
      </c>
    </row>
    <row r="1093" spans="1:6" x14ac:dyDescent="0.25">
      <c r="A1093" s="2" t="s">
        <v>604</v>
      </c>
      <c r="B1093" t="s">
        <v>370</v>
      </c>
      <c r="C1093" t="s">
        <v>371</v>
      </c>
      <c r="D1093" t="s">
        <v>372</v>
      </c>
      <c r="E1093">
        <v>376</v>
      </c>
      <c r="F1093" t="s">
        <v>404</v>
      </c>
    </row>
    <row r="1094" spans="1:6" x14ac:dyDescent="0.25">
      <c r="A1094" s="2" t="s">
        <v>604</v>
      </c>
      <c r="B1094" t="s">
        <v>370</v>
      </c>
      <c r="C1094" t="s">
        <v>371</v>
      </c>
      <c r="D1094" t="s">
        <v>372</v>
      </c>
      <c r="E1094">
        <v>80</v>
      </c>
      <c r="F1094" t="s">
        <v>663</v>
      </c>
    </row>
    <row r="1095" spans="1:6" x14ac:dyDescent="0.25">
      <c r="A1095" s="2" t="s">
        <v>604</v>
      </c>
      <c r="B1095" t="s">
        <v>370</v>
      </c>
      <c r="C1095" t="s">
        <v>371</v>
      </c>
      <c r="D1095" t="s">
        <v>372</v>
      </c>
      <c r="E1095">
        <v>65</v>
      </c>
      <c r="F1095" t="s">
        <v>607</v>
      </c>
    </row>
    <row r="1096" spans="1:6" x14ac:dyDescent="0.25">
      <c r="A1096" s="2" t="s">
        <v>664</v>
      </c>
      <c r="B1096" t="s">
        <v>370</v>
      </c>
      <c r="C1096" t="s">
        <v>371</v>
      </c>
      <c r="D1096" t="s">
        <v>372</v>
      </c>
      <c r="E1096">
        <v>513</v>
      </c>
      <c r="F1096" t="s">
        <v>744</v>
      </c>
    </row>
    <row r="1097" spans="1:6" x14ac:dyDescent="0.25">
      <c r="A1097" s="2" t="s">
        <v>664</v>
      </c>
      <c r="B1097" t="s">
        <v>370</v>
      </c>
      <c r="C1097" t="s">
        <v>371</v>
      </c>
      <c r="D1097" t="s">
        <v>372</v>
      </c>
      <c r="E1097">
        <v>3044</v>
      </c>
      <c r="F1097" t="s">
        <v>745</v>
      </c>
    </row>
    <row r="1098" spans="1:6" x14ac:dyDescent="0.25">
      <c r="A1098" s="2" t="s">
        <v>664</v>
      </c>
      <c r="B1098" t="s">
        <v>370</v>
      </c>
      <c r="C1098" t="s">
        <v>371</v>
      </c>
      <c r="D1098" t="s">
        <v>372</v>
      </c>
      <c r="E1098">
        <v>368</v>
      </c>
      <c r="F1098" t="s">
        <v>404</v>
      </c>
    </row>
    <row r="1099" spans="1:6" x14ac:dyDescent="0.25">
      <c r="A1099" s="2" t="s">
        <v>664</v>
      </c>
      <c r="B1099" t="s">
        <v>370</v>
      </c>
      <c r="C1099" t="s">
        <v>371</v>
      </c>
      <c r="D1099" t="s">
        <v>372</v>
      </c>
      <c r="E1099">
        <v>76</v>
      </c>
      <c r="F1099" t="s">
        <v>663</v>
      </c>
    </row>
    <row r="1100" spans="1:6" x14ac:dyDescent="0.25">
      <c r="A1100" s="2" t="s">
        <v>664</v>
      </c>
      <c r="B1100" t="s">
        <v>370</v>
      </c>
      <c r="C1100" t="s">
        <v>371</v>
      </c>
      <c r="D1100" t="s">
        <v>372</v>
      </c>
      <c r="E1100">
        <v>70</v>
      </c>
      <c r="F1100" t="s">
        <v>607</v>
      </c>
    </row>
    <row r="1101" spans="1:6" x14ac:dyDescent="0.25">
      <c r="A1101" s="2" t="s">
        <v>665</v>
      </c>
      <c r="B1101" t="s">
        <v>370</v>
      </c>
      <c r="C1101" t="s">
        <v>371</v>
      </c>
      <c r="D1101" t="s">
        <v>372</v>
      </c>
      <c r="E1101">
        <v>544</v>
      </c>
      <c r="F1101" t="s">
        <v>744</v>
      </c>
    </row>
    <row r="1102" spans="1:6" x14ac:dyDescent="0.25">
      <c r="A1102" s="2" t="s">
        <v>665</v>
      </c>
      <c r="B1102" t="s">
        <v>370</v>
      </c>
      <c r="C1102" t="s">
        <v>371</v>
      </c>
      <c r="D1102" t="s">
        <v>372</v>
      </c>
      <c r="E1102">
        <v>3090</v>
      </c>
      <c r="F1102" t="s">
        <v>745</v>
      </c>
    </row>
    <row r="1103" spans="1:6" x14ac:dyDescent="0.25">
      <c r="A1103" s="2" t="s">
        <v>665</v>
      </c>
      <c r="B1103" t="s">
        <v>370</v>
      </c>
      <c r="C1103" t="s">
        <v>371</v>
      </c>
      <c r="D1103" t="s">
        <v>372</v>
      </c>
      <c r="E1103">
        <v>367</v>
      </c>
      <c r="F1103" t="s">
        <v>404</v>
      </c>
    </row>
    <row r="1104" spans="1:6" x14ac:dyDescent="0.25">
      <c r="A1104" s="2" t="s">
        <v>665</v>
      </c>
      <c r="B1104" t="s">
        <v>370</v>
      </c>
      <c r="C1104" t="s">
        <v>371</v>
      </c>
      <c r="D1104" t="s">
        <v>372</v>
      </c>
      <c r="E1104">
        <v>67</v>
      </c>
      <c r="F1104" t="s">
        <v>663</v>
      </c>
    </row>
    <row r="1105" spans="1:6" x14ac:dyDescent="0.25">
      <c r="A1105" s="2" t="s">
        <v>665</v>
      </c>
      <c r="B1105" t="s">
        <v>370</v>
      </c>
      <c r="C1105" t="s">
        <v>371</v>
      </c>
      <c r="D1105" t="s">
        <v>372</v>
      </c>
      <c r="E1105">
        <v>79</v>
      </c>
      <c r="F1105" t="s">
        <v>607</v>
      </c>
    </row>
    <row r="1106" spans="1:6" x14ac:dyDescent="0.25">
      <c r="A1106" s="2" t="s">
        <v>666</v>
      </c>
      <c r="B1106" t="s">
        <v>370</v>
      </c>
      <c r="C1106" t="s">
        <v>371</v>
      </c>
      <c r="D1106" t="s">
        <v>372</v>
      </c>
      <c r="E1106">
        <v>515</v>
      </c>
      <c r="F1106" t="s">
        <v>744</v>
      </c>
    </row>
    <row r="1107" spans="1:6" x14ac:dyDescent="0.25">
      <c r="A1107" s="2" t="s">
        <v>666</v>
      </c>
      <c r="B1107" t="s">
        <v>370</v>
      </c>
      <c r="C1107" t="s">
        <v>371</v>
      </c>
      <c r="D1107" t="s">
        <v>372</v>
      </c>
      <c r="E1107">
        <v>3225</v>
      </c>
      <c r="F1107" t="s">
        <v>745</v>
      </c>
    </row>
    <row r="1108" spans="1:6" x14ac:dyDescent="0.25">
      <c r="A1108" s="2" t="s">
        <v>666</v>
      </c>
      <c r="B1108" t="s">
        <v>370</v>
      </c>
      <c r="C1108" t="s">
        <v>371</v>
      </c>
      <c r="D1108" t="s">
        <v>372</v>
      </c>
      <c r="E1108">
        <v>396</v>
      </c>
      <c r="F1108" t="s">
        <v>404</v>
      </c>
    </row>
    <row r="1109" spans="1:6" x14ac:dyDescent="0.25">
      <c r="A1109" s="2" t="s">
        <v>666</v>
      </c>
      <c r="B1109" t="s">
        <v>370</v>
      </c>
      <c r="C1109" t="s">
        <v>371</v>
      </c>
      <c r="D1109" t="s">
        <v>372</v>
      </c>
      <c r="E1109">
        <v>88</v>
      </c>
      <c r="F1109" t="s">
        <v>663</v>
      </c>
    </row>
    <row r="1110" spans="1:6" x14ac:dyDescent="0.25">
      <c r="A1110" s="2" t="s">
        <v>666</v>
      </c>
      <c r="B1110" t="s">
        <v>370</v>
      </c>
      <c r="C1110" t="s">
        <v>371</v>
      </c>
      <c r="D1110" t="s">
        <v>372</v>
      </c>
      <c r="E1110">
        <v>54</v>
      </c>
      <c r="F1110" t="s">
        <v>607</v>
      </c>
    </row>
    <row r="1111" spans="1:6" x14ac:dyDescent="0.25">
      <c r="A1111" s="2" t="s">
        <v>667</v>
      </c>
      <c r="B1111" t="s">
        <v>370</v>
      </c>
      <c r="C1111" t="s">
        <v>371</v>
      </c>
      <c r="D1111" t="s">
        <v>372</v>
      </c>
      <c r="E1111">
        <v>628</v>
      </c>
      <c r="F1111" t="s">
        <v>744</v>
      </c>
    </row>
    <row r="1112" spans="1:6" x14ac:dyDescent="0.25">
      <c r="A1112" s="2" t="s">
        <v>667</v>
      </c>
      <c r="B1112" t="s">
        <v>370</v>
      </c>
      <c r="C1112" t="s">
        <v>371</v>
      </c>
      <c r="D1112" t="s">
        <v>372</v>
      </c>
      <c r="E1112">
        <v>3451</v>
      </c>
      <c r="F1112" t="s">
        <v>745</v>
      </c>
    </row>
    <row r="1113" spans="1:6" x14ac:dyDescent="0.25">
      <c r="A1113" s="2" t="s">
        <v>667</v>
      </c>
      <c r="B1113" t="s">
        <v>370</v>
      </c>
      <c r="C1113" t="s">
        <v>371</v>
      </c>
      <c r="D1113" t="s">
        <v>372</v>
      </c>
      <c r="E1113">
        <v>401</v>
      </c>
      <c r="F1113" t="s">
        <v>404</v>
      </c>
    </row>
    <row r="1114" spans="1:6" x14ac:dyDescent="0.25">
      <c r="A1114" s="2" t="s">
        <v>667</v>
      </c>
      <c r="B1114" t="s">
        <v>370</v>
      </c>
      <c r="C1114" t="s">
        <v>371</v>
      </c>
      <c r="D1114" t="s">
        <v>372</v>
      </c>
      <c r="E1114">
        <v>102</v>
      </c>
      <c r="F1114" t="s">
        <v>663</v>
      </c>
    </row>
    <row r="1115" spans="1:6" x14ac:dyDescent="0.25">
      <c r="A1115" s="2" t="s">
        <v>667</v>
      </c>
      <c r="B1115" t="s">
        <v>370</v>
      </c>
      <c r="C1115" t="s">
        <v>371</v>
      </c>
      <c r="D1115" t="s">
        <v>372</v>
      </c>
      <c r="E1115">
        <v>62</v>
      </c>
      <c r="F1115" t="s">
        <v>607</v>
      </c>
    </row>
    <row r="1116" spans="1:6" x14ac:dyDescent="0.25">
      <c r="A1116" s="2" t="s">
        <v>668</v>
      </c>
      <c r="B1116" t="s">
        <v>370</v>
      </c>
      <c r="C1116" t="s">
        <v>371</v>
      </c>
      <c r="D1116" t="s">
        <v>372</v>
      </c>
      <c r="E1116">
        <v>664</v>
      </c>
      <c r="F1116" t="s">
        <v>744</v>
      </c>
    </row>
    <row r="1117" spans="1:6" x14ac:dyDescent="0.25">
      <c r="A1117" s="2" t="s">
        <v>668</v>
      </c>
      <c r="B1117" t="s">
        <v>370</v>
      </c>
      <c r="C1117" t="s">
        <v>371</v>
      </c>
      <c r="D1117" t="s">
        <v>372</v>
      </c>
      <c r="E1117">
        <v>3665</v>
      </c>
      <c r="F1117" t="s">
        <v>745</v>
      </c>
    </row>
    <row r="1118" spans="1:6" x14ac:dyDescent="0.25">
      <c r="A1118" s="2" t="s">
        <v>668</v>
      </c>
      <c r="B1118" t="s">
        <v>370</v>
      </c>
      <c r="C1118" t="s">
        <v>371</v>
      </c>
      <c r="D1118" t="s">
        <v>372</v>
      </c>
      <c r="E1118">
        <v>426</v>
      </c>
      <c r="F1118" t="s">
        <v>404</v>
      </c>
    </row>
    <row r="1119" spans="1:6" x14ac:dyDescent="0.25">
      <c r="A1119" s="2" t="s">
        <v>668</v>
      </c>
      <c r="B1119" t="s">
        <v>370</v>
      </c>
      <c r="C1119" t="s">
        <v>371</v>
      </c>
      <c r="D1119" t="s">
        <v>372</v>
      </c>
      <c r="E1119">
        <v>98</v>
      </c>
      <c r="F1119" t="s">
        <v>663</v>
      </c>
    </row>
    <row r="1120" spans="1:6" x14ac:dyDescent="0.25">
      <c r="A1120" s="2" t="s">
        <v>668</v>
      </c>
      <c r="B1120" t="s">
        <v>370</v>
      </c>
      <c r="C1120" t="s">
        <v>371</v>
      </c>
      <c r="D1120" t="s">
        <v>372</v>
      </c>
      <c r="E1120">
        <v>43</v>
      </c>
      <c r="F1120" t="s">
        <v>607</v>
      </c>
    </row>
    <row r="1121" spans="1:6" x14ac:dyDescent="0.25">
      <c r="A1121" s="2" t="s">
        <v>674</v>
      </c>
      <c r="B1121" t="s">
        <v>370</v>
      </c>
      <c r="C1121" t="s">
        <v>371</v>
      </c>
      <c r="D1121" t="s">
        <v>372</v>
      </c>
      <c r="E1121">
        <v>764</v>
      </c>
      <c r="F1121" t="s">
        <v>744</v>
      </c>
    </row>
    <row r="1122" spans="1:6" x14ac:dyDescent="0.25">
      <c r="A1122" s="2" t="s">
        <v>674</v>
      </c>
      <c r="B1122" t="s">
        <v>370</v>
      </c>
      <c r="C1122" t="s">
        <v>371</v>
      </c>
      <c r="D1122" t="s">
        <v>372</v>
      </c>
      <c r="E1122">
        <v>3905</v>
      </c>
      <c r="F1122" t="s">
        <v>745</v>
      </c>
    </row>
    <row r="1123" spans="1:6" x14ac:dyDescent="0.25">
      <c r="A1123" s="2" t="s">
        <v>674</v>
      </c>
      <c r="B1123" t="s">
        <v>370</v>
      </c>
      <c r="C1123" t="s">
        <v>371</v>
      </c>
      <c r="D1123" t="s">
        <v>372</v>
      </c>
      <c r="E1123">
        <v>441</v>
      </c>
      <c r="F1123" t="s">
        <v>404</v>
      </c>
    </row>
    <row r="1124" spans="1:6" x14ac:dyDescent="0.25">
      <c r="A1124" s="2" t="s">
        <v>674</v>
      </c>
      <c r="B1124" t="s">
        <v>370</v>
      </c>
      <c r="C1124" t="s">
        <v>371</v>
      </c>
      <c r="D1124" t="s">
        <v>372</v>
      </c>
      <c r="E1124">
        <v>86</v>
      </c>
      <c r="F1124" t="s">
        <v>663</v>
      </c>
    </row>
    <row r="1125" spans="1:6" x14ac:dyDescent="0.25">
      <c r="A1125" s="2" t="s">
        <v>674</v>
      </c>
      <c r="B1125" t="s">
        <v>370</v>
      </c>
      <c r="C1125" t="s">
        <v>371</v>
      </c>
      <c r="D1125" t="s">
        <v>372</v>
      </c>
      <c r="E1125">
        <v>124</v>
      </c>
      <c r="F1125" t="s">
        <v>607</v>
      </c>
    </row>
    <row r="1126" spans="1:6" x14ac:dyDescent="0.25">
      <c r="A1126" s="2" t="s">
        <v>675</v>
      </c>
      <c r="B1126" t="s">
        <v>370</v>
      </c>
      <c r="C1126" t="s">
        <v>371</v>
      </c>
      <c r="D1126" t="s">
        <v>372</v>
      </c>
      <c r="E1126">
        <v>706</v>
      </c>
      <c r="F1126" t="s">
        <v>744</v>
      </c>
    </row>
    <row r="1127" spans="1:6" x14ac:dyDescent="0.25">
      <c r="A1127" s="2" t="s">
        <v>675</v>
      </c>
      <c r="B1127" t="s">
        <v>370</v>
      </c>
      <c r="C1127" t="s">
        <v>371</v>
      </c>
      <c r="D1127" t="s">
        <v>372</v>
      </c>
      <c r="E1127">
        <v>4156</v>
      </c>
      <c r="F1127" t="s">
        <v>745</v>
      </c>
    </row>
    <row r="1128" spans="1:6" x14ac:dyDescent="0.25">
      <c r="A1128" s="2" t="s">
        <v>675</v>
      </c>
      <c r="B1128" t="s">
        <v>370</v>
      </c>
      <c r="C1128" t="s">
        <v>371</v>
      </c>
      <c r="D1128" t="s">
        <v>372</v>
      </c>
      <c r="E1128">
        <v>468</v>
      </c>
      <c r="F1128" t="s">
        <v>404</v>
      </c>
    </row>
    <row r="1129" spans="1:6" x14ac:dyDescent="0.25">
      <c r="A1129" s="2" t="s">
        <v>675</v>
      </c>
      <c r="B1129" t="s">
        <v>370</v>
      </c>
      <c r="C1129" t="s">
        <v>371</v>
      </c>
      <c r="D1129" t="s">
        <v>372</v>
      </c>
      <c r="E1129">
        <v>99</v>
      </c>
      <c r="F1129" t="s">
        <v>663</v>
      </c>
    </row>
    <row r="1130" spans="1:6" x14ac:dyDescent="0.25">
      <c r="A1130" s="2" t="s">
        <v>675</v>
      </c>
      <c r="B1130" t="s">
        <v>370</v>
      </c>
      <c r="C1130" t="s">
        <v>371</v>
      </c>
      <c r="D1130" t="s">
        <v>372</v>
      </c>
      <c r="E1130">
        <v>108</v>
      </c>
      <c r="F1130" t="s">
        <v>607</v>
      </c>
    </row>
    <row r="1131" spans="1:6" x14ac:dyDescent="0.25">
      <c r="A1131" s="2" t="s">
        <v>694</v>
      </c>
      <c r="B1131" t="s">
        <v>370</v>
      </c>
      <c r="C1131" t="s">
        <v>371</v>
      </c>
      <c r="D1131" t="s">
        <v>372</v>
      </c>
      <c r="E1131">
        <v>792</v>
      </c>
      <c r="F1131" t="s">
        <v>744</v>
      </c>
    </row>
    <row r="1132" spans="1:6" x14ac:dyDescent="0.25">
      <c r="A1132" s="2" t="s">
        <v>694</v>
      </c>
      <c r="B1132" t="s">
        <v>370</v>
      </c>
      <c r="C1132" t="s">
        <v>371</v>
      </c>
      <c r="D1132" t="s">
        <v>372</v>
      </c>
      <c r="E1132">
        <v>4379</v>
      </c>
      <c r="F1132" t="s">
        <v>745</v>
      </c>
    </row>
    <row r="1133" spans="1:6" x14ac:dyDescent="0.25">
      <c r="A1133" s="2" t="s">
        <v>694</v>
      </c>
      <c r="B1133" t="s">
        <v>370</v>
      </c>
      <c r="C1133" t="s">
        <v>371</v>
      </c>
      <c r="D1133" t="s">
        <v>372</v>
      </c>
      <c r="E1133">
        <v>482</v>
      </c>
      <c r="F1133" t="s">
        <v>404</v>
      </c>
    </row>
    <row r="1134" spans="1:6" x14ac:dyDescent="0.25">
      <c r="A1134" s="2" t="s">
        <v>694</v>
      </c>
      <c r="B1134" t="s">
        <v>370</v>
      </c>
      <c r="C1134" t="s">
        <v>371</v>
      </c>
      <c r="D1134" t="s">
        <v>372</v>
      </c>
      <c r="E1134">
        <v>124</v>
      </c>
      <c r="F1134" t="s">
        <v>663</v>
      </c>
    </row>
    <row r="1135" spans="1:6" x14ac:dyDescent="0.25">
      <c r="A1135" s="2" t="s">
        <v>694</v>
      </c>
      <c r="B1135" t="s">
        <v>370</v>
      </c>
      <c r="C1135" t="s">
        <v>371</v>
      </c>
      <c r="D1135" t="s">
        <v>372</v>
      </c>
      <c r="E1135">
        <v>111</v>
      </c>
      <c r="F1135" t="s">
        <v>607</v>
      </c>
    </row>
    <row r="1136" spans="1:6" x14ac:dyDescent="0.25">
      <c r="A1136" s="2" t="s">
        <v>695</v>
      </c>
      <c r="B1136" t="s">
        <v>370</v>
      </c>
      <c r="C1136" t="s">
        <v>371</v>
      </c>
      <c r="D1136" t="s">
        <v>372</v>
      </c>
      <c r="E1136">
        <v>632</v>
      </c>
      <c r="F1136" t="s">
        <v>744</v>
      </c>
    </row>
    <row r="1137" spans="1:6" x14ac:dyDescent="0.25">
      <c r="A1137" s="2" t="s">
        <v>695</v>
      </c>
      <c r="B1137" t="s">
        <v>370</v>
      </c>
      <c r="C1137" t="s">
        <v>371</v>
      </c>
      <c r="D1137" t="s">
        <v>372</v>
      </c>
      <c r="E1137">
        <v>4647</v>
      </c>
      <c r="F1137" t="s">
        <v>745</v>
      </c>
    </row>
    <row r="1138" spans="1:6" x14ac:dyDescent="0.25">
      <c r="A1138" s="2" t="s">
        <v>695</v>
      </c>
      <c r="B1138" t="s">
        <v>370</v>
      </c>
      <c r="C1138" t="s">
        <v>371</v>
      </c>
      <c r="D1138" t="s">
        <v>372</v>
      </c>
      <c r="E1138">
        <v>482</v>
      </c>
      <c r="F1138" t="s">
        <v>404</v>
      </c>
    </row>
    <row r="1139" spans="1:6" x14ac:dyDescent="0.25">
      <c r="A1139" s="2" t="s">
        <v>695</v>
      </c>
      <c r="B1139" t="s">
        <v>370</v>
      </c>
      <c r="C1139" t="s">
        <v>371</v>
      </c>
      <c r="D1139" t="s">
        <v>372</v>
      </c>
      <c r="E1139">
        <v>123</v>
      </c>
      <c r="F1139" t="s">
        <v>663</v>
      </c>
    </row>
    <row r="1140" spans="1:6" x14ac:dyDescent="0.25">
      <c r="A1140" s="2" t="s">
        <v>695</v>
      </c>
      <c r="B1140" t="s">
        <v>370</v>
      </c>
      <c r="C1140" t="s">
        <v>371</v>
      </c>
      <c r="D1140" t="s">
        <v>372</v>
      </c>
      <c r="E1140">
        <v>120</v>
      </c>
      <c r="F1140" t="s">
        <v>607</v>
      </c>
    </row>
    <row r="1141" spans="1:6" x14ac:dyDescent="0.25">
      <c r="A1141" s="2" t="s">
        <v>696</v>
      </c>
      <c r="B1141" t="s">
        <v>370</v>
      </c>
      <c r="C1141" t="s">
        <v>371</v>
      </c>
      <c r="D1141" t="s">
        <v>372</v>
      </c>
      <c r="E1141">
        <v>785</v>
      </c>
      <c r="F1141" t="s">
        <v>744</v>
      </c>
    </row>
    <row r="1142" spans="1:6" x14ac:dyDescent="0.25">
      <c r="A1142" s="2" t="s">
        <v>696</v>
      </c>
      <c r="B1142" t="s">
        <v>370</v>
      </c>
      <c r="C1142" t="s">
        <v>371</v>
      </c>
      <c r="D1142" t="s">
        <v>372</v>
      </c>
      <c r="E1142">
        <v>4814</v>
      </c>
      <c r="F1142" t="s">
        <v>745</v>
      </c>
    </row>
    <row r="1143" spans="1:6" x14ac:dyDescent="0.25">
      <c r="A1143" s="2" t="s">
        <v>696</v>
      </c>
      <c r="B1143" t="s">
        <v>370</v>
      </c>
      <c r="C1143" t="s">
        <v>371</v>
      </c>
      <c r="D1143" t="s">
        <v>372</v>
      </c>
      <c r="E1143">
        <v>494</v>
      </c>
      <c r="F1143" t="s">
        <v>404</v>
      </c>
    </row>
    <row r="1144" spans="1:6" x14ac:dyDescent="0.25">
      <c r="A1144" s="2" t="s">
        <v>696</v>
      </c>
      <c r="B1144" t="s">
        <v>370</v>
      </c>
      <c r="C1144" t="s">
        <v>371</v>
      </c>
      <c r="D1144" t="s">
        <v>372</v>
      </c>
      <c r="E1144">
        <v>160</v>
      </c>
      <c r="F1144" t="s">
        <v>663</v>
      </c>
    </row>
    <row r="1145" spans="1:6" x14ac:dyDescent="0.25">
      <c r="A1145" s="2" t="s">
        <v>696</v>
      </c>
      <c r="B1145" t="s">
        <v>370</v>
      </c>
      <c r="C1145" t="s">
        <v>371</v>
      </c>
      <c r="D1145" t="s">
        <v>372</v>
      </c>
      <c r="E1145">
        <v>128</v>
      </c>
      <c r="F1145" t="s">
        <v>607</v>
      </c>
    </row>
    <row r="1146" spans="1:6" x14ac:dyDescent="0.25">
      <c r="A1146" s="2" t="s">
        <v>697</v>
      </c>
      <c r="B1146" t="s">
        <v>370</v>
      </c>
      <c r="C1146" t="s">
        <v>371</v>
      </c>
      <c r="D1146" t="s">
        <v>372</v>
      </c>
      <c r="E1146">
        <v>870</v>
      </c>
      <c r="F1146" t="s">
        <v>744</v>
      </c>
    </row>
    <row r="1147" spans="1:6" x14ac:dyDescent="0.25">
      <c r="A1147" s="2" t="s">
        <v>697</v>
      </c>
      <c r="B1147" t="s">
        <v>370</v>
      </c>
      <c r="C1147" t="s">
        <v>371</v>
      </c>
      <c r="D1147" t="s">
        <v>372</v>
      </c>
      <c r="E1147">
        <v>4974</v>
      </c>
      <c r="F1147" t="s">
        <v>745</v>
      </c>
    </row>
    <row r="1148" spans="1:6" x14ac:dyDescent="0.25">
      <c r="A1148" s="2" t="s">
        <v>697</v>
      </c>
      <c r="B1148" t="s">
        <v>370</v>
      </c>
      <c r="C1148" t="s">
        <v>371</v>
      </c>
      <c r="D1148" t="s">
        <v>372</v>
      </c>
      <c r="E1148">
        <v>503</v>
      </c>
      <c r="F1148" t="s">
        <v>404</v>
      </c>
    </row>
    <row r="1149" spans="1:6" x14ac:dyDescent="0.25">
      <c r="A1149" s="2" t="s">
        <v>697</v>
      </c>
      <c r="B1149" t="s">
        <v>370</v>
      </c>
      <c r="C1149" t="s">
        <v>371</v>
      </c>
      <c r="D1149" t="s">
        <v>372</v>
      </c>
      <c r="E1149">
        <v>118</v>
      </c>
      <c r="F1149" t="s">
        <v>663</v>
      </c>
    </row>
    <row r="1150" spans="1:6" x14ac:dyDescent="0.25">
      <c r="A1150" s="2" t="s">
        <v>697</v>
      </c>
      <c r="B1150" t="s">
        <v>370</v>
      </c>
      <c r="C1150" t="s">
        <v>371</v>
      </c>
      <c r="D1150" t="s">
        <v>372</v>
      </c>
      <c r="E1150">
        <v>59</v>
      </c>
      <c r="F1150" t="s">
        <v>607</v>
      </c>
    </row>
    <row r="1151" spans="1:6" x14ac:dyDescent="0.25">
      <c r="A1151" s="2" t="s">
        <v>698</v>
      </c>
      <c r="B1151" t="s">
        <v>370</v>
      </c>
      <c r="C1151" t="s">
        <v>371</v>
      </c>
      <c r="D1151" t="s">
        <v>372</v>
      </c>
      <c r="E1151">
        <v>861</v>
      </c>
      <c r="F1151" t="s">
        <v>744</v>
      </c>
    </row>
    <row r="1152" spans="1:6" x14ac:dyDescent="0.25">
      <c r="A1152" s="2" t="s">
        <v>698</v>
      </c>
      <c r="B1152" t="s">
        <v>370</v>
      </c>
      <c r="C1152" t="s">
        <v>371</v>
      </c>
      <c r="D1152" t="s">
        <v>372</v>
      </c>
      <c r="E1152">
        <v>5402</v>
      </c>
      <c r="F1152" t="s">
        <v>745</v>
      </c>
    </row>
    <row r="1153" spans="1:6" x14ac:dyDescent="0.25">
      <c r="A1153" s="2" t="s">
        <v>698</v>
      </c>
      <c r="B1153" t="s">
        <v>370</v>
      </c>
      <c r="C1153" t="s">
        <v>371</v>
      </c>
      <c r="D1153" t="s">
        <v>372</v>
      </c>
      <c r="E1153">
        <v>528</v>
      </c>
      <c r="F1153" t="s">
        <v>404</v>
      </c>
    </row>
    <row r="1154" spans="1:6" x14ac:dyDescent="0.25">
      <c r="A1154" s="2" t="s">
        <v>698</v>
      </c>
      <c r="B1154" t="s">
        <v>370</v>
      </c>
      <c r="C1154" t="s">
        <v>371</v>
      </c>
      <c r="D1154" t="s">
        <v>372</v>
      </c>
      <c r="E1154">
        <v>153</v>
      </c>
      <c r="F1154" t="s">
        <v>663</v>
      </c>
    </row>
    <row r="1155" spans="1:6" x14ac:dyDescent="0.25">
      <c r="A1155" s="2" t="s">
        <v>698</v>
      </c>
      <c r="B1155" t="s">
        <v>370</v>
      </c>
      <c r="C1155" t="s">
        <v>371</v>
      </c>
      <c r="D1155" t="s">
        <v>372</v>
      </c>
      <c r="E1155">
        <v>72</v>
      </c>
      <c r="F1155" t="s">
        <v>607</v>
      </c>
    </row>
    <row r="1156" spans="1:6" x14ac:dyDescent="0.25">
      <c r="A1156" s="2" t="s">
        <v>699</v>
      </c>
      <c r="B1156" t="s">
        <v>370</v>
      </c>
      <c r="C1156" t="s">
        <v>371</v>
      </c>
      <c r="D1156" t="s">
        <v>372</v>
      </c>
      <c r="E1156">
        <v>925</v>
      </c>
      <c r="F1156" t="s">
        <v>744</v>
      </c>
    </row>
    <row r="1157" spans="1:6" x14ac:dyDescent="0.25">
      <c r="A1157" s="2" t="s">
        <v>699</v>
      </c>
      <c r="B1157" t="s">
        <v>370</v>
      </c>
      <c r="C1157" t="s">
        <v>371</v>
      </c>
      <c r="D1157" t="s">
        <v>372</v>
      </c>
      <c r="E1157">
        <v>5828</v>
      </c>
      <c r="F1157" t="s">
        <v>745</v>
      </c>
    </row>
    <row r="1158" spans="1:6" x14ac:dyDescent="0.25">
      <c r="A1158" s="2" t="s">
        <v>699</v>
      </c>
      <c r="B1158" t="s">
        <v>370</v>
      </c>
      <c r="C1158" t="s">
        <v>371</v>
      </c>
      <c r="D1158" t="s">
        <v>372</v>
      </c>
      <c r="E1158">
        <v>559</v>
      </c>
      <c r="F1158" t="s">
        <v>404</v>
      </c>
    </row>
    <row r="1159" spans="1:6" x14ac:dyDescent="0.25">
      <c r="A1159" s="2" t="s">
        <v>699</v>
      </c>
      <c r="B1159" t="s">
        <v>370</v>
      </c>
      <c r="C1159" t="s">
        <v>371</v>
      </c>
      <c r="D1159" t="s">
        <v>372</v>
      </c>
      <c r="E1159">
        <v>167</v>
      </c>
      <c r="F1159" t="s">
        <v>663</v>
      </c>
    </row>
    <row r="1160" spans="1:6" x14ac:dyDescent="0.25">
      <c r="A1160" s="2" t="s">
        <v>699</v>
      </c>
      <c r="B1160" t="s">
        <v>370</v>
      </c>
      <c r="C1160" t="s">
        <v>371</v>
      </c>
      <c r="D1160" t="s">
        <v>372</v>
      </c>
      <c r="E1160">
        <v>213</v>
      </c>
      <c r="F1160" t="s">
        <v>607</v>
      </c>
    </row>
    <row r="1161" spans="1:6" x14ac:dyDescent="0.25">
      <c r="A1161" s="2" t="s">
        <v>700</v>
      </c>
      <c r="B1161" t="s">
        <v>370</v>
      </c>
      <c r="C1161" t="s">
        <v>371</v>
      </c>
      <c r="D1161" t="s">
        <v>372</v>
      </c>
      <c r="E1161">
        <v>997</v>
      </c>
      <c r="F1161" t="s">
        <v>744</v>
      </c>
    </row>
    <row r="1162" spans="1:6" x14ac:dyDescent="0.25">
      <c r="A1162" s="2" t="s">
        <v>700</v>
      </c>
      <c r="B1162" t="s">
        <v>370</v>
      </c>
      <c r="C1162" t="s">
        <v>371</v>
      </c>
      <c r="D1162" t="s">
        <v>372</v>
      </c>
      <c r="E1162">
        <v>6018</v>
      </c>
      <c r="F1162" t="s">
        <v>745</v>
      </c>
    </row>
    <row r="1163" spans="1:6" x14ac:dyDescent="0.25">
      <c r="A1163" s="2" t="s">
        <v>700</v>
      </c>
      <c r="B1163" t="s">
        <v>370</v>
      </c>
      <c r="C1163" t="s">
        <v>371</v>
      </c>
      <c r="D1163" t="s">
        <v>372</v>
      </c>
      <c r="E1163">
        <v>571</v>
      </c>
      <c r="F1163" t="s">
        <v>404</v>
      </c>
    </row>
    <row r="1164" spans="1:6" x14ac:dyDescent="0.25">
      <c r="A1164" s="2" t="s">
        <v>700</v>
      </c>
      <c r="B1164" t="s">
        <v>370</v>
      </c>
      <c r="C1164" t="s">
        <v>371</v>
      </c>
      <c r="D1164" t="s">
        <v>372</v>
      </c>
      <c r="E1164">
        <v>187</v>
      </c>
      <c r="F1164" t="s">
        <v>663</v>
      </c>
    </row>
    <row r="1165" spans="1:6" x14ac:dyDescent="0.25">
      <c r="A1165" s="2" t="s">
        <v>700</v>
      </c>
      <c r="B1165" t="s">
        <v>370</v>
      </c>
      <c r="C1165" t="s">
        <v>371</v>
      </c>
      <c r="D1165" t="s">
        <v>372</v>
      </c>
      <c r="E1165">
        <v>144</v>
      </c>
      <c r="F1165" t="s">
        <v>607</v>
      </c>
    </row>
    <row r="1166" spans="1:6" x14ac:dyDescent="0.25">
      <c r="A1166" s="2" t="s">
        <v>701</v>
      </c>
      <c r="B1166" t="s">
        <v>370</v>
      </c>
      <c r="C1166" t="s">
        <v>371</v>
      </c>
      <c r="D1166" t="s">
        <v>372</v>
      </c>
      <c r="E1166">
        <v>987</v>
      </c>
      <c r="F1166" t="s">
        <v>744</v>
      </c>
    </row>
    <row r="1167" spans="1:6" x14ac:dyDescent="0.25">
      <c r="A1167" s="2" t="s">
        <v>701</v>
      </c>
      <c r="B1167" t="s">
        <v>370</v>
      </c>
      <c r="C1167" t="s">
        <v>371</v>
      </c>
      <c r="D1167" t="s">
        <v>372</v>
      </c>
      <c r="E1167">
        <v>6074</v>
      </c>
      <c r="F1167" t="s">
        <v>745</v>
      </c>
    </row>
    <row r="1168" spans="1:6" x14ac:dyDescent="0.25">
      <c r="A1168" s="2" t="s">
        <v>701</v>
      </c>
      <c r="B1168" t="s">
        <v>370</v>
      </c>
      <c r="C1168" t="s">
        <v>371</v>
      </c>
      <c r="D1168" t="s">
        <v>372</v>
      </c>
      <c r="E1168">
        <v>563</v>
      </c>
      <c r="F1168" t="s">
        <v>404</v>
      </c>
    </row>
    <row r="1169" spans="1:6" x14ac:dyDescent="0.25">
      <c r="A1169" s="2" t="s">
        <v>701</v>
      </c>
      <c r="B1169" t="s">
        <v>370</v>
      </c>
      <c r="C1169" t="s">
        <v>371</v>
      </c>
      <c r="D1169" t="s">
        <v>372</v>
      </c>
      <c r="E1169">
        <v>182</v>
      </c>
      <c r="F1169" t="s">
        <v>663</v>
      </c>
    </row>
    <row r="1170" spans="1:6" x14ac:dyDescent="0.25">
      <c r="A1170" s="2" t="s">
        <v>701</v>
      </c>
      <c r="B1170" t="s">
        <v>370</v>
      </c>
      <c r="C1170" t="s">
        <v>371</v>
      </c>
      <c r="D1170" t="s">
        <v>372</v>
      </c>
      <c r="E1170">
        <v>160</v>
      </c>
      <c r="F1170" t="s">
        <v>607</v>
      </c>
    </row>
    <row r="1171" spans="1:6" x14ac:dyDescent="0.25">
      <c r="A1171" s="2" t="s">
        <v>702</v>
      </c>
      <c r="B1171" t="s">
        <v>370</v>
      </c>
      <c r="C1171" t="s">
        <v>371</v>
      </c>
      <c r="D1171" t="s">
        <v>372</v>
      </c>
      <c r="E1171">
        <v>997</v>
      </c>
      <c r="F1171" t="s">
        <v>744</v>
      </c>
    </row>
    <row r="1172" spans="1:6" x14ac:dyDescent="0.25">
      <c r="A1172" s="2" t="s">
        <v>702</v>
      </c>
      <c r="B1172" t="s">
        <v>370</v>
      </c>
      <c r="C1172" t="s">
        <v>371</v>
      </c>
      <c r="D1172" t="s">
        <v>372</v>
      </c>
      <c r="E1172">
        <v>6518</v>
      </c>
      <c r="F1172" t="s">
        <v>745</v>
      </c>
    </row>
    <row r="1173" spans="1:6" x14ac:dyDescent="0.25">
      <c r="A1173" s="2" t="s">
        <v>702</v>
      </c>
      <c r="B1173" t="s">
        <v>370</v>
      </c>
      <c r="C1173" t="s">
        <v>371</v>
      </c>
      <c r="D1173" t="s">
        <v>372</v>
      </c>
      <c r="E1173">
        <v>601</v>
      </c>
      <c r="F1173" t="s">
        <v>404</v>
      </c>
    </row>
    <row r="1174" spans="1:6" x14ac:dyDescent="0.25">
      <c r="A1174" s="2" t="s">
        <v>702</v>
      </c>
      <c r="B1174" t="s">
        <v>370</v>
      </c>
      <c r="C1174" t="s">
        <v>371</v>
      </c>
      <c r="D1174" t="s">
        <v>372</v>
      </c>
      <c r="E1174">
        <v>183</v>
      </c>
      <c r="F1174" t="s">
        <v>663</v>
      </c>
    </row>
    <row r="1175" spans="1:6" x14ac:dyDescent="0.25">
      <c r="A1175" s="2" t="s">
        <v>702</v>
      </c>
      <c r="B1175" t="s">
        <v>370</v>
      </c>
      <c r="C1175" t="s">
        <v>371</v>
      </c>
      <c r="D1175" t="s">
        <v>372</v>
      </c>
      <c r="E1175">
        <v>188</v>
      </c>
      <c r="F1175" t="s">
        <v>607</v>
      </c>
    </row>
    <row r="1176" spans="1:6" x14ac:dyDescent="0.25">
      <c r="A1176" s="2" t="s">
        <v>703</v>
      </c>
      <c r="B1176" t="s">
        <v>370</v>
      </c>
      <c r="C1176" t="s">
        <v>371</v>
      </c>
      <c r="D1176" t="s">
        <v>372</v>
      </c>
      <c r="E1176">
        <v>990</v>
      </c>
      <c r="F1176" t="s">
        <v>744</v>
      </c>
    </row>
    <row r="1177" spans="1:6" x14ac:dyDescent="0.25">
      <c r="A1177" s="2" t="s">
        <v>703</v>
      </c>
      <c r="B1177" t="s">
        <v>370</v>
      </c>
      <c r="C1177" t="s">
        <v>371</v>
      </c>
      <c r="D1177" t="s">
        <v>372</v>
      </c>
      <c r="E1177">
        <v>6823</v>
      </c>
      <c r="F1177" t="s">
        <v>745</v>
      </c>
    </row>
    <row r="1178" spans="1:6" x14ac:dyDescent="0.25">
      <c r="A1178" s="2" t="s">
        <v>703</v>
      </c>
      <c r="B1178" t="s">
        <v>370</v>
      </c>
      <c r="C1178" t="s">
        <v>371</v>
      </c>
      <c r="D1178" t="s">
        <v>372</v>
      </c>
      <c r="E1178">
        <v>631</v>
      </c>
      <c r="F1178" t="s">
        <v>404</v>
      </c>
    </row>
    <row r="1179" spans="1:6" x14ac:dyDescent="0.25">
      <c r="A1179" s="2" t="s">
        <v>703</v>
      </c>
      <c r="B1179" t="s">
        <v>370</v>
      </c>
      <c r="C1179" t="s">
        <v>371</v>
      </c>
      <c r="D1179" t="s">
        <v>372</v>
      </c>
      <c r="E1179">
        <v>163</v>
      </c>
      <c r="F1179" t="s">
        <v>663</v>
      </c>
    </row>
    <row r="1180" spans="1:6" x14ac:dyDescent="0.25">
      <c r="A1180" s="2" t="s">
        <v>703</v>
      </c>
      <c r="B1180" t="s">
        <v>370</v>
      </c>
      <c r="C1180" t="s">
        <v>371</v>
      </c>
      <c r="D1180" t="s">
        <v>372</v>
      </c>
      <c r="E1180">
        <v>141</v>
      </c>
      <c r="F1180" t="s">
        <v>607</v>
      </c>
    </row>
    <row r="1181" spans="1:6" x14ac:dyDescent="0.25">
      <c r="A1181" s="2" t="s">
        <v>704</v>
      </c>
      <c r="B1181" t="s">
        <v>370</v>
      </c>
      <c r="C1181" t="s">
        <v>371</v>
      </c>
      <c r="D1181" t="s">
        <v>372</v>
      </c>
      <c r="E1181">
        <v>1186</v>
      </c>
      <c r="F1181" t="s">
        <v>744</v>
      </c>
    </row>
    <row r="1182" spans="1:6" x14ac:dyDescent="0.25">
      <c r="A1182" s="2" t="s">
        <v>704</v>
      </c>
      <c r="B1182" t="s">
        <v>370</v>
      </c>
      <c r="C1182" t="s">
        <v>371</v>
      </c>
      <c r="D1182" t="s">
        <v>372</v>
      </c>
      <c r="E1182">
        <v>7225</v>
      </c>
      <c r="F1182" t="s">
        <v>745</v>
      </c>
    </row>
    <row r="1183" spans="1:6" x14ac:dyDescent="0.25">
      <c r="A1183" s="2" t="s">
        <v>704</v>
      </c>
      <c r="B1183" t="s">
        <v>370</v>
      </c>
      <c r="C1183" t="s">
        <v>371</v>
      </c>
      <c r="D1183" t="s">
        <v>372</v>
      </c>
      <c r="E1183">
        <v>662</v>
      </c>
      <c r="F1183" t="s">
        <v>404</v>
      </c>
    </row>
    <row r="1184" spans="1:6" x14ac:dyDescent="0.25">
      <c r="A1184" s="2" t="s">
        <v>704</v>
      </c>
      <c r="B1184" t="s">
        <v>370</v>
      </c>
      <c r="C1184" t="s">
        <v>371</v>
      </c>
      <c r="D1184" t="s">
        <v>372</v>
      </c>
      <c r="E1184">
        <v>203</v>
      </c>
      <c r="F1184" t="s">
        <v>663</v>
      </c>
    </row>
    <row r="1185" spans="1:6" x14ac:dyDescent="0.25">
      <c r="A1185" s="2" t="s">
        <v>704</v>
      </c>
      <c r="B1185" t="s">
        <v>370</v>
      </c>
      <c r="C1185" t="s">
        <v>371</v>
      </c>
      <c r="D1185" t="s">
        <v>372</v>
      </c>
      <c r="E1185">
        <v>137</v>
      </c>
      <c r="F1185" t="s">
        <v>607</v>
      </c>
    </row>
    <row r="1186" spans="1:6" x14ac:dyDescent="0.25">
      <c r="A1186" s="2" t="s">
        <v>706</v>
      </c>
      <c r="B1186" t="s">
        <v>370</v>
      </c>
      <c r="C1186" t="s">
        <v>371</v>
      </c>
      <c r="D1186" t="s">
        <v>372</v>
      </c>
      <c r="E1186">
        <v>1279</v>
      </c>
      <c r="F1186" t="s">
        <v>744</v>
      </c>
    </row>
    <row r="1187" spans="1:6" x14ac:dyDescent="0.25">
      <c r="A1187" s="2" t="s">
        <v>706</v>
      </c>
      <c r="B1187" t="s">
        <v>370</v>
      </c>
      <c r="C1187" t="s">
        <v>371</v>
      </c>
      <c r="D1187" t="s">
        <v>372</v>
      </c>
      <c r="E1187">
        <v>7454</v>
      </c>
      <c r="F1187" t="s">
        <v>745</v>
      </c>
    </row>
    <row r="1188" spans="1:6" x14ac:dyDescent="0.25">
      <c r="A1188" s="2" t="s">
        <v>706</v>
      </c>
      <c r="B1188" t="s">
        <v>370</v>
      </c>
      <c r="C1188" t="s">
        <v>371</v>
      </c>
      <c r="D1188" t="s">
        <v>372</v>
      </c>
      <c r="E1188">
        <v>681</v>
      </c>
      <c r="F1188" t="s">
        <v>404</v>
      </c>
    </row>
    <row r="1189" spans="1:6" x14ac:dyDescent="0.25">
      <c r="A1189" s="2" t="s">
        <v>706</v>
      </c>
      <c r="B1189" t="s">
        <v>370</v>
      </c>
      <c r="C1189" t="s">
        <v>371</v>
      </c>
      <c r="D1189" t="s">
        <v>372</v>
      </c>
      <c r="E1189">
        <v>210</v>
      </c>
      <c r="F1189" t="s">
        <v>663</v>
      </c>
    </row>
    <row r="1190" spans="1:6" x14ac:dyDescent="0.25">
      <c r="A1190" s="2" t="s">
        <v>706</v>
      </c>
      <c r="B1190" t="s">
        <v>370</v>
      </c>
      <c r="C1190" t="s">
        <v>371</v>
      </c>
      <c r="D1190" t="s">
        <v>372</v>
      </c>
      <c r="E1190">
        <v>90</v>
      </c>
      <c r="F1190" t="s">
        <v>607</v>
      </c>
    </row>
    <row r="1191" spans="1:6" x14ac:dyDescent="0.25">
      <c r="A1191" s="2" t="s">
        <v>708</v>
      </c>
      <c r="B1191" t="s">
        <v>370</v>
      </c>
      <c r="C1191" t="s">
        <v>371</v>
      </c>
      <c r="D1191" t="s">
        <v>372</v>
      </c>
      <c r="E1191">
        <v>1190</v>
      </c>
      <c r="F1191" t="s">
        <v>744</v>
      </c>
    </row>
    <row r="1192" spans="1:6" x14ac:dyDescent="0.25">
      <c r="A1192" s="2" t="s">
        <v>708</v>
      </c>
      <c r="B1192" t="s">
        <v>370</v>
      </c>
      <c r="C1192" t="s">
        <v>371</v>
      </c>
      <c r="D1192" t="s">
        <v>372</v>
      </c>
      <c r="E1192">
        <v>8171</v>
      </c>
      <c r="F1192" t="s">
        <v>745</v>
      </c>
    </row>
    <row r="1193" spans="1:6" x14ac:dyDescent="0.25">
      <c r="A1193" s="2" t="s">
        <v>708</v>
      </c>
      <c r="B1193" t="s">
        <v>370</v>
      </c>
      <c r="C1193" t="s">
        <v>371</v>
      </c>
      <c r="D1193" t="s">
        <v>372</v>
      </c>
      <c r="E1193">
        <v>742</v>
      </c>
      <c r="F1193" t="s">
        <v>404</v>
      </c>
    </row>
    <row r="1194" spans="1:6" x14ac:dyDescent="0.25">
      <c r="A1194" s="2" t="s">
        <v>708</v>
      </c>
      <c r="B1194" t="s">
        <v>370</v>
      </c>
      <c r="C1194" t="s">
        <v>371</v>
      </c>
      <c r="D1194" t="s">
        <v>372</v>
      </c>
      <c r="E1194">
        <v>205</v>
      </c>
      <c r="F1194" t="s">
        <v>663</v>
      </c>
    </row>
    <row r="1195" spans="1:6" x14ac:dyDescent="0.25">
      <c r="A1195" s="2" t="s">
        <v>708</v>
      </c>
      <c r="B1195" t="s">
        <v>370</v>
      </c>
      <c r="C1195" t="s">
        <v>371</v>
      </c>
      <c r="D1195" t="s">
        <v>372</v>
      </c>
      <c r="E1195">
        <v>322</v>
      </c>
      <c r="F1195" t="s">
        <v>607</v>
      </c>
    </row>
    <row r="1196" spans="1:6" x14ac:dyDescent="0.25">
      <c r="A1196" s="2" t="s">
        <v>710</v>
      </c>
      <c r="B1196" t="s">
        <v>370</v>
      </c>
      <c r="C1196" t="s">
        <v>371</v>
      </c>
      <c r="D1196" t="s">
        <v>372</v>
      </c>
      <c r="E1196">
        <v>1239</v>
      </c>
      <c r="F1196" t="s">
        <v>744</v>
      </c>
    </row>
    <row r="1197" spans="1:6" x14ac:dyDescent="0.25">
      <c r="A1197" s="2" t="s">
        <v>710</v>
      </c>
      <c r="B1197" t="s">
        <v>370</v>
      </c>
      <c r="C1197" t="s">
        <v>371</v>
      </c>
      <c r="D1197" t="s">
        <v>372</v>
      </c>
      <c r="E1197">
        <v>8535</v>
      </c>
      <c r="F1197" t="s">
        <v>745</v>
      </c>
    </row>
    <row r="1198" spans="1:6" x14ac:dyDescent="0.25">
      <c r="A1198" s="2" t="s">
        <v>710</v>
      </c>
      <c r="B1198" t="s">
        <v>370</v>
      </c>
      <c r="C1198" t="s">
        <v>371</v>
      </c>
      <c r="D1198" t="s">
        <v>372</v>
      </c>
      <c r="E1198">
        <v>788</v>
      </c>
      <c r="F1198" t="s">
        <v>404</v>
      </c>
    </row>
    <row r="1199" spans="1:6" x14ac:dyDescent="0.25">
      <c r="A1199" s="2" t="s">
        <v>710</v>
      </c>
      <c r="B1199" t="s">
        <v>370</v>
      </c>
      <c r="C1199" t="s">
        <v>371</v>
      </c>
      <c r="D1199" t="s">
        <v>372</v>
      </c>
      <c r="E1199">
        <v>214</v>
      </c>
      <c r="F1199" t="s">
        <v>663</v>
      </c>
    </row>
    <row r="1200" spans="1:6" x14ac:dyDescent="0.25">
      <c r="A1200" s="2" t="s">
        <v>710</v>
      </c>
      <c r="B1200" t="s">
        <v>370</v>
      </c>
      <c r="C1200" t="s">
        <v>371</v>
      </c>
      <c r="D1200" t="s">
        <v>372</v>
      </c>
      <c r="E1200">
        <v>236</v>
      </c>
      <c r="F1200" t="s">
        <v>607</v>
      </c>
    </row>
    <row r="1201" spans="1:6" x14ac:dyDescent="0.25">
      <c r="A1201" s="2" t="s">
        <v>712</v>
      </c>
      <c r="B1201" t="s">
        <v>370</v>
      </c>
      <c r="C1201" t="s">
        <v>371</v>
      </c>
      <c r="D1201" t="s">
        <v>372</v>
      </c>
      <c r="E1201">
        <v>1345</v>
      </c>
      <c r="F1201" t="s">
        <v>744</v>
      </c>
    </row>
    <row r="1202" spans="1:6" x14ac:dyDescent="0.25">
      <c r="A1202" s="2" t="s">
        <v>712</v>
      </c>
      <c r="B1202" t="s">
        <v>370</v>
      </c>
      <c r="C1202" t="s">
        <v>371</v>
      </c>
      <c r="D1202" t="s">
        <v>372</v>
      </c>
      <c r="E1202">
        <v>8681</v>
      </c>
      <c r="F1202" t="s">
        <v>745</v>
      </c>
    </row>
    <row r="1203" spans="1:6" x14ac:dyDescent="0.25">
      <c r="A1203" s="2" t="s">
        <v>712</v>
      </c>
      <c r="B1203" t="s">
        <v>370</v>
      </c>
      <c r="C1203" t="s">
        <v>371</v>
      </c>
      <c r="D1203" t="s">
        <v>372</v>
      </c>
      <c r="E1203">
        <v>803</v>
      </c>
      <c r="F1203" t="s">
        <v>404</v>
      </c>
    </row>
    <row r="1204" spans="1:6" x14ac:dyDescent="0.25">
      <c r="A1204" s="2" t="s">
        <v>712</v>
      </c>
      <c r="B1204" t="s">
        <v>370</v>
      </c>
      <c r="C1204" t="s">
        <v>371</v>
      </c>
      <c r="D1204" t="s">
        <v>372</v>
      </c>
      <c r="E1204">
        <v>222</v>
      </c>
      <c r="F1204" t="s">
        <v>663</v>
      </c>
    </row>
    <row r="1205" spans="1:6" x14ac:dyDescent="0.25">
      <c r="A1205" s="2" t="s">
        <v>712</v>
      </c>
      <c r="B1205" t="s">
        <v>370</v>
      </c>
      <c r="C1205" t="s">
        <v>371</v>
      </c>
      <c r="D1205" t="s">
        <v>372</v>
      </c>
      <c r="E1205">
        <v>214</v>
      </c>
      <c r="F1205" t="s">
        <v>607</v>
      </c>
    </row>
    <row r="1206" spans="1:6" x14ac:dyDescent="0.25">
      <c r="A1206" s="2" t="s">
        <v>718</v>
      </c>
      <c r="B1206" t="s">
        <v>370</v>
      </c>
      <c r="C1206" t="s">
        <v>371</v>
      </c>
      <c r="D1206" t="s">
        <v>372</v>
      </c>
      <c r="E1206">
        <v>1109</v>
      </c>
      <c r="F1206" t="s">
        <v>744</v>
      </c>
    </row>
    <row r="1207" spans="1:6" x14ac:dyDescent="0.25">
      <c r="A1207" s="2" t="s">
        <v>718</v>
      </c>
      <c r="B1207" t="s">
        <v>370</v>
      </c>
      <c r="C1207" t="s">
        <v>371</v>
      </c>
      <c r="D1207" t="s">
        <v>372</v>
      </c>
      <c r="E1207">
        <v>8822</v>
      </c>
      <c r="F1207" t="s">
        <v>745</v>
      </c>
    </row>
    <row r="1208" spans="1:6" x14ac:dyDescent="0.25">
      <c r="A1208" s="2" t="s">
        <v>718</v>
      </c>
      <c r="B1208" t="s">
        <v>370</v>
      </c>
      <c r="C1208" t="s">
        <v>371</v>
      </c>
      <c r="D1208" t="s">
        <v>372</v>
      </c>
      <c r="E1208">
        <v>800</v>
      </c>
      <c r="F1208" t="s">
        <v>404</v>
      </c>
    </row>
    <row r="1209" spans="1:6" x14ac:dyDescent="0.25">
      <c r="A1209" s="2" t="s">
        <v>718</v>
      </c>
      <c r="B1209" t="s">
        <v>370</v>
      </c>
      <c r="C1209" t="s">
        <v>371</v>
      </c>
      <c r="D1209" t="s">
        <v>372</v>
      </c>
      <c r="E1209">
        <v>226</v>
      </c>
      <c r="F1209" t="s">
        <v>663</v>
      </c>
    </row>
    <row r="1210" spans="1:6" x14ac:dyDescent="0.25">
      <c r="A1210" s="2" t="s">
        <v>718</v>
      </c>
      <c r="B1210" t="s">
        <v>370</v>
      </c>
      <c r="C1210" t="s">
        <v>371</v>
      </c>
      <c r="D1210" t="s">
        <v>372</v>
      </c>
      <c r="E1210">
        <v>226</v>
      </c>
      <c r="F1210" t="s">
        <v>607</v>
      </c>
    </row>
    <row r="1211" spans="1:6" x14ac:dyDescent="0.25">
      <c r="A1211" s="2" t="s">
        <v>719</v>
      </c>
      <c r="B1211" t="s">
        <v>370</v>
      </c>
      <c r="C1211" t="s">
        <v>371</v>
      </c>
      <c r="D1211" t="s">
        <v>372</v>
      </c>
      <c r="E1211">
        <v>1240</v>
      </c>
      <c r="F1211" t="s">
        <v>744</v>
      </c>
    </row>
    <row r="1212" spans="1:6" x14ac:dyDescent="0.25">
      <c r="A1212" s="2" t="s">
        <v>719</v>
      </c>
      <c r="B1212" t="s">
        <v>370</v>
      </c>
      <c r="C1212" t="s">
        <v>371</v>
      </c>
      <c r="D1212" t="s">
        <v>372</v>
      </c>
      <c r="E1212">
        <v>9213</v>
      </c>
      <c r="F1212" t="s">
        <v>745</v>
      </c>
    </row>
    <row r="1213" spans="1:6" x14ac:dyDescent="0.25">
      <c r="A1213" s="2" t="s">
        <v>719</v>
      </c>
      <c r="B1213" t="s">
        <v>370</v>
      </c>
      <c r="C1213" t="s">
        <v>371</v>
      </c>
      <c r="D1213" t="s">
        <v>372</v>
      </c>
      <c r="E1213">
        <v>815</v>
      </c>
      <c r="F1213" t="s">
        <v>404</v>
      </c>
    </row>
    <row r="1214" spans="1:6" x14ac:dyDescent="0.25">
      <c r="A1214" s="2" t="s">
        <v>719</v>
      </c>
      <c r="B1214" t="s">
        <v>370</v>
      </c>
      <c r="C1214" t="s">
        <v>371</v>
      </c>
      <c r="D1214" t="s">
        <v>372</v>
      </c>
      <c r="E1214">
        <v>214</v>
      </c>
      <c r="F1214" t="s">
        <v>663</v>
      </c>
    </row>
    <row r="1215" spans="1:6" x14ac:dyDescent="0.25">
      <c r="A1215" s="2" t="s">
        <v>719</v>
      </c>
      <c r="B1215" t="s">
        <v>370</v>
      </c>
      <c r="C1215" t="s">
        <v>371</v>
      </c>
      <c r="D1215" t="s">
        <v>372</v>
      </c>
      <c r="E1215">
        <v>278</v>
      </c>
      <c r="F1215" t="s">
        <v>607</v>
      </c>
    </row>
    <row r="1216" spans="1:6" x14ac:dyDescent="0.25">
      <c r="A1216" s="2" t="s">
        <v>720</v>
      </c>
      <c r="B1216" t="s">
        <v>370</v>
      </c>
      <c r="C1216" t="s">
        <v>371</v>
      </c>
      <c r="D1216" t="s">
        <v>372</v>
      </c>
      <c r="E1216">
        <v>1280</v>
      </c>
      <c r="F1216" t="s">
        <v>744</v>
      </c>
    </row>
    <row r="1217" spans="1:6" x14ac:dyDescent="0.25">
      <c r="A1217" s="2" t="s">
        <v>720</v>
      </c>
      <c r="B1217" t="s">
        <v>370</v>
      </c>
      <c r="C1217" t="s">
        <v>371</v>
      </c>
      <c r="D1217" t="s">
        <v>372</v>
      </c>
      <c r="E1217">
        <v>9077</v>
      </c>
      <c r="F1217" t="s">
        <v>745</v>
      </c>
    </row>
    <row r="1218" spans="1:6" x14ac:dyDescent="0.25">
      <c r="A1218" s="2" t="s">
        <v>720</v>
      </c>
      <c r="B1218" t="s">
        <v>370</v>
      </c>
      <c r="C1218" t="s">
        <v>371</v>
      </c>
      <c r="D1218" t="s">
        <v>372</v>
      </c>
      <c r="E1218">
        <v>802</v>
      </c>
      <c r="F1218" t="s">
        <v>404</v>
      </c>
    </row>
    <row r="1219" spans="1:6" x14ac:dyDescent="0.25">
      <c r="A1219" s="2" t="s">
        <v>720</v>
      </c>
      <c r="B1219" t="s">
        <v>370</v>
      </c>
      <c r="C1219" t="s">
        <v>371</v>
      </c>
      <c r="D1219" t="s">
        <v>372</v>
      </c>
      <c r="E1219">
        <v>216</v>
      </c>
      <c r="F1219" t="s">
        <v>663</v>
      </c>
    </row>
    <row r="1220" spans="1:6" x14ac:dyDescent="0.25">
      <c r="A1220" s="2" t="s">
        <v>720</v>
      </c>
      <c r="B1220" t="s">
        <v>370</v>
      </c>
      <c r="C1220" t="s">
        <v>371</v>
      </c>
      <c r="D1220" t="s">
        <v>372</v>
      </c>
      <c r="E1220">
        <v>132</v>
      </c>
      <c r="F1220" t="s">
        <v>607</v>
      </c>
    </row>
    <row r="1221" spans="1:6" x14ac:dyDescent="0.25">
      <c r="A1221" s="2" t="s">
        <v>721</v>
      </c>
      <c r="B1221" t="s">
        <v>370</v>
      </c>
      <c r="C1221" t="s">
        <v>371</v>
      </c>
      <c r="D1221" t="s">
        <v>372</v>
      </c>
      <c r="E1221">
        <v>9816</v>
      </c>
      <c r="F1221" t="s">
        <v>745</v>
      </c>
    </row>
    <row r="1222" spans="1:6" x14ac:dyDescent="0.25">
      <c r="A1222" s="2" t="s">
        <v>721</v>
      </c>
      <c r="B1222" t="s">
        <v>370</v>
      </c>
      <c r="C1222" t="s">
        <v>371</v>
      </c>
      <c r="D1222" t="s">
        <v>372</v>
      </c>
      <c r="E1222">
        <v>883</v>
      </c>
      <c r="F1222" t="s">
        <v>404</v>
      </c>
    </row>
    <row r="1223" spans="1:6" x14ac:dyDescent="0.25">
      <c r="A1223" s="2" t="s">
        <v>721</v>
      </c>
      <c r="B1223" t="s">
        <v>370</v>
      </c>
      <c r="C1223" t="s">
        <v>371</v>
      </c>
      <c r="D1223" t="s">
        <v>372</v>
      </c>
      <c r="E1223">
        <v>214</v>
      </c>
      <c r="F1223" t="s">
        <v>663</v>
      </c>
    </row>
    <row r="1224" spans="1:6" x14ac:dyDescent="0.25">
      <c r="A1224" s="2" t="s">
        <v>721</v>
      </c>
      <c r="B1224" t="s">
        <v>370</v>
      </c>
      <c r="C1224" t="s">
        <v>371</v>
      </c>
      <c r="D1224" t="s">
        <v>372</v>
      </c>
      <c r="E1224">
        <v>125</v>
      </c>
      <c r="F1224" t="s">
        <v>607</v>
      </c>
    </row>
    <row r="1225" spans="1:6" x14ac:dyDescent="0.25">
      <c r="A1225" s="2" t="s">
        <v>736</v>
      </c>
      <c r="B1225" t="s">
        <v>370</v>
      </c>
      <c r="C1225" t="s">
        <v>371</v>
      </c>
      <c r="D1225" t="s">
        <v>372</v>
      </c>
      <c r="E1225">
        <v>10377</v>
      </c>
      <c r="F1225" t="s">
        <v>745</v>
      </c>
    </row>
    <row r="1226" spans="1:6" x14ac:dyDescent="0.25">
      <c r="A1226" s="2" t="s">
        <v>736</v>
      </c>
      <c r="B1226" t="s">
        <v>370</v>
      </c>
      <c r="C1226" t="s">
        <v>371</v>
      </c>
      <c r="D1226" t="s">
        <v>372</v>
      </c>
      <c r="E1226">
        <v>952</v>
      </c>
      <c r="F1226" t="s">
        <v>404</v>
      </c>
    </row>
    <row r="1227" spans="1:6" x14ac:dyDescent="0.25">
      <c r="A1227" s="2" t="s">
        <v>736</v>
      </c>
      <c r="B1227" t="s">
        <v>370</v>
      </c>
      <c r="C1227" t="s">
        <v>371</v>
      </c>
      <c r="D1227" t="s">
        <v>372</v>
      </c>
      <c r="E1227">
        <v>61</v>
      </c>
      <c r="F1227" t="s">
        <v>663</v>
      </c>
    </row>
    <row r="1228" spans="1:6" x14ac:dyDescent="0.25">
      <c r="A1228" s="2" t="s">
        <v>736</v>
      </c>
      <c r="B1228" t="s">
        <v>370</v>
      </c>
      <c r="C1228" t="s">
        <v>371</v>
      </c>
      <c r="D1228" t="s">
        <v>372</v>
      </c>
      <c r="E1228">
        <v>359</v>
      </c>
      <c r="F1228" t="s">
        <v>607</v>
      </c>
    </row>
    <row r="1229" spans="1:6" x14ac:dyDescent="0.25">
      <c r="A1229" s="2" t="s">
        <v>737</v>
      </c>
      <c r="B1229" t="s">
        <v>370</v>
      </c>
      <c r="C1229" t="s">
        <v>371</v>
      </c>
      <c r="D1229" t="s">
        <v>372</v>
      </c>
      <c r="E1229">
        <v>388</v>
      </c>
      <c r="F1229" t="s">
        <v>607</v>
      </c>
    </row>
    <row r="1230" spans="1:6" x14ac:dyDescent="0.25">
      <c r="A1230" s="2" t="s">
        <v>735</v>
      </c>
      <c r="B1230" t="s">
        <v>370</v>
      </c>
      <c r="C1230" t="s">
        <v>593</v>
      </c>
      <c r="D1230" t="s">
        <v>594</v>
      </c>
      <c r="E1230">
        <v>0</v>
      </c>
      <c r="F1230" t="s">
        <v>607</v>
      </c>
    </row>
    <row r="1231" spans="1:6" x14ac:dyDescent="0.25">
      <c r="A1231" s="2" t="s">
        <v>606</v>
      </c>
      <c r="B1231" t="s">
        <v>370</v>
      </c>
      <c r="C1231" t="s">
        <v>593</v>
      </c>
      <c r="D1231" t="s">
        <v>594</v>
      </c>
      <c r="E1231">
        <v>0</v>
      </c>
      <c r="F1231" t="s">
        <v>607</v>
      </c>
    </row>
    <row r="1232" spans="1:6" x14ac:dyDescent="0.25">
      <c r="A1232" s="2" t="s">
        <v>608</v>
      </c>
      <c r="B1232" t="s">
        <v>370</v>
      </c>
      <c r="C1232" t="s">
        <v>593</v>
      </c>
      <c r="D1232" t="s">
        <v>594</v>
      </c>
      <c r="E1232">
        <v>0</v>
      </c>
      <c r="F1232" t="s">
        <v>607</v>
      </c>
    </row>
    <row r="1233" spans="1:6" x14ac:dyDescent="0.25">
      <c r="A1233" s="2" t="s">
        <v>609</v>
      </c>
      <c r="B1233" t="s">
        <v>370</v>
      </c>
      <c r="C1233" t="s">
        <v>593</v>
      </c>
      <c r="D1233" t="s">
        <v>594</v>
      </c>
      <c r="E1233">
        <v>0</v>
      </c>
      <c r="F1233" t="s">
        <v>607</v>
      </c>
    </row>
    <row r="1234" spans="1:6" x14ac:dyDescent="0.25">
      <c r="A1234" s="2" t="s">
        <v>610</v>
      </c>
      <c r="B1234" t="s">
        <v>370</v>
      </c>
      <c r="C1234" t="s">
        <v>593</v>
      </c>
      <c r="D1234" t="s">
        <v>594</v>
      </c>
      <c r="E1234">
        <v>0</v>
      </c>
      <c r="F1234" t="s">
        <v>607</v>
      </c>
    </row>
    <row r="1235" spans="1:6" x14ac:dyDescent="0.25">
      <c r="A1235" s="2" t="s">
        <v>611</v>
      </c>
      <c r="B1235" t="s">
        <v>370</v>
      </c>
      <c r="C1235" t="s">
        <v>593</v>
      </c>
      <c r="D1235" t="s">
        <v>594</v>
      </c>
      <c r="E1235">
        <v>0</v>
      </c>
      <c r="F1235" t="s">
        <v>607</v>
      </c>
    </row>
    <row r="1236" spans="1:6" x14ac:dyDescent="0.25">
      <c r="A1236" s="2" t="s">
        <v>612</v>
      </c>
      <c r="B1236" t="s">
        <v>370</v>
      </c>
      <c r="C1236" t="s">
        <v>593</v>
      </c>
      <c r="D1236" t="s">
        <v>594</v>
      </c>
      <c r="E1236">
        <v>0</v>
      </c>
      <c r="F1236" t="s">
        <v>607</v>
      </c>
    </row>
    <row r="1237" spans="1:6" x14ac:dyDescent="0.25">
      <c r="A1237" s="2" t="s">
        <v>613</v>
      </c>
      <c r="B1237" t="s">
        <v>370</v>
      </c>
      <c r="C1237" t="s">
        <v>593</v>
      </c>
      <c r="D1237" t="s">
        <v>594</v>
      </c>
      <c r="E1237">
        <v>0</v>
      </c>
      <c r="F1237" t="s">
        <v>607</v>
      </c>
    </row>
    <row r="1238" spans="1:6" x14ac:dyDescent="0.25">
      <c r="A1238" s="2" t="s">
        <v>614</v>
      </c>
      <c r="B1238" t="s">
        <v>370</v>
      </c>
      <c r="C1238" t="s">
        <v>593</v>
      </c>
      <c r="D1238" t="s">
        <v>594</v>
      </c>
      <c r="E1238">
        <v>0</v>
      </c>
      <c r="F1238" t="s">
        <v>607</v>
      </c>
    </row>
    <row r="1239" spans="1:6" x14ac:dyDescent="0.25">
      <c r="A1239" s="2" t="s">
        <v>615</v>
      </c>
      <c r="B1239" t="s">
        <v>370</v>
      </c>
      <c r="C1239" t="s">
        <v>593</v>
      </c>
      <c r="D1239" t="s">
        <v>594</v>
      </c>
      <c r="E1239">
        <v>0</v>
      </c>
      <c r="F1239" t="s">
        <v>607</v>
      </c>
    </row>
    <row r="1240" spans="1:6" x14ac:dyDescent="0.25">
      <c r="A1240" s="2" t="s">
        <v>616</v>
      </c>
      <c r="B1240" t="s">
        <v>370</v>
      </c>
      <c r="C1240" t="s">
        <v>593</v>
      </c>
      <c r="D1240" t="s">
        <v>594</v>
      </c>
      <c r="E1240">
        <v>0</v>
      </c>
      <c r="F1240" t="s">
        <v>607</v>
      </c>
    </row>
    <row r="1241" spans="1:6" x14ac:dyDescent="0.25">
      <c r="A1241" s="2" t="s">
        <v>617</v>
      </c>
      <c r="B1241" t="s">
        <v>370</v>
      </c>
      <c r="C1241" t="s">
        <v>593</v>
      </c>
      <c r="D1241" t="s">
        <v>594</v>
      </c>
      <c r="E1241">
        <v>0</v>
      </c>
      <c r="F1241" t="s">
        <v>607</v>
      </c>
    </row>
    <row r="1242" spans="1:6" x14ac:dyDescent="0.25">
      <c r="A1242" s="2" t="s">
        <v>618</v>
      </c>
      <c r="B1242" t="s">
        <v>370</v>
      </c>
      <c r="C1242" t="s">
        <v>593</v>
      </c>
      <c r="D1242" t="s">
        <v>594</v>
      </c>
      <c r="E1242">
        <v>0</v>
      </c>
      <c r="F1242" t="s">
        <v>607</v>
      </c>
    </row>
    <row r="1243" spans="1:6" x14ac:dyDescent="0.25">
      <c r="A1243" s="2" t="s">
        <v>619</v>
      </c>
      <c r="B1243" t="s">
        <v>370</v>
      </c>
      <c r="C1243" t="s">
        <v>593</v>
      </c>
      <c r="D1243" t="s">
        <v>594</v>
      </c>
      <c r="E1243">
        <v>0</v>
      </c>
      <c r="F1243" t="s">
        <v>607</v>
      </c>
    </row>
    <row r="1244" spans="1:6" x14ac:dyDescent="0.25">
      <c r="A1244" s="2" t="s">
        <v>620</v>
      </c>
      <c r="B1244" t="s">
        <v>370</v>
      </c>
      <c r="C1244" t="s">
        <v>593</v>
      </c>
      <c r="D1244" t="s">
        <v>594</v>
      </c>
      <c r="E1244">
        <v>0</v>
      </c>
      <c r="F1244" t="s">
        <v>607</v>
      </c>
    </row>
    <row r="1245" spans="1:6" x14ac:dyDescent="0.25">
      <c r="A1245" s="2" t="s">
        <v>621</v>
      </c>
      <c r="B1245" t="s">
        <v>370</v>
      </c>
      <c r="C1245" t="s">
        <v>593</v>
      </c>
      <c r="D1245" t="s">
        <v>594</v>
      </c>
      <c r="E1245">
        <v>0</v>
      </c>
      <c r="F1245" t="s">
        <v>607</v>
      </c>
    </row>
    <row r="1246" spans="1:6" x14ac:dyDescent="0.25">
      <c r="A1246" s="2" t="s">
        <v>622</v>
      </c>
      <c r="B1246" t="s">
        <v>370</v>
      </c>
      <c r="C1246" t="s">
        <v>593</v>
      </c>
      <c r="D1246" t="s">
        <v>594</v>
      </c>
      <c r="E1246">
        <v>0</v>
      </c>
      <c r="F1246" t="s">
        <v>607</v>
      </c>
    </row>
    <row r="1247" spans="1:6" x14ac:dyDescent="0.25">
      <c r="A1247" s="2" t="s">
        <v>623</v>
      </c>
      <c r="B1247" t="s">
        <v>370</v>
      </c>
      <c r="C1247" t="s">
        <v>593</v>
      </c>
      <c r="D1247" t="s">
        <v>594</v>
      </c>
      <c r="E1247">
        <v>0</v>
      </c>
      <c r="F1247" t="s">
        <v>607</v>
      </c>
    </row>
    <row r="1248" spans="1:6" x14ac:dyDescent="0.25">
      <c r="A1248" s="2" t="s">
        <v>624</v>
      </c>
      <c r="B1248" t="s">
        <v>370</v>
      </c>
      <c r="C1248" t="s">
        <v>593</v>
      </c>
      <c r="D1248" t="s">
        <v>594</v>
      </c>
      <c r="E1248">
        <v>0</v>
      </c>
      <c r="F1248" t="s">
        <v>607</v>
      </c>
    </row>
    <row r="1249" spans="1:6" x14ac:dyDescent="0.25">
      <c r="A1249" s="2" t="s">
        <v>625</v>
      </c>
      <c r="B1249" t="s">
        <v>370</v>
      </c>
      <c r="C1249" t="s">
        <v>593</v>
      </c>
      <c r="D1249" t="s">
        <v>594</v>
      </c>
      <c r="E1249">
        <v>0</v>
      </c>
      <c r="F1249" t="s">
        <v>607</v>
      </c>
    </row>
    <row r="1250" spans="1:6" x14ac:dyDescent="0.25">
      <c r="A1250" s="2" t="s">
        <v>626</v>
      </c>
      <c r="B1250" t="s">
        <v>370</v>
      </c>
      <c r="C1250" t="s">
        <v>593</v>
      </c>
      <c r="D1250" t="s">
        <v>594</v>
      </c>
      <c r="E1250">
        <v>0</v>
      </c>
      <c r="F1250" t="s">
        <v>607</v>
      </c>
    </row>
    <row r="1251" spans="1:6" x14ac:dyDescent="0.25">
      <c r="A1251" s="2" t="s">
        <v>627</v>
      </c>
      <c r="B1251" t="s">
        <v>370</v>
      </c>
      <c r="C1251" t="s">
        <v>593</v>
      </c>
      <c r="D1251" t="s">
        <v>594</v>
      </c>
      <c r="E1251">
        <v>0</v>
      </c>
      <c r="F1251" t="s">
        <v>607</v>
      </c>
    </row>
    <row r="1252" spans="1:6" x14ac:dyDescent="0.25">
      <c r="A1252" s="2" t="s">
        <v>628</v>
      </c>
      <c r="B1252" t="s">
        <v>370</v>
      </c>
      <c r="C1252" t="s">
        <v>593</v>
      </c>
      <c r="D1252" t="s">
        <v>594</v>
      </c>
      <c r="E1252">
        <v>0</v>
      </c>
      <c r="F1252" t="s">
        <v>607</v>
      </c>
    </row>
    <row r="1253" spans="1:6" x14ac:dyDescent="0.25">
      <c r="A1253" s="2" t="s">
        <v>629</v>
      </c>
      <c r="B1253" t="s">
        <v>370</v>
      </c>
      <c r="C1253" t="s">
        <v>593</v>
      </c>
      <c r="D1253" t="s">
        <v>594</v>
      </c>
      <c r="E1253">
        <v>0</v>
      </c>
      <c r="F1253" t="s">
        <v>607</v>
      </c>
    </row>
    <row r="1254" spans="1:6" x14ac:dyDescent="0.25">
      <c r="A1254" s="2" t="s">
        <v>630</v>
      </c>
      <c r="B1254" t="s">
        <v>370</v>
      </c>
      <c r="C1254" t="s">
        <v>593</v>
      </c>
      <c r="D1254" t="s">
        <v>594</v>
      </c>
      <c r="E1254">
        <v>0</v>
      </c>
      <c r="F1254" t="s">
        <v>607</v>
      </c>
    </row>
    <row r="1255" spans="1:6" x14ac:dyDescent="0.25">
      <c r="A1255" s="2" t="s">
        <v>631</v>
      </c>
      <c r="B1255" t="s">
        <v>370</v>
      </c>
      <c r="C1255" t="s">
        <v>593</v>
      </c>
      <c r="D1255" t="s">
        <v>594</v>
      </c>
      <c r="E1255">
        <v>0</v>
      </c>
      <c r="F1255" t="s">
        <v>607</v>
      </c>
    </row>
    <row r="1256" spans="1:6" x14ac:dyDescent="0.25">
      <c r="A1256" s="2" t="s">
        <v>632</v>
      </c>
      <c r="B1256" t="s">
        <v>370</v>
      </c>
      <c r="C1256" t="s">
        <v>593</v>
      </c>
      <c r="D1256" t="s">
        <v>594</v>
      </c>
      <c r="E1256">
        <v>0</v>
      </c>
      <c r="F1256" t="s">
        <v>607</v>
      </c>
    </row>
    <row r="1257" spans="1:6" x14ac:dyDescent="0.25">
      <c r="A1257" s="2" t="s">
        <v>633</v>
      </c>
      <c r="B1257" t="s">
        <v>370</v>
      </c>
      <c r="C1257" t="s">
        <v>593</v>
      </c>
      <c r="D1257" t="s">
        <v>594</v>
      </c>
      <c r="E1257">
        <v>0</v>
      </c>
      <c r="F1257" t="s">
        <v>607</v>
      </c>
    </row>
    <row r="1258" spans="1:6" x14ac:dyDescent="0.25">
      <c r="A1258" s="2" t="s">
        <v>634</v>
      </c>
      <c r="B1258" t="s">
        <v>370</v>
      </c>
      <c r="C1258" t="s">
        <v>593</v>
      </c>
      <c r="D1258" t="s">
        <v>594</v>
      </c>
      <c r="E1258">
        <v>0</v>
      </c>
      <c r="F1258" t="s">
        <v>607</v>
      </c>
    </row>
    <row r="1259" spans="1:6" x14ac:dyDescent="0.25">
      <c r="A1259" s="2" t="s">
        <v>635</v>
      </c>
      <c r="B1259" t="s">
        <v>370</v>
      </c>
      <c r="C1259" t="s">
        <v>593</v>
      </c>
      <c r="D1259" t="s">
        <v>594</v>
      </c>
      <c r="E1259">
        <v>0</v>
      </c>
      <c r="F1259" t="s">
        <v>607</v>
      </c>
    </row>
    <row r="1260" spans="1:6" x14ac:dyDescent="0.25">
      <c r="A1260" s="2" t="s">
        <v>636</v>
      </c>
      <c r="B1260" t="s">
        <v>370</v>
      </c>
      <c r="C1260" t="s">
        <v>593</v>
      </c>
      <c r="D1260" t="s">
        <v>594</v>
      </c>
      <c r="E1260">
        <v>0</v>
      </c>
      <c r="F1260" t="s">
        <v>607</v>
      </c>
    </row>
    <row r="1261" spans="1:6" x14ac:dyDescent="0.25">
      <c r="A1261" s="2" t="s">
        <v>637</v>
      </c>
      <c r="B1261" t="s">
        <v>370</v>
      </c>
      <c r="C1261" t="s">
        <v>593</v>
      </c>
      <c r="D1261" t="s">
        <v>594</v>
      </c>
      <c r="E1261">
        <v>0</v>
      </c>
      <c r="F1261" t="s">
        <v>607</v>
      </c>
    </row>
    <row r="1262" spans="1:6" x14ac:dyDescent="0.25">
      <c r="A1262" s="2" t="s">
        <v>638</v>
      </c>
      <c r="B1262" t="s">
        <v>370</v>
      </c>
      <c r="C1262" t="s">
        <v>593</v>
      </c>
      <c r="D1262" t="s">
        <v>594</v>
      </c>
      <c r="E1262">
        <v>0</v>
      </c>
      <c r="F1262" t="s">
        <v>607</v>
      </c>
    </row>
    <row r="1263" spans="1:6" x14ac:dyDescent="0.25">
      <c r="A1263" s="2" t="s">
        <v>639</v>
      </c>
      <c r="B1263" t="s">
        <v>370</v>
      </c>
      <c r="C1263" t="s">
        <v>593</v>
      </c>
      <c r="D1263" t="s">
        <v>594</v>
      </c>
      <c r="E1263">
        <v>0</v>
      </c>
      <c r="F1263" t="s">
        <v>607</v>
      </c>
    </row>
    <row r="1264" spans="1:6" x14ac:dyDescent="0.25">
      <c r="A1264" s="2" t="s">
        <v>640</v>
      </c>
      <c r="B1264" t="s">
        <v>370</v>
      </c>
      <c r="C1264" t="s">
        <v>593</v>
      </c>
      <c r="D1264" t="s">
        <v>594</v>
      </c>
      <c r="E1264">
        <v>0</v>
      </c>
      <c r="F1264" t="s">
        <v>607</v>
      </c>
    </row>
    <row r="1265" spans="1:6" x14ac:dyDescent="0.25">
      <c r="A1265" s="2" t="s">
        <v>641</v>
      </c>
      <c r="B1265" t="s">
        <v>370</v>
      </c>
      <c r="C1265" t="s">
        <v>593</v>
      </c>
      <c r="D1265" t="s">
        <v>594</v>
      </c>
      <c r="E1265">
        <v>0</v>
      </c>
      <c r="F1265" t="s">
        <v>607</v>
      </c>
    </row>
    <row r="1266" spans="1:6" x14ac:dyDescent="0.25">
      <c r="A1266" s="2" t="s">
        <v>642</v>
      </c>
      <c r="B1266" t="s">
        <v>370</v>
      </c>
      <c r="C1266" t="s">
        <v>593</v>
      </c>
      <c r="D1266" t="s">
        <v>594</v>
      </c>
      <c r="E1266">
        <v>0</v>
      </c>
      <c r="F1266" t="s">
        <v>607</v>
      </c>
    </row>
    <row r="1267" spans="1:6" x14ac:dyDescent="0.25">
      <c r="A1267" s="2" t="s">
        <v>643</v>
      </c>
      <c r="B1267" t="s">
        <v>370</v>
      </c>
      <c r="C1267" t="s">
        <v>593</v>
      </c>
      <c r="D1267" t="s">
        <v>594</v>
      </c>
      <c r="E1267">
        <v>0</v>
      </c>
      <c r="F1267" t="s">
        <v>607</v>
      </c>
    </row>
    <row r="1268" spans="1:6" x14ac:dyDescent="0.25">
      <c r="A1268" s="2" t="s">
        <v>644</v>
      </c>
      <c r="B1268" t="s">
        <v>370</v>
      </c>
      <c r="C1268" t="s">
        <v>593</v>
      </c>
      <c r="D1268" t="s">
        <v>594</v>
      </c>
      <c r="E1268">
        <v>0</v>
      </c>
      <c r="F1268" t="s">
        <v>607</v>
      </c>
    </row>
    <row r="1269" spans="1:6" x14ac:dyDescent="0.25">
      <c r="A1269" s="2" t="s">
        <v>645</v>
      </c>
      <c r="B1269" t="s">
        <v>370</v>
      </c>
      <c r="C1269" t="s">
        <v>593</v>
      </c>
      <c r="D1269" t="s">
        <v>594</v>
      </c>
      <c r="E1269">
        <v>0</v>
      </c>
      <c r="F1269" t="s">
        <v>607</v>
      </c>
    </row>
    <row r="1270" spans="1:6" x14ac:dyDescent="0.25">
      <c r="A1270" s="2" t="s">
        <v>646</v>
      </c>
      <c r="B1270" t="s">
        <v>370</v>
      </c>
      <c r="C1270" t="s">
        <v>593</v>
      </c>
      <c r="D1270" t="s">
        <v>594</v>
      </c>
      <c r="E1270">
        <v>0</v>
      </c>
      <c r="F1270" t="s">
        <v>607</v>
      </c>
    </row>
    <row r="1271" spans="1:6" x14ac:dyDescent="0.25">
      <c r="A1271" s="2" t="s">
        <v>647</v>
      </c>
      <c r="B1271" t="s">
        <v>370</v>
      </c>
      <c r="C1271" t="s">
        <v>593</v>
      </c>
      <c r="D1271" t="s">
        <v>594</v>
      </c>
      <c r="E1271">
        <v>0</v>
      </c>
      <c r="F1271" t="s">
        <v>607</v>
      </c>
    </row>
    <row r="1272" spans="1:6" x14ac:dyDescent="0.25">
      <c r="A1272" s="2" t="s">
        <v>648</v>
      </c>
      <c r="B1272" t="s">
        <v>370</v>
      </c>
      <c r="C1272" t="s">
        <v>593</v>
      </c>
      <c r="D1272" t="s">
        <v>594</v>
      </c>
      <c r="E1272">
        <v>0</v>
      </c>
      <c r="F1272" t="s">
        <v>607</v>
      </c>
    </row>
    <row r="1273" spans="1:6" x14ac:dyDescent="0.25">
      <c r="A1273" s="2" t="s">
        <v>649</v>
      </c>
      <c r="B1273" t="s">
        <v>370</v>
      </c>
      <c r="C1273" t="s">
        <v>593</v>
      </c>
      <c r="D1273" t="s">
        <v>594</v>
      </c>
      <c r="E1273">
        <v>0</v>
      </c>
      <c r="F1273" t="s">
        <v>607</v>
      </c>
    </row>
    <row r="1274" spans="1:6" x14ac:dyDescent="0.25">
      <c r="A1274" s="2" t="s">
        <v>650</v>
      </c>
      <c r="B1274" t="s">
        <v>370</v>
      </c>
      <c r="C1274" t="s">
        <v>593</v>
      </c>
      <c r="D1274" t="s">
        <v>594</v>
      </c>
      <c r="E1274">
        <v>0</v>
      </c>
      <c r="F1274" t="s">
        <v>607</v>
      </c>
    </row>
    <row r="1275" spans="1:6" x14ac:dyDescent="0.25">
      <c r="A1275" s="2" t="s">
        <v>651</v>
      </c>
      <c r="B1275" t="s">
        <v>370</v>
      </c>
      <c r="C1275" t="s">
        <v>593</v>
      </c>
      <c r="D1275" t="s">
        <v>594</v>
      </c>
      <c r="E1275">
        <v>0</v>
      </c>
      <c r="F1275" t="s">
        <v>607</v>
      </c>
    </row>
    <row r="1276" spans="1:6" x14ac:dyDescent="0.25">
      <c r="A1276" s="2" t="s">
        <v>652</v>
      </c>
      <c r="B1276" t="s">
        <v>370</v>
      </c>
      <c r="C1276" t="s">
        <v>593</v>
      </c>
      <c r="D1276" t="s">
        <v>594</v>
      </c>
      <c r="E1276">
        <v>0</v>
      </c>
      <c r="F1276" t="s">
        <v>607</v>
      </c>
    </row>
    <row r="1277" spans="1:6" x14ac:dyDescent="0.25">
      <c r="A1277" s="2" t="s">
        <v>653</v>
      </c>
      <c r="B1277" t="s">
        <v>370</v>
      </c>
      <c r="C1277" t="s">
        <v>593</v>
      </c>
      <c r="D1277" t="s">
        <v>594</v>
      </c>
      <c r="E1277">
        <v>0</v>
      </c>
      <c r="F1277" t="s">
        <v>607</v>
      </c>
    </row>
    <row r="1278" spans="1:6" x14ac:dyDescent="0.25">
      <c r="A1278" s="2" t="s">
        <v>654</v>
      </c>
      <c r="B1278" t="s">
        <v>370</v>
      </c>
      <c r="C1278" t="s">
        <v>593</v>
      </c>
      <c r="D1278" t="s">
        <v>594</v>
      </c>
      <c r="E1278">
        <v>0</v>
      </c>
      <c r="F1278" t="s">
        <v>607</v>
      </c>
    </row>
    <row r="1279" spans="1:6" x14ac:dyDescent="0.25">
      <c r="A1279" s="2" t="s">
        <v>655</v>
      </c>
      <c r="B1279" t="s">
        <v>370</v>
      </c>
      <c r="C1279" t="s">
        <v>593</v>
      </c>
      <c r="D1279" t="s">
        <v>594</v>
      </c>
      <c r="E1279">
        <v>0</v>
      </c>
      <c r="F1279" t="s">
        <v>607</v>
      </c>
    </row>
    <row r="1280" spans="1:6" x14ac:dyDescent="0.25">
      <c r="A1280" s="2" t="s">
        <v>656</v>
      </c>
      <c r="B1280" t="s">
        <v>370</v>
      </c>
      <c r="C1280" t="s">
        <v>593</v>
      </c>
      <c r="D1280" t="s">
        <v>594</v>
      </c>
      <c r="E1280">
        <v>0</v>
      </c>
      <c r="F1280" t="s">
        <v>607</v>
      </c>
    </row>
    <row r="1281" spans="1:6" x14ac:dyDescent="0.25">
      <c r="A1281" s="2" t="s">
        <v>657</v>
      </c>
      <c r="B1281" t="s">
        <v>370</v>
      </c>
      <c r="C1281" t="s">
        <v>593</v>
      </c>
      <c r="D1281" t="s">
        <v>594</v>
      </c>
      <c r="E1281">
        <v>0</v>
      </c>
      <c r="F1281" t="s">
        <v>607</v>
      </c>
    </row>
    <row r="1282" spans="1:6" x14ac:dyDescent="0.25">
      <c r="A1282" s="2" t="s">
        <v>658</v>
      </c>
      <c r="B1282" t="s">
        <v>370</v>
      </c>
      <c r="C1282" t="s">
        <v>593</v>
      </c>
      <c r="D1282" t="s">
        <v>594</v>
      </c>
      <c r="E1282">
        <v>0</v>
      </c>
      <c r="F1282" t="s">
        <v>607</v>
      </c>
    </row>
    <row r="1283" spans="1:6" x14ac:dyDescent="0.25">
      <c r="A1283" s="2" t="s">
        <v>659</v>
      </c>
      <c r="B1283" t="s">
        <v>370</v>
      </c>
      <c r="C1283" t="s">
        <v>593</v>
      </c>
      <c r="D1283" t="s">
        <v>594</v>
      </c>
      <c r="E1283">
        <v>0</v>
      </c>
      <c r="F1283" t="s">
        <v>607</v>
      </c>
    </row>
    <row r="1284" spans="1:6" x14ac:dyDescent="0.25">
      <c r="A1284" s="2" t="s">
        <v>660</v>
      </c>
      <c r="B1284" t="s">
        <v>370</v>
      </c>
      <c r="C1284" t="s">
        <v>593</v>
      </c>
      <c r="D1284" t="s">
        <v>594</v>
      </c>
      <c r="E1284">
        <v>0</v>
      </c>
      <c r="F1284" t="s">
        <v>607</v>
      </c>
    </row>
    <row r="1285" spans="1:6" x14ac:dyDescent="0.25">
      <c r="A1285" s="2" t="s">
        <v>661</v>
      </c>
      <c r="B1285" t="s">
        <v>370</v>
      </c>
      <c r="C1285" t="s">
        <v>593</v>
      </c>
      <c r="D1285" t="s">
        <v>594</v>
      </c>
      <c r="E1285">
        <v>0</v>
      </c>
      <c r="F1285" t="s">
        <v>607</v>
      </c>
    </row>
    <row r="1286" spans="1:6" x14ac:dyDescent="0.25">
      <c r="A1286" s="2" t="s">
        <v>662</v>
      </c>
      <c r="B1286" t="s">
        <v>370</v>
      </c>
      <c r="C1286" t="s">
        <v>593</v>
      </c>
      <c r="D1286" t="s">
        <v>594</v>
      </c>
      <c r="E1286">
        <v>0</v>
      </c>
      <c r="F1286" t="s">
        <v>607</v>
      </c>
    </row>
    <row r="1287" spans="1:6" x14ac:dyDescent="0.25">
      <c r="A1287" s="2" t="s">
        <v>595</v>
      </c>
      <c r="B1287" t="s">
        <v>370</v>
      </c>
      <c r="C1287" t="s">
        <v>593</v>
      </c>
      <c r="D1287" t="s">
        <v>594</v>
      </c>
      <c r="E1287">
        <v>0</v>
      </c>
      <c r="F1287" t="s">
        <v>607</v>
      </c>
    </row>
    <row r="1288" spans="1:6" x14ac:dyDescent="0.25">
      <c r="A1288" s="2" t="s">
        <v>598</v>
      </c>
      <c r="B1288" t="s">
        <v>370</v>
      </c>
      <c r="C1288" t="s">
        <v>593</v>
      </c>
      <c r="D1288" t="s">
        <v>594</v>
      </c>
      <c r="E1288">
        <v>0</v>
      </c>
      <c r="F1288" t="s">
        <v>607</v>
      </c>
    </row>
    <row r="1289" spans="1:6" x14ac:dyDescent="0.25">
      <c r="A1289" s="2" t="s">
        <v>592</v>
      </c>
      <c r="B1289" t="s">
        <v>370</v>
      </c>
      <c r="C1289" t="s">
        <v>593</v>
      </c>
      <c r="D1289" t="s">
        <v>594</v>
      </c>
      <c r="E1289">
        <v>10</v>
      </c>
      <c r="F1289" t="s">
        <v>745</v>
      </c>
    </row>
    <row r="1290" spans="1:6" x14ac:dyDescent="0.25">
      <c r="A1290" s="2" t="s">
        <v>592</v>
      </c>
      <c r="B1290" t="s">
        <v>370</v>
      </c>
      <c r="C1290" t="s">
        <v>593</v>
      </c>
      <c r="D1290" t="s">
        <v>594</v>
      </c>
      <c r="E1290">
        <v>0</v>
      </c>
      <c r="F1290" t="s">
        <v>607</v>
      </c>
    </row>
    <row r="1291" spans="1:6" x14ac:dyDescent="0.25">
      <c r="A1291" s="2" t="s">
        <v>369</v>
      </c>
      <c r="B1291" t="s">
        <v>370</v>
      </c>
      <c r="C1291" t="s">
        <v>593</v>
      </c>
      <c r="D1291" t="s">
        <v>594</v>
      </c>
      <c r="E1291">
        <v>1</v>
      </c>
      <c r="F1291" t="s">
        <v>744</v>
      </c>
    </row>
    <row r="1292" spans="1:6" x14ac:dyDescent="0.25">
      <c r="A1292" s="2" t="s">
        <v>369</v>
      </c>
      <c r="B1292" t="s">
        <v>370</v>
      </c>
      <c r="C1292" t="s">
        <v>593</v>
      </c>
      <c r="D1292" t="s">
        <v>594</v>
      </c>
      <c r="E1292">
        <v>11</v>
      </c>
      <c r="F1292" t="s">
        <v>745</v>
      </c>
    </row>
    <row r="1293" spans="1:6" x14ac:dyDescent="0.25">
      <c r="A1293" s="2" t="s">
        <v>369</v>
      </c>
      <c r="B1293" t="s">
        <v>370</v>
      </c>
      <c r="C1293" t="s">
        <v>593</v>
      </c>
      <c r="D1293" t="s">
        <v>594</v>
      </c>
      <c r="E1293">
        <v>0</v>
      </c>
      <c r="F1293" t="s">
        <v>607</v>
      </c>
    </row>
    <row r="1294" spans="1:6" x14ac:dyDescent="0.25">
      <c r="A1294" s="2" t="s">
        <v>373</v>
      </c>
      <c r="B1294" t="s">
        <v>370</v>
      </c>
      <c r="C1294" t="s">
        <v>593</v>
      </c>
      <c r="D1294" t="s">
        <v>594</v>
      </c>
      <c r="E1294">
        <v>0</v>
      </c>
      <c r="F1294" t="s">
        <v>744</v>
      </c>
    </row>
    <row r="1295" spans="1:6" x14ac:dyDescent="0.25">
      <c r="A1295" s="2" t="s">
        <v>373</v>
      </c>
      <c r="B1295" t="s">
        <v>370</v>
      </c>
      <c r="C1295" t="s">
        <v>593</v>
      </c>
      <c r="D1295" t="s">
        <v>594</v>
      </c>
      <c r="E1295">
        <v>11</v>
      </c>
      <c r="F1295" t="s">
        <v>745</v>
      </c>
    </row>
    <row r="1296" spans="1:6" x14ac:dyDescent="0.25">
      <c r="A1296" s="2" t="s">
        <v>373</v>
      </c>
      <c r="B1296" t="s">
        <v>370</v>
      </c>
      <c r="C1296" t="s">
        <v>593</v>
      </c>
      <c r="D1296" t="s">
        <v>594</v>
      </c>
      <c r="E1296">
        <v>0</v>
      </c>
      <c r="F1296" t="s">
        <v>607</v>
      </c>
    </row>
    <row r="1297" spans="1:6" x14ac:dyDescent="0.25">
      <c r="A1297" s="2" t="s">
        <v>374</v>
      </c>
      <c r="B1297" t="s">
        <v>370</v>
      </c>
      <c r="C1297" t="s">
        <v>593</v>
      </c>
      <c r="D1297" t="s">
        <v>594</v>
      </c>
      <c r="E1297">
        <v>0</v>
      </c>
      <c r="F1297" t="s">
        <v>744</v>
      </c>
    </row>
    <row r="1298" spans="1:6" x14ac:dyDescent="0.25">
      <c r="A1298" s="2" t="s">
        <v>374</v>
      </c>
      <c r="B1298" t="s">
        <v>370</v>
      </c>
      <c r="C1298" t="s">
        <v>593</v>
      </c>
      <c r="D1298" t="s">
        <v>594</v>
      </c>
      <c r="E1298">
        <v>11</v>
      </c>
      <c r="F1298" t="s">
        <v>745</v>
      </c>
    </row>
    <row r="1299" spans="1:6" x14ac:dyDescent="0.25">
      <c r="A1299" s="2" t="s">
        <v>374</v>
      </c>
      <c r="B1299" t="s">
        <v>370</v>
      </c>
      <c r="C1299" t="s">
        <v>593</v>
      </c>
      <c r="D1299" t="s">
        <v>594</v>
      </c>
      <c r="E1299">
        <v>0</v>
      </c>
      <c r="F1299" t="s">
        <v>607</v>
      </c>
    </row>
    <row r="1300" spans="1:6" x14ac:dyDescent="0.25">
      <c r="A1300" s="2" t="s">
        <v>375</v>
      </c>
      <c r="B1300" t="s">
        <v>370</v>
      </c>
      <c r="C1300" t="s">
        <v>593</v>
      </c>
      <c r="D1300" t="s">
        <v>594</v>
      </c>
      <c r="E1300">
        <v>1</v>
      </c>
      <c r="F1300" t="s">
        <v>744</v>
      </c>
    </row>
    <row r="1301" spans="1:6" x14ac:dyDescent="0.25">
      <c r="A1301" s="2" t="s">
        <v>375</v>
      </c>
      <c r="B1301" t="s">
        <v>370</v>
      </c>
      <c r="C1301" t="s">
        <v>593</v>
      </c>
      <c r="D1301" t="s">
        <v>594</v>
      </c>
      <c r="E1301">
        <v>12</v>
      </c>
      <c r="F1301" t="s">
        <v>745</v>
      </c>
    </row>
    <row r="1302" spans="1:6" x14ac:dyDescent="0.25">
      <c r="A1302" s="2" t="s">
        <v>375</v>
      </c>
      <c r="B1302" t="s">
        <v>370</v>
      </c>
      <c r="C1302" t="s">
        <v>593</v>
      </c>
      <c r="D1302" t="s">
        <v>594</v>
      </c>
      <c r="E1302">
        <v>0</v>
      </c>
      <c r="F1302" t="s">
        <v>607</v>
      </c>
    </row>
    <row r="1303" spans="1:6" x14ac:dyDescent="0.25">
      <c r="A1303" s="2" t="s">
        <v>376</v>
      </c>
      <c r="B1303" t="s">
        <v>370</v>
      </c>
      <c r="C1303" t="s">
        <v>593</v>
      </c>
      <c r="D1303" t="s">
        <v>594</v>
      </c>
      <c r="E1303">
        <v>3</v>
      </c>
      <c r="F1303" t="s">
        <v>744</v>
      </c>
    </row>
    <row r="1304" spans="1:6" x14ac:dyDescent="0.25">
      <c r="A1304" s="2" t="s">
        <v>376</v>
      </c>
      <c r="B1304" t="s">
        <v>370</v>
      </c>
      <c r="C1304" t="s">
        <v>593</v>
      </c>
      <c r="D1304" t="s">
        <v>594</v>
      </c>
      <c r="E1304">
        <v>15</v>
      </c>
      <c r="F1304" t="s">
        <v>745</v>
      </c>
    </row>
    <row r="1305" spans="1:6" x14ac:dyDescent="0.25">
      <c r="A1305" s="2" t="s">
        <v>376</v>
      </c>
      <c r="B1305" t="s">
        <v>370</v>
      </c>
      <c r="C1305" t="s">
        <v>593</v>
      </c>
      <c r="D1305" t="s">
        <v>594</v>
      </c>
      <c r="E1305">
        <v>0</v>
      </c>
      <c r="F1305" t="s">
        <v>607</v>
      </c>
    </row>
    <row r="1306" spans="1:6" x14ac:dyDescent="0.25">
      <c r="A1306" s="2" t="s">
        <v>377</v>
      </c>
      <c r="B1306" t="s">
        <v>370</v>
      </c>
      <c r="C1306" t="s">
        <v>593</v>
      </c>
      <c r="D1306" t="s">
        <v>594</v>
      </c>
      <c r="E1306">
        <v>0</v>
      </c>
      <c r="F1306" t="s">
        <v>744</v>
      </c>
    </row>
    <row r="1307" spans="1:6" x14ac:dyDescent="0.25">
      <c r="A1307" s="2" t="s">
        <v>377</v>
      </c>
      <c r="B1307" t="s">
        <v>370</v>
      </c>
      <c r="C1307" t="s">
        <v>593</v>
      </c>
      <c r="D1307" t="s">
        <v>594</v>
      </c>
      <c r="E1307">
        <v>15</v>
      </c>
      <c r="F1307" t="s">
        <v>745</v>
      </c>
    </row>
    <row r="1308" spans="1:6" x14ac:dyDescent="0.25">
      <c r="A1308" s="2" t="s">
        <v>377</v>
      </c>
      <c r="B1308" t="s">
        <v>370</v>
      </c>
      <c r="C1308" t="s">
        <v>593</v>
      </c>
      <c r="D1308" t="s">
        <v>594</v>
      </c>
      <c r="E1308">
        <v>0</v>
      </c>
      <c r="F1308" t="s">
        <v>607</v>
      </c>
    </row>
    <row r="1309" spans="1:6" x14ac:dyDescent="0.25">
      <c r="A1309" s="2" t="s">
        <v>378</v>
      </c>
      <c r="B1309" t="s">
        <v>370</v>
      </c>
      <c r="C1309" t="s">
        <v>593</v>
      </c>
      <c r="D1309" t="s">
        <v>594</v>
      </c>
      <c r="E1309">
        <v>0</v>
      </c>
      <c r="F1309" t="s">
        <v>744</v>
      </c>
    </row>
    <row r="1310" spans="1:6" x14ac:dyDescent="0.25">
      <c r="A1310" s="2" t="s">
        <v>378</v>
      </c>
      <c r="B1310" t="s">
        <v>370</v>
      </c>
      <c r="C1310" t="s">
        <v>593</v>
      </c>
      <c r="D1310" t="s">
        <v>594</v>
      </c>
      <c r="E1310">
        <v>15</v>
      </c>
      <c r="F1310" t="s">
        <v>745</v>
      </c>
    </row>
    <row r="1311" spans="1:6" x14ac:dyDescent="0.25">
      <c r="A1311" s="2" t="s">
        <v>378</v>
      </c>
      <c r="B1311" t="s">
        <v>370</v>
      </c>
      <c r="C1311" t="s">
        <v>593</v>
      </c>
      <c r="D1311" t="s">
        <v>594</v>
      </c>
      <c r="E1311">
        <v>0</v>
      </c>
      <c r="F1311" t="s">
        <v>607</v>
      </c>
    </row>
    <row r="1312" spans="1:6" x14ac:dyDescent="0.25">
      <c r="A1312" s="2" t="s">
        <v>379</v>
      </c>
      <c r="B1312" t="s">
        <v>370</v>
      </c>
      <c r="C1312" t="s">
        <v>593</v>
      </c>
      <c r="D1312" t="s">
        <v>594</v>
      </c>
      <c r="E1312">
        <v>1</v>
      </c>
      <c r="F1312" t="s">
        <v>744</v>
      </c>
    </row>
    <row r="1313" spans="1:6" x14ac:dyDescent="0.25">
      <c r="A1313" s="2" t="s">
        <v>379</v>
      </c>
      <c r="B1313" t="s">
        <v>370</v>
      </c>
      <c r="C1313" t="s">
        <v>593</v>
      </c>
      <c r="D1313" t="s">
        <v>594</v>
      </c>
      <c r="E1313">
        <v>16</v>
      </c>
      <c r="F1313" t="s">
        <v>745</v>
      </c>
    </row>
    <row r="1314" spans="1:6" x14ac:dyDescent="0.25">
      <c r="A1314" s="2" t="s">
        <v>379</v>
      </c>
      <c r="B1314" t="s">
        <v>370</v>
      </c>
      <c r="C1314" t="s">
        <v>593</v>
      </c>
      <c r="D1314" t="s">
        <v>594</v>
      </c>
      <c r="E1314">
        <v>0</v>
      </c>
      <c r="F1314" t="s">
        <v>607</v>
      </c>
    </row>
    <row r="1315" spans="1:6" x14ac:dyDescent="0.25">
      <c r="A1315" s="2" t="s">
        <v>380</v>
      </c>
      <c r="B1315" t="s">
        <v>370</v>
      </c>
      <c r="C1315" t="s">
        <v>593</v>
      </c>
      <c r="D1315" t="s">
        <v>594</v>
      </c>
      <c r="E1315">
        <v>2</v>
      </c>
      <c r="F1315" t="s">
        <v>744</v>
      </c>
    </row>
    <row r="1316" spans="1:6" x14ac:dyDescent="0.25">
      <c r="A1316" s="2" t="s">
        <v>380</v>
      </c>
      <c r="B1316" t="s">
        <v>370</v>
      </c>
      <c r="C1316" t="s">
        <v>593</v>
      </c>
      <c r="D1316" t="s">
        <v>594</v>
      </c>
      <c r="E1316">
        <v>18</v>
      </c>
      <c r="F1316" t="s">
        <v>745</v>
      </c>
    </row>
    <row r="1317" spans="1:6" x14ac:dyDescent="0.25">
      <c r="A1317" s="2" t="s">
        <v>380</v>
      </c>
      <c r="B1317" t="s">
        <v>370</v>
      </c>
      <c r="C1317" t="s">
        <v>593</v>
      </c>
      <c r="D1317" t="s">
        <v>594</v>
      </c>
      <c r="E1317">
        <v>0</v>
      </c>
      <c r="F1317" t="s">
        <v>607</v>
      </c>
    </row>
    <row r="1318" spans="1:6" x14ac:dyDescent="0.25">
      <c r="A1318" s="2" t="s">
        <v>381</v>
      </c>
      <c r="B1318" t="s">
        <v>370</v>
      </c>
      <c r="C1318" t="s">
        <v>593</v>
      </c>
      <c r="D1318" t="s">
        <v>594</v>
      </c>
      <c r="E1318">
        <v>3</v>
      </c>
      <c r="F1318" t="s">
        <v>744</v>
      </c>
    </row>
    <row r="1319" spans="1:6" x14ac:dyDescent="0.25">
      <c r="A1319" s="2" t="s">
        <v>381</v>
      </c>
      <c r="B1319" t="s">
        <v>370</v>
      </c>
      <c r="C1319" t="s">
        <v>593</v>
      </c>
      <c r="D1319" t="s">
        <v>594</v>
      </c>
      <c r="E1319">
        <v>21</v>
      </c>
      <c r="F1319" t="s">
        <v>745</v>
      </c>
    </row>
    <row r="1320" spans="1:6" x14ac:dyDescent="0.25">
      <c r="A1320" s="2" t="s">
        <v>381</v>
      </c>
      <c r="B1320" t="s">
        <v>370</v>
      </c>
      <c r="C1320" t="s">
        <v>593</v>
      </c>
      <c r="D1320" t="s">
        <v>594</v>
      </c>
      <c r="E1320">
        <v>0</v>
      </c>
      <c r="F1320" t="s">
        <v>607</v>
      </c>
    </row>
    <row r="1321" spans="1:6" x14ac:dyDescent="0.25">
      <c r="A1321" s="2" t="s">
        <v>382</v>
      </c>
      <c r="B1321" t="s">
        <v>370</v>
      </c>
      <c r="C1321" t="s">
        <v>593</v>
      </c>
      <c r="D1321" t="s">
        <v>594</v>
      </c>
      <c r="E1321">
        <v>4</v>
      </c>
      <c r="F1321" t="s">
        <v>744</v>
      </c>
    </row>
    <row r="1322" spans="1:6" x14ac:dyDescent="0.25">
      <c r="A1322" s="2" t="s">
        <v>382</v>
      </c>
      <c r="B1322" t="s">
        <v>370</v>
      </c>
      <c r="C1322" t="s">
        <v>593</v>
      </c>
      <c r="D1322" t="s">
        <v>594</v>
      </c>
      <c r="E1322">
        <v>25</v>
      </c>
      <c r="F1322" t="s">
        <v>745</v>
      </c>
    </row>
    <row r="1323" spans="1:6" x14ac:dyDescent="0.25">
      <c r="A1323" s="2" t="s">
        <v>382</v>
      </c>
      <c r="B1323" t="s">
        <v>370</v>
      </c>
      <c r="C1323" t="s">
        <v>593</v>
      </c>
      <c r="D1323" t="s">
        <v>594</v>
      </c>
      <c r="E1323">
        <v>0</v>
      </c>
      <c r="F1323" t="s">
        <v>607</v>
      </c>
    </row>
    <row r="1324" spans="1:6" x14ac:dyDescent="0.25">
      <c r="A1324" s="2" t="s">
        <v>383</v>
      </c>
      <c r="B1324" t="s">
        <v>370</v>
      </c>
      <c r="C1324" t="s">
        <v>593</v>
      </c>
      <c r="D1324" t="s">
        <v>594</v>
      </c>
      <c r="E1324">
        <v>2</v>
      </c>
      <c r="F1324" t="s">
        <v>744</v>
      </c>
    </row>
    <row r="1325" spans="1:6" x14ac:dyDescent="0.25">
      <c r="A1325" s="2" t="s">
        <v>383</v>
      </c>
      <c r="B1325" t="s">
        <v>370</v>
      </c>
      <c r="C1325" t="s">
        <v>593</v>
      </c>
      <c r="D1325" t="s">
        <v>594</v>
      </c>
      <c r="E1325">
        <v>27</v>
      </c>
      <c r="F1325" t="s">
        <v>745</v>
      </c>
    </row>
    <row r="1326" spans="1:6" x14ac:dyDescent="0.25">
      <c r="A1326" s="2" t="s">
        <v>383</v>
      </c>
      <c r="B1326" t="s">
        <v>370</v>
      </c>
      <c r="C1326" t="s">
        <v>593</v>
      </c>
      <c r="D1326" t="s">
        <v>594</v>
      </c>
      <c r="E1326">
        <v>0</v>
      </c>
      <c r="F1326" t="s">
        <v>607</v>
      </c>
    </row>
    <row r="1327" spans="1:6" x14ac:dyDescent="0.25">
      <c r="A1327" s="2" t="s">
        <v>384</v>
      </c>
      <c r="B1327" t="s">
        <v>370</v>
      </c>
      <c r="C1327" t="s">
        <v>593</v>
      </c>
      <c r="D1327" t="s">
        <v>594</v>
      </c>
      <c r="E1327">
        <v>2</v>
      </c>
      <c r="F1327" t="s">
        <v>744</v>
      </c>
    </row>
    <row r="1328" spans="1:6" x14ac:dyDescent="0.25">
      <c r="A1328" s="2" t="s">
        <v>384</v>
      </c>
      <c r="B1328" t="s">
        <v>370</v>
      </c>
      <c r="C1328" t="s">
        <v>593</v>
      </c>
      <c r="D1328" t="s">
        <v>594</v>
      </c>
      <c r="E1328">
        <v>29</v>
      </c>
      <c r="F1328" t="s">
        <v>745</v>
      </c>
    </row>
    <row r="1329" spans="1:6" x14ac:dyDescent="0.25">
      <c r="A1329" s="2" t="s">
        <v>384</v>
      </c>
      <c r="B1329" t="s">
        <v>370</v>
      </c>
      <c r="C1329" t="s">
        <v>593</v>
      </c>
      <c r="D1329" t="s">
        <v>594</v>
      </c>
      <c r="E1329">
        <v>0</v>
      </c>
      <c r="F1329" t="s">
        <v>607</v>
      </c>
    </row>
    <row r="1330" spans="1:6" x14ac:dyDescent="0.25">
      <c r="A1330" s="2" t="s">
        <v>385</v>
      </c>
      <c r="B1330" t="s">
        <v>370</v>
      </c>
      <c r="C1330" t="s">
        <v>593</v>
      </c>
      <c r="D1330" t="s">
        <v>594</v>
      </c>
      <c r="E1330">
        <v>1</v>
      </c>
      <c r="F1330" t="s">
        <v>744</v>
      </c>
    </row>
    <row r="1331" spans="1:6" x14ac:dyDescent="0.25">
      <c r="A1331" s="2" t="s">
        <v>385</v>
      </c>
      <c r="B1331" t="s">
        <v>370</v>
      </c>
      <c r="C1331" t="s">
        <v>593</v>
      </c>
      <c r="D1331" t="s">
        <v>594</v>
      </c>
      <c r="E1331">
        <v>29</v>
      </c>
      <c r="F1331" t="s">
        <v>745</v>
      </c>
    </row>
    <row r="1332" spans="1:6" x14ac:dyDescent="0.25">
      <c r="A1332" s="2" t="s">
        <v>385</v>
      </c>
      <c r="B1332" t="s">
        <v>370</v>
      </c>
      <c r="C1332" t="s">
        <v>593</v>
      </c>
      <c r="D1332" t="s">
        <v>594</v>
      </c>
      <c r="E1332">
        <v>0</v>
      </c>
      <c r="F1332" t="s">
        <v>607</v>
      </c>
    </row>
    <row r="1333" spans="1:6" x14ac:dyDescent="0.25">
      <c r="A1333" s="2" t="s">
        <v>386</v>
      </c>
      <c r="B1333" t="s">
        <v>370</v>
      </c>
      <c r="C1333" t="s">
        <v>593</v>
      </c>
      <c r="D1333" t="s">
        <v>594</v>
      </c>
      <c r="E1333">
        <v>4</v>
      </c>
      <c r="F1333" t="s">
        <v>744</v>
      </c>
    </row>
    <row r="1334" spans="1:6" x14ac:dyDescent="0.25">
      <c r="A1334" s="2" t="s">
        <v>386</v>
      </c>
      <c r="B1334" t="s">
        <v>370</v>
      </c>
      <c r="C1334" t="s">
        <v>593</v>
      </c>
      <c r="D1334" t="s">
        <v>594</v>
      </c>
      <c r="E1334">
        <v>33</v>
      </c>
      <c r="F1334" t="s">
        <v>745</v>
      </c>
    </row>
    <row r="1335" spans="1:6" x14ac:dyDescent="0.25">
      <c r="A1335" s="2" t="s">
        <v>386</v>
      </c>
      <c r="B1335" t="s">
        <v>370</v>
      </c>
      <c r="C1335" t="s">
        <v>593</v>
      </c>
      <c r="D1335" t="s">
        <v>594</v>
      </c>
      <c r="E1335">
        <v>0</v>
      </c>
      <c r="F1335" t="s">
        <v>607</v>
      </c>
    </row>
    <row r="1336" spans="1:6" x14ac:dyDescent="0.25">
      <c r="A1336" s="2" t="s">
        <v>387</v>
      </c>
      <c r="B1336" t="s">
        <v>370</v>
      </c>
      <c r="C1336" t="s">
        <v>593</v>
      </c>
      <c r="D1336" t="s">
        <v>594</v>
      </c>
      <c r="E1336">
        <v>4</v>
      </c>
      <c r="F1336" t="s">
        <v>744</v>
      </c>
    </row>
    <row r="1337" spans="1:6" x14ac:dyDescent="0.25">
      <c r="A1337" s="2" t="s">
        <v>387</v>
      </c>
      <c r="B1337" t="s">
        <v>370</v>
      </c>
      <c r="C1337" t="s">
        <v>593</v>
      </c>
      <c r="D1337" t="s">
        <v>594</v>
      </c>
      <c r="E1337">
        <v>34</v>
      </c>
      <c r="F1337" t="s">
        <v>745</v>
      </c>
    </row>
    <row r="1338" spans="1:6" x14ac:dyDescent="0.25">
      <c r="A1338" s="2" t="s">
        <v>387</v>
      </c>
      <c r="B1338" t="s">
        <v>370</v>
      </c>
      <c r="C1338" t="s">
        <v>593</v>
      </c>
      <c r="D1338" t="s">
        <v>594</v>
      </c>
      <c r="E1338">
        <v>0</v>
      </c>
      <c r="F1338" t="s">
        <v>607</v>
      </c>
    </row>
    <row r="1339" spans="1:6" x14ac:dyDescent="0.25">
      <c r="A1339" s="2" t="s">
        <v>388</v>
      </c>
      <c r="B1339" t="s">
        <v>370</v>
      </c>
      <c r="C1339" t="s">
        <v>593</v>
      </c>
      <c r="D1339" t="s">
        <v>594</v>
      </c>
      <c r="E1339">
        <v>7</v>
      </c>
      <c r="F1339" t="s">
        <v>744</v>
      </c>
    </row>
    <row r="1340" spans="1:6" x14ac:dyDescent="0.25">
      <c r="A1340" s="2" t="s">
        <v>388</v>
      </c>
      <c r="B1340" t="s">
        <v>370</v>
      </c>
      <c r="C1340" t="s">
        <v>593</v>
      </c>
      <c r="D1340" t="s">
        <v>594</v>
      </c>
      <c r="E1340">
        <v>39</v>
      </c>
      <c r="F1340" t="s">
        <v>745</v>
      </c>
    </row>
    <row r="1341" spans="1:6" x14ac:dyDescent="0.25">
      <c r="A1341" s="2" t="s">
        <v>388</v>
      </c>
      <c r="B1341" t="s">
        <v>370</v>
      </c>
      <c r="C1341" t="s">
        <v>593</v>
      </c>
      <c r="D1341" t="s">
        <v>594</v>
      </c>
      <c r="E1341">
        <v>1</v>
      </c>
      <c r="F1341" t="s">
        <v>663</v>
      </c>
    </row>
    <row r="1342" spans="1:6" x14ac:dyDescent="0.25">
      <c r="A1342" s="2" t="s">
        <v>388</v>
      </c>
      <c r="B1342" t="s">
        <v>370</v>
      </c>
      <c r="C1342" t="s">
        <v>593</v>
      </c>
      <c r="D1342" t="s">
        <v>594</v>
      </c>
      <c r="E1342">
        <v>0</v>
      </c>
      <c r="F1342" t="s">
        <v>607</v>
      </c>
    </row>
    <row r="1343" spans="1:6" x14ac:dyDescent="0.25">
      <c r="A1343" s="2" t="s">
        <v>389</v>
      </c>
      <c r="B1343" t="s">
        <v>370</v>
      </c>
      <c r="C1343" t="s">
        <v>593</v>
      </c>
      <c r="D1343" t="s">
        <v>594</v>
      </c>
      <c r="E1343">
        <v>5</v>
      </c>
      <c r="F1343" t="s">
        <v>744</v>
      </c>
    </row>
    <row r="1344" spans="1:6" x14ac:dyDescent="0.25">
      <c r="A1344" s="2" t="s">
        <v>389</v>
      </c>
      <c r="B1344" t="s">
        <v>370</v>
      </c>
      <c r="C1344" t="s">
        <v>593</v>
      </c>
      <c r="D1344" t="s">
        <v>594</v>
      </c>
      <c r="E1344">
        <v>40</v>
      </c>
      <c r="F1344" t="s">
        <v>745</v>
      </c>
    </row>
    <row r="1345" spans="1:6" x14ac:dyDescent="0.25">
      <c r="A1345" s="2" t="s">
        <v>389</v>
      </c>
      <c r="B1345" t="s">
        <v>370</v>
      </c>
      <c r="C1345" t="s">
        <v>593</v>
      </c>
      <c r="D1345" t="s">
        <v>594</v>
      </c>
      <c r="E1345">
        <v>1</v>
      </c>
      <c r="F1345" t="s">
        <v>663</v>
      </c>
    </row>
    <row r="1346" spans="1:6" x14ac:dyDescent="0.25">
      <c r="A1346" s="2" t="s">
        <v>389</v>
      </c>
      <c r="B1346" t="s">
        <v>370</v>
      </c>
      <c r="C1346" t="s">
        <v>593</v>
      </c>
      <c r="D1346" t="s">
        <v>594</v>
      </c>
      <c r="E1346">
        <v>0</v>
      </c>
      <c r="F1346" t="s">
        <v>607</v>
      </c>
    </row>
    <row r="1347" spans="1:6" x14ac:dyDescent="0.25">
      <c r="A1347" s="2" t="s">
        <v>390</v>
      </c>
      <c r="B1347" t="s">
        <v>370</v>
      </c>
      <c r="C1347" t="s">
        <v>593</v>
      </c>
      <c r="D1347" t="s">
        <v>594</v>
      </c>
      <c r="E1347">
        <v>10</v>
      </c>
      <c r="F1347" t="s">
        <v>744</v>
      </c>
    </row>
    <row r="1348" spans="1:6" x14ac:dyDescent="0.25">
      <c r="A1348" s="2" t="s">
        <v>390</v>
      </c>
      <c r="B1348" t="s">
        <v>370</v>
      </c>
      <c r="C1348" t="s">
        <v>593</v>
      </c>
      <c r="D1348" t="s">
        <v>594</v>
      </c>
      <c r="E1348">
        <v>50</v>
      </c>
      <c r="F1348" t="s">
        <v>745</v>
      </c>
    </row>
    <row r="1349" spans="1:6" x14ac:dyDescent="0.25">
      <c r="A1349" s="2" t="s">
        <v>390</v>
      </c>
      <c r="B1349" t="s">
        <v>370</v>
      </c>
      <c r="C1349" t="s">
        <v>593</v>
      </c>
      <c r="D1349" t="s">
        <v>594</v>
      </c>
      <c r="E1349">
        <v>0</v>
      </c>
      <c r="F1349" t="s">
        <v>663</v>
      </c>
    </row>
    <row r="1350" spans="1:6" x14ac:dyDescent="0.25">
      <c r="A1350" s="2" t="s">
        <v>390</v>
      </c>
      <c r="B1350" t="s">
        <v>370</v>
      </c>
      <c r="C1350" t="s">
        <v>593</v>
      </c>
      <c r="D1350" t="s">
        <v>594</v>
      </c>
      <c r="E1350">
        <v>0</v>
      </c>
      <c r="F1350" t="s">
        <v>607</v>
      </c>
    </row>
    <row r="1351" spans="1:6" x14ac:dyDescent="0.25">
      <c r="A1351" s="2" t="s">
        <v>391</v>
      </c>
      <c r="B1351" t="s">
        <v>370</v>
      </c>
      <c r="C1351" t="s">
        <v>593</v>
      </c>
      <c r="D1351" t="s">
        <v>594</v>
      </c>
      <c r="E1351">
        <v>11</v>
      </c>
      <c r="F1351" t="s">
        <v>744</v>
      </c>
    </row>
    <row r="1352" spans="1:6" x14ac:dyDescent="0.25">
      <c r="A1352" s="2" t="s">
        <v>391</v>
      </c>
      <c r="B1352" t="s">
        <v>370</v>
      </c>
      <c r="C1352" t="s">
        <v>593</v>
      </c>
      <c r="D1352" t="s">
        <v>594</v>
      </c>
      <c r="E1352">
        <v>60</v>
      </c>
      <c r="F1352" t="s">
        <v>745</v>
      </c>
    </row>
    <row r="1353" spans="1:6" x14ac:dyDescent="0.25">
      <c r="A1353" s="2" t="s">
        <v>391</v>
      </c>
      <c r="B1353" t="s">
        <v>370</v>
      </c>
      <c r="C1353" t="s">
        <v>593</v>
      </c>
      <c r="D1353" t="s">
        <v>594</v>
      </c>
      <c r="E1353">
        <v>1</v>
      </c>
      <c r="F1353" t="s">
        <v>663</v>
      </c>
    </row>
    <row r="1354" spans="1:6" x14ac:dyDescent="0.25">
      <c r="A1354" s="2" t="s">
        <v>391</v>
      </c>
      <c r="B1354" t="s">
        <v>370</v>
      </c>
      <c r="C1354" t="s">
        <v>593</v>
      </c>
      <c r="D1354" t="s">
        <v>594</v>
      </c>
      <c r="E1354">
        <v>1</v>
      </c>
      <c r="F1354" t="s">
        <v>607</v>
      </c>
    </row>
    <row r="1355" spans="1:6" x14ac:dyDescent="0.25">
      <c r="A1355" s="2" t="s">
        <v>392</v>
      </c>
      <c r="B1355" t="s">
        <v>370</v>
      </c>
      <c r="C1355" t="s">
        <v>593</v>
      </c>
      <c r="D1355" t="s">
        <v>594</v>
      </c>
      <c r="E1355">
        <v>8</v>
      </c>
      <c r="F1355" t="s">
        <v>744</v>
      </c>
    </row>
    <row r="1356" spans="1:6" x14ac:dyDescent="0.25">
      <c r="A1356" s="2" t="s">
        <v>392</v>
      </c>
      <c r="B1356" t="s">
        <v>370</v>
      </c>
      <c r="C1356" t="s">
        <v>593</v>
      </c>
      <c r="D1356" t="s">
        <v>594</v>
      </c>
      <c r="E1356">
        <v>66</v>
      </c>
      <c r="F1356" t="s">
        <v>745</v>
      </c>
    </row>
    <row r="1357" spans="1:6" x14ac:dyDescent="0.25">
      <c r="A1357" s="2" t="s">
        <v>392</v>
      </c>
      <c r="B1357" t="s">
        <v>370</v>
      </c>
      <c r="C1357" t="s">
        <v>593</v>
      </c>
      <c r="D1357" t="s">
        <v>594</v>
      </c>
      <c r="E1357">
        <v>1</v>
      </c>
      <c r="F1357" t="s">
        <v>663</v>
      </c>
    </row>
    <row r="1358" spans="1:6" x14ac:dyDescent="0.25">
      <c r="A1358" s="2" t="s">
        <v>392</v>
      </c>
      <c r="B1358" t="s">
        <v>370</v>
      </c>
      <c r="C1358" t="s">
        <v>593</v>
      </c>
      <c r="D1358" t="s">
        <v>594</v>
      </c>
      <c r="E1358">
        <v>0</v>
      </c>
      <c r="F1358" t="s">
        <v>607</v>
      </c>
    </row>
    <row r="1359" spans="1:6" x14ac:dyDescent="0.25">
      <c r="A1359" s="2" t="s">
        <v>393</v>
      </c>
      <c r="B1359" t="s">
        <v>370</v>
      </c>
      <c r="C1359" t="s">
        <v>593</v>
      </c>
      <c r="D1359" t="s">
        <v>594</v>
      </c>
      <c r="E1359">
        <v>16</v>
      </c>
      <c r="F1359" t="s">
        <v>744</v>
      </c>
    </row>
    <row r="1360" spans="1:6" x14ac:dyDescent="0.25">
      <c r="A1360" s="2" t="s">
        <v>393</v>
      </c>
      <c r="B1360" t="s">
        <v>370</v>
      </c>
      <c r="C1360" t="s">
        <v>593</v>
      </c>
      <c r="D1360" t="s">
        <v>594</v>
      </c>
      <c r="E1360">
        <v>76</v>
      </c>
      <c r="F1360" t="s">
        <v>745</v>
      </c>
    </row>
    <row r="1361" spans="1:6" x14ac:dyDescent="0.25">
      <c r="A1361" s="2" t="s">
        <v>393</v>
      </c>
      <c r="B1361" t="s">
        <v>370</v>
      </c>
      <c r="C1361" t="s">
        <v>593</v>
      </c>
      <c r="D1361" t="s">
        <v>594</v>
      </c>
      <c r="E1361">
        <v>6</v>
      </c>
      <c r="F1361" t="s">
        <v>404</v>
      </c>
    </row>
    <row r="1362" spans="1:6" x14ac:dyDescent="0.25">
      <c r="A1362" s="2" t="s">
        <v>393</v>
      </c>
      <c r="B1362" t="s">
        <v>370</v>
      </c>
      <c r="C1362" t="s">
        <v>593</v>
      </c>
      <c r="D1362" t="s">
        <v>594</v>
      </c>
      <c r="E1362">
        <v>5</v>
      </c>
      <c r="F1362" t="s">
        <v>663</v>
      </c>
    </row>
    <row r="1363" spans="1:6" x14ac:dyDescent="0.25">
      <c r="A1363" s="2" t="s">
        <v>393</v>
      </c>
      <c r="B1363" t="s">
        <v>370</v>
      </c>
      <c r="C1363" t="s">
        <v>593</v>
      </c>
      <c r="D1363" t="s">
        <v>594</v>
      </c>
      <c r="E1363">
        <v>1</v>
      </c>
      <c r="F1363" t="s">
        <v>607</v>
      </c>
    </row>
    <row r="1364" spans="1:6" x14ac:dyDescent="0.25">
      <c r="A1364" s="2" t="s">
        <v>394</v>
      </c>
      <c r="B1364" t="s">
        <v>370</v>
      </c>
      <c r="C1364" t="s">
        <v>593</v>
      </c>
      <c r="D1364" t="s">
        <v>594</v>
      </c>
      <c r="E1364">
        <v>15</v>
      </c>
      <c r="F1364" t="s">
        <v>744</v>
      </c>
    </row>
    <row r="1365" spans="1:6" x14ac:dyDescent="0.25">
      <c r="A1365" s="2" t="s">
        <v>394</v>
      </c>
      <c r="B1365" t="s">
        <v>370</v>
      </c>
      <c r="C1365" t="s">
        <v>593</v>
      </c>
      <c r="D1365" t="s">
        <v>594</v>
      </c>
      <c r="E1365">
        <v>84</v>
      </c>
      <c r="F1365" t="s">
        <v>745</v>
      </c>
    </row>
    <row r="1366" spans="1:6" x14ac:dyDescent="0.25">
      <c r="A1366" s="2" t="s">
        <v>394</v>
      </c>
      <c r="B1366" t="s">
        <v>370</v>
      </c>
      <c r="C1366" t="s">
        <v>593</v>
      </c>
      <c r="D1366" t="s">
        <v>594</v>
      </c>
      <c r="E1366">
        <v>2</v>
      </c>
      <c r="F1366" t="s">
        <v>404</v>
      </c>
    </row>
    <row r="1367" spans="1:6" x14ac:dyDescent="0.25">
      <c r="A1367" s="2" t="s">
        <v>394</v>
      </c>
      <c r="B1367" t="s">
        <v>370</v>
      </c>
      <c r="C1367" t="s">
        <v>593</v>
      </c>
      <c r="D1367" t="s">
        <v>594</v>
      </c>
      <c r="E1367">
        <v>2</v>
      </c>
      <c r="F1367" t="s">
        <v>663</v>
      </c>
    </row>
    <row r="1368" spans="1:6" x14ac:dyDescent="0.25">
      <c r="A1368" s="2" t="s">
        <v>394</v>
      </c>
      <c r="B1368" t="s">
        <v>370</v>
      </c>
      <c r="C1368" t="s">
        <v>593</v>
      </c>
      <c r="D1368" t="s">
        <v>594</v>
      </c>
      <c r="E1368">
        <v>2</v>
      </c>
      <c r="F1368" t="s">
        <v>607</v>
      </c>
    </row>
    <row r="1369" spans="1:6" x14ac:dyDescent="0.25">
      <c r="A1369" s="2" t="s">
        <v>395</v>
      </c>
      <c r="B1369" t="s">
        <v>370</v>
      </c>
      <c r="C1369" t="s">
        <v>593</v>
      </c>
      <c r="D1369" t="s">
        <v>594</v>
      </c>
      <c r="E1369">
        <v>29</v>
      </c>
      <c r="F1369" t="s">
        <v>744</v>
      </c>
    </row>
    <row r="1370" spans="1:6" x14ac:dyDescent="0.25">
      <c r="A1370" s="2" t="s">
        <v>395</v>
      </c>
      <c r="B1370" t="s">
        <v>370</v>
      </c>
      <c r="C1370" t="s">
        <v>593</v>
      </c>
      <c r="D1370" t="s">
        <v>594</v>
      </c>
      <c r="E1370">
        <v>106</v>
      </c>
      <c r="F1370" t="s">
        <v>745</v>
      </c>
    </row>
    <row r="1371" spans="1:6" x14ac:dyDescent="0.25">
      <c r="A1371" s="2" t="s">
        <v>395</v>
      </c>
      <c r="B1371" t="s">
        <v>370</v>
      </c>
      <c r="C1371" t="s">
        <v>593</v>
      </c>
      <c r="D1371" t="s">
        <v>594</v>
      </c>
      <c r="E1371">
        <v>10</v>
      </c>
      <c r="F1371" t="s">
        <v>404</v>
      </c>
    </row>
    <row r="1372" spans="1:6" x14ac:dyDescent="0.25">
      <c r="A1372" s="2" t="s">
        <v>395</v>
      </c>
      <c r="B1372" t="s">
        <v>370</v>
      </c>
      <c r="C1372" t="s">
        <v>593</v>
      </c>
      <c r="D1372" t="s">
        <v>594</v>
      </c>
      <c r="E1372">
        <v>4</v>
      </c>
      <c r="F1372" t="s">
        <v>663</v>
      </c>
    </row>
    <row r="1373" spans="1:6" x14ac:dyDescent="0.25">
      <c r="A1373" s="2" t="s">
        <v>395</v>
      </c>
      <c r="B1373" t="s">
        <v>370</v>
      </c>
      <c r="C1373" t="s">
        <v>593</v>
      </c>
      <c r="D1373" t="s">
        <v>594</v>
      </c>
      <c r="E1373">
        <v>2</v>
      </c>
      <c r="F1373" t="s">
        <v>607</v>
      </c>
    </row>
    <row r="1374" spans="1:6" x14ac:dyDescent="0.25">
      <c r="A1374" s="2" t="s">
        <v>396</v>
      </c>
      <c r="B1374" t="s">
        <v>370</v>
      </c>
      <c r="C1374" t="s">
        <v>593</v>
      </c>
      <c r="D1374" t="s">
        <v>594</v>
      </c>
      <c r="E1374">
        <v>29</v>
      </c>
      <c r="F1374" t="s">
        <v>744</v>
      </c>
    </row>
    <row r="1375" spans="1:6" x14ac:dyDescent="0.25">
      <c r="A1375" s="2" t="s">
        <v>396</v>
      </c>
      <c r="B1375" t="s">
        <v>370</v>
      </c>
      <c r="C1375" t="s">
        <v>593</v>
      </c>
      <c r="D1375" t="s">
        <v>594</v>
      </c>
      <c r="E1375">
        <v>131</v>
      </c>
      <c r="F1375" t="s">
        <v>745</v>
      </c>
    </row>
    <row r="1376" spans="1:6" x14ac:dyDescent="0.25">
      <c r="A1376" s="2" t="s">
        <v>396</v>
      </c>
      <c r="B1376" t="s">
        <v>370</v>
      </c>
      <c r="C1376" t="s">
        <v>593</v>
      </c>
      <c r="D1376" t="s">
        <v>594</v>
      </c>
      <c r="E1376">
        <v>10</v>
      </c>
      <c r="F1376" t="s">
        <v>404</v>
      </c>
    </row>
    <row r="1377" spans="1:6" x14ac:dyDescent="0.25">
      <c r="A1377" s="2" t="s">
        <v>396</v>
      </c>
      <c r="B1377" t="s">
        <v>370</v>
      </c>
      <c r="C1377" t="s">
        <v>593</v>
      </c>
      <c r="D1377" t="s">
        <v>594</v>
      </c>
      <c r="E1377">
        <v>2</v>
      </c>
      <c r="F1377" t="s">
        <v>663</v>
      </c>
    </row>
    <row r="1378" spans="1:6" x14ac:dyDescent="0.25">
      <c r="A1378" s="2" t="s">
        <v>396</v>
      </c>
      <c r="B1378" t="s">
        <v>370</v>
      </c>
      <c r="C1378" t="s">
        <v>593</v>
      </c>
      <c r="D1378" t="s">
        <v>594</v>
      </c>
      <c r="E1378">
        <v>3</v>
      </c>
      <c r="F1378" t="s">
        <v>607</v>
      </c>
    </row>
    <row r="1379" spans="1:6" x14ac:dyDescent="0.25">
      <c r="A1379" s="2" t="s">
        <v>397</v>
      </c>
      <c r="B1379" t="s">
        <v>370</v>
      </c>
      <c r="C1379" t="s">
        <v>593</v>
      </c>
      <c r="D1379" t="s">
        <v>594</v>
      </c>
      <c r="E1379">
        <v>29</v>
      </c>
      <c r="F1379" t="s">
        <v>744</v>
      </c>
    </row>
    <row r="1380" spans="1:6" x14ac:dyDescent="0.25">
      <c r="A1380" s="2" t="s">
        <v>397</v>
      </c>
      <c r="B1380" t="s">
        <v>370</v>
      </c>
      <c r="C1380" t="s">
        <v>593</v>
      </c>
      <c r="D1380" t="s">
        <v>594</v>
      </c>
      <c r="E1380">
        <v>151</v>
      </c>
      <c r="F1380" t="s">
        <v>745</v>
      </c>
    </row>
    <row r="1381" spans="1:6" x14ac:dyDescent="0.25">
      <c r="A1381" s="2" t="s">
        <v>397</v>
      </c>
      <c r="B1381" t="s">
        <v>370</v>
      </c>
      <c r="C1381" t="s">
        <v>593</v>
      </c>
      <c r="D1381" t="s">
        <v>594</v>
      </c>
      <c r="E1381">
        <v>15</v>
      </c>
      <c r="F1381" t="s">
        <v>404</v>
      </c>
    </row>
    <row r="1382" spans="1:6" x14ac:dyDescent="0.25">
      <c r="A1382" s="2" t="s">
        <v>397</v>
      </c>
      <c r="B1382" t="s">
        <v>370</v>
      </c>
      <c r="C1382" t="s">
        <v>593</v>
      </c>
      <c r="D1382" t="s">
        <v>594</v>
      </c>
      <c r="E1382">
        <v>3</v>
      </c>
      <c r="F1382" t="s">
        <v>663</v>
      </c>
    </row>
    <row r="1383" spans="1:6" x14ac:dyDescent="0.25">
      <c r="A1383" s="2" t="s">
        <v>397</v>
      </c>
      <c r="B1383" t="s">
        <v>370</v>
      </c>
      <c r="C1383" t="s">
        <v>593</v>
      </c>
      <c r="D1383" t="s">
        <v>594</v>
      </c>
      <c r="E1383">
        <v>3</v>
      </c>
      <c r="F1383" t="s">
        <v>607</v>
      </c>
    </row>
    <row r="1384" spans="1:6" x14ac:dyDescent="0.25">
      <c r="A1384" s="2" t="s">
        <v>398</v>
      </c>
      <c r="B1384" t="s">
        <v>370</v>
      </c>
      <c r="C1384" t="s">
        <v>593</v>
      </c>
      <c r="D1384" t="s">
        <v>594</v>
      </c>
      <c r="E1384">
        <v>38</v>
      </c>
      <c r="F1384" t="s">
        <v>744</v>
      </c>
    </row>
    <row r="1385" spans="1:6" x14ac:dyDescent="0.25">
      <c r="A1385" s="2" t="s">
        <v>398</v>
      </c>
      <c r="B1385" t="s">
        <v>370</v>
      </c>
      <c r="C1385" t="s">
        <v>593</v>
      </c>
      <c r="D1385" t="s">
        <v>594</v>
      </c>
      <c r="E1385">
        <v>181</v>
      </c>
      <c r="F1385" t="s">
        <v>745</v>
      </c>
    </row>
    <row r="1386" spans="1:6" x14ac:dyDescent="0.25">
      <c r="A1386" s="2" t="s">
        <v>398</v>
      </c>
      <c r="B1386" t="s">
        <v>370</v>
      </c>
      <c r="C1386" t="s">
        <v>593</v>
      </c>
      <c r="D1386" t="s">
        <v>594</v>
      </c>
      <c r="E1386">
        <v>19</v>
      </c>
      <c r="F1386" t="s">
        <v>404</v>
      </c>
    </row>
    <row r="1387" spans="1:6" x14ac:dyDescent="0.25">
      <c r="A1387" s="2" t="s">
        <v>398</v>
      </c>
      <c r="B1387" t="s">
        <v>370</v>
      </c>
      <c r="C1387" t="s">
        <v>593</v>
      </c>
      <c r="D1387" t="s">
        <v>594</v>
      </c>
      <c r="E1387">
        <v>8</v>
      </c>
      <c r="F1387" t="s">
        <v>663</v>
      </c>
    </row>
    <row r="1388" spans="1:6" x14ac:dyDescent="0.25">
      <c r="A1388" s="2" t="s">
        <v>398</v>
      </c>
      <c r="B1388" t="s">
        <v>370</v>
      </c>
      <c r="C1388" t="s">
        <v>593</v>
      </c>
      <c r="D1388" t="s">
        <v>594</v>
      </c>
      <c r="E1388">
        <v>2</v>
      </c>
      <c r="F1388" t="s">
        <v>607</v>
      </c>
    </row>
    <row r="1389" spans="1:6" x14ac:dyDescent="0.25">
      <c r="A1389" s="2" t="s">
        <v>399</v>
      </c>
      <c r="B1389" t="s">
        <v>370</v>
      </c>
      <c r="C1389" t="s">
        <v>593</v>
      </c>
      <c r="D1389" t="s">
        <v>594</v>
      </c>
      <c r="E1389">
        <v>35</v>
      </c>
      <c r="F1389" t="s">
        <v>744</v>
      </c>
    </row>
    <row r="1390" spans="1:6" x14ac:dyDescent="0.25">
      <c r="A1390" s="2" t="s">
        <v>399</v>
      </c>
      <c r="B1390" t="s">
        <v>370</v>
      </c>
      <c r="C1390" t="s">
        <v>593</v>
      </c>
      <c r="D1390" t="s">
        <v>594</v>
      </c>
      <c r="E1390">
        <v>200</v>
      </c>
      <c r="F1390" t="s">
        <v>745</v>
      </c>
    </row>
    <row r="1391" spans="1:6" x14ac:dyDescent="0.25">
      <c r="A1391" s="2" t="s">
        <v>399</v>
      </c>
      <c r="B1391" t="s">
        <v>370</v>
      </c>
      <c r="C1391" t="s">
        <v>593</v>
      </c>
      <c r="D1391" t="s">
        <v>594</v>
      </c>
      <c r="E1391">
        <v>26</v>
      </c>
      <c r="F1391" t="s">
        <v>404</v>
      </c>
    </row>
    <row r="1392" spans="1:6" x14ac:dyDescent="0.25">
      <c r="A1392" s="2" t="s">
        <v>399</v>
      </c>
      <c r="B1392" t="s">
        <v>370</v>
      </c>
      <c r="C1392" t="s">
        <v>593</v>
      </c>
      <c r="D1392" t="s">
        <v>594</v>
      </c>
      <c r="E1392">
        <v>4</v>
      </c>
      <c r="F1392" t="s">
        <v>663</v>
      </c>
    </row>
    <row r="1393" spans="1:6" x14ac:dyDescent="0.25">
      <c r="A1393" s="2" t="s">
        <v>399</v>
      </c>
      <c r="B1393" t="s">
        <v>370</v>
      </c>
      <c r="C1393" t="s">
        <v>593</v>
      </c>
      <c r="D1393" t="s">
        <v>594</v>
      </c>
      <c r="E1393">
        <v>6</v>
      </c>
      <c r="F1393" t="s">
        <v>607</v>
      </c>
    </row>
    <row r="1394" spans="1:6" x14ac:dyDescent="0.25">
      <c r="A1394" s="2" t="s">
        <v>400</v>
      </c>
      <c r="B1394" t="s">
        <v>370</v>
      </c>
      <c r="C1394" t="s">
        <v>593</v>
      </c>
      <c r="D1394" t="s">
        <v>594</v>
      </c>
      <c r="E1394">
        <v>34</v>
      </c>
      <c r="F1394" t="s">
        <v>744</v>
      </c>
    </row>
    <row r="1395" spans="1:6" x14ac:dyDescent="0.25">
      <c r="A1395" s="2" t="s">
        <v>400</v>
      </c>
      <c r="B1395" t="s">
        <v>370</v>
      </c>
      <c r="C1395" t="s">
        <v>593</v>
      </c>
      <c r="D1395" t="s">
        <v>594</v>
      </c>
      <c r="E1395">
        <v>220</v>
      </c>
      <c r="F1395" t="s">
        <v>745</v>
      </c>
    </row>
    <row r="1396" spans="1:6" x14ac:dyDescent="0.25">
      <c r="A1396" s="2" t="s">
        <v>400</v>
      </c>
      <c r="B1396" t="s">
        <v>370</v>
      </c>
      <c r="C1396" t="s">
        <v>593</v>
      </c>
      <c r="D1396" t="s">
        <v>594</v>
      </c>
      <c r="E1396">
        <v>25</v>
      </c>
      <c r="F1396" t="s">
        <v>404</v>
      </c>
    </row>
    <row r="1397" spans="1:6" x14ac:dyDescent="0.25">
      <c r="A1397" s="2" t="s">
        <v>400</v>
      </c>
      <c r="B1397" t="s">
        <v>370</v>
      </c>
      <c r="C1397" t="s">
        <v>593</v>
      </c>
      <c r="D1397" t="s">
        <v>594</v>
      </c>
      <c r="E1397">
        <v>4</v>
      </c>
      <c r="F1397" t="s">
        <v>663</v>
      </c>
    </row>
    <row r="1398" spans="1:6" x14ac:dyDescent="0.25">
      <c r="A1398" s="2" t="s">
        <v>400</v>
      </c>
      <c r="B1398" t="s">
        <v>370</v>
      </c>
      <c r="C1398" t="s">
        <v>593</v>
      </c>
      <c r="D1398" t="s">
        <v>594</v>
      </c>
      <c r="E1398">
        <v>1</v>
      </c>
      <c r="F1398" t="s">
        <v>607</v>
      </c>
    </row>
    <row r="1399" spans="1:6" x14ac:dyDescent="0.25">
      <c r="A1399" s="2" t="s">
        <v>401</v>
      </c>
      <c r="B1399" t="s">
        <v>370</v>
      </c>
      <c r="C1399" t="s">
        <v>593</v>
      </c>
      <c r="D1399" t="s">
        <v>594</v>
      </c>
      <c r="E1399">
        <v>46</v>
      </c>
      <c r="F1399" t="s">
        <v>744</v>
      </c>
    </row>
    <row r="1400" spans="1:6" x14ac:dyDescent="0.25">
      <c r="A1400" s="2" t="s">
        <v>401</v>
      </c>
      <c r="B1400" t="s">
        <v>370</v>
      </c>
      <c r="C1400" t="s">
        <v>593</v>
      </c>
      <c r="D1400" t="s">
        <v>594</v>
      </c>
      <c r="E1400">
        <v>247</v>
      </c>
      <c r="F1400" t="s">
        <v>745</v>
      </c>
    </row>
    <row r="1401" spans="1:6" x14ac:dyDescent="0.25">
      <c r="A1401" s="2" t="s">
        <v>401</v>
      </c>
      <c r="B1401" t="s">
        <v>370</v>
      </c>
      <c r="C1401" t="s">
        <v>593</v>
      </c>
      <c r="D1401" t="s">
        <v>594</v>
      </c>
      <c r="E1401">
        <v>32</v>
      </c>
      <c r="F1401" t="s">
        <v>404</v>
      </c>
    </row>
    <row r="1402" spans="1:6" x14ac:dyDescent="0.25">
      <c r="A1402" s="2" t="s">
        <v>401</v>
      </c>
      <c r="B1402" t="s">
        <v>370</v>
      </c>
      <c r="C1402" t="s">
        <v>593</v>
      </c>
      <c r="D1402" t="s">
        <v>594</v>
      </c>
      <c r="E1402">
        <v>5</v>
      </c>
      <c r="F1402" t="s">
        <v>663</v>
      </c>
    </row>
    <row r="1403" spans="1:6" x14ac:dyDescent="0.25">
      <c r="A1403" s="2" t="s">
        <v>401</v>
      </c>
      <c r="B1403" t="s">
        <v>370</v>
      </c>
      <c r="C1403" t="s">
        <v>593</v>
      </c>
      <c r="D1403" t="s">
        <v>594</v>
      </c>
      <c r="E1403">
        <v>6</v>
      </c>
      <c r="F1403" t="s">
        <v>607</v>
      </c>
    </row>
    <row r="1404" spans="1:6" x14ac:dyDescent="0.25">
      <c r="A1404" s="2" t="s">
        <v>402</v>
      </c>
      <c r="B1404" t="s">
        <v>370</v>
      </c>
      <c r="C1404" t="s">
        <v>593</v>
      </c>
      <c r="D1404" t="s">
        <v>594</v>
      </c>
      <c r="E1404">
        <v>44</v>
      </c>
      <c r="F1404" t="s">
        <v>744</v>
      </c>
    </row>
    <row r="1405" spans="1:6" x14ac:dyDescent="0.25">
      <c r="A1405" s="2" t="s">
        <v>402</v>
      </c>
      <c r="B1405" t="s">
        <v>370</v>
      </c>
      <c r="C1405" t="s">
        <v>593</v>
      </c>
      <c r="D1405" t="s">
        <v>594</v>
      </c>
      <c r="E1405">
        <v>270</v>
      </c>
      <c r="F1405" t="s">
        <v>745</v>
      </c>
    </row>
    <row r="1406" spans="1:6" x14ac:dyDescent="0.25">
      <c r="A1406" s="2" t="s">
        <v>402</v>
      </c>
      <c r="B1406" t="s">
        <v>370</v>
      </c>
      <c r="C1406" t="s">
        <v>593</v>
      </c>
      <c r="D1406" t="s">
        <v>594</v>
      </c>
      <c r="E1406">
        <v>46</v>
      </c>
      <c r="F1406" t="s">
        <v>404</v>
      </c>
    </row>
    <row r="1407" spans="1:6" x14ac:dyDescent="0.25">
      <c r="A1407" s="2" t="s">
        <v>402</v>
      </c>
      <c r="B1407" t="s">
        <v>370</v>
      </c>
      <c r="C1407" t="s">
        <v>593</v>
      </c>
      <c r="D1407" t="s">
        <v>594</v>
      </c>
      <c r="E1407">
        <v>4</v>
      </c>
      <c r="F1407" t="s">
        <v>663</v>
      </c>
    </row>
    <row r="1408" spans="1:6" x14ac:dyDescent="0.25">
      <c r="A1408" s="2" t="s">
        <v>402</v>
      </c>
      <c r="B1408" t="s">
        <v>370</v>
      </c>
      <c r="C1408" t="s">
        <v>593</v>
      </c>
      <c r="D1408" t="s">
        <v>594</v>
      </c>
      <c r="E1408">
        <v>2</v>
      </c>
      <c r="F1408" t="s">
        <v>607</v>
      </c>
    </row>
    <row r="1409" spans="1:6" x14ac:dyDescent="0.25">
      <c r="A1409" s="2" t="s">
        <v>403</v>
      </c>
      <c r="B1409" t="s">
        <v>370</v>
      </c>
      <c r="C1409" t="s">
        <v>593</v>
      </c>
      <c r="D1409" t="s">
        <v>594</v>
      </c>
      <c r="E1409">
        <v>43</v>
      </c>
      <c r="F1409" t="s">
        <v>744</v>
      </c>
    </row>
    <row r="1410" spans="1:6" x14ac:dyDescent="0.25">
      <c r="A1410" s="2" t="s">
        <v>403</v>
      </c>
      <c r="B1410" t="s">
        <v>370</v>
      </c>
      <c r="C1410" t="s">
        <v>593</v>
      </c>
      <c r="D1410" t="s">
        <v>594</v>
      </c>
      <c r="E1410">
        <v>287</v>
      </c>
      <c r="F1410" t="s">
        <v>745</v>
      </c>
    </row>
    <row r="1411" spans="1:6" x14ac:dyDescent="0.25">
      <c r="A1411" s="2" t="s">
        <v>403</v>
      </c>
      <c r="B1411" t="s">
        <v>370</v>
      </c>
      <c r="C1411" t="s">
        <v>593</v>
      </c>
      <c r="D1411" t="s">
        <v>594</v>
      </c>
      <c r="E1411">
        <v>47</v>
      </c>
      <c r="F1411" t="s">
        <v>404</v>
      </c>
    </row>
    <row r="1412" spans="1:6" x14ac:dyDescent="0.25">
      <c r="A1412" s="2" t="s">
        <v>403</v>
      </c>
      <c r="B1412" t="s">
        <v>370</v>
      </c>
      <c r="C1412" t="s">
        <v>593</v>
      </c>
      <c r="D1412" t="s">
        <v>594</v>
      </c>
      <c r="E1412">
        <v>10</v>
      </c>
      <c r="F1412" t="s">
        <v>663</v>
      </c>
    </row>
    <row r="1413" spans="1:6" x14ac:dyDescent="0.25">
      <c r="A1413" s="2" t="s">
        <v>403</v>
      </c>
      <c r="B1413" t="s">
        <v>370</v>
      </c>
      <c r="C1413" t="s">
        <v>593</v>
      </c>
      <c r="D1413" t="s">
        <v>594</v>
      </c>
      <c r="E1413">
        <v>6</v>
      </c>
      <c r="F1413" t="s">
        <v>607</v>
      </c>
    </row>
    <row r="1414" spans="1:6" x14ac:dyDescent="0.25">
      <c r="A1414" s="2" t="s">
        <v>405</v>
      </c>
      <c r="B1414" t="s">
        <v>370</v>
      </c>
      <c r="C1414" t="s">
        <v>593</v>
      </c>
      <c r="D1414" t="s">
        <v>594</v>
      </c>
      <c r="E1414">
        <v>44</v>
      </c>
      <c r="F1414" t="s">
        <v>744</v>
      </c>
    </row>
    <row r="1415" spans="1:6" x14ac:dyDescent="0.25">
      <c r="A1415" s="2" t="s">
        <v>405</v>
      </c>
      <c r="B1415" t="s">
        <v>370</v>
      </c>
      <c r="C1415" t="s">
        <v>593</v>
      </c>
      <c r="D1415" t="s">
        <v>594</v>
      </c>
      <c r="E1415">
        <v>280</v>
      </c>
      <c r="F1415" t="s">
        <v>745</v>
      </c>
    </row>
    <row r="1416" spans="1:6" x14ac:dyDescent="0.25">
      <c r="A1416" s="2" t="s">
        <v>405</v>
      </c>
      <c r="B1416" t="s">
        <v>370</v>
      </c>
      <c r="C1416" t="s">
        <v>593</v>
      </c>
      <c r="D1416" t="s">
        <v>594</v>
      </c>
      <c r="E1416">
        <v>46</v>
      </c>
      <c r="F1416" t="s">
        <v>404</v>
      </c>
    </row>
    <row r="1417" spans="1:6" x14ac:dyDescent="0.25">
      <c r="A1417" s="2" t="s">
        <v>405</v>
      </c>
      <c r="B1417" t="s">
        <v>370</v>
      </c>
      <c r="C1417" t="s">
        <v>593</v>
      </c>
      <c r="D1417" t="s">
        <v>594</v>
      </c>
      <c r="E1417">
        <v>10</v>
      </c>
      <c r="F1417" t="s">
        <v>663</v>
      </c>
    </row>
    <row r="1418" spans="1:6" x14ac:dyDescent="0.25">
      <c r="A1418" s="2" t="s">
        <v>405</v>
      </c>
      <c r="B1418" t="s">
        <v>370</v>
      </c>
      <c r="C1418" t="s">
        <v>593</v>
      </c>
      <c r="D1418" t="s">
        <v>594</v>
      </c>
      <c r="E1418">
        <v>12</v>
      </c>
      <c r="F1418" t="s">
        <v>607</v>
      </c>
    </row>
    <row r="1419" spans="1:6" x14ac:dyDescent="0.25">
      <c r="A1419" s="2" t="s">
        <v>406</v>
      </c>
      <c r="B1419" t="s">
        <v>370</v>
      </c>
      <c r="C1419" t="s">
        <v>593</v>
      </c>
      <c r="D1419" t="s">
        <v>594</v>
      </c>
      <c r="E1419">
        <v>41</v>
      </c>
      <c r="F1419" t="s">
        <v>744</v>
      </c>
    </row>
    <row r="1420" spans="1:6" x14ac:dyDescent="0.25">
      <c r="A1420" s="2" t="s">
        <v>406</v>
      </c>
      <c r="B1420" t="s">
        <v>370</v>
      </c>
      <c r="C1420" t="s">
        <v>593</v>
      </c>
      <c r="D1420" t="s">
        <v>594</v>
      </c>
      <c r="E1420">
        <v>302</v>
      </c>
      <c r="F1420" t="s">
        <v>745</v>
      </c>
    </row>
    <row r="1421" spans="1:6" x14ac:dyDescent="0.25">
      <c r="A1421" s="2" t="s">
        <v>406</v>
      </c>
      <c r="B1421" t="s">
        <v>370</v>
      </c>
      <c r="C1421" t="s">
        <v>593</v>
      </c>
      <c r="D1421" t="s">
        <v>594</v>
      </c>
      <c r="E1421">
        <v>45</v>
      </c>
      <c r="F1421" t="s">
        <v>404</v>
      </c>
    </row>
    <row r="1422" spans="1:6" x14ac:dyDescent="0.25">
      <c r="A1422" s="2" t="s">
        <v>406</v>
      </c>
      <c r="B1422" t="s">
        <v>370</v>
      </c>
      <c r="C1422" t="s">
        <v>593</v>
      </c>
      <c r="D1422" t="s">
        <v>594</v>
      </c>
      <c r="E1422">
        <v>9</v>
      </c>
      <c r="F1422" t="s">
        <v>663</v>
      </c>
    </row>
    <row r="1423" spans="1:6" x14ac:dyDescent="0.25">
      <c r="A1423" s="2" t="s">
        <v>406</v>
      </c>
      <c r="B1423" t="s">
        <v>370</v>
      </c>
      <c r="C1423" t="s">
        <v>593</v>
      </c>
      <c r="D1423" t="s">
        <v>594</v>
      </c>
      <c r="E1423">
        <v>8</v>
      </c>
      <c r="F1423" t="s">
        <v>607</v>
      </c>
    </row>
    <row r="1424" spans="1:6" x14ac:dyDescent="0.25">
      <c r="A1424" s="2" t="s">
        <v>407</v>
      </c>
      <c r="B1424" t="s">
        <v>370</v>
      </c>
      <c r="C1424" t="s">
        <v>593</v>
      </c>
      <c r="D1424" t="s">
        <v>594</v>
      </c>
      <c r="E1424">
        <v>27</v>
      </c>
      <c r="F1424" t="s">
        <v>744</v>
      </c>
    </row>
    <row r="1425" spans="1:6" x14ac:dyDescent="0.25">
      <c r="A1425" s="2" t="s">
        <v>407</v>
      </c>
      <c r="B1425" t="s">
        <v>370</v>
      </c>
      <c r="C1425" t="s">
        <v>593</v>
      </c>
      <c r="D1425" t="s">
        <v>594</v>
      </c>
      <c r="E1425">
        <v>298</v>
      </c>
      <c r="F1425" t="s">
        <v>745</v>
      </c>
    </row>
    <row r="1426" spans="1:6" x14ac:dyDescent="0.25">
      <c r="A1426" s="2" t="s">
        <v>407</v>
      </c>
      <c r="B1426" t="s">
        <v>370</v>
      </c>
      <c r="C1426" t="s">
        <v>593</v>
      </c>
      <c r="D1426" t="s">
        <v>594</v>
      </c>
      <c r="E1426">
        <v>44</v>
      </c>
      <c r="F1426" t="s">
        <v>404</v>
      </c>
    </row>
    <row r="1427" spans="1:6" x14ac:dyDescent="0.25">
      <c r="A1427" s="2" t="s">
        <v>407</v>
      </c>
      <c r="B1427" t="s">
        <v>370</v>
      </c>
      <c r="C1427" t="s">
        <v>593</v>
      </c>
      <c r="D1427" t="s">
        <v>594</v>
      </c>
      <c r="E1427">
        <v>11</v>
      </c>
      <c r="F1427" t="s">
        <v>663</v>
      </c>
    </row>
    <row r="1428" spans="1:6" x14ac:dyDescent="0.25">
      <c r="A1428" s="2" t="s">
        <v>407</v>
      </c>
      <c r="B1428" t="s">
        <v>370</v>
      </c>
      <c r="C1428" t="s">
        <v>593</v>
      </c>
      <c r="D1428" t="s">
        <v>594</v>
      </c>
      <c r="E1428">
        <v>7</v>
      </c>
      <c r="F1428" t="s">
        <v>607</v>
      </c>
    </row>
    <row r="1429" spans="1:6" x14ac:dyDescent="0.25">
      <c r="A1429" s="2" t="s">
        <v>408</v>
      </c>
      <c r="B1429" t="s">
        <v>370</v>
      </c>
      <c r="C1429" t="s">
        <v>593</v>
      </c>
      <c r="D1429" t="s">
        <v>594</v>
      </c>
      <c r="E1429">
        <v>40</v>
      </c>
      <c r="F1429" t="s">
        <v>744</v>
      </c>
    </row>
    <row r="1430" spans="1:6" x14ac:dyDescent="0.25">
      <c r="A1430" s="2" t="s">
        <v>408</v>
      </c>
      <c r="B1430" t="s">
        <v>370</v>
      </c>
      <c r="C1430" t="s">
        <v>593</v>
      </c>
      <c r="D1430" t="s">
        <v>594</v>
      </c>
      <c r="E1430">
        <v>311</v>
      </c>
      <c r="F1430" t="s">
        <v>745</v>
      </c>
    </row>
    <row r="1431" spans="1:6" x14ac:dyDescent="0.25">
      <c r="A1431" s="2" t="s">
        <v>408</v>
      </c>
      <c r="B1431" t="s">
        <v>370</v>
      </c>
      <c r="C1431" t="s">
        <v>593</v>
      </c>
      <c r="D1431" t="s">
        <v>594</v>
      </c>
      <c r="E1431">
        <v>44</v>
      </c>
      <c r="F1431" t="s">
        <v>404</v>
      </c>
    </row>
    <row r="1432" spans="1:6" x14ac:dyDescent="0.25">
      <c r="A1432" s="2" t="s">
        <v>408</v>
      </c>
      <c r="B1432" t="s">
        <v>370</v>
      </c>
      <c r="C1432" t="s">
        <v>593</v>
      </c>
      <c r="D1432" t="s">
        <v>594</v>
      </c>
      <c r="E1432">
        <v>6</v>
      </c>
      <c r="F1432" t="s">
        <v>663</v>
      </c>
    </row>
    <row r="1433" spans="1:6" x14ac:dyDescent="0.25">
      <c r="A1433" s="2" t="s">
        <v>408</v>
      </c>
      <c r="B1433" t="s">
        <v>370</v>
      </c>
      <c r="C1433" t="s">
        <v>593</v>
      </c>
      <c r="D1433" t="s">
        <v>594</v>
      </c>
      <c r="E1433">
        <v>7</v>
      </c>
      <c r="F1433" t="s">
        <v>607</v>
      </c>
    </row>
    <row r="1434" spans="1:6" x14ac:dyDescent="0.25">
      <c r="A1434" s="2" t="s">
        <v>409</v>
      </c>
      <c r="B1434" t="s">
        <v>370</v>
      </c>
      <c r="C1434" t="s">
        <v>593</v>
      </c>
      <c r="D1434" t="s">
        <v>594</v>
      </c>
      <c r="E1434">
        <v>39</v>
      </c>
      <c r="F1434" t="s">
        <v>744</v>
      </c>
    </row>
    <row r="1435" spans="1:6" x14ac:dyDescent="0.25">
      <c r="A1435" s="2" t="s">
        <v>409</v>
      </c>
      <c r="B1435" t="s">
        <v>370</v>
      </c>
      <c r="C1435" t="s">
        <v>593</v>
      </c>
      <c r="D1435" t="s">
        <v>594</v>
      </c>
      <c r="E1435">
        <v>321</v>
      </c>
      <c r="F1435" t="s">
        <v>745</v>
      </c>
    </row>
    <row r="1436" spans="1:6" x14ac:dyDescent="0.25">
      <c r="A1436" s="2" t="s">
        <v>409</v>
      </c>
      <c r="B1436" t="s">
        <v>370</v>
      </c>
      <c r="C1436" t="s">
        <v>593</v>
      </c>
      <c r="D1436" t="s">
        <v>594</v>
      </c>
      <c r="E1436">
        <v>49</v>
      </c>
      <c r="F1436" t="s">
        <v>404</v>
      </c>
    </row>
    <row r="1437" spans="1:6" x14ac:dyDescent="0.25">
      <c r="A1437" s="2" t="s">
        <v>409</v>
      </c>
      <c r="B1437" t="s">
        <v>370</v>
      </c>
      <c r="C1437" t="s">
        <v>593</v>
      </c>
      <c r="D1437" t="s">
        <v>594</v>
      </c>
      <c r="E1437">
        <v>8</v>
      </c>
      <c r="F1437" t="s">
        <v>663</v>
      </c>
    </row>
    <row r="1438" spans="1:6" x14ac:dyDescent="0.25">
      <c r="A1438" s="2" t="s">
        <v>409</v>
      </c>
      <c r="B1438" t="s">
        <v>370</v>
      </c>
      <c r="C1438" t="s">
        <v>593</v>
      </c>
      <c r="D1438" t="s">
        <v>594</v>
      </c>
      <c r="E1438">
        <v>3</v>
      </c>
      <c r="F1438" t="s">
        <v>607</v>
      </c>
    </row>
    <row r="1439" spans="1:6" x14ac:dyDescent="0.25">
      <c r="A1439" s="2" t="s">
        <v>410</v>
      </c>
      <c r="B1439" t="s">
        <v>370</v>
      </c>
      <c r="C1439" t="s">
        <v>593</v>
      </c>
      <c r="D1439" t="s">
        <v>594</v>
      </c>
      <c r="E1439">
        <v>32</v>
      </c>
      <c r="F1439" t="s">
        <v>744</v>
      </c>
    </row>
    <row r="1440" spans="1:6" x14ac:dyDescent="0.25">
      <c r="A1440" s="2" t="s">
        <v>410</v>
      </c>
      <c r="B1440" t="s">
        <v>370</v>
      </c>
      <c r="C1440" t="s">
        <v>593</v>
      </c>
      <c r="D1440" t="s">
        <v>594</v>
      </c>
      <c r="E1440">
        <v>322</v>
      </c>
      <c r="F1440" t="s">
        <v>745</v>
      </c>
    </row>
    <row r="1441" spans="1:6" x14ac:dyDescent="0.25">
      <c r="A1441" s="2" t="s">
        <v>410</v>
      </c>
      <c r="B1441" t="s">
        <v>370</v>
      </c>
      <c r="C1441" t="s">
        <v>593</v>
      </c>
      <c r="D1441" t="s">
        <v>594</v>
      </c>
      <c r="E1441">
        <v>46</v>
      </c>
      <c r="F1441" t="s">
        <v>404</v>
      </c>
    </row>
    <row r="1442" spans="1:6" x14ac:dyDescent="0.25">
      <c r="A1442" s="2" t="s">
        <v>410</v>
      </c>
      <c r="B1442" t="s">
        <v>370</v>
      </c>
      <c r="C1442" t="s">
        <v>593</v>
      </c>
      <c r="D1442" t="s">
        <v>594</v>
      </c>
      <c r="E1442">
        <v>4</v>
      </c>
      <c r="F1442" t="s">
        <v>663</v>
      </c>
    </row>
    <row r="1443" spans="1:6" x14ac:dyDescent="0.25">
      <c r="A1443" s="2" t="s">
        <v>410</v>
      </c>
      <c r="B1443" t="s">
        <v>370</v>
      </c>
      <c r="C1443" t="s">
        <v>593</v>
      </c>
      <c r="D1443" t="s">
        <v>594</v>
      </c>
      <c r="E1443">
        <v>5</v>
      </c>
      <c r="F1443" t="s">
        <v>607</v>
      </c>
    </row>
    <row r="1444" spans="1:6" x14ac:dyDescent="0.25">
      <c r="A1444" s="2" t="s">
        <v>411</v>
      </c>
      <c r="B1444" t="s">
        <v>370</v>
      </c>
      <c r="C1444" t="s">
        <v>593</v>
      </c>
      <c r="D1444" t="s">
        <v>594</v>
      </c>
      <c r="E1444">
        <v>33</v>
      </c>
      <c r="F1444" t="s">
        <v>744</v>
      </c>
    </row>
    <row r="1445" spans="1:6" x14ac:dyDescent="0.25">
      <c r="A1445" s="2" t="s">
        <v>411</v>
      </c>
      <c r="B1445" t="s">
        <v>370</v>
      </c>
      <c r="C1445" t="s">
        <v>593</v>
      </c>
      <c r="D1445" t="s">
        <v>594</v>
      </c>
      <c r="E1445">
        <v>308</v>
      </c>
      <c r="F1445" t="s">
        <v>745</v>
      </c>
    </row>
    <row r="1446" spans="1:6" x14ac:dyDescent="0.25">
      <c r="A1446" s="2" t="s">
        <v>411</v>
      </c>
      <c r="B1446" t="s">
        <v>370</v>
      </c>
      <c r="C1446" t="s">
        <v>593</v>
      </c>
      <c r="D1446" t="s">
        <v>594</v>
      </c>
      <c r="E1446">
        <v>44</v>
      </c>
      <c r="F1446" t="s">
        <v>404</v>
      </c>
    </row>
    <row r="1447" spans="1:6" x14ac:dyDescent="0.25">
      <c r="A1447" s="2" t="s">
        <v>411</v>
      </c>
      <c r="B1447" t="s">
        <v>370</v>
      </c>
      <c r="C1447" t="s">
        <v>593</v>
      </c>
      <c r="D1447" t="s">
        <v>594</v>
      </c>
      <c r="E1447">
        <v>18</v>
      </c>
      <c r="F1447" t="s">
        <v>663</v>
      </c>
    </row>
    <row r="1448" spans="1:6" x14ac:dyDescent="0.25">
      <c r="A1448" s="2" t="s">
        <v>411</v>
      </c>
      <c r="B1448" t="s">
        <v>370</v>
      </c>
      <c r="C1448" t="s">
        <v>593</v>
      </c>
      <c r="D1448" t="s">
        <v>594</v>
      </c>
      <c r="E1448">
        <v>4</v>
      </c>
      <c r="F1448" t="s">
        <v>607</v>
      </c>
    </row>
    <row r="1449" spans="1:6" x14ac:dyDescent="0.25">
      <c r="A1449" s="2" t="s">
        <v>412</v>
      </c>
      <c r="B1449" t="s">
        <v>370</v>
      </c>
      <c r="C1449" t="s">
        <v>593</v>
      </c>
      <c r="D1449" t="s">
        <v>594</v>
      </c>
      <c r="E1449">
        <v>19</v>
      </c>
      <c r="F1449" t="s">
        <v>744</v>
      </c>
    </row>
    <row r="1450" spans="1:6" x14ac:dyDescent="0.25">
      <c r="A1450" s="2" t="s">
        <v>412</v>
      </c>
      <c r="B1450" t="s">
        <v>370</v>
      </c>
      <c r="C1450" t="s">
        <v>593</v>
      </c>
      <c r="D1450" t="s">
        <v>594</v>
      </c>
      <c r="E1450">
        <v>276</v>
      </c>
      <c r="F1450" t="s">
        <v>745</v>
      </c>
    </row>
    <row r="1451" spans="1:6" x14ac:dyDescent="0.25">
      <c r="A1451" s="2" t="s">
        <v>412</v>
      </c>
      <c r="B1451" t="s">
        <v>370</v>
      </c>
      <c r="C1451" t="s">
        <v>593</v>
      </c>
      <c r="D1451" t="s">
        <v>594</v>
      </c>
      <c r="E1451">
        <v>48</v>
      </c>
      <c r="F1451" t="s">
        <v>404</v>
      </c>
    </row>
    <row r="1452" spans="1:6" x14ac:dyDescent="0.25">
      <c r="A1452" s="2" t="s">
        <v>412</v>
      </c>
      <c r="B1452" t="s">
        <v>370</v>
      </c>
      <c r="C1452" t="s">
        <v>593</v>
      </c>
      <c r="D1452" t="s">
        <v>594</v>
      </c>
      <c r="E1452">
        <v>11</v>
      </c>
      <c r="F1452" t="s">
        <v>663</v>
      </c>
    </row>
    <row r="1453" spans="1:6" x14ac:dyDescent="0.25">
      <c r="A1453" s="2" t="s">
        <v>412</v>
      </c>
      <c r="B1453" t="s">
        <v>370</v>
      </c>
      <c r="C1453" t="s">
        <v>593</v>
      </c>
      <c r="D1453" t="s">
        <v>594</v>
      </c>
      <c r="E1453">
        <v>10</v>
      </c>
      <c r="F1453" t="s">
        <v>607</v>
      </c>
    </row>
    <row r="1454" spans="1:6" x14ac:dyDescent="0.25">
      <c r="A1454" s="2" t="s">
        <v>413</v>
      </c>
      <c r="B1454" t="s">
        <v>370</v>
      </c>
      <c r="C1454" t="s">
        <v>593</v>
      </c>
      <c r="D1454" t="s">
        <v>594</v>
      </c>
      <c r="E1454">
        <v>22</v>
      </c>
      <c r="F1454" t="s">
        <v>744</v>
      </c>
    </row>
    <row r="1455" spans="1:6" x14ac:dyDescent="0.25">
      <c r="A1455" s="2" t="s">
        <v>413</v>
      </c>
      <c r="B1455" t="s">
        <v>370</v>
      </c>
      <c r="C1455" t="s">
        <v>593</v>
      </c>
      <c r="D1455" t="s">
        <v>594</v>
      </c>
      <c r="E1455">
        <v>280</v>
      </c>
      <c r="F1455" t="s">
        <v>745</v>
      </c>
    </row>
    <row r="1456" spans="1:6" x14ac:dyDescent="0.25">
      <c r="A1456" s="2" t="s">
        <v>413</v>
      </c>
      <c r="B1456" t="s">
        <v>370</v>
      </c>
      <c r="C1456" t="s">
        <v>593</v>
      </c>
      <c r="D1456" t="s">
        <v>594</v>
      </c>
      <c r="E1456">
        <v>48</v>
      </c>
      <c r="F1456" t="s">
        <v>404</v>
      </c>
    </row>
    <row r="1457" spans="1:6" x14ac:dyDescent="0.25">
      <c r="A1457" s="2" t="s">
        <v>413</v>
      </c>
      <c r="B1457" t="s">
        <v>370</v>
      </c>
      <c r="C1457" t="s">
        <v>593</v>
      </c>
      <c r="D1457" t="s">
        <v>594</v>
      </c>
      <c r="E1457">
        <v>11</v>
      </c>
      <c r="F1457" t="s">
        <v>663</v>
      </c>
    </row>
    <row r="1458" spans="1:6" x14ac:dyDescent="0.25">
      <c r="A1458" s="2" t="s">
        <v>413</v>
      </c>
      <c r="B1458" t="s">
        <v>370</v>
      </c>
      <c r="C1458" t="s">
        <v>593</v>
      </c>
      <c r="D1458" t="s">
        <v>594</v>
      </c>
      <c r="E1458">
        <v>15</v>
      </c>
      <c r="F1458" t="s">
        <v>607</v>
      </c>
    </row>
    <row r="1459" spans="1:6" x14ac:dyDescent="0.25">
      <c r="A1459" s="2" t="s">
        <v>414</v>
      </c>
      <c r="B1459" t="s">
        <v>370</v>
      </c>
      <c r="C1459" t="s">
        <v>593</v>
      </c>
      <c r="D1459" t="s">
        <v>594</v>
      </c>
      <c r="E1459">
        <v>22</v>
      </c>
      <c r="F1459" t="s">
        <v>744</v>
      </c>
    </row>
    <row r="1460" spans="1:6" x14ac:dyDescent="0.25">
      <c r="A1460" s="2" t="s">
        <v>414</v>
      </c>
      <c r="B1460" t="s">
        <v>370</v>
      </c>
      <c r="C1460" t="s">
        <v>593</v>
      </c>
      <c r="D1460" t="s">
        <v>594</v>
      </c>
      <c r="E1460">
        <v>280</v>
      </c>
      <c r="F1460" t="s">
        <v>745</v>
      </c>
    </row>
    <row r="1461" spans="1:6" x14ac:dyDescent="0.25">
      <c r="A1461" s="2" t="s">
        <v>414</v>
      </c>
      <c r="B1461" t="s">
        <v>370</v>
      </c>
      <c r="C1461" t="s">
        <v>593</v>
      </c>
      <c r="D1461" t="s">
        <v>594</v>
      </c>
      <c r="E1461">
        <v>46</v>
      </c>
      <c r="F1461" t="s">
        <v>404</v>
      </c>
    </row>
    <row r="1462" spans="1:6" x14ac:dyDescent="0.25">
      <c r="A1462" s="2" t="s">
        <v>414</v>
      </c>
      <c r="B1462" t="s">
        <v>370</v>
      </c>
      <c r="C1462" t="s">
        <v>593</v>
      </c>
      <c r="D1462" t="s">
        <v>594</v>
      </c>
      <c r="E1462">
        <v>16</v>
      </c>
      <c r="F1462" t="s">
        <v>663</v>
      </c>
    </row>
    <row r="1463" spans="1:6" x14ac:dyDescent="0.25">
      <c r="A1463" s="2" t="s">
        <v>414</v>
      </c>
      <c r="B1463" t="s">
        <v>370</v>
      </c>
      <c r="C1463" t="s">
        <v>593</v>
      </c>
      <c r="D1463" t="s">
        <v>594</v>
      </c>
      <c r="E1463">
        <v>11</v>
      </c>
      <c r="F1463" t="s">
        <v>607</v>
      </c>
    </row>
    <row r="1464" spans="1:6" x14ac:dyDescent="0.25">
      <c r="A1464" s="2" t="s">
        <v>415</v>
      </c>
      <c r="B1464" t="s">
        <v>370</v>
      </c>
      <c r="C1464" t="s">
        <v>593</v>
      </c>
      <c r="D1464" t="s">
        <v>594</v>
      </c>
      <c r="E1464">
        <v>16</v>
      </c>
      <c r="F1464" t="s">
        <v>744</v>
      </c>
    </row>
    <row r="1465" spans="1:6" x14ac:dyDescent="0.25">
      <c r="A1465" s="2" t="s">
        <v>415</v>
      </c>
      <c r="B1465" t="s">
        <v>370</v>
      </c>
      <c r="C1465" t="s">
        <v>593</v>
      </c>
      <c r="D1465" t="s">
        <v>594</v>
      </c>
      <c r="E1465">
        <v>269</v>
      </c>
      <c r="F1465" t="s">
        <v>745</v>
      </c>
    </row>
    <row r="1466" spans="1:6" x14ac:dyDescent="0.25">
      <c r="A1466" s="2" t="s">
        <v>415</v>
      </c>
      <c r="B1466" t="s">
        <v>370</v>
      </c>
      <c r="C1466" t="s">
        <v>593</v>
      </c>
      <c r="D1466" t="s">
        <v>594</v>
      </c>
      <c r="E1466">
        <v>39</v>
      </c>
      <c r="F1466" t="s">
        <v>404</v>
      </c>
    </row>
    <row r="1467" spans="1:6" x14ac:dyDescent="0.25">
      <c r="A1467" s="2" t="s">
        <v>415</v>
      </c>
      <c r="B1467" t="s">
        <v>370</v>
      </c>
      <c r="C1467" t="s">
        <v>593</v>
      </c>
      <c r="D1467" t="s">
        <v>594</v>
      </c>
      <c r="E1467">
        <v>7</v>
      </c>
      <c r="F1467" t="s">
        <v>663</v>
      </c>
    </row>
    <row r="1468" spans="1:6" x14ac:dyDescent="0.25">
      <c r="A1468" s="2" t="s">
        <v>415</v>
      </c>
      <c r="B1468" t="s">
        <v>370</v>
      </c>
      <c r="C1468" t="s">
        <v>593</v>
      </c>
      <c r="D1468" t="s">
        <v>594</v>
      </c>
      <c r="E1468">
        <v>6</v>
      </c>
      <c r="F1468" t="s">
        <v>607</v>
      </c>
    </row>
    <row r="1469" spans="1:6" x14ac:dyDescent="0.25">
      <c r="A1469" s="2" t="s">
        <v>416</v>
      </c>
      <c r="B1469" t="s">
        <v>370</v>
      </c>
      <c r="C1469" t="s">
        <v>593</v>
      </c>
      <c r="D1469" t="s">
        <v>594</v>
      </c>
      <c r="E1469">
        <v>22</v>
      </c>
      <c r="F1469" t="s">
        <v>744</v>
      </c>
    </row>
    <row r="1470" spans="1:6" x14ac:dyDescent="0.25">
      <c r="A1470" s="2" t="s">
        <v>416</v>
      </c>
      <c r="B1470" t="s">
        <v>370</v>
      </c>
      <c r="C1470" t="s">
        <v>593</v>
      </c>
      <c r="D1470" t="s">
        <v>594</v>
      </c>
      <c r="E1470">
        <v>259</v>
      </c>
      <c r="F1470" t="s">
        <v>745</v>
      </c>
    </row>
    <row r="1471" spans="1:6" x14ac:dyDescent="0.25">
      <c r="A1471" s="2" t="s">
        <v>416</v>
      </c>
      <c r="B1471" t="s">
        <v>370</v>
      </c>
      <c r="C1471" t="s">
        <v>593</v>
      </c>
      <c r="D1471" t="s">
        <v>594</v>
      </c>
      <c r="E1471">
        <v>38</v>
      </c>
      <c r="F1471" t="s">
        <v>404</v>
      </c>
    </row>
    <row r="1472" spans="1:6" x14ac:dyDescent="0.25">
      <c r="A1472" s="2" t="s">
        <v>416</v>
      </c>
      <c r="B1472" t="s">
        <v>370</v>
      </c>
      <c r="C1472" t="s">
        <v>593</v>
      </c>
      <c r="D1472" t="s">
        <v>594</v>
      </c>
      <c r="E1472">
        <v>12</v>
      </c>
      <c r="F1472" t="s">
        <v>663</v>
      </c>
    </row>
    <row r="1473" spans="1:6" x14ac:dyDescent="0.25">
      <c r="A1473" s="2" t="s">
        <v>416</v>
      </c>
      <c r="B1473" t="s">
        <v>370</v>
      </c>
      <c r="C1473" t="s">
        <v>593</v>
      </c>
      <c r="D1473" t="s">
        <v>594</v>
      </c>
      <c r="E1473">
        <v>10</v>
      </c>
      <c r="F1473" t="s">
        <v>607</v>
      </c>
    </row>
    <row r="1474" spans="1:6" x14ac:dyDescent="0.25">
      <c r="A1474" s="2" t="s">
        <v>417</v>
      </c>
      <c r="B1474" t="s">
        <v>370</v>
      </c>
      <c r="C1474" t="s">
        <v>593</v>
      </c>
      <c r="D1474" t="s">
        <v>594</v>
      </c>
      <c r="E1474">
        <v>23</v>
      </c>
      <c r="F1474" t="s">
        <v>744</v>
      </c>
    </row>
    <row r="1475" spans="1:6" x14ac:dyDescent="0.25">
      <c r="A1475" s="2" t="s">
        <v>417</v>
      </c>
      <c r="B1475" t="s">
        <v>370</v>
      </c>
      <c r="C1475" t="s">
        <v>593</v>
      </c>
      <c r="D1475" t="s">
        <v>594</v>
      </c>
      <c r="E1475">
        <v>243</v>
      </c>
      <c r="F1475" t="s">
        <v>745</v>
      </c>
    </row>
    <row r="1476" spans="1:6" x14ac:dyDescent="0.25">
      <c r="A1476" s="2" t="s">
        <v>417</v>
      </c>
      <c r="B1476" t="s">
        <v>370</v>
      </c>
      <c r="C1476" t="s">
        <v>593</v>
      </c>
      <c r="D1476" t="s">
        <v>594</v>
      </c>
      <c r="E1476">
        <v>36</v>
      </c>
      <c r="F1476" t="s">
        <v>404</v>
      </c>
    </row>
    <row r="1477" spans="1:6" x14ac:dyDescent="0.25">
      <c r="A1477" s="2" t="s">
        <v>417</v>
      </c>
      <c r="B1477" t="s">
        <v>370</v>
      </c>
      <c r="C1477" t="s">
        <v>593</v>
      </c>
      <c r="D1477" t="s">
        <v>594</v>
      </c>
      <c r="E1477">
        <v>16</v>
      </c>
      <c r="F1477" t="s">
        <v>663</v>
      </c>
    </row>
    <row r="1478" spans="1:6" x14ac:dyDescent="0.25">
      <c r="A1478" s="2" t="s">
        <v>417</v>
      </c>
      <c r="B1478" t="s">
        <v>370</v>
      </c>
      <c r="C1478" t="s">
        <v>593</v>
      </c>
      <c r="D1478" t="s">
        <v>594</v>
      </c>
      <c r="E1478">
        <v>6</v>
      </c>
      <c r="F1478" t="s">
        <v>607</v>
      </c>
    </row>
    <row r="1479" spans="1:6" x14ac:dyDescent="0.25">
      <c r="A1479" s="2" t="s">
        <v>418</v>
      </c>
      <c r="B1479" t="s">
        <v>370</v>
      </c>
      <c r="C1479" t="s">
        <v>593</v>
      </c>
      <c r="D1479" t="s">
        <v>594</v>
      </c>
      <c r="E1479">
        <v>32</v>
      </c>
      <c r="F1479" t="s">
        <v>744</v>
      </c>
    </row>
    <row r="1480" spans="1:6" x14ac:dyDescent="0.25">
      <c r="A1480" s="2" t="s">
        <v>418</v>
      </c>
      <c r="B1480" t="s">
        <v>370</v>
      </c>
      <c r="C1480" t="s">
        <v>593</v>
      </c>
      <c r="D1480" t="s">
        <v>594</v>
      </c>
      <c r="E1480">
        <v>250</v>
      </c>
      <c r="F1480" t="s">
        <v>745</v>
      </c>
    </row>
    <row r="1481" spans="1:6" x14ac:dyDescent="0.25">
      <c r="A1481" s="2" t="s">
        <v>418</v>
      </c>
      <c r="B1481" t="s">
        <v>370</v>
      </c>
      <c r="C1481" t="s">
        <v>593</v>
      </c>
      <c r="D1481" t="s">
        <v>594</v>
      </c>
      <c r="E1481">
        <v>33</v>
      </c>
      <c r="F1481" t="s">
        <v>404</v>
      </c>
    </row>
    <row r="1482" spans="1:6" x14ac:dyDescent="0.25">
      <c r="A1482" s="2" t="s">
        <v>418</v>
      </c>
      <c r="B1482" t="s">
        <v>370</v>
      </c>
      <c r="C1482" t="s">
        <v>593</v>
      </c>
      <c r="D1482" t="s">
        <v>594</v>
      </c>
      <c r="E1482">
        <v>11</v>
      </c>
      <c r="F1482" t="s">
        <v>663</v>
      </c>
    </row>
    <row r="1483" spans="1:6" x14ac:dyDescent="0.25">
      <c r="A1483" s="2" t="s">
        <v>418</v>
      </c>
      <c r="B1483" t="s">
        <v>370</v>
      </c>
      <c r="C1483" t="s">
        <v>593</v>
      </c>
      <c r="D1483" t="s">
        <v>594</v>
      </c>
      <c r="E1483">
        <v>18</v>
      </c>
      <c r="F1483" t="s">
        <v>607</v>
      </c>
    </row>
    <row r="1484" spans="1:6" x14ac:dyDescent="0.25">
      <c r="A1484" s="2" t="s">
        <v>419</v>
      </c>
      <c r="B1484" t="s">
        <v>370</v>
      </c>
      <c r="C1484" t="s">
        <v>593</v>
      </c>
      <c r="D1484" t="s">
        <v>594</v>
      </c>
      <c r="E1484">
        <v>32</v>
      </c>
      <c r="F1484" t="s">
        <v>744</v>
      </c>
    </row>
    <row r="1485" spans="1:6" x14ac:dyDescent="0.25">
      <c r="A1485" s="2" t="s">
        <v>419</v>
      </c>
      <c r="B1485" t="s">
        <v>370</v>
      </c>
      <c r="C1485" t="s">
        <v>593</v>
      </c>
      <c r="D1485" t="s">
        <v>594</v>
      </c>
      <c r="E1485">
        <v>258</v>
      </c>
      <c r="F1485" t="s">
        <v>745</v>
      </c>
    </row>
    <row r="1486" spans="1:6" x14ac:dyDescent="0.25">
      <c r="A1486" s="2" t="s">
        <v>419</v>
      </c>
      <c r="B1486" t="s">
        <v>370</v>
      </c>
      <c r="C1486" t="s">
        <v>593</v>
      </c>
      <c r="D1486" t="s">
        <v>594</v>
      </c>
      <c r="E1486">
        <v>34</v>
      </c>
      <c r="F1486" t="s">
        <v>404</v>
      </c>
    </row>
    <row r="1487" spans="1:6" x14ac:dyDescent="0.25">
      <c r="A1487" s="2" t="s">
        <v>419</v>
      </c>
      <c r="B1487" t="s">
        <v>370</v>
      </c>
      <c r="C1487" t="s">
        <v>593</v>
      </c>
      <c r="D1487" t="s">
        <v>594</v>
      </c>
      <c r="E1487">
        <v>9</v>
      </c>
      <c r="F1487" t="s">
        <v>663</v>
      </c>
    </row>
    <row r="1488" spans="1:6" x14ac:dyDescent="0.25">
      <c r="A1488" s="2" t="s">
        <v>419</v>
      </c>
      <c r="B1488" t="s">
        <v>370</v>
      </c>
      <c r="C1488" t="s">
        <v>593</v>
      </c>
      <c r="D1488" t="s">
        <v>594</v>
      </c>
      <c r="E1488">
        <v>18</v>
      </c>
      <c r="F1488" t="s">
        <v>607</v>
      </c>
    </row>
    <row r="1489" spans="1:6" x14ac:dyDescent="0.25">
      <c r="A1489" s="2" t="s">
        <v>420</v>
      </c>
      <c r="B1489" t="s">
        <v>370</v>
      </c>
      <c r="C1489" t="s">
        <v>593</v>
      </c>
      <c r="D1489" t="s">
        <v>594</v>
      </c>
      <c r="E1489">
        <v>14</v>
      </c>
      <c r="F1489" t="s">
        <v>744</v>
      </c>
    </row>
    <row r="1490" spans="1:6" x14ac:dyDescent="0.25">
      <c r="A1490" s="2" t="s">
        <v>420</v>
      </c>
      <c r="B1490" t="s">
        <v>370</v>
      </c>
      <c r="C1490" t="s">
        <v>593</v>
      </c>
      <c r="D1490" t="s">
        <v>594</v>
      </c>
      <c r="E1490">
        <v>255</v>
      </c>
      <c r="F1490" t="s">
        <v>745</v>
      </c>
    </row>
    <row r="1491" spans="1:6" x14ac:dyDescent="0.25">
      <c r="A1491" s="2" t="s">
        <v>420</v>
      </c>
      <c r="B1491" t="s">
        <v>370</v>
      </c>
      <c r="C1491" t="s">
        <v>593</v>
      </c>
      <c r="D1491" t="s">
        <v>594</v>
      </c>
      <c r="E1491">
        <v>33</v>
      </c>
      <c r="F1491" t="s">
        <v>404</v>
      </c>
    </row>
    <row r="1492" spans="1:6" x14ac:dyDescent="0.25">
      <c r="A1492" s="2" t="s">
        <v>420</v>
      </c>
      <c r="B1492" t="s">
        <v>370</v>
      </c>
      <c r="C1492" t="s">
        <v>593</v>
      </c>
      <c r="D1492" t="s">
        <v>594</v>
      </c>
      <c r="E1492">
        <v>10</v>
      </c>
      <c r="F1492" t="s">
        <v>663</v>
      </c>
    </row>
    <row r="1493" spans="1:6" x14ac:dyDescent="0.25">
      <c r="A1493" s="2" t="s">
        <v>420</v>
      </c>
      <c r="B1493" t="s">
        <v>370</v>
      </c>
      <c r="C1493" t="s">
        <v>593</v>
      </c>
      <c r="D1493" t="s">
        <v>594</v>
      </c>
      <c r="E1493">
        <v>17</v>
      </c>
      <c r="F1493" t="s">
        <v>607</v>
      </c>
    </row>
    <row r="1494" spans="1:6" x14ac:dyDescent="0.25">
      <c r="A1494" s="2" t="s">
        <v>421</v>
      </c>
      <c r="B1494" t="s">
        <v>370</v>
      </c>
      <c r="C1494" t="s">
        <v>593</v>
      </c>
      <c r="D1494" t="s">
        <v>594</v>
      </c>
      <c r="E1494">
        <v>22</v>
      </c>
      <c r="F1494" t="s">
        <v>744</v>
      </c>
    </row>
    <row r="1495" spans="1:6" x14ac:dyDescent="0.25">
      <c r="A1495" s="2" t="s">
        <v>421</v>
      </c>
      <c r="B1495" t="s">
        <v>370</v>
      </c>
      <c r="C1495" t="s">
        <v>593</v>
      </c>
      <c r="D1495" t="s">
        <v>594</v>
      </c>
      <c r="E1495">
        <v>266</v>
      </c>
      <c r="F1495" t="s">
        <v>745</v>
      </c>
    </row>
    <row r="1496" spans="1:6" x14ac:dyDescent="0.25">
      <c r="A1496" s="2" t="s">
        <v>421</v>
      </c>
      <c r="B1496" t="s">
        <v>370</v>
      </c>
      <c r="C1496" t="s">
        <v>593</v>
      </c>
      <c r="D1496" t="s">
        <v>594</v>
      </c>
      <c r="E1496">
        <v>29</v>
      </c>
      <c r="F1496" t="s">
        <v>404</v>
      </c>
    </row>
    <row r="1497" spans="1:6" x14ac:dyDescent="0.25">
      <c r="A1497" s="2" t="s">
        <v>421</v>
      </c>
      <c r="B1497" t="s">
        <v>370</v>
      </c>
      <c r="C1497" t="s">
        <v>593</v>
      </c>
      <c r="D1497" t="s">
        <v>594</v>
      </c>
      <c r="E1497">
        <v>10</v>
      </c>
      <c r="F1497" t="s">
        <v>663</v>
      </c>
    </row>
    <row r="1498" spans="1:6" x14ac:dyDescent="0.25">
      <c r="A1498" s="2" t="s">
        <v>421</v>
      </c>
      <c r="B1498" t="s">
        <v>370</v>
      </c>
      <c r="C1498" t="s">
        <v>593</v>
      </c>
      <c r="D1498" t="s">
        <v>594</v>
      </c>
      <c r="E1498">
        <v>1</v>
      </c>
      <c r="F1498" t="s">
        <v>607</v>
      </c>
    </row>
    <row r="1499" spans="1:6" x14ac:dyDescent="0.25">
      <c r="A1499" s="2" t="s">
        <v>422</v>
      </c>
      <c r="B1499" t="s">
        <v>370</v>
      </c>
      <c r="C1499" t="s">
        <v>593</v>
      </c>
      <c r="D1499" t="s">
        <v>594</v>
      </c>
      <c r="E1499">
        <v>33</v>
      </c>
      <c r="F1499" t="s">
        <v>744</v>
      </c>
    </row>
    <row r="1500" spans="1:6" x14ac:dyDescent="0.25">
      <c r="A1500" s="2" t="s">
        <v>422</v>
      </c>
      <c r="B1500" t="s">
        <v>370</v>
      </c>
      <c r="C1500" t="s">
        <v>593</v>
      </c>
      <c r="D1500" t="s">
        <v>594</v>
      </c>
      <c r="E1500">
        <v>270</v>
      </c>
      <c r="F1500" t="s">
        <v>745</v>
      </c>
    </row>
    <row r="1501" spans="1:6" x14ac:dyDescent="0.25">
      <c r="A1501" s="2" t="s">
        <v>422</v>
      </c>
      <c r="B1501" t="s">
        <v>370</v>
      </c>
      <c r="C1501" t="s">
        <v>593</v>
      </c>
      <c r="D1501" t="s">
        <v>594</v>
      </c>
      <c r="E1501">
        <v>31</v>
      </c>
      <c r="F1501" t="s">
        <v>404</v>
      </c>
    </row>
    <row r="1502" spans="1:6" x14ac:dyDescent="0.25">
      <c r="A1502" s="2" t="s">
        <v>422</v>
      </c>
      <c r="B1502" t="s">
        <v>370</v>
      </c>
      <c r="C1502" t="s">
        <v>593</v>
      </c>
      <c r="D1502" t="s">
        <v>594</v>
      </c>
      <c r="E1502">
        <v>12</v>
      </c>
      <c r="F1502" t="s">
        <v>663</v>
      </c>
    </row>
    <row r="1503" spans="1:6" x14ac:dyDescent="0.25">
      <c r="A1503" s="2" t="s">
        <v>422</v>
      </c>
      <c r="B1503" t="s">
        <v>370</v>
      </c>
      <c r="C1503" t="s">
        <v>593</v>
      </c>
      <c r="D1503" t="s">
        <v>594</v>
      </c>
      <c r="E1503">
        <v>13</v>
      </c>
      <c r="F1503" t="s">
        <v>607</v>
      </c>
    </row>
    <row r="1504" spans="1:6" x14ac:dyDescent="0.25">
      <c r="A1504" s="2" t="s">
        <v>423</v>
      </c>
      <c r="B1504" t="s">
        <v>370</v>
      </c>
      <c r="C1504" t="s">
        <v>593</v>
      </c>
      <c r="D1504" t="s">
        <v>594</v>
      </c>
      <c r="E1504">
        <v>31</v>
      </c>
      <c r="F1504" t="s">
        <v>744</v>
      </c>
    </row>
    <row r="1505" spans="1:6" x14ac:dyDescent="0.25">
      <c r="A1505" s="2" t="s">
        <v>423</v>
      </c>
      <c r="B1505" t="s">
        <v>370</v>
      </c>
      <c r="C1505" t="s">
        <v>593</v>
      </c>
      <c r="D1505" t="s">
        <v>594</v>
      </c>
      <c r="E1505">
        <v>277</v>
      </c>
      <c r="F1505" t="s">
        <v>745</v>
      </c>
    </row>
    <row r="1506" spans="1:6" x14ac:dyDescent="0.25">
      <c r="A1506" s="2" t="s">
        <v>423</v>
      </c>
      <c r="B1506" t="s">
        <v>370</v>
      </c>
      <c r="C1506" t="s">
        <v>593</v>
      </c>
      <c r="D1506" t="s">
        <v>594</v>
      </c>
      <c r="E1506">
        <v>34</v>
      </c>
      <c r="F1506" t="s">
        <v>404</v>
      </c>
    </row>
    <row r="1507" spans="1:6" x14ac:dyDescent="0.25">
      <c r="A1507" s="2" t="s">
        <v>423</v>
      </c>
      <c r="B1507" t="s">
        <v>370</v>
      </c>
      <c r="C1507" t="s">
        <v>593</v>
      </c>
      <c r="D1507" t="s">
        <v>594</v>
      </c>
      <c r="E1507">
        <v>13</v>
      </c>
      <c r="F1507" t="s">
        <v>663</v>
      </c>
    </row>
    <row r="1508" spans="1:6" x14ac:dyDescent="0.25">
      <c r="A1508" s="2" t="s">
        <v>423</v>
      </c>
      <c r="B1508" t="s">
        <v>370</v>
      </c>
      <c r="C1508" t="s">
        <v>593</v>
      </c>
      <c r="D1508" t="s">
        <v>594</v>
      </c>
      <c r="E1508">
        <v>13</v>
      </c>
      <c r="F1508" t="s">
        <v>607</v>
      </c>
    </row>
    <row r="1509" spans="1:6" x14ac:dyDescent="0.25">
      <c r="A1509" s="2" t="s">
        <v>424</v>
      </c>
      <c r="B1509" t="s">
        <v>370</v>
      </c>
      <c r="C1509" t="s">
        <v>593</v>
      </c>
      <c r="D1509" t="s">
        <v>594</v>
      </c>
      <c r="E1509">
        <v>27</v>
      </c>
      <c r="F1509" t="s">
        <v>744</v>
      </c>
    </row>
    <row r="1510" spans="1:6" x14ac:dyDescent="0.25">
      <c r="A1510" s="2" t="s">
        <v>424</v>
      </c>
      <c r="B1510" t="s">
        <v>370</v>
      </c>
      <c r="C1510" t="s">
        <v>593</v>
      </c>
      <c r="D1510" t="s">
        <v>594</v>
      </c>
      <c r="E1510">
        <v>270</v>
      </c>
      <c r="F1510" t="s">
        <v>745</v>
      </c>
    </row>
    <row r="1511" spans="1:6" x14ac:dyDescent="0.25">
      <c r="A1511" s="2" t="s">
        <v>424</v>
      </c>
      <c r="B1511" t="s">
        <v>370</v>
      </c>
      <c r="C1511" t="s">
        <v>593</v>
      </c>
      <c r="D1511" t="s">
        <v>594</v>
      </c>
      <c r="E1511">
        <v>31</v>
      </c>
      <c r="F1511" t="s">
        <v>404</v>
      </c>
    </row>
    <row r="1512" spans="1:6" x14ac:dyDescent="0.25">
      <c r="A1512" s="2" t="s">
        <v>424</v>
      </c>
      <c r="B1512" t="s">
        <v>370</v>
      </c>
      <c r="C1512" t="s">
        <v>593</v>
      </c>
      <c r="D1512" t="s">
        <v>594</v>
      </c>
      <c r="E1512">
        <v>19</v>
      </c>
      <c r="F1512" t="s">
        <v>663</v>
      </c>
    </row>
    <row r="1513" spans="1:6" x14ac:dyDescent="0.25">
      <c r="A1513" s="2" t="s">
        <v>424</v>
      </c>
      <c r="B1513" t="s">
        <v>370</v>
      </c>
      <c r="C1513" t="s">
        <v>593</v>
      </c>
      <c r="D1513" t="s">
        <v>594</v>
      </c>
      <c r="E1513">
        <v>30</v>
      </c>
      <c r="F1513" t="s">
        <v>607</v>
      </c>
    </row>
    <row r="1514" spans="1:6" x14ac:dyDescent="0.25">
      <c r="A1514" s="2" t="s">
        <v>425</v>
      </c>
      <c r="B1514" t="s">
        <v>370</v>
      </c>
      <c r="C1514" t="s">
        <v>593</v>
      </c>
      <c r="D1514" t="s">
        <v>594</v>
      </c>
      <c r="E1514">
        <v>24</v>
      </c>
      <c r="F1514" t="s">
        <v>744</v>
      </c>
    </row>
    <row r="1515" spans="1:6" x14ac:dyDescent="0.25">
      <c r="A1515" s="2" t="s">
        <v>425</v>
      </c>
      <c r="B1515" t="s">
        <v>370</v>
      </c>
      <c r="C1515" t="s">
        <v>593</v>
      </c>
      <c r="D1515" t="s">
        <v>594</v>
      </c>
      <c r="E1515">
        <v>260</v>
      </c>
      <c r="F1515" t="s">
        <v>745</v>
      </c>
    </row>
    <row r="1516" spans="1:6" x14ac:dyDescent="0.25">
      <c r="A1516" s="2" t="s">
        <v>425</v>
      </c>
      <c r="B1516" t="s">
        <v>370</v>
      </c>
      <c r="C1516" t="s">
        <v>593</v>
      </c>
      <c r="D1516" t="s">
        <v>594</v>
      </c>
      <c r="E1516">
        <v>33</v>
      </c>
      <c r="F1516" t="s">
        <v>404</v>
      </c>
    </row>
    <row r="1517" spans="1:6" x14ac:dyDescent="0.25">
      <c r="A1517" s="2" t="s">
        <v>425</v>
      </c>
      <c r="B1517" t="s">
        <v>370</v>
      </c>
      <c r="C1517" t="s">
        <v>593</v>
      </c>
      <c r="D1517" t="s">
        <v>594</v>
      </c>
      <c r="E1517">
        <v>16</v>
      </c>
      <c r="F1517" t="s">
        <v>663</v>
      </c>
    </row>
    <row r="1518" spans="1:6" x14ac:dyDescent="0.25">
      <c r="A1518" s="2" t="s">
        <v>425</v>
      </c>
      <c r="B1518" t="s">
        <v>370</v>
      </c>
      <c r="C1518" t="s">
        <v>593</v>
      </c>
      <c r="D1518" t="s">
        <v>594</v>
      </c>
      <c r="E1518">
        <v>13</v>
      </c>
      <c r="F1518" t="s">
        <v>607</v>
      </c>
    </row>
    <row r="1519" spans="1:6" x14ac:dyDescent="0.25">
      <c r="A1519" s="2" t="s">
        <v>426</v>
      </c>
      <c r="B1519" t="s">
        <v>370</v>
      </c>
      <c r="C1519" t="s">
        <v>593</v>
      </c>
      <c r="D1519" t="s">
        <v>594</v>
      </c>
      <c r="E1519">
        <v>23</v>
      </c>
      <c r="F1519" t="s">
        <v>744</v>
      </c>
    </row>
    <row r="1520" spans="1:6" x14ac:dyDescent="0.25">
      <c r="A1520" s="2" t="s">
        <v>426</v>
      </c>
      <c r="B1520" t="s">
        <v>370</v>
      </c>
      <c r="C1520" t="s">
        <v>593</v>
      </c>
      <c r="D1520" t="s">
        <v>594</v>
      </c>
      <c r="E1520">
        <v>257</v>
      </c>
      <c r="F1520" t="s">
        <v>745</v>
      </c>
    </row>
    <row r="1521" spans="1:6" x14ac:dyDescent="0.25">
      <c r="A1521" s="2" t="s">
        <v>426</v>
      </c>
      <c r="B1521" t="s">
        <v>370</v>
      </c>
      <c r="C1521" t="s">
        <v>593</v>
      </c>
      <c r="D1521" t="s">
        <v>594</v>
      </c>
      <c r="E1521">
        <v>29</v>
      </c>
      <c r="F1521" t="s">
        <v>404</v>
      </c>
    </row>
    <row r="1522" spans="1:6" x14ac:dyDescent="0.25">
      <c r="A1522" s="2" t="s">
        <v>426</v>
      </c>
      <c r="B1522" t="s">
        <v>370</v>
      </c>
      <c r="C1522" t="s">
        <v>593</v>
      </c>
      <c r="D1522" t="s">
        <v>594</v>
      </c>
      <c r="E1522">
        <v>11</v>
      </c>
      <c r="F1522" t="s">
        <v>663</v>
      </c>
    </row>
    <row r="1523" spans="1:6" x14ac:dyDescent="0.25">
      <c r="A1523" s="2" t="s">
        <v>426</v>
      </c>
      <c r="B1523" t="s">
        <v>370</v>
      </c>
      <c r="C1523" t="s">
        <v>593</v>
      </c>
      <c r="D1523" t="s">
        <v>594</v>
      </c>
      <c r="E1523">
        <v>15</v>
      </c>
      <c r="F1523" t="s">
        <v>607</v>
      </c>
    </row>
    <row r="1524" spans="1:6" x14ac:dyDescent="0.25">
      <c r="A1524" s="2" t="s">
        <v>427</v>
      </c>
      <c r="B1524" t="s">
        <v>370</v>
      </c>
      <c r="C1524" t="s">
        <v>593</v>
      </c>
      <c r="D1524" t="s">
        <v>594</v>
      </c>
      <c r="E1524">
        <v>19</v>
      </c>
      <c r="F1524" t="s">
        <v>744</v>
      </c>
    </row>
    <row r="1525" spans="1:6" x14ac:dyDescent="0.25">
      <c r="A1525" s="2" t="s">
        <v>427</v>
      </c>
      <c r="B1525" t="s">
        <v>370</v>
      </c>
      <c r="C1525" t="s">
        <v>593</v>
      </c>
      <c r="D1525" t="s">
        <v>594</v>
      </c>
      <c r="E1525">
        <v>260</v>
      </c>
      <c r="F1525" t="s">
        <v>745</v>
      </c>
    </row>
    <row r="1526" spans="1:6" x14ac:dyDescent="0.25">
      <c r="A1526" s="2" t="s">
        <v>427</v>
      </c>
      <c r="B1526" t="s">
        <v>370</v>
      </c>
      <c r="C1526" t="s">
        <v>593</v>
      </c>
      <c r="D1526" t="s">
        <v>594</v>
      </c>
      <c r="E1526">
        <v>31</v>
      </c>
      <c r="F1526" t="s">
        <v>404</v>
      </c>
    </row>
    <row r="1527" spans="1:6" x14ac:dyDescent="0.25">
      <c r="A1527" s="2" t="s">
        <v>427</v>
      </c>
      <c r="B1527" t="s">
        <v>370</v>
      </c>
      <c r="C1527" t="s">
        <v>593</v>
      </c>
      <c r="D1527" t="s">
        <v>594</v>
      </c>
      <c r="E1527">
        <v>15</v>
      </c>
      <c r="F1527" t="s">
        <v>663</v>
      </c>
    </row>
    <row r="1528" spans="1:6" x14ac:dyDescent="0.25">
      <c r="A1528" s="2" t="s">
        <v>427</v>
      </c>
      <c r="B1528" t="s">
        <v>370</v>
      </c>
      <c r="C1528" t="s">
        <v>593</v>
      </c>
      <c r="D1528" t="s">
        <v>594</v>
      </c>
      <c r="E1528">
        <v>16</v>
      </c>
      <c r="F1528" t="s">
        <v>607</v>
      </c>
    </row>
    <row r="1529" spans="1:6" x14ac:dyDescent="0.25">
      <c r="A1529" s="2" t="s">
        <v>428</v>
      </c>
      <c r="B1529" t="s">
        <v>370</v>
      </c>
      <c r="C1529" t="s">
        <v>593</v>
      </c>
      <c r="D1529" t="s">
        <v>594</v>
      </c>
      <c r="E1529">
        <v>11</v>
      </c>
      <c r="F1529" t="s">
        <v>744</v>
      </c>
    </row>
    <row r="1530" spans="1:6" x14ac:dyDescent="0.25">
      <c r="A1530" s="2" t="s">
        <v>428</v>
      </c>
      <c r="B1530" t="s">
        <v>370</v>
      </c>
      <c r="C1530" t="s">
        <v>593</v>
      </c>
      <c r="D1530" t="s">
        <v>594</v>
      </c>
      <c r="E1530">
        <v>251</v>
      </c>
      <c r="F1530" t="s">
        <v>745</v>
      </c>
    </row>
    <row r="1531" spans="1:6" x14ac:dyDescent="0.25">
      <c r="A1531" s="2" t="s">
        <v>428</v>
      </c>
      <c r="B1531" t="s">
        <v>370</v>
      </c>
      <c r="C1531" t="s">
        <v>593</v>
      </c>
      <c r="D1531" t="s">
        <v>594</v>
      </c>
      <c r="E1531">
        <v>27</v>
      </c>
      <c r="F1531" t="s">
        <v>404</v>
      </c>
    </row>
    <row r="1532" spans="1:6" x14ac:dyDescent="0.25">
      <c r="A1532" s="2" t="s">
        <v>428</v>
      </c>
      <c r="B1532" t="s">
        <v>370</v>
      </c>
      <c r="C1532" t="s">
        <v>593</v>
      </c>
      <c r="D1532" t="s">
        <v>594</v>
      </c>
      <c r="E1532">
        <v>14</v>
      </c>
      <c r="F1532" t="s">
        <v>663</v>
      </c>
    </row>
    <row r="1533" spans="1:6" x14ac:dyDescent="0.25">
      <c r="A1533" s="2" t="s">
        <v>428</v>
      </c>
      <c r="B1533" t="s">
        <v>370</v>
      </c>
      <c r="C1533" t="s">
        <v>593</v>
      </c>
      <c r="D1533" t="s">
        <v>594</v>
      </c>
      <c r="E1533">
        <v>5</v>
      </c>
      <c r="F1533" t="s">
        <v>607</v>
      </c>
    </row>
    <row r="1534" spans="1:6" x14ac:dyDescent="0.25">
      <c r="A1534" s="2" t="s">
        <v>429</v>
      </c>
      <c r="B1534" t="s">
        <v>370</v>
      </c>
      <c r="C1534" t="s">
        <v>593</v>
      </c>
      <c r="D1534" t="s">
        <v>594</v>
      </c>
      <c r="E1534">
        <v>23</v>
      </c>
      <c r="F1534" t="s">
        <v>744</v>
      </c>
    </row>
    <row r="1535" spans="1:6" x14ac:dyDescent="0.25">
      <c r="A1535" s="2" t="s">
        <v>429</v>
      </c>
      <c r="B1535" t="s">
        <v>370</v>
      </c>
      <c r="C1535" t="s">
        <v>593</v>
      </c>
      <c r="D1535" t="s">
        <v>594</v>
      </c>
      <c r="E1535">
        <v>250</v>
      </c>
      <c r="F1535" t="s">
        <v>745</v>
      </c>
    </row>
    <row r="1536" spans="1:6" x14ac:dyDescent="0.25">
      <c r="A1536" s="2" t="s">
        <v>429</v>
      </c>
      <c r="B1536" t="s">
        <v>370</v>
      </c>
      <c r="C1536" t="s">
        <v>593</v>
      </c>
      <c r="D1536" t="s">
        <v>594</v>
      </c>
      <c r="E1536">
        <v>27</v>
      </c>
      <c r="F1536" t="s">
        <v>404</v>
      </c>
    </row>
    <row r="1537" spans="1:6" x14ac:dyDescent="0.25">
      <c r="A1537" s="2" t="s">
        <v>429</v>
      </c>
      <c r="B1537" t="s">
        <v>370</v>
      </c>
      <c r="C1537" t="s">
        <v>593</v>
      </c>
      <c r="D1537" t="s">
        <v>594</v>
      </c>
      <c r="E1537">
        <v>13</v>
      </c>
      <c r="F1537" t="s">
        <v>663</v>
      </c>
    </row>
    <row r="1538" spans="1:6" x14ac:dyDescent="0.25">
      <c r="A1538" s="2" t="s">
        <v>429</v>
      </c>
      <c r="B1538" t="s">
        <v>370</v>
      </c>
      <c r="C1538" t="s">
        <v>593</v>
      </c>
      <c r="D1538" t="s">
        <v>594</v>
      </c>
      <c r="E1538">
        <v>10</v>
      </c>
      <c r="F1538" t="s">
        <v>607</v>
      </c>
    </row>
    <row r="1539" spans="1:6" x14ac:dyDescent="0.25">
      <c r="A1539" s="2" t="s">
        <v>430</v>
      </c>
      <c r="B1539" t="s">
        <v>370</v>
      </c>
      <c r="C1539" t="s">
        <v>593</v>
      </c>
      <c r="D1539" t="s">
        <v>594</v>
      </c>
      <c r="E1539">
        <v>9</v>
      </c>
      <c r="F1539" t="s">
        <v>744</v>
      </c>
    </row>
    <row r="1540" spans="1:6" x14ac:dyDescent="0.25">
      <c r="A1540" s="2" t="s">
        <v>430</v>
      </c>
      <c r="B1540" t="s">
        <v>370</v>
      </c>
      <c r="C1540" t="s">
        <v>593</v>
      </c>
      <c r="D1540" t="s">
        <v>594</v>
      </c>
      <c r="E1540">
        <v>236</v>
      </c>
      <c r="F1540" t="s">
        <v>745</v>
      </c>
    </row>
    <row r="1541" spans="1:6" x14ac:dyDescent="0.25">
      <c r="A1541" s="2" t="s">
        <v>430</v>
      </c>
      <c r="B1541" t="s">
        <v>370</v>
      </c>
      <c r="C1541" t="s">
        <v>593</v>
      </c>
      <c r="D1541" t="s">
        <v>594</v>
      </c>
      <c r="E1541">
        <v>27</v>
      </c>
      <c r="F1541" t="s">
        <v>404</v>
      </c>
    </row>
    <row r="1542" spans="1:6" x14ac:dyDescent="0.25">
      <c r="A1542" s="2" t="s">
        <v>430</v>
      </c>
      <c r="B1542" t="s">
        <v>370</v>
      </c>
      <c r="C1542" t="s">
        <v>593</v>
      </c>
      <c r="D1542" t="s">
        <v>594</v>
      </c>
      <c r="E1542">
        <v>6</v>
      </c>
      <c r="F1542" t="s">
        <v>663</v>
      </c>
    </row>
    <row r="1543" spans="1:6" x14ac:dyDescent="0.25">
      <c r="A1543" s="2" t="s">
        <v>430</v>
      </c>
      <c r="B1543" t="s">
        <v>370</v>
      </c>
      <c r="C1543" t="s">
        <v>593</v>
      </c>
      <c r="D1543" t="s">
        <v>594</v>
      </c>
      <c r="E1543">
        <v>20</v>
      </c>
      <c r="F1543" t="s">
        <v>607</v>
      </c>
    </row>
    <row r="1544" spans="1:6" x14ac:dyDescent="0.25">
      <c r="A1544" s="2" t="s">
        <v>431</v>
      </c>
      <c r="B1544" t="s">
        <v>370</v>
      </c>
      <c r="C1544" t="s">
        <v>593</v>
      </c>
      <c r="D1544" t="s">
        <v>594</v>
      </c>
      <c r="E1544">
        <v>17</v>
      </c>
      <c r="F1544" t="s">
        <v>744</v>
      </c>
    </row>
    <row r="1545" spans="1:6" x14ac:dyDescent="0.25">
      <c r="A1545" s="2" t="s">
        <v>431</v>
      </c>
      <c r="B1545" t="s">
        <v>370</v>
      </c>
      <c r="C1545" t="s">
        <v>593</v>
      </c>
      <c r="D1545" t="s">
        <v>594</v>
      </c>
      <c r="E1545">
        <v>230</v>
      </c>
      <c r="F1545" t="s">
        <v>745</v>
      </c>
    </row>
    <row r="1546" spans="1:6" x14ac:dyDescent="0.25">
      <c r="A1546" s="2" t="s">
        <v>431</v>
      </c>
      <c r="B1546" t="s">
        <v>370</v>
      </c>
      <c r="C1546" t="s">
        <v>593</v>
      </c>
      <c r="D1546" t="s">
        <v>594</v>
      </c>
      <c r="E1546">
        <v>26</v>
      </c>
      <c r="F1546" t="s">
        <v>404</v>
      </c>
    </row>
    <row r="1547" spans="1:6" x14ac:dyDescent="0.25">
      <c r="A1547" s="2" t="s">
        <v>431</v>
      </c>
      <c r="B1547" t="s">
        <v>370</v>
      </c>
      <c r="C1547" t="s">
        <v>593</v>
      </c>
      <c r="D1547" t="s">
        <v>594</v>
      </c>
      <c r="E1547">
        <v>14</v>
      </c>
      <c r="F1547" t="s">
        <v>663</v>
      </c>
    </row>
    <row r="1548" spans="1:6" x14ac:dyDescent="0.25">
      <c r="A1548" s="2" t="s">
        <v>431</v>
      </c>
      <c r="B1548" t="s">
        <v>370</v>
      </c>
      <c r="C1548" t="s">
        <v>593</v>
      </c>
      <c r="D1548" t="s">
        <v>594</v>
      </c>
      <c r="E1548">
        <v>9</v>
      </c>
      <c r="F1548" t="s">
        <v>607</v>
      </c>
    </row>
    <row r="1549" spans="1:6" x14ac:dyDescent="0.25">
      <c r="A1549" s="2" t="s">
        <v>432</v>
      </c>
      <c r="B1549" t="s">
        <v>370</v>
      </c>
      <c r="C1549" t="s">
        <v>593</v>
      </c>
      <c r="D1549" t="s">
        <v>594</v>
      </c>
      <c r="E1549">
        <v>28</v>
      </c>
      <c r="F1549" t="s">
        <v>744</v>
      </c>
    </row>
    <row r="1550" spans="1:6" x14ac:dyDescent="0.25">
      <c r="A1550" s="2" t="s">
        <v>432</v>
      </c>
      <c r="B1550" t="s">
        <v>370</v>
      </c>
      <c r="C1550" t="s">
        <v>593</v>
      </c>
      <c r="D1550" t="s">
        <v>594</v>
      </c>
      <c r="E1550">
        <v>235</v>
      </c>
      <c r="F1550" t="s">
        <v>745</v>
      </c>
    </row>
    <row r="1551" spans="1:6" x14ac:dyDescent="0.25">
      <c r="A1551" s="2" t="s">
        <v>432</v>
      </c>
      <c r="B1551" t="s">
        <v>370</v>
      </c>
      <c r="C1551" t="s">
        <v>593</v>
      </c>
      <c r="D1551" t="s">
        <v>594</v>
      </c>
      <c r="E1551">
        <v>25</v>
      </c>
      <c r="F1551" t="s">
        <v>404</v>
      </c>
    </row>
    <row r="1552" spans="1:6" x14ac:dyDescent="0.25">
      <c r="A1552" s="2" t="s">
        <v>432</v>
      </c>
      <c r="B1552" t="s">
        <v>370</v>
      </c>
      <c r="C1552" t="s">
        <v>593</v>
      </c>
      <c r="D1552" t="s">
        <v>594</v>
      </c>
      <c r="E1552">
        <v>8</v>
      </c>
      <c r="F1552" t="s">
        <v>663</v>
      </c>
    </row>
    <row r="1553" spans="1:6" x14ac:dyDescent="0.25">
      <c r="A1553" s="2" t="s">
        <v>432</v>
      </c>
      <c r="B1553" t="s">
        <v>370</v>
      </c>
      <c r="C1553" t="s">
        <v>593</v>
      </c>
      <c r="D1553" t="s">
        <v>594</v>
      </c>
      <c r="E1553">
        <v>9</v>
      </c>
      <c r="F1553" t="s">
        <v>607</v>
      </c>
    </row>
    <row r="1554" spans="1:6" x14ac:dyDescent="0.25">
      <c r="A1554" s="2" t="s">
        <v>433</v>
      </c>
      <c r="B1554" t="s">
        <v>370</v>
      </c>
      <c r="C1554" t="s">
        <v>593</v>
      </c>
      <c r="D1554" t="s">
        <v>594</v>
      </c>
      <c r="E1554">
        <v>19</v>
      </c>
      <c r="F1554" t="s">
        <v>744</v>
      </c>
    </row>
    <row r="1555" spans="1:6" x14ac:dyDescent="0.25">
      <c r="A1555" s="2" t="s">
        <v>433</v>
      </c>
      <c r="B1555" t="s">
        <v>370</v>
      </c>
      <c r="C1555" t="s">
        <v>593</v>
      </c>
      <c r="D1555" t="s">
        <v>594</v>
      </c>
      <c r="E1555">
        <v>230</v>
      </c>
      <c r="F1555" t="s">
        <v>745</v>
      </c>
    </row>
    <row r="1556" spans="1:6" x14ac:dyDescent="0.25">
      <c r="A1556" s="2" t="s">
        <v>433</v>
      </c>
      <c r="B1556" t="s">
        <v>370</v>
      </c>
      <c r="C1556" t="s">
        <v>593</v>
      </c>
      <c r="D1556" t="s">
        <v>594</v>
      </c>
      <c r="E1556">
        <v>22</v>
      </c>
      <c r="F1556" t="s">
        <v>404</v>
      </c>
    </row>
    <row r="1557" spans="1:6" x14ac:dyDescent="0.25">
      <c r="A1557" s="2" t="s">
        <v>433</v>
      </c>
      <c r="B1557" t="s">
        <v>370</v>
      </c>
      <c r="C1557" t="s">
        <v>593</v>
      </c>
      <c r="D1557" t="s">
        <v>594</v>
      </c>
      <c r="E1557">
        <v>12</v>
      </c>
      <c r="F1557" t="s">
        <v>663</v>
      </c>
    </row>
    <row r="1558" spans="1:6" x14ac:dyDescent="0.25">
      <c r="A1558" s="2" t="s">
        <v>433</v>
      </c>
      <c r="B1558" t="s">
        <v>370</v>
      </c>
      <c r="C1558" t="s">
        <v>593</v>
      </c>
      <c r="D1558" t="s">
        <v>594</v>
      </c>
      <c r="E1558">
        <v>18</v>
      </c>
      <c r="F1558" t="s">
        <v>607</v>
      </c>
    </row>
    <row r="1559" spans="1:6" x14ac:dyDescent="0.25">
      <c r="A1559" s="2" t="s">
        <v>434</v>
      </c>
      <c r="B1559" t="s">
        <v>370</v>
      </c>
      <c r="C1559" t="s">
        <v>593</v>
      </c>
      <c r="D1559" t="s">
        <v>594</v>
      </c>
      <c r="E1559">
        <v>11</v>
      </c>
      <c r="F1559" t="s">
        <v>744</v>
      </c>
    </row>
    <row r="1560" spans="1:6" x14ac:dyDescent="0.25">
      <c r="A1560" s="2" t="s">
        <v>434</v>
      </c>
      <c r="B1560" t="s">
        <v>370</v>
      </c>
      <c r="C1560" t="s">
        <v>593</v>
      </c>
      <c r="D1560" t="s">
        <v>594</v>
      </c>
      <c r="E1560">
        <v>227</v>
      </c>
      <c r="F1560" t="s">
        <v>745</v>
      </c>
    </row>
    <row r="1561" spans="1:6" x14ac:dyDescent="0.25">
      <c r="A1561" s="2" t="s">
        <v>434</v>
      </c>
      <c r="B1561" t="s">
        <v>370</v>
      </c>
      <c r="C1561" t="s">
        <v>593</v>
      </c>
      <c r="D1561" t="s">
        <v>594</v>
      </c>
      <c r="E1561">
        <v>23</v>
      </c>
      <c r="F1561" t="s">
        <v>404</v>
      </c>
    </row>
    <row r="1562" spans="1:6" x14ac:dyDescent="0.25">
      <c r="A1562" s="2" t="s">
        <v>434</v>
      </c>
      <c r="B1562" t="s">
        <v>370</v>
      </c>
      <c r="C1562" t="s">
        <v>593</v>
      </c>
      <c r="D1562" t="s">
        <v>594</v>
      </c>
      <c r="E1562">
        <v>12</v>
      </c>
      <c r="F1562" t="s">
        <v>663</v>
      </c>
    </row>
    <row r="1563" spans="1:6" x14ac:dyDescent="0.25">
      <c r="A1563" s="2" t="s">
        <v>434</v>
      </c>
      <c r="B1563" t="s">
        <v>370</v>
      </c>
      <c r="C1563" t="s">
        <v>593</v>
      </c>
      <c r="D1563" t="s">
        <v>594</v>
      </c>
      <c r="E1563">
        <v>11</v>
      </c>
      <c r="F1563" t="s">
        <v>607</v>
      </c>
    </row>
    <row r="1564" spans="1:6" x14ac:dyDescent="0.25">
      <c r="A1564" s="2" t="s">
        <v>435</v>
      </c>
      <c r="B1564" t="s">
        <v>370</v>
      </c>
      <c r="C1564" t="s">
        <v>593</v>
      </c>
      <c r="D1564" t="s">
        <v>594</v>
      </c>
      <c r="E1564">
        <v>11</v>
      </c>
      <c r="F1564" t="s">
        <v>744</v>
      </c>
    </row>
    <row r="1565" spans="1:6" x14ac:dyDescent="0.25">
      <c r="A1565" s="2" t="s">
        <v>435</v>
      </c>
      <c r="B1565" t="s">
        <v>370</v>
      </c>
      <c r="C1565" t="s">
        <v>593</v>
      </c>
      <c r="D1565" t="s">
        <v>594</v>
      </c>
      <c r="E1565">
        <v>224</v>
      </c>
      <c r="F1565" t="s">
        <v>745</v>
      </c>
    </row>
    <row r="1566" spans="1:6" x14ac:dyDescent="0.25">
      <c r="A1566" s="2" t="s">
        <v>435</v>
      </c>
      <c r="B1566" t="s">
        <v>370</v>
      </c>
      <c r="C1566" t="s">
        <v>593</v>
      </c>
      <c r="D1566" t="s">
        <v>594</v>
      </c>
      <c r="E1566">
        <v>21</v>
      </c>
      <c r="F1566" t="s">
        <v>404</v>
      </c>
    </row>
    <row r="1567" spans="1:6" x14ac:dyDescent="0.25">
      <c r="A1567" s="2" t="s">
        <v>435</v>
      </c>
      <c r="B1567" t="s">
        <v>370</v>
      </c>
      <c r="C1567" t="s">
        <v>593</v>
      </c>
      <c r="D1567" t="s">
        <v>594</v>
      </c>
      <c r="E1567">
        <v>11</v>
      </c>
      <c r="F1567" t="s">
        <v>663</v>
      </c>
    </row>
    <row r="1568" spans="1:6" x14ac:dyDescent="0.25">
      <c r="A1568" s="2" t="s">
        <v>435</v>
      </c>
      <c r="B1568" t="s">
        <v>370</v>
      </c>
      <c r="C1568" t="s">
        <v>593</v>
      </c>
      <c r="D1568" t="s">
        <v>594</v>
      </c>
      <c r="E1568">
        <v>5</v>
      </c>
      <c r="F1568" t="s">
        <v>607</v>
      </c>
    </row>
    <row r="1569" spans="1:6" x14ac:dyDescent="0.25">
      <c r="A1569" s="2" t="s">
        <v>436</v>
      </c>
      <c r="B1569" t="s">
        <v>370</v>
      </c>
      <c r="C1569" t="s">
        <v>593</v>
      </c>
      <c r="D1569" t="s">
        <v>594</v>
      </c>
      <c r="E1569">
        <v>11</v>
      </c>
      <c r="F1569" t="s">
        <v>744</v>
      </c>
    </row>
    <row r="1570" spans="1:6" x14ac:dyDescent="0.25">
      <c r="A1570" s="2" t="s">
        <v>436</v>
      </c>
      <c r="B1570" t="s">
        <v>370</v>
      </c>
      <c r="C1570" t="s">
        <v>593</v>
      </c>
      <c r="D1570" t="s">
        <v>594</v>
      </c>
      <c r="E1570">
        <v>219</v>
      </c>
      <c r="F1570" t="s">
        <v>745</v>
      </c>
    </row>
    <row r="1571" spans="1:6" x14ac:dyDescent="0.25">
      <c r="A1571" s="2" t="s">
        <v>436</v>
      </c>
      <c r="B1571" t="s">
        <v>370</v>
      </c>
      <c r="C1571" t="s">
        <v>593</v>
      </c>
      <c r="D1571" t="s">
        <v>594</v>
      </c>
      <c r="E1571">
        <v>21</v>
      </c>
      <c r="F1571" t="s">
        <v>404</v>
      </c>
    </row>
    <row r="1572" spans="1:6" x14ac:dyDescent="0.25">
      <c r="A1572" s="2" t="s">
        <v>436</v>
      </c>
      <c r="B1572" t="s">
        <v>370</v>
      </c>
      <c r="C1572" t="s">
        <v>593</v>
      </c>
      <c r="D1572" t="s">
        <v>594</v>
      </c>
      <c r="E1572">
        <v>9</v>
      </c>
      <c r="F1572" t="s">
        <v>663</v>
      </c>
    </row>
    <row r="1573" spans="1:6" x14ac:dyDescent="0.25">
      <c r="A1573" s="2" t="s">
        <v>436</v>
      </c>
      <c r="B1573" t="s">
        <v>370</v>
      </c>
      <c r="C1573" t="s">
        <v>593</v>
      </c>
      <c r="D1573" t="s">
        <v>594</v>
      </c>
      <c r="E1573">
        <v>6</v>
      </c>
      <c r="F1573" t="s">
        <v>607</v>
      </c>
    </row>
    <row r="1574" spans="1:6" x14ac:dyDescent="0.25">
      <c r="A1574" s="2" t="s">
        <v>437</v>
      </c>
      <c r="B1574" t="s">
        <v>370</v>
      </c>
      <c r="C1574" t="s">
        <v>593</v>
      </c>
      <c r="D1574" t="s">
        <v>594</v>
      </c>
      <c r="E1574">
        <v>12</v>
      </c>
      <c r="F1574" t="s">
        <v>744</v>
      </c>
    </row>
    <row r="1575" spans="1:6" x14ac:dyDescent="0.25">
      <c r="A1575" s="2" t="s">
        <v>437</v>
      </c>
      <c r="B1575" t="s">
        <v>370</v>
      </c>
      <c r="C1575" t="s">
        <v>593</v>
      </c>
      <c r="D1575" t="s">
        <v>594</v>
      </c>
      <c r="E1575">
        <v>202</v>
      </c>
      <c r="F1575" t="s">
        <v>745</v>
      </c>
    </row>
    <row r="1576" spans="1:6" x14ac:dyDescent="0.25">
      <c r="A1576" s="2" t="s">
        <v>437</v>
      </c>
      <c r="B1576" t="s">
        <v>370</v>
      </c>
      <c r="C1576" t="s">
        <v>593</v>
      </c>
      <c r="D1576" t="s">
        <v>594</v>
      </c>
      <c r="E1576">
        <v>21</v>
      </c>
      <c r="F1576" t="s">
        <v>404</v>
      </c>
    </row>
    <row r="1577" spans="1:6" x14ac:dyDescent="0.25">
      <c r="A1577" s="2" t="s">
        <v>437</v>
      </c>
      <c r="B1577" t="s">
        <v>370</v>
      </c>
      <c r="C1577" t="s">
        <v>593</v>
      </c>
      <c r="D1577" t="s">
        <v>594</v>
      </c>
      <c r="E1577">
        <v>6</v>
      </c>
      <c r="F1577" t="s">
        <v>663</v>
      </c>
    </row>
    <row r="1578" spans="1:6" x14ac:dyDescent="0.25">
      <c r="A1578" s="2" t="s">
        <v>437</v>
      </c>
      <c r="B1578" t="s">
        <v>370</v>
      </c>
      <c r="C1578" t="s">
        <v>593</v>
      </c>
      <c r="D1578" t="s">
        <v>594</v>
      </c>
      <c r="E1578">
        <v>17</v>
      </c>
      <c r="F1578" t="s">
        <v>607</v>
      </c>
    </row>
    <row r="1579" spans="1:6" x14ac:dyDescent="0.25">
      <c r="A1579" s="2" t="s">
        <v>438</v>
      </c>
      <c r="B1579" t="s">
        <v>370</v>
      </c>
      <c r="C1579" t="s">
        <v>593</v>
      </c>
      <c r="D1579" t="s">
        <v>594</v>
      </c>
      <c r="E1579">
        <v>17</v>
      </c>
      <c r="F1579" t="s">
        <v>744</v>
      </c>
    </row>
    <row r="1580" spans="1:6" x14ac:dyDescent="0.25">
      <c r="A1580" s="2" t="s">
        <v>438</v>
      </c>
      <c r="B1580" t="s">
        <v>370</v>
      </c>
      <c r="C1580" t="s">
        <v>593</v>
      </c>
      <c r="D1580" t="s">
        <v>594</v>
      </c>
      <c r="E1580">
        <v>197</v>
      </c>
      <c r="F1580" t="s">
        <v>745</v>
      </c>
    </row>
    <row r="1581" spans="1:6" x14ac:dyDescent="0.25">
      <c r="A1581" s="2" t="s">
        <v>438</v>
      </c>
      <c r="B1581" t="s">
        <v>370</v>
      </c>
      <c r="C1581" t="s">
        <v>593</v>
      </c>
      <c r="D1581" t="s">
        <v>594</v>
      </c>
      <c r="E1581">
        <v>22</v>
      </c>
      <c r="F1581" t="s">
        <v>404</v>
      </c>
    </row>
    <row r="1582" spans="1:6" x14ac:dyDescent="0.25">
      <c r="A1582" s="2" t="s">
        <v>438</v>
      </c>
      <c r="B1582" t="s">
        <v>370</v>
      </c>
      <c r="C1582" t="s">
        <v>593</v>
      </c>
      <c r="D1582" t="s">
        <v>594</v>
      </c>
      <c r="E1582">
        <v>3</v>
      </c>
      <c r="F1582" t="s">
        <v>663</v>
      </c>
    </row>
    <row r="1583" spans="1:6" x14ac:dyDescent="0.25">
      <c r="A1583" s="2" t="s">
        <v>438</v>
      </c>
      <c r="B1583" t="s">
        <v>370</v>
      </c>
      <c r="C1583" t="s">
        <v>593</v>
      </c>
      <c r="D1583" t="s">
        <v>594</v>
      </c>
      <c r="E1583">
        <v>14</v>
      </c>
      <c r="F1583" t="s">
        <v>607</v>
      </c>
    </row>
    <row r="1584" spans="1:6" x14ac:dyDescent="0.25">
      <c r="A1584" s="2" t="s">
        <v>439</v>
      </c>
      <c r="B1584" t="s">
        <v>370</v>
      </c>
      <c r="C1584" t="s">
        <v>593</v>
      </c>
      <c r="D1584" t="s">
        <v>594</v>
      </c>
      <c r="E1584">
        <v>11</v>
      </c>
      <c r="F1584" t="s">
        <v>744</v>
      </c>
    </row>
    <row r="1585" spans="1:6" x14ac:dyDescent="0.25">
      <c r="A1585" s="2" t="s">
        <v>439</v>
      </c>
      <c r="B1585" t="s">
        <v>370</v>
      </c>
      <c r="C1585" t="s">
        <v>593</v>
      </c>
      <c r="D1585" t="s">
        <v>594</v>
      </c>
      <c r="E1585">
        <v>193</v>
      </c>
      <c r="F1585" t="s">
        <v>745</v>
      </c>
    </row>
    <row r="1586" spans="1:6" x14ac:dyDescent="0.25">
      <c r="A1586" s="2" t="s">
        <v>439</v>
      </c>
      <c r="B1586" t="s">
        <v>370</v>
      </c>
      <c r="C1586" t="s">
        <v>593</v>
      </c>
      <c r="D1586" t="s">
        <v>594</v>
      </c>
      <c r="E1586">
        <v>22</v>
      </c>
      <c r="F1586" t="s">
        <v>404</v>
      </c>
    </row>
    <row r="1587" spans="1:6" x14ac:dyDescent="0.25">
      <c r="A1587" s="2" t="s">
        <v>439</v>
      </c>
      <c r="B1587" t="s">
        <v>370</v>
      </c>
      <c r="C1587" t="s">
        <v>593</v>
      </c>
      <c r="D1587" t="s">
        <v>594</v>
      </c>
      <c r="E1587">
        <v>3</v>
      </c>
      <c r="F1587" t="s">
        <v>663</v>
      </c>
    </row>
    <row r="1588" spans="1:6" x14ac:dyDescent="0.25">
      <c r="A1588" s="2" t="s">
        <v>439</v>
      </c>
      <c r="B1588" t="s">
        <v>370</v>
      </c>
      <c r="C1588" t="s">
        <v>593</v>
      </c>
      <c r="D1588" t="s">
        <v>594</v>
      </c>
      <c r="E1588">
        <v>4</v>
      </c>
      <c r="F1588" t="s">
        <v>607</v>
      </c>
    </row>
    <row r="1589" spans="1:6" x14ac:dyDescent="0.25">
      <c r="A1589" s="2" t="s">
        <v>440</v>
      </c>
      <c r="B1589" t="s">
        <v>370</v>
      </c>
      <c r="C1589" t="s">
        <v>593</v>
      </c>
      <c r="D1589" t="s">
        <v>594</v>
      </c>
      <c r="E1589">
        <v>8</v>
      </c>
      <c r="F1589" t="s">
        <v>744</v>
      </c>
    </row>
    <row r="1590" spans="1:6" x14ac:dyDescent="0.25">
      <c r="A1590" s="2" t="s">
        <v>440</v>
      </c>
      <c r="B1590" t="s">
        <v>370</v>
      </c>
      <c r="C1590" t="s">
        <v>593</v>
      </c>
      <c r="D1590" t="s">
        <v>594</v>
      </c>
      <c r="E1590">
        <v>186</v>
      </c>
      <c r="F1590" t="s">
        <v>745</v>
      </c>
    </row>
    <row r="1591" spans="1:6" x14ac:dyDescent="0.25">
      <c r="A1591" s="2" t="s">
        <v>440</v>
      </c>
      <c r="B1591" t="s">
        <v>370</v>
      </c>
      <c r="C1591" t="s">
        <v>593</v>
      </c>
      <c r="D1591" t="s">
        <v>594</v>
      </c>
      <c r="E1591">
        <v>23</v>
      </c>
      <c r="F1591" t="s">
        <v>404</v>
      </c>
    </row>
    <row r="1592" spans="1:6" x14ac:dyDescent="0.25">
      <c r="A1592" s="2" t="s">
        <v>440</v>
      </c>
      <c r="B1592" t="s">
        <v>370</v>
      </c>
      <c r="C1592" t="s">
        <v>593</v>
      </c>
      <c r="D1592" t="s">
        <v>594</v>
      </c>
      <c r="E1592">
        <v>6</v>
      </c>
      <c r="F1592" t="s">
        <v>663</v>
      </c>
    </row>
    <row r="1593" spans="1:6" x14ac:dyDescent="0.25">
      <c r="A1593" s="2" t="s">
        <v>440</v>
      </c>
      <c r="B1593" t="s">
        <v>370</v>
      </c>
      <c r="C1593" t="s">
        <v>593</v>
      </c>
      <c r="D1593" t="s">
        <v>594</v>
      </c>
      <c r="E1593">
        <v>4</v>
      </c>
      <c r="F1593" t="s">
        <v>607</v>
      </c>
    </row>
    <row r="1594" spans="1:6" x14ac:dyDescent="0.25">
      <c r="A1594" s="2" t="s">
        <v>441</v>
      </c>
      <c r="B1594" t="s">
        <v>370</v>
      </c>
      <c r="C1594" t="s">
        <v>593</v>
      </c>
      <c r="D1594" t="s">
        <v>594</v>
      </c>
      <c r="E1594">
        <v>16</v>
      </c>
      <c r="F1594" t="s">
        <v>744</v>
      </c>
    </row>
    <row r="1595" spans="1:6" x14ac:dyDescent="0.25">
      <c r="A1595" s="2" t="s">
        <v>441</v>
      </c>
      <c r="B1595" t="s">
        <v>370</v>
      </c>
      <c r="C1595" t="s">
        <v>593</v>
      </c>
      <c r="D1595" t="s">
        <v>594</v>
      </c>
      <c r="E1595">
        <v>194</v>
      </c>
      <c r="F1595" t="s">
        <v>745</v>
      </c>
    </row>
    <row r="1596" spans="1:6" x14ac:dyDescent="0.25">
      <c r="A1596" s="2" t="s">
        <v>441</v>
      </c>
      <c r="B1596" t="s">
        <v>370</v>
      </c>
      <c r="C1596" t="s">
        <v>593</v>
      </c>
      <c r="D1596" t="s">
        <v>594</v>
      </c>
      <c r="E1596">
        <v>19</v>
      </c>
      <c r="F1596" t="s">
        <v>404</v>
      </c>
    </row>
    <row r="1597" spans="1:6" x14ac:dyDescent="0.25">
      <c r="A1597" s="2" t="s">
        <v>441</v>
      </c>
      <c r="B1597" t="s">
        <v>370</v>
      </c>
      <c r="C1597" t="s">
        <v>593</v>
      </c>
      <c r="D1597" t="s">
        <v>594</v>
      </c>
      <c r="E1597">
        <v>7</v>
      </c>
      <c r="F1597" t="s">
        <v>663</v>
      </c>
    </row>
    <row r="1598" spans="1:6" x14ac:dyDescent="0.25">
      <c r="A1598" s="2" t="s">
        <v>441</v>
      </c>
      <c r="B1598" t="s">
        <v>370</v>
      </c>
      <c r="C1598" t="s">
        <v>593</v>
      </c>
      <c r="D1598" t="s">
        <v>594</v>
      </c>
      <c r="E1598">
        <v>4</v>
      </c>
      <c r="F1598" t="s">
        <v>607</v>
      </c>
    </row>
    <row r="1599" spans="1:6" x14ac:dyDescent="0.25">
      <c r="A1599" s="2" t="s">
        <v>442</v>
      </c>
      <c r="B1599" t="s">
        <v>370</v>
      </c>
      <c r="C1599" t="s">
        <v>593</v>
      </c>
      <c r="D1599" t="s">
        <v>594</v>
      </c>
      <c r="E1599">
        <v>18</v>
      </c>
      <c r="F1599" t="s">
        <v>744</v>
      </c>
    </row>
    <row r="1600" spans="1:6" x14ac:dyDescent="0.25">
      <c r="A1600" s="2" t="s">
        <v>442</v>
      </c>
      <c r="B1600" t="s">
        <v>370</v>
      </c>
      <c r="C1600" t="s">
        <v>593</v>
      </c>
      <c r="D1600" t="s">
        <v>594</v>
      </c>
      <c r="E1600">
        <v>204</v>
      </c>
      <c r="F1600" t="s">
        <v>745</v>
      </c>
    </row>
    <row r="1601" spans="1:6" x14ac:dyDescent="0.25">
      <c r="A1601" s="2" t="s">
        <v>442</v>
      </c>
      <c r="B1601" t="s">
        <v>370</v>
      </c>
      <c r="C1601" t="s">
        <v>593</v>
      </c>
      <c r="D1601" t="s">
        <v>594</v>
      </c>
      <c r="E1601">
        <v>16</v>
      </c>
      <c r="F1601" t="s">
        <v>404</v>
      </c>
    </row>
    <row r="1602" spans="1:6" x14ac:dyDescent="0.25">
      <c r="A1602" s="2" t="s">
        <v>442</v>
      </c>
      <c r="B1602" t="s">
        <v>370</v>
      </c>
      <c r="C1602" t="s">
        <v>593</v>
      </c>
      <c r="D1602" t="s">
        <v>594</v>
      </c>
      <c r="E1602">
        <v>10</v>
      </c>
      <c r="F1602" t="s">
        <v>663</v>
      </c>
    </row>
    <row r="1603" spans="1:6" x14ac:dyDescent="0.25">
      <c r="A1603" s="2" t="s">
        <v>442</v>
      </c>
      <c r="B1603" t="s">
        <v>370</v>
      </c>
      <c r="C1603" t="s">
        <v>593</v>
      </c>
      <c r="D1603" t="s">
        <v>594</v>
      </c>
      <c r="E1603">
        <v>5</v>
      </c>
      <c r="F1603" t="s">
        <v>607</v>
      </c>
    </row>
    <row r="1604" spans="1:6" x14ac:dyDescent="0.25">
      <c r="A1604" s="2" t="s">
        <v>443</v>
      </c>
      <c r="B1604" t="s">
        <v>370</v>
      </c>
      <c r="C1604" t="s">
        <v>593</v>
      </c>
      <c r="D1604" t="s">
        <v>594</v>
      </c>
      <c r="E1604">
        <v>22</v>
      </c>
      <c r="F1604" t="s">
        <v>744</v>
      </c>
    </row>
    <row r="1605" spans="1:6" x14ac:dyDescent="0.25">
      <c r="A1605" s="2" t="s">
        <v>443</v>
      </c>
      <c r="B1605" t="s">
        <v>370</v>
      </c>
      <c r="C1605" t="s">
        <v>593</v>
      </c>
      <c r="D1605" t="s">
        <v>594</v>
      </c>
      <c r="E1605">
        <v>212</v>
      </c>
      <c r="F1605" t="s">
        <v>745</v>
      </c>
    </row>
    <row r="1606" spans="1:6" x14ac:dyDescent="0.25">
      <c r="A1606" s="2" t="s">
        <v>443</v>
      </c>
      <c r="B1606" t="s">
        <v>370</v>
      </c>
      <c r="C1606" t="s">
        <v>593</v>
      </c>
      <c r="D1606" t="s">
        <v>594</v>
      </c>
      <c r="E1606">
        <v>13</v>
      </c>
      <c r="F1606" t="s">
        <v>404</v>
      </c>
    </row>
    <row r="1607" spans="1:6" x14ac:dyDescent="0.25">
      <c r="A1607" s="2" t="s">
        <v>443</v>
      </c>
      <c r="B1607" t="s">
        <v>370</v>
      </c>
      <c r="C1607" t="s">
        <v>593</v>
      </c>
      <c r="D1607" t="s">
        <v>594</v>
      </c>
      <c r="E1607">
        <v>2</v>
      </c>
      <c r="F1607" t="s">
        <v>663</v>
      </c>
    </row>
    <row r="1608" spans="1:6" x14ac:dyDescent="0.25">
      <c r="A1608" s="2" t="s">
        <v>443</v>
      </c>
      <c r="B1608" t="s">
        <v>370</v>
      </c>
      <c r="C1608" t="s">
        <v>593</v>
      </c>
      <c r="D1608" t="s">
        <v>594</v>
      </c>
      <c r="E1608">
        <v>3</v>
      </c>
      <c r="F1608" t="s">
        <v>607</v>
      </c>
    </row>
    <row r="1609" spans="1:6" x14ac:dyDescent="0.25">
      <c r="A1609" s="2" t="s">
        <v>444</v>
      </c>
      <c r="B1609" t="s">
        <v>370</v>
      </c>
      <c r="C1609" t="s">
        <v>593</v>
      </c>
      <c r="D1609" t="s">
        <v>594</v>
      </c>
      <c r="E1609">
        <v>13</v>
      </c>
      <c r="F1609" t="s">
        <v>744</v>
      </c>
    </row>
    <row r="1610" spans="1:6" x14ac:dyDescent="0.25">
      <c r="A1610" s="2" t="s">
        <v>444</v>
      </c>
      <c r="B1610" t="s">
        <v>370</v>
      </c>
      <c r="C1610" t="s">
        <v>593</v>
      </c>
      <c r="D1610" t="s">
        <v>594</v>
      </c>
      <c r="E1610">
        <v>209</v>
      </c>
      <c r="F1610" t="s">
        <v>745</v>
      </c>
    </row>
    <row r="1611" spans="1:6" x14ac:dyDescent="0.25">
      <c r="A1611" s="2" t="s">
        <v>444</v>
      </c>
      <c r="B1611" t="s">
        <v>370</v>
      </c>
      <c r="C1611" t="s">
        <v>593</v>
      </c>
      <c r="D1611" t="s">
        <v>594</v>
      </c>
      <c r="E1611">
        <v>14</v>
      </c>
      <c r="F1611" t="s">
        <v>404</v>
      </c>
    </row>
    <row r="1612" spans="1:6" x14ac:dyDescent="0.25">
      <c r="A1612" s="2" t="s">
        <v>444</v>
      </c>
      <c r="B1612" t="s">
        <v>370</v>
      </c>
      <c r="C1612" t="s">
        <v>593</v>
      </c>
      <c r="D1612" t="s">
        <v>594</v>
      </c>
      <c r="E1612">
        <v>4</v>
      </c>
      <c r="F1612" t="s">
        <v>663</v>
      </c>
    </row>
    <row r="1613" spans="1:6" x14ac:dyDescent="0.25">
      <c r="A1613" s="2" t="s">
        <v>444</v>
      </c>
      <c r="B1613" t="s">
        <v>370</v>
      </c>
      <c r="C1613" t="s">
        <v>593</v>
      </c>
      <c r="D1613" t="s">
        <v>594</v>
      </c>
      <c r="E1613">
        <v>9</v>
      </c>
      <c r="F1613" t="s">
        <v>607</v>
      </c>
    </row>
    <row r="1614" spans="1:6" x14ac:dyDescent="0.25">
      <c r="A1614" s="2" t="s">
        <v>445</v>
      </c>
      <c r="B1614" t="s">
        <v>370</v>
      </c>
      <c r="C1614" t="s">
        <v>593</v>
      </c>
      <c r="D1614" t="s">
        <v>594</v>
      </c>
      <c r="E1614">
        <v>19</v>
      </c>
      <c r="F1614" t="s">
        <v>744</v>
      </c>
    </row>
    <row r="1615" spans="1:6" x14ac:dyDescent="0.25">
      <c r="A1615" s="2" t="s">
        <v>445</v>
      </c>
      <c r="B1615" t="s">
        <v>370</v>
      </c>
      <c r="C1615" t="s">
        <v>593</v>
      </c>
      <c r="D1615" t="s">
        <v>594</v>
      </c>
      <c r="E1615">
        <v>213</v>
      </c>
      <c r="F1615" t="s">
        <v>745</v>
      </c>
    </row>
    <row r="1616" spans="1:6" x14ac:dyDescent="0.25">
      <c r="A1616" s="2" t="s">
        <v>445</v>
      </c>
      <c r="B1616" t="s">
        <v>370</v>
      </c>
      <c r="C1616" t="s">
        <v>593</v>
      </c>
      <c r="D1616" t="s">
        <v>594</v>
      </c>
      <c r="E1616">
        <v>12</v>
      </c>
      <c r="F1616" t="s">
        <v>404</v>
      </c>
    </row>
    <row r="1617" spans="1:6" x14ac:dyDescent="0.25">
      <c r="A1617" s="2" t="s">
        <v>445</v>
      </c>
      <c r="B1617" t="s">
        <v>370</v>
      </c>
      <c r="C1617" t="s">
        <v>593</v>
      </c>
      <c r="D1617" t="s">
        <v>594</v>
      </c>
      <c r="E1617">
        <v>3</v>
      </c>
      <c r="F1617" t="s">
        <v>663</v>
      </c>
    </row>
    <row r="1618" spans="1:6" x14ac:dyDescent="0.25">
      <c r="A1618" s="2" t="s">
        <v>445</v>
      </c>
      <c r="B1618" t="s">
        <v>370</v>
      </c>
      <c r="C1618" t="s">
        <v>593</v>
      </c>
      <c r="D1618" t="s">
        <v>594</v>
      </c>
      <c r="E1618">
        <v>2</v>
      </c>
      <c r="F1618" t="s">
        <v>607</v>
      </c>
    </row>
    <row r="1619" spans="1:6" x14ac:dyDescent="0.25">
      <c r="A1619" s="2" t="s">
        <v>446</v>
      </c>
      <c r="B1619" t="s">
        <v>370</v>
      </c>
      <c r="C1619" t="s">
        <v>593</v>
      </c>
      <c r="D1619" t="s">
        <v>594</v>
      </c>
      <c r="E1619">
        <v>15</v>
      </c>
      <c r="F1619" t="s">
        <v>744</v>
      </c>
    </row>
    <row r="1620" spans="1:6" x14ac:dyDescent="0.25">
      <c r="A1620" s="2" t="s">
        <v>446</v>
      </c>
      <c r="B1620" t="s">
        <v>370</v>
      </c>
      <c r="C1620" t="s">
        <v>593</v>
      </c>
      <c r="D1620" t="s">
        <v>594</v>
      </c>
      <c r="E1620">
        <v>196</v>
      </c>
      <c r="F1620" t="s">
        <v>745</v>
      </c>
    </row>
    <row r="1621" spans="1:6" x14ac:dyDescent="0.25">
      <c r="A1621" s="2" t="s">
        <v>446</v>
      </c>
      <c r="B1621" t="s">
        <v>370</v>
      </c>
      <c r="C1621" t="s">
        <v>593</v>
      </c>
      <c r="D1621" t="s">
        <v>594</v>
      </c>
      <c r="E1621">
        <v>12</v>
      </c>
      <c r="F1621" t="s">
        <v>404</v>
      </c>
    </row>
    <row r="1622" spans="1:6" x14ac:dyDescent="0.25">
      <c r="A1622" s="2" t="s">
        <v>446</v>
      </c>
      <c r="B1622" t="s">
        <v>370</v>
      </c>
      <c r="C1622" t="s">
        <v>593</v>
      </c>
      <c r="D1622" t="s">
        <v>594</v>
      </c>
      <c r="E1622">
        <v>10</v>
      </c>
      <c r="F1622" t="s">
        <v>663</v>
      </c>
    </row>
    <row r="1623" spans="1:6" x14ac:dyDescent="0.25">
      <c r="A1623" s="2" t="s">
        <v>446</v>
      </c>
      <c r="B1623" t="s">
        <v>370</v>
      </c>
      <c r="C1623" t="s">
        <v>593</v>
      </c>
      <c r="D1623" t="s">
        <v>594</v>
      </c>
      <c r="E1623">
        <v>5</v>
      </c>
      <c r="F1623" t="s">
        <v>607</v>
      </c>
    </row>
    <row r="1624" spans="1:6" x14ac:dyDescent="0.25">
      <c r="A1624" s="2" t="s">
        <v>447</v>
      </c>
      <c r="B1624" t="s">
        <v>370</v>
      </c>
      <c r="C1624" t="s">
        <v>593</v>
      </c>
      <c r="D1624" t="s">
        <v>594</v>
      </c>
      <c r="E1624">
        <v>13</v>
      </c>
      <c r="F1624" t="s">
        <v>744</v>
      </c>
    </row>
    <row r="1625" spans="1:6" x14ac:dyDescent="0.25">
      <c r="A1625" s="2" t="s">
        <v>447</v>
      </c>
      <c r="B1625" t="s">
        <v>370</v>
      </c>
      <c r="C1625" t="s">
        <v>593</v>
      </c>
      <c r="D1625" t="s">
        <v>594</v>
      </c>
      <c r="E1625">
        <v>182</v>
      </c>
      <c r="F1625" t="s">
        <v>745</v>
      </c>
    </row>
    <row r="1626" spans="1:6" x14ac:dyDescent="0.25">
      <c r="A1626" s="2" t="s">
        <v>447</v>
      </c>
      <c r="B1626" t="s">
        <v>370</v>
      </c>
      <c r="C1626" t="s">
        <v>593</v>
      </c>
      <c r="D1626" t="s">
        <v>594</v>
      </c>
      <c r="E1626">
        <v>10</v>
      </c>
      <c r="F1626" t="s">
        <v>404</v>
      </c>
    </row>
    <row r="1627" spans="1:6" x14ac:dyDescent="0.25">
      <c r="A1627" s="2" t="s">
        <v>447</v>
      </c>
      <c r="B1627" t="s">
        <v>370</v>
      </c>
      <c r="C1627" t="s">
        <v>593</v>
      </c>
      <c r="D1627" t="s">
        <v>594</v>
      </c>
      <c r="E1627">
        <v>3</v>
      </c>
      <c r="F1627" t="s">
        <v>663</v>
      </c>
    </row>
    <row r="1628" spans="1:6" x14ac:dyDescent="0.25">
      <c r="A1628" s="2" t="s">
        <v>447</v>
      </c>
      <c r="B1628" t="s">
        <v>370</v>
      </c>
      <c r="C1628" t="s">
        <v>593</v>
      </c>
      <c r="D1628" t="s">
        <v>594</v>
      </c>
      <c r="E1628">
        <v>15</v>
      </c>
      <c r="F1628" t="s">
        <v>607</v>
      </c>
    </row>
    <row r="1629" spans="1:6" x14ac:dyDescent="0.25">
      <c r="A1629" s="2" t="s">
        <v>448</v>
      </c>
      <c r="B1629" t="s">
        <v>370</v>
      </c>
      <c r="C1629" t="s">
        <v>593</v>
      </c>
      <c r="D1629" t="s">
        <v>594</v>
      </c>
      <c r="E1629">
        <v>10</v>
      </c>
      <c r="F1629" t="s">
        <v>744</v>
      </c>
    </row>
    <row r="1630" spans="1:6" x14ac:dyDescent="0.25">
      <c r="A1630" s="2" t="s">
        <v>448</v>
      </c>
      <c r="B1630" t="s">
        <v>370</v>
      </c>
      <c r="C1630" t="s">
        <v>593</v>
      </c>
      <c r="D1630" t="s">
        <v>594</v>
      </c>
      <c r="E1630">
        <v>178</v>
      </c>
      <c r="F1630" t="s">
        <v>745</v>
      </c>
    </row>
    <row r="1631" spans="1:6" x14ac:dyDescent="0.25">
      <c r="A1631" s="2" t="s">
        <v>448</v>
      </c>
      <c r="B1631" t="s">
        <v>370</v>
      </c>
      <c r="C1631" t="s">
        <v>593</v>
      </c>
      <c r="D1631" t="s">
        <v>594</v>
      </c>
      <c r="E1631">
        <v>12</v>
      </c>
      <c r="F1631" t="s">
        <v>404</v>
      </c>
    </row>
    <row r="1632" spans="1:6" x14ac:dyDescent="0.25">
      <c r="A1632" s="2" t="s">
        <v>448</v>
      </c>
      <c r="B1632" t="s">
        <v>370</v>
      </c>
      <c r="C1632" t="s">
        <v>593</v>
      </c>
      <c r="D1632" t="s">
        <v>594</v>
      </c>
      <c r="E1632">
        <v>4</v>
      </c>
      <c r="F1632" t="s">
        <v>663</v>
      </c>
    </row>
    <row r="1633" spans="1:6" x14ac:dyDescent="0.25">
      <c r="A1633" s="2" t="s">
        <v>448</v>
      </c>
      <c r="B1633" t="s">
        <v>370</v>
      </c>
      <c r="C1633" t="s">
        <v>593</v>
      </c>
      <c r="D1633" t="s">
        <v>594</v>
      </c>
      <c r="E1633">
        <v>4</v>
      </c>
      <c r="F1633" t="s">
        <v>607</v>
      </c>
    </row>
    <row r="1634" spans="1:6" x14ac:dyDescent="0.25">
      <c r="A1634" s="2" t="s">
        <v>449</v>
      </c>
      <c r="B1634" t="s">
        <v>370</v>
      </c>
      <c r="C1634" t="s">
        <v>593</v>
      </c>
      <c r="D1634" t="s">
        <v>594</v>
      </c>
      <c r="E1634">
        <v>13</v>
      </c>
      <c r="F1634" t="s">
        <v>744</v>
      </c>
    </row>
    <row r="1635" spans="1:6" x14ac:dyDescent="0.25">
      <c r="A1635" s="2" t="s">
        <v>449</v>
      </c>
      <c r="B1635" t="s">
        <v>370</v>
      </c>
      <c r="C1635" t="s">
        <v>593</v>
      </c>
      <c r="D1635" t="s">
        <v>594</v>
      </c>
      <c r="E1635">
        <v>180</v>
      </c>
      <c r="F1635" t="s">
        <v>745</v>
      </c>
    </row>
    <row r="1636" spans="1:6" x14ac:dyDescent="0.25">
      <c r="A1636" s="2" t="s">
        <v>449</v>
      </c>
      <c r="B1636" t="s">
        <v>370</v>
      </c>
      <c r="C1636" t="s">
        <v>593</v>
      </c>
      <c r="D1636" t="s">
        <v>594</v>
      </c>
      <c r="E1636">
        <v>13</v>
      </c>
      <c r="F1636" t="s">
        <v>404</v>
      </c>
    </row>
    <row r="1637" spans="1:6" x14ac:dyDescent="0.25">
      <c r="A1637" s="2" t="s">
        <v>449</v>
      </c>
      <c r="B1637" t="s">
        <v>370</v>
      </c>
      <c r="C1637" t="s">
        <v>593</v>
      </c>
      <c r="D1637" t="s">
        <v>594</v>
      </c>
      <c r="E1637">
        <v>7</v>
      </c>
      <c r="F1637" t="s">
        <v>663</v>
      </c>
    </row>
    <row r="1638" spans="1:6" x14ac:dyDescent="0.25">
      <c r="A1638" s="2" t="s">
        <v>449</v>
      </c>
      <c r="B1638" t="s">
        <v>370</v>
      </c>
      <c r="C1638" t="s">
        <v>593</v>
      </c>
      <c r="D1638" t="s">
        <v>594</v>
      </c>
      <c r="E1638">
        <v>3</v>
      </c>
      <c r="F1638" t="s">
        <v>607</v>
      </c>
    </row>
    <row r="1639" spans="1:6" x14ac:dyDescent="0.25">
      <c r="A1639" s="2" t="s">
        <v>450</v>
      </c>
      <c r="B1639" t="s">
        <v>370</v>
      </c>
      <c r="C1639" t="s">
        <v>593</v>
      </c>
      <c r="D1639" t="s">
        <v>594</v>
      </c>
      <c r="E1639">
        <v>13</v>
      </c>
      <c r="F1639" t="s">
        <v>744</v>
      </c>
    </row>
    <row r="1640" spans="1:6" x14ac:dyDescent="0.25">
      <c r="A1640" s="2" t="s">
        <v>450</v>
      </c>
      <c r="B1640" t="s">
        <v>370</v>
      </c>
      <c r="C1640" t="s">
        <v>593</v>
      </c>
      <c r="D1640" t="s">
        <v>594</v>
      </c>
      <c r="E1640">
        <v>178</v>
      </c>
      <c r="F1640" t="s">
        <v>745</v>
      </c>
    </row>
    <row r="1641" spans="1:6" x14ac:dyDescent="0.25">
      <c r="A1641" s="2" t="s">
        <v>450</v>
      </c>
      <c r="B1641" t="s">
        <v>370</v>
      </c>
      <c r="C1641" t="s">
        <v>593</v>
      </c>
      <c r="D1641" t="s">
        <v>594</v>
      </c>
      <c r="E1641">
        <v>9</v>
      </c>
      <c r="F1641" t="s">
        <v>404</v>
      </c>
    </row>
    <row r="1642" spans="1:6" x14ac:dyDescent="0.25">
      <c r="A1642" s="2" t="s">
        <v>450</v>
      </c>
      <c r="B1642" t="s">
        <v>370</v>
      </c>
      <c r="C1642" t="s">
        <v>593</v>
      </c>
      <c r="D1642" t="s">
        <v>594</v>
      </c>
      <c r="E1642">
        <v>7</v>
      </c>
      <c r="F1642" t="s">
        <v>663</v>
      </c>
    </row>
    <row r="1643" spans="1:6" x14ac:dyDescent="0.25">
      <c r="A1643" s="2" t="s">
        <v>450</v>
      </c>
      <c r="B1643" t="s">
        <v>370</v>
      </c>
      <c r="C1643" t="s">
        <v>593</v>
      </c>
      <c r="D1643" t="s">
        <v>594</v>
      </c>
      <c r="E1643">
        <v>6</v>
      </c>
      <c r="F1643" t="s">
        <v>607</v>
      </c>
    </row>
    <row r="1644" spans="1:6" x14ac:dyDescent="0.25">
      <c r="A1644" s="2" t="s">
        <v>451</v>
      </c>
      <c r="B1644" t="s">
        <v>370</v>
      </c>
      <c r="C1644" t="s">
        <v>593</v>
      </c>
      <c r="D1644" t="s">
        <v>594</v>
      </c>
      <c r="E1644">
        <v>10</v>
      </c>
      <c r="F1644" t="s">
        <v>744</v>
      </c>
    </row>
    <row r="1645" spans="1:6" x14ac:dyDescent="0.25">
      <c r="A1645" s="2" t="s">
        <v>451</v>
      </c>
      <c r="B1645" t="s">
        <v>370</v>
      </c>
      <c r="C1645" t="s">
        <v>593</v>
      </c>
      <c r="D1645" t="s">
        <v>594</v>
      </c>
      <c r="E1645">
        <v>169</v>
      </c>
      <c r="F1645" t="s">
        <v>745</v>
      </c>
    </row>
    <row r="1646" spans="1:6" x14ac:dyDescent="0.25">
      <c r="A1646" s="2" t="s">
        <v>451</v>
      </c>
      <c r="B1646" t="s">
        <v>370</v>
      </c>
      <c r="C1646" t="s">
        <v>593</v>
      </c>
      <c r="D1646" t="s">
        <v>594</v>
      </c>
      <c r="E1646">
        <v>7</v>
      </c>
      <c r="F1646" t="s">
        <v>404</v>
      </c>
    </row>
    <row r="1647" spans="1:6" x14ac:dyDescent="0.25">
      <c r="A1647" s="2" t="s">
        <v>451</v>
      </c>
      <c r="B1647" t="s">
        <v>370</v>
      </c>
      <c r="C1647" t="s">
        <v>593</v>
      </c>
      <c r="D1647" t="s">
        <v>594</v>
      </c>
      <c r="E1647">
        <v>5</v>
      </c>
      <c r="F1647" t="s">
        <v>663</v>
      </c>
    </row>
    <row r="1648" spans="1:6" x14ac:dyDescent="0.25">
      <c r="A1648" s="2" t="s">
        <v>451</v>
      </c>
      <c r="B1648" t="s">
        <v>370</v>
      </c>
      <c r="C1648" t="s">
        <v>593</v>
      </c>
      <c r="D1648" t="s">
        <v>594</v>
      </c>
      <c r="E1648">
        <v>7</v>
      </c>
      <c r="F1648" t="s">
        <v>607</v>
      </c>
    </row>
    <row r="1649" spans="1:6" x14ac:dyDescent="0.25">
      <c r="A1649" s="2" t="s">
        <v>452</v>
      </c>
      <c r="B1649" t="s">
        <v>370</v>
      </c>
      <c r="C1649" t="s">
        <v>593</v>
      </c>
      <c r="D1649" t="s">
        <v>594</v>
      </c>
      <c r="E1649">
        <v>6</v>
      </c>
      <c r="F1649" t="s">
        <v>744</v>
      </c>
    </row>
    <row r="1650" spans="1:6" x14ac:dyDescent="0.25">
      <c r="A1650" s="2" t="s">
        <v>452</v>
      </c>
      <c r="B1650" t="s">
        <v>370</v>
      </c>
      <c r="C1650" t="s">
        <v>593</v>
      </c>
      <c r="D1650" t="s">
        <v>594</v>
      </c>
      <c r="E1650">
        <v>153</v>
      </c>
      <c r="F1650" t="s">
        <v>745</v>
      </c>
    </row>
    <row r="1651" spans="1:6" x14ac:dyDescent="0.25">
      <c r="A1651" s="2" t="s">
        <v>452</v>
      </c>
      <c r="B1651" t="s">
        <v>370</v>
      </c>
      <c r="C1651" t="s">
        <v>593</v>
      </c>
      <c r="D1651" t="s">
        <v>594</v>
      </c>
      <c r="E1651">
        <v>5</v>
      </c>
      <c r="F1651" t="s">
        <v>404</v>
      </c>
    </row>
    <row r="1652" spans="1:6" x14ac:dyDescent="0.25">
      <c r="A1652" s="2" t="s">
        <v>452</v>
      </c>
      <c r="B1652" t="s">
        <v>370</v>
      </c>
      <c r="C1652" t="s">
        <v>593</v>
      </c>
      <c r="D1652" t="s">
        <v>594</v>
      </c>
      <c r="E1652">
        <v>5</v>
      </c>
      <c r="F1652" t="s">
        <v>663</v>
      </c>
    </row>
    <row r="1653" spans="1:6" x14ac:dyDescent="0.25">
      <c r="A1653" s="2" t="s">
        <v>452</v>
      </c>
      <c r="B1653" t="s">
        <v>370</v>
      </c>
      <c r="C1653" t="s">
        <v>593</v>
      </c>
      <c r="D1653" t="s">
        <v>594</v>
      </c>
      <c r="E1653">
        <v>5</v>
      </c>
      <c r="F1653" t="s">
        <v>607</v>
      </c>
    </row>
    <row r="1654" spans="1:6" x14ac:dyDescent="0.25">
      <c r="A1654" s="2" t="s">
        <v>453</v>
      </c>
      <c r="B1654" t="s">
        <v>370</v>
      </c>
      <c r="C1654" t="s">
        <v>593</v>
      </c>
      <c r="D1654" t="s">
        <v>594</v>
      </c>
      <c r="E1654">
        <v>7</v>
      </c>
      <c r="F1654" t="s">
        <v>744</v>
      </c>
    </row>
    <row r="1655" spans="1:6" x14ac:dyDescent="0.25">
      <c r="A1655" s="2" t="s">
        <v>453</v>
      </c>
      <c r="B1655" t="s">
        <v>370</v>
      </c>
      <c r="C1655" t="s">
        <v>593</v>
      </c>
      <c r="D1655" t="s">
        <v>594</v>
      </c>
      <c r="E1655">
        <v>142</v>
      </c>
      <c r="F1655" t="s">
        <v>745</v>
      </c>
    </row>
    <row r="1656" spans="1:6" x14ac:dyDescent="0.25">
      <c r="A1656" s="2" t="s">
        <v>453</v>
      </c>
      <c r="B1656" t="s">
        <v>370</v>
      </c>
      <c r="C1656" t="s">
        <v>593</v>
      </c>
      <c r="D1656" t="s">
        <v>594</v>
      </c>
      <c r="E1656">
        <v>6</v>
      </c>
      <c r="F1656" t="s">
        <v>404</v>
      </c>
    </row>
    <row r="1657" spans="1:6" x14ac:dyDescent="0.25">
      <c r="A1657" s="2" t="s">
        <v>453</v>
      </c>
      <c r="B1657" t="s">
        <v>370</v>
      </c>
      <c r="C1657" t="s">
        <v>593</v>
      </c>
      <c r="D1657" t="s">
        <v>594</v>
      </c>
      <c r="E1657">
        <v>4</v>
      </c>
      <c r="F1657" t="s">
        <v>663</v>
      </c>
    </row>
    <row r="1658" spans="1:6" x14ac:dyDescent="0.25">
      <c r="A1658" s="2" t="s">
        <v>453</v>
      </c>
      <c r="B1658" t="s">
        <v>370</v>
      </c>
      <c r="C1658" t="s">
        <v>593</v>
      </c>
      <c r="D1658" t="s">
        <v>594</v>
      </c>
      <c r="E1658">
        <v>7</v>
      </c>
      <c r="F1658" t="s">
        <v>607</v>
      </c>
    </row>
    <row r="1659" spans="1:6" x14ac:dyDescent="0.25">
      <c r="A1659" s="2" t="s">
        <v>454</v>
      </c>
      <c r="B1659" t="s">
        <v>370</v>
      </c>
      <c r="C1659" t="s">
        <v>593</v>
      </c>
      <c r="D1659" t="s">
        <v>594</v>
      </c>
      <c r="E1659">
        <v>4</v>
      </c>
      <c r="F1659" t="s">
        <v>744</v>
      </c>
    </row>
    <row r="1660" spans="1:6" x14ac:dyDescent="0.25">
      <c r="A1660" s="2" t="s">
        <v>454</v>
      </c>
      <c r="B1660" t="s">
        <v>370</v>
      </c>
      <c r="C1660" t="s">
        <v>593</v>
      </c>
      <c r="D1660" t="s">
        <v>594</v>
      </c>
      <c r="E1660">
        <v>133</v>
      </c>
      <c r="F1660" t="s">
        <v>745</v>
      </c>
    </row>
    <row r="1661" spans="1:6" x14ac:dyDescent="0.25">
      <c r="A1661" s="2" t="s">
        <v>454</v>
      </c>
      <c r="B1661" t="s">
        <v>370</v>
      </c>
      <c r="C1661" t="s">
        <v>593</v>
      </c>
      <c r="D1661" t="s">
        <v>594</v>
      </c>
      <c r="E1661">
        <v>4</v>
      </c>
      <c r="F1661" t="s">
        <v>404</v>
      </c>
    </row>
    <row r="1662" spans="1:6" x14ac:dyDescent="0.25">
      <c r="A1662" s="2" t="s">
        <v>454</v>
      </c>
      <c r="B1662" t="s">
        <v>370</v>
      </c>
      <c r="C1662" t="s">
        <v>593</v>
      </c>
      <c r="D1662" t="s">
        <v>594</v>
      </c>
      <c r="E1662">
        <v>1</v>
      </c>
      <c r="F1662" t="s">
        <v>663</v>
      </c>
    </row>
    <row r="1663" spans="1:6" x14ac:dyDescent="0.25">
      <c r="A1663" s="2" t="s">
        <v>454</v>
      </c>
      <c r="B1663" t="s">
        <v>370</v>
      </c>
      <c r="C1663" t="s">
        <v>593</v>
      </c>
      <c r="D1663" t="s">
        <v>594</v>
      </c>
      <c r="E1663">
        <v>3</v>
      </c>
      <c r="F1663" t="s">
        <v>607</v>
      </c>
    </row>
    <row r="1664" spans="1:6" x14ac:dyDescent="0.25">
      <c r="A1664" s="2" t="s">
        <v>455</v>
      </c>
      <c r="B1664" t="s">
        <v>370</v>
      </c>
      <c r="C1664" t="s">
        <v>593</v>
      </c>
      <c r="D1664" t="s">
        <v>594</v>
      </c>
      <c r="E1664">
        <v>4</v>
      </c>
      <c r="F1664" t="s">
        <v>744</v>
      </c>
    </row>
    <row r="1665" spans="1:6" x14ac:dyDescent="0.25">
      <c r="A1665" s="2" t="s">
        <v>455</v>
      </c>
      <c r="B1665" t="s">
        <v>370</v>
      </c>
      <c r="C1665" t="s">
        <v>593</v>
      </c>
      <c r="D1665" t="s">
        <v>594</v>
      </c>
      <c r="E1665">
        <v>131</v>
      </c>
      <c r="F1665" t="s">
        <v>745</v>
      </c>
    </row>
    <row r="1666" spans="1:6" x14ac:dyDescent="0.25">
      <c r="A1666" s="2" t="s">
        <v>455</v>
      </c>
      <c r="B1666" t="s">
        <v>370</v>
      </c>
      <c r="C1666" t="s">
        <v>593</v>
      </c>
      <c r="D1666" t="s">
        <v>594</v>
      </c>
      <c r="E1666">
        <v>5</v>
      </c>
      <c r="F1666" t="s">
        <v>404</v>
      </c>
    </row>
    <row r="1667" spans="1:6" x14ac:dyDescent="0.25">
      <c r="A1667" s="2" t="s">
        <v>455</v>
      </c>
      <c r="B1667" t="s">
        <v>370</v>
      </c>
      <c r="C1667" t="s">
        <v>593</v>
      </c>
      <c r="D1667" t="s">
        <v>594</v>
      </c>
      <c r="E1667">
        <v>2</v>
      </c>
      <c r="F1667" t="s">
        <v>663</v>
      </c>
    </row>
    <row r="1668" spans="1:6" x14ac:dyDescent="0.25">
      <c r="A1668" s="2" t="s">
        <v>455</v>
      </c>
      <c r="B1668" t="s">
        <v>370</v>
      </c>
      <c r="C1668" t="s">
        <v>593</v>
      </c>
      <c r="D1668" t="s">
        <v>594</v>
      </c>
      <c r="E1668">
        <v>1</v>
      </c>
      <c r="F1668" t="s">
        <v>607</v>
      </c>
    </row>
    <row r="1669" spans="1:6" x14ac:dyDescent="0.25">
      <c r="A1669" s="2" t="s">
        <v>456</v>
      </c>
      <c r="B1669" t="s">
        <v>370</v>
      </c>
      <c r="C1669" t="s">
        <v>593</v>
      </c>
      <c r="D1669" t="s">
        <v>594</v>
      </c>
      <c r="E1669">
        <v>4</v>
      </c>
      <c r="F1669" t="s">
        <v>744</v>
      </c>
    </row>
    <row r="1670" spans="1:6" x14ac:dyDescent="0.25">
      <c r="A1670" s="2" t="s">
        <v>456</v>
      </c>
      <c r="B1670" t="s">
        <v>370</v>
      </c>
      <c r="C1670" t="s">
        <v>593</v>
      </c>
      <c r="D1670" t="s">
        <v>594</v>
      </c>
      <c r="E1670">
        <v>130</v>
      </c>
      <c r="F1670" t="s">
        <v>745</v>
      </c>
    </row>
    <row r="1671" spans="1:6" x14ac:dyDescent="0.25">
      <c r="A1671" s="2" t="s">
        <v>456</v>
      </c>
      <c r="B1671" t="s">
        <v>370</v>
      </c>
      <c r="C1671" t="s">
        <v>593</v>
      </c>
      <c r="D1671" t="s">
        <v>594</v>
      </c>
      <c r="E1671">
        <v>4</v>
      </c>
      <c r="F1671" t="s">
        <v>404</v>
      </c>
    </row>
    <row r="1672" spans="1:6" x14ac:dyDescent="0.25">
      <c r="A1672" s="2" t="s">
        <v>456</v>
      </c>
      <c r="B1672" t="s">
        <v>370</v>
      </c>
      <c r="C1672" t="s">
        <v>593</v>
      </c>
      <c r="D1672" t="s">
        <v>594</v>
      </c>
      <c r="E1672">
        <v>7</v>
      </c>
      <c r="F1672" t="s">
        <v>663</v>
      </c>
    </row>
    <row r="1673" spans="1:6" x14ac:dyDescent="0.25">
      <c r="A1673" s="2" t="s">
        <v>456</v>
      </c>
      <c r="B1673" t="s">
        <v>370</v>
      </c>
      <c r="C1673" t="s">
        <v>593</v>
      </c>
      <c r="D1673" t="s">
        <v>594</v>
      </c>
      <c r="E1673">
        <v>1</v>
      </c>
      <c r="F1673" t="s">
        <v>607</v>
      </c>
    </row>
    <row r="1674" spans="1:6" x14ac:dyDescent="0.25">
      <c r="A1674" s="2" t="s">
        <v>457</v>
      </c>
      <c r="B1674" t="s">
        <v>370</v>
      </c>
      <c r="C1674" t="s">
        <v>593</v>
      </c>
      <c r="D1674" t="s">
        <v>594</v>
      </c>
      <c r="E1674">
        <v>9</v>
      </c>
      <c r="F1674" t="s">
        <v>744</v>
      </c>
    </row>
    <row r="1675" spans="1:6" x14ac:dyDescent="0.25">
      <c r="A1675" s="2" t="s">
        <v>457</v>
      </c>
      <c r="B1675" t="s">
        <v>370</v>
      </c>
      <c r="C1675" t="s">
        <v>593</v>
      </c>
      <c r="D1675" t="s">
        <v>594</v>
      </c>
      <c r="E1675">
        <v>132</v>
      </c>
      <c r="F1675" t="s">
        <v>745</v>
      </c>
    </row>
    <row r="1676" spans="1:6" x14ac:dyDescent="0.25">
      <c r="A1676" s="2" t="s">
        <v>457</v>
      </c>
      <c r="B1676" t="s">
        <v>370</v>
      </c>
      <c r="C1676" t="s">
        <v>593</v>
      </c>
      <c r="D1676" t="s">
        <v>594</v>
      </c>
      <c r="E1676">
        <v>5</v>
      </c>
      <c r="F1676" t="s">
        <v>404</v>
      </c>
    </row>
    <row r="1677" spans="1:6" x14ac:dyDescent="0.25">
      <c r="A1677" s="2" t="s">
        <v>457</v>
      </c>
      <c r="B1677" t="s">
        <v>370</v>
      </c>
      <c r="C1677" t="s">
        <v>593</v>
      </c>
      <c r="D1677" t="s">
        <v>594</v>
      </c>
      <c r="E1677">
        <v>1</v>
      </c>
      <c r="F1677" t="s">
        <v>663</v>
      </c>
    </row>
    <row r="1678" spans="1:6" x14ac:dyDescent="0.25">
      <c r="A1678" s="2" t="s">
        <v>457</v>
      </c>
      <c r="B1678" t="s">
        <v>370</v>
      </c>
      <c r="C1678" t="s">
        <v>593</v>
      </c>
      <c r="D1678" t="s">
        <v>594</v>
      </c>
      <c r="E1678">
        <v>8</v>
      </c>
      <c r="F1678" t="s">
        <v>607</v>
      </c>
    </row>
    <row r="1679" spans="1:6" x14ac:dyDescent="0.25">
      <c r="A1679" s="2" t="s">
        <v>458</v>
      </c>
      <c r="B1679" t="s">
        <v>370</v>
      </c>
      <c r="C1679" t="s">
        <v>593</v>
      </c>
      <c r="D1679" t="s">
        <v>594</v>
      </c>
      <c r="E1679">
        <v>9</v>
      </c>
      <c r="F1679" t="s">
        <v>744</v>
      </c>
    </row>
    <row r="1680" spans="1:6" x14ac:dyDescent="0.25">
      <c r="A1680" s="2" t="s">
        <v>458</v>
      </c>
      <c r="B1680" t="s">
        <v>370</v>
      </c>
      <c r="C1680" t="s">
        <v>593</v>
      </c>
      <c r="D1680" t="s">
        <v>594</v>
      </c>
      <c r="E1680">
        <v>130</v>
      </c>
      <c r="F1680" t="s">
        <v>745</v>
      </c>
    </row>
    <row r="1681" spans="1:6" x14ac:dyDescent="0.25">
      <c r="A1681" s="2" t="s">
        <v>458</v>
      </c>
      <c r="B1681" t="s">
        <v>370</v>
      </c>
      <c r="C1681" t="s">
        <v>593</v>
      </c>
      <c r="D1681" t="s">
        <v>594</v>
      </c>
      <c r="E1681">
        <v>5</v>
      </c>
      <c r="F1681" t="s">
        <v>404</v>
      </c>
    </row>
    <row r="1682" spans="1:6" x14ac:dyDescent="0.25">
      <c r="A1682" s="2" t="s">
        <v>458</v>
      </c>
      <c r="B1682" t="s">
        <v>370</v>
      </c>
      <c r="C1682" t="s">
        <v>593</v>
      </c>
      <c r="D1682" t="s">
        <v>594</v>
      </c>
      <c r="E1682">
        <v>1</v>
      </c>
      <c r="F1682" t="s">
        <v>663</v>
      </c>
    </row>
    <row r="1683" spans="1:6" x14ac:dyDescent="0.25">
      <c r="A1683" s="2" t="s">
        <v>458</v>
      </c>
      <c r="B1683" t="s">
        <v>370</v>
      </c>
      <c r="C1683" t="s">
        <v>593</v>
      </c>
      <c r="D1683" t="s">
        <v>594</v>
      </c>
      <c r="E1683">
        <v>0</v>
      </c>
      <c r="F1683" t="s">
        <v>607</v>
      </c>
    </row>
    <row r="1684" spans="1:6" x14ac:dyDescent="0.25">
      <c r="A1684" s="2" t="s">
        <v>459</v>
      </c>
      <c r="B1684" t="s">
        <v>370</v>
      </c>
      <c r="C1684" t="s">
        <v>593</v>
      </c>
      <c r="D1684" t="s">
        <v>594</v>
      </c>
      <c r="E1684">
        <v>6</v>
      </c>
      <c r="F1684" t="s">
        <v>744</v>
      </c>
    </row>
    <row r="1685" spans="1:6" x14ac:dyDescent="0.25">
      <c r="A1685" s="2" t="s">
        <v>459</v>
      </c>
      <c r="B1685" t="s">
        <v>370</v>
      </c>
      <c r="C1685" t="s">
        <v>593</v>
      </c>
      <c r="D1685" t="s">
        <v>594</v>
      </c>
      <c r="E1685">
        <v>122</v>
      </c>
      <c r="F1685" t="s">
        <v>745</v>
      </c>
    </row>
    <row r="1686" spans="1:6" x14ac:dyDescent="0.25">
      <c r="A1686" s="2" t="s">
        <v>459</v>
      </c>
      <c r="B1686" t="s">
        <v>370</v>
      </c>
      <c r="C1686" t="s">
        <v>593</v>
      </c>
      <c r="D1686" t="s">
        <v>594</v>
      </c>
      <c r="E1686">
        <v>5</v>
      </c>
      <c r="F1686" t="s">
        <v>404</v>
      </c>
    </row>
    <row r="1687" spans="1:6" x14ac:dyDescent="0.25">
      <c r="A1687" s="2" t="s">
        <v>459</v>
      </c>
      <c r="B1687" t="s">
        <v>370</v>
      </c>
      <c r="C1687" t="s">
        <v>593</v>
      </c>
      <c r="D1687" t="s">
        <v>594</v>
      </c>
      <c r="E1687">
        <v>4</v>
      </c>
      <c r="F1687" t="s">
        <v>663</v>
      </c>
    </row>
    <row r="1688" spans="1:6" x14ac:dyDescent="0.25">
      <c r="A1688" s="2" t="s">
        <v>459</v>
      </c>
      <c r="B1688" t="s">
        <v>370</v>
      </c>
      <c r="C1688" t="s">
        <v>593</v>
      </c>
      <c r="D1688" t="s">
        <v>594</v>
      </c>
      <c r="E1688">
        <v>2</v>
      </c>
      <c r="F1688" t="s">
        <v>607</v>
      </c>
    </row>
    <row r="1689" spans="1:6" x14ac:dyDescent="0.25">
      <c r="A1689" s="2" t="s">
        <v>460</v>
      </c>
      <c r="B1689" t="s">
        <v>370</v>
      </c>
      <c r="C1689" t="s">
        <v>593</v>
      </c>
      <c r="D1689" t="s">
        <v>594</v>
      </c>
      <c r="E1689">
        <v>6</v>
      </c>
      <c r="F1689" t="s">
        <v>744</v>
      </c>
    </row>
    <row r="1690" spans="1:6" x14ac:dyDescent="0.25">
      <c r="A1690" s="2" t="s">
        <v>460</v>
      </c>
      <c r="B1690" t="s">
        <v>370</v>
      </c>
      <c r="C1690" t="s">
        <v>593</v>
      </c>
      <c r="D1690" t="s">
        <v>594</v>
      </c>
      <c r="E1690">
        <v>120</v>
      </c>
      <c r="F1690" t="s">
        <v>745</v>
      </c>
    </row>
    <row r="1691" spans="1:6" x14ac:dyDescent="0.25">
      <c r="A1691" s="2" t="s">
        <v>460</v>
      </c>
      <c r="B1691" t="s">
        <v>370</v>
      </c>
      <c r="C1691" t="s">
        <v>593</v>
      </c>
      <c r="D1691" t="s">
        <v>594</v>
      </c>
      <c r="E1691">
        <v>5</v>
      </c>
      <c r="F1691" t="s">
        <v>404</v>
      </c>
    </row>
    <row r="1692" spans="1:6" x14ac:dyDescent="0.25">
      <c r="A1692" s="2" t="s">
        <v>460</v>
      </c>
      <c r="B1692" t="s">
        <v>370</v>
      </c>
      <c r="C1692" t="s">
        <v>593</v>
      </c>
      <c r="D1692" t="s">
        <v>594</v>
      </c>
      <c r="E1692">
        <v>3</v>
      </c>
      <c r="F1692" t="s">
        <v>663</v>
      </c>
    </row>
    <row r="1693" spans="1:6" x14ac:dyDescent="0.25">
      <c r="A1693" s="2" t="s">
        <v>460</v>
      </c>
      <c r="B1693" t="s">
        <v>370</v>
      </c>
      <c r="C1693" t="s">
        <v>593</v>
      </c>
      <c r="D1693" t="s">
        <v>594</v>
      </c>
      <c r="E1693">
        <v>2</v>
      </c>
      <c r="F1693" t="s">
        <v>607</v>
      </c>
    </row>
    <row r="1694" spans="1:6" x14ac:dyDescent="0.25">
      <c r="A1694" s="2" t="s">
        <v>461</v>
      </c>
      <c r="B1694" t="s">
        <v>370</v>
      </c>
      <c r="C1694" t="s">
        <v>593</v>
      </c>
      <c r="D1694" t="s">
        <v>594</v>
      </c>
      <c r="E1694">
        <v>6</v>
      </c>
      <c r="F1694" t="s">
        <v>744</v>
      </c>
    </row>
    <row r="1695" spans="1:6" x14ac:dyDescent="0.25">
      <c r="A1695" s="2" t="s">
        <v>461</v>
      </c>
      <c r="B1695" t="s">
        <v>370</v>
      </c>
      <c r="C1695" t="s">
        <v>593</v>
      </c>
      <c r="D1695" t="s">
        <v>594</v>
      </c>
      <c r="E1695">
        <v>113</v>
      </c>
      <c r="F1695" t="s">
        <v>745</v>
      </c>
    </row>
    <row r="1696" spans="1:6" x14ac:dyDescent="0.25">
      <c r="A1696" s="2" t="s">
        <v>461</v>
      </c>
      <c r="B1696" t="s">
        <v>370</v>
      </c>
      <c r="C1696" t="s">
        <v>593</v>
      </c>
      <c r="D1696" t="s">
        <v>594</v>
      </c>
      <c r="E1696">
        <v>4</v>
      </c>
      <c r="F1696" t="s">
        <v>404</v>
      </c>
    </row>
    <row r="1697" spans="1:6" x14ac:dyDescent="0.25">
      <c r="A1697" s="2" t="s">
        <v>461</v>
      </c>
      <c r="B1697" t="s">
        <v>370</v>
      </c>
      <c r="C1697" t="s">
        <v>593</v>
      </c>
      <c r="D1697" t="s">
        <v>594</v>
      </c>
      <c r="E1697">
        <v>1</v>
      </c>
      <c r="F1697" t="s">
        <v>663</v>
      </c>
    </row>
    <row r="1698" spans="1:6" x14ac:dyDescent="0.25">
      <c r="A1698" s="2" t="s">
        <v>461</v>
      </c>
      <c r="B1698" t="s">
        <v>370</v>
      </c>
      <c r="C1698" t="s">
        <v>593</v>
      </c>
      <c r="D1698" t="s">
        <v>594</v>
      </c>
      <c r="E1698">
        <v>3</v>
      </c>
      <c r="F1698" t="s">
        <v>607</v>
      </c>
    </row>
    <row r="1699" spans="1:6" x14ac:dyDescent="0.25">
      <c r="A1699" s="2" t="s">
        <v>462</v>
      </c>
      <c r="B1699" t="s">
        <v>370</v>
      </c>
      <c r="C1699" t="s">
        <v>593</v>
      </c>
      <c r="D1699" t="s">
        <v>594</v>
      </c>
      <c r="E1699">
        <v>5</v>
      </c>
      <c r="F1699" t="s">
        <v>744</v>
      </c>
    </row>
    <row r="1700" spans="1:6" x14ac:dyDescent="0.25">
      <c r="A1700" s="2" t="s">
        <v>462</v>
      </c>
      <c r="B1700" t="s">
        <v>370</v>
      </c>
      <c r="C1700" t="s">
        <v>593</v>
      </c>
      <c r="D1700" t="s">
        <v>594</v>
      </c>
      <c r="E1700">
        <v>113</v>
      </c>
      <c r="F1700" t="s">
        <v>745</v>
      </c>
    </row>
    <row r="1701" spans="1:6" x14ac:dyDescent="0.25">
      <c r="A1701" s="2" t="s">
        <v>462</v>
      </c>
      <c r="B1701" t="s">
        <v>370</v>
      </c>
      <c r="C1701" t="s">
        <v>593</v>
      </c>
      <c r="D1701" t="s">
        <v>594</v>
      </c>
      <c r="E1701">
        <v>4</v>
      </c>
      <c r="F1701" t="s">
        <v>404</v>
      </c>
    </row>
    <row r="1702" spans="1:6" x14ac:dyDescent="0.25">
      <c r="A1702" s="2" t="s">
        <v>462</v>
      </c>
      <c r="B1702" t="s">
        <v>370</v>
      </c>
      <c r="C1702" t="s">
        <v>593</v>
      </c>
      <c r="D1702" t="s">
        <v>594</v>
      </c>
      <c r="E1702">
        <v>2</v>
      </c>
      <c r="F1702" t="s">
        <v>663</v>
      </c>
    </row>
    <row r="1703" spans="1:6" x14ac:dyDescent="0.25">
      <c r="A1703" s="2" t="s">
        <v>462</v>
      </c>
      <c r="B1703" t="s">
        <v>370</v>
      </c>
      <c r="C1703" t="s">
        <v>593</v>
      </c>
      <c r="D1703" t="s">
        <v>594</v>
      </c>
      <c r="E1703">
        <v>1</v>
      </c>
      <c r="F1703" t="s">
        <v>607</v>
      </c>
    </row>
    <row r="1704" spans="1:6" x14ac:dyDescent="0.25">
      <c r="A1704" s="2" t="s">
        <v>463</v>
      </c>
      <c r="B1704" t="s">
        <v>370</v>
      </c>
      <c r="C1704" t="s">
        <v>593</v>
      </c>
      <c r="D1704" t="s">
        <v>594</v>
      </c>
      <c r="E1704">
        <v>4</v>
      </c>
      <c r="F1704" t="s">
        <v>744</v>
      </c>
    </row>
    <row r="1705" spans="1:6" x14ac:dyDescent="0.25">
      <c r="A1705" s="2" t="s">
        <v>463</v>
      </c>
      <c r="B1705" t="s">
        <v>370</v>
      </c>
      <c r="C1705" t="s">
        <v>593</v>
      </c>
      <c r="D1705" t="s">
        <v>594</v>
      </c>
      <c r="E1705">
        <v>115</v>
      </c>
      <c r="F1705" t="s">
        <v>745</v>
      </c>
    </row>
    <row r="1706" spans="1:6" x14ac:dyDescent="0.25">
      <c r="A1706" s="2" t="s">
        <v>463</v>
      </c>
      <c r="B1706" t="s">
        <v>370</v>
      </c>
      <c r="C1706" t="s">
        <v>593</v>
      </c>
      <c r="D1706" t="s">
        <v>594</v>
      </c>
      <c r="E1706">
        <v>4</v>
      </c>
      <c r="F1706" t="s">
        <v>404</v>
      </c>
    </row>
    <row r="1707" spans="1:6" x14ac:dyDescent="0.25">
      <c r="A1707" s="2" t="s">
        <v>463</v>
      </c>
      <c r="B1707" t="s">
        <v>370</v>
      </c>
      <c r="C1707" t="s">
        <v>593</v>
      </c>
      <c r="D1707" t="s">
        <v>594</v>
      </c>
      <c r="E1707">
        <v>1</v>
      </c>
      <c r="F1707" t="s">
        <v>663</v>
      </c>
    </row>
    <row r="1708" spans="1:6" x14ac:dyDescent="0.25">
      <c r="A1708" s="2" t="s">
        <v>463</v>
      </c>
      <c r="B1708" t="s">
        <v>370</v>
      </c>
      <c r="C1708" t="s">
        <v>593</v>
      </c>
      <c r="D1708" t="s">
        <v>594</v>
      </c>
      <c r="E1708">
        <v>1</v>
      </c>
      <c r="F1708" t="s">
        <v>607</v>
      </c>
    </row>
    <row r="1709" spans="1:6" x14ac:dyDescent="0.25">
      <c r="A1709" s="2" t="s">
        <v>464</v>
      </c>
      <c r="B1709" t="s">
        <v>370</v>
      </c>
      <c r="C1709" t="s">
        <v>593</v>
      </c>
      <c r="D1709" t="s">
        <v>594</v>
      </c>
      <c r="E1709">
        <v>2</v>
      </c>
      <c r="F1709" t="s">
        <v>744</v>
      </c>
    </row>
    <row r="1710" spans="1:6" x14ac:dyDescent="0.25">
      <c r="A1710" s="2" t="s">
        <v>464</v>
      </c>
      <c r="B1710" t="s">
        <v>370</v>
      </c>
      <c r="C1710" t="s">
        <v>593</v>
      </c>
      <c r="D1710" t="s">
        <v>594</v>
      </c>
      <c r="E1710">
        <v>106</v>
      </c>
      <c r="F1710" t="s">
        <v>745</v>
      </c>
    </row>
    <row r="1711" spans="1:6" x14ac:dyDescent="0.25">
      <c r="A1711" s="2" t="s">
        <v>464</v>
      </c>
      <c r="B1711" t="s">
        <v>370</v>
      </c>
      <c r="C1711" t="s">
        <v>593</v>
      </c>
      <c r="D1711" t="s">
        <v>594</v>
      </c>
      <c r="E1711">
        <v>4</v>
      </c>
      <c r="F1711" t="s">
        <v>404</v>
      </c>
    </row>
    <row r="1712" spans="1:6" x14ac:dyDescent="0.25">
      <c r="A1712" s="2" t="s">
        <v>464</v>
      </c>
      <c r="B1712" t="s">
        <v>370</v>
      </c>
      <c r="C1712" t="s">
        <v>593</v>
      </c>
      <c r="D1712" t="s">
        <v>594</v>
      </c>
      <c r="E1712">
        <v>1</v>
      </c>
      <c r="F1712" t="s">
        <v>663</v>
      </c>
    </row>
    <row r="1713" spans="1:6" x14ac:dyDescent="0.25">
      <c r="A1713" s="2" t="s">
        <v>464</v>
      </c>
      <c r="B1713" t="s">
        <v>370</v>
      </c>
      <c r="C1713" t="s">
        <v>593</v>
      </c>
      <c r="D1713" t="s">
        <v>594</v>
      </c>
      <c r="E1713">
        <v>1</v>
      </c>
      <c r="F1713" t="s">
        <v>607</v>
      </c>
    </row>
    <row r="1714" spans="1:6" x14ac:dyDescent="0.25">
      <c r="A1714" s="2" t="s">
        <v>465</v>
      </c>
      <c r="B1714" t="s">
        <v>370</v>
      </c>
      <c r="C1714" t="s">
        <v>593</v>
      </c>
      <c r="D1714" t="s">
        <v>594</v>
      </c>
      <c r="E1714">
        <v>4</v>
      </c>
      <c r="F1714" t="s">
        <v>744</v>
      </c>
    </row>
    <row r="1715" spans="1:6" x14ac:dyDescent="0.25">
      <c r="A1715" s="2" t="s">
        <v>465</v>
      </c>
      <c r="B1715" t="s">
        <v>370</v>
      </c>
      <c r="C1715" t="s">
        <v>593</v>
      </c>
      <c r="D1715" t="s">
        <v>594</v>
      </c>
      <c r="E1715">
        <v>99</v>
      </c>
      <c r="F1715" t="s">
        <v>745</v>
      </c>
    </row>
    <row r="1716" spans="1:6" x14ac:dyDescent="0.25">
      <c r="A1716" s="2" t="s">
        <v>465</v>
      </c>
      <c r="B1716" t="s">
        <v>370</v>
      </c>
      <c r="C1716" t="s">
        <v>593</v>
      </c>
      <c r="D1716" t="s">
        <v>594</v>
      </c>
      <c r="E1716">
        <v>5</v>
      </c>
      <c r="F1716" t="s">
        <v>404</v>
      </c>
    </row>
    <row r="1717" spans="1:6" x14ac:dyDescent="0.25">
      <c r="A1717" s="2" t="s">
        <v>465</v>
      </c>
      <c r="B1717" t="s">
        <v>370</v>
      </c>
      <c r="C1717" t="s">
        <v>593</v>
      </c>
      <c r="D1717" t="s">
        <v>594</v>
      </c>
      <c r="E1717">
        <v>2</v>
      </c>
      <c r="F1717" t="s">
        <v>663</v>
      </c>
    </row>
    <row r="1718" spans="1:6" x14ac:dyDescent="0.25">
      <c r="A1718" s="2" t="s">
        <v>465</v>
      </c>
      <c r="B1718" t="s">
        <v>370</v>
      </c>
      <c r="C1718" t="s">
        <v>593</v>
      </c>
      <c r="D1718" t="s">
        <v>594</v>
      </c>
      <c r="E1718">
        <v>2</v>
      </c>
      <c r="F1718" t="s">
        <v>607</v>
      </c>
    </row>
    <row r="1719" spans="1:6" x14ac:dyDescent="0.25">
      <c r="A1719" s="2" t="s">
        <v>466</v>
      </c>
      <c r="B1719" t="s">
        <v>370</v>
      </c>
      <c r="C1719" t="s">
        <v>593</v>
      </c>
      <c r="D1719" t="s">
        <v>594</v>
      </c>
      <c r="E1719">
        <v>4</v>
      </c>
      <c r="F1719" t="s">
        <v>744</v>
      </c>
    </row>
    <row r="1720" spans="1:6" x14ac:dyDescent="0.25">
      <c r="A1720" s="2" t="s">
        <v>466</v>
      </c>
      <c r="B1720" t="s">
        <v>370</v>
      </c>
      <c r="C1720" t="s">
        <v>593</v>
      </c>
      <c r="D1720" t="s">
        <v>594</v>
      </c>
      <c r="E1720">
        <v>90</v>
      </c>
      <c r="F1720" t="s">
        <v>745</v>
      </c>
    </row>
    <row r="1721" spans="1:6" x14ac:dyDescent="0.25">
      <c r="A1721" s="2" t="s">
        <v>466</v>
      </c>
      <c r="B1721" t="s">
        <v>370</v>
      </c>
      <c r="C1721" t="s">
        <v>593</v>
      </c>
      <c r="D1721" t="s">
        <v>594</v>
      </c>
      <c r="E1721">
        <v>3</v>
      </c>
      <c r="F1721" t="s">
        <v>404</v>
      </c>
    </row>
    <row r="1722" spans="1:6" x14ac:dyDescent="0.25">
      <c r="A1722" s="2" t="s">
        <v>466</v>
      </c>
      <c r="B1722" t="s">
        <v>370</v>
      </c>
      <c r="C1722" t="s">
        <v>593</v>
      </c>
      <c r="D1722" t="s">
        <v>594</v>
      </c>
      <c r="E1722">
        <v>2</v>
      </c>
      <c r="F1722" t="s">
        <v>663</v>
      </c>
    </row>
    <row r="1723" spans="1:6" x14ac:dyDescent="0.25">
      <c r="A1723" s="2" t="s">
        <v>466</v>
      </c>
      <c r="B1723" t="s">
        <v>370</v>
      </c>
      <c r="C1723" t="s">
        <v>593</v>
      </c>
      <c r="D1723" t="s">
        <v>594</v>
      </c>
      <c r="E1723">
        <v>8</v>
      </c>
      <c r="F1723" t="s">
        <v>607</v>
      </c>
    </row>
    <row r="1724" spans="1:6" x14ac:dyDescent="0.25">
      <c r="A1724" s="2" t="s">
        <v>467</v>
      </c>
      <c r="B1724" t="s">
        <v>370</v>
      </c>
      <c r="C1724" t="s">
        <v>593</v>
      </c>
      <c r="D1724" t="s">
        <v>594</v>
      </c>
      <c r="E1724">
        <v>3</v>
      </c>
      <c r="F1724" t="s">
        <v>744</v>
      </c>
    </row>
    <row r="1725" spans="1:6" x14ac:dyDescent="0.25">
      <c r="A1725" s="2" t="s">
        <v>467</v>
      </c>
      <c r="B1725" t="s">
        <v>370</v>
      </c>
      <c r="C1725" t="s">
        <v>593</v>
      </c>
      <c r="D1725" t="s">
        <v>594</v>
      </c>
      <c r="E1725">
        <v>80</v>
      </c>
      <c r="F1725" t="s">
        <v>745</v>
      </c>
    </row>
    <row r="1726" spans="1:6" x14ac:dyDescent="0.25">
      <c r="A1726" s="2" t="s">
        <v>467</v>
      </c>
      <c r="B1726" t="s">
        <v>370</v>
      </c>
      <c r="C1726" t="s">
        <v>593</v>
      </c>
      <c r="D1726" t="s">
        <v>594</v>
      </c>
      <c r="E1726">
        <v>7</v>
      </c>
      <c r="F1726" t="s">
        <v>404</v>
      </c>
    </row>
    <row r="1727" spans="1:6" x14ac:dyDescent="0.25">
      <c r="A1727" s="2" t="s">
        <v>467</v>
      </c>
      <c r="B1727" t="s">
        <v>370</v>
      </c>
      <c r="C1727" t="s">
        <v>593</v>
      </c>
      <c r="D1727" t="s">
        <v>594</v>
      </c>
      <c r="E1727">
        <v>0</v>
      </c>
      <c r="F1727" t="s">
        <v>663</v>
      </c>
    </row>
    <row r="1728" spans="1:6" x14ac:dyDescent="0.25">
      <c r="A1728" s="2" t="s">
        <v>467</v>
      </c>
      <c r="B1728" t="s">
        <v>370</v>
      </c>
      <c r="C1728" t="s">
        <v>593</v>
      </c>
      <c r="D1728" t="s">
        <v>594</v>
      </c>
      <c r="E1728">
        <v>1</v>
      </c>
      <c r="F1728" t="s">
        <v>607</v>
      </c>
    </row>
    <row r="1729" spans="1:6" x14ac:dyDescent="0.25">
      <c r="A1729" s="2" t="s">
        <v>468</v>
      </c>
      <c r="B1729" t="s">
        <v>370</v>
      </c>
      <c r="C1729" t="s">
        <v>593</v>
      </c>
      <c r="D1729" t="s">
        <v>594</v>
      </c>
      <c r="E1729">
        <v>2</v>
      </c>
      <c r="F1729" t="s">
        <v>744</v>
      </c>
    </row>
    <row r="1730" spans="1:6" x14ac:dyDescent="0.25">
      <c r="A1730" s="2" t="s">
        <v>468</v>
      </c>
      <c r="B1730" t="s">
        <v>370</v>
      </c>
      <c r="C1730" t="s">
        <v>593</v>
      </c>
      <c r="D1730" t="s">
        <v>594</v>
      </c>
      <c r="E1730">
        <v>77</v>
      </c>
      <c r="F1730" t="s">
        <v>745</v>
      </c>
    </row>
    <row r="1731" spans="1:6" x14ac:dyDescent="0.25">
      <c r="A1731" s="2" t="s">
        <v>468</v>
      </c>
      <c r="B1731" t="s">
        <v>370</v>
      </c>
      <c r="C1731" t="s">
        <v>593</v>
      </c>
      <c r="D1731" t="s">
        <v>594</v>
      </c>
      <c r="E1731">
        <v>6</v>
      </c>
      <c r="F1731" t="s">
        <v>404</v>
      </c>
    </row>
    <row r="1732" spans="1:6" x14ac:dyDescent="0.25">
      <c r="A1732" s="2" t="s">
        <v>468</v>
      </c>
      <c r="B1732" t="s">
        <v>370</v>
      </c>
      <c r="C1732" t="s">
        <v>593</v>
      </c>
      <c r="D1732" t="s">
        <v>594</v>
      </c>
      <c r="E1732">
        <v>1</v>
      </c>
      <c r="F1732" t="s">
        <v>663</v>
      </c>
    </row>
    <row r="1733" spans="1:6" x14ac:dyDescent="0.25">
      <c r="A1733" s="2" t="s">
        <v>468</v>
      </c>
      <c r="B1733" t="s">
        <v>370</v>
      </c>
      <c r="C1733" t="s">
        <v>593</v>
      </c>
      <c r="D1733" t="s">
        <v>594</v>
      </c>
      <c r="E1733">
        <v>1</v>
      </c>
      <c r="F1733" t="s">
        <v>607</v>
      </c>
    </row>
    <row r="1734" spans="1:6" x14ac:dyDescent="0.25">
      <c r="A1734" s="2" t="s">
        <v>469</v>
      </c>
      <c r="B1734" t="s">
        <v>370</v>
      </c>
      <c r="C1734" t="s">
        <v>593</v>
      </c>
      <c r="D1734" t="s">
        <v>594</v>
      </c>
      <c r="E1734">
        <v>3</v>
      </c>
      <c r="F1734" t="s">
        <v>744</v>
      </c>
    </row>
    <row r="1735" spans="1:6" x14ac:dyDescent="0.25">
      <c r="A1735" s="2" t="s">
        <v>469</v>
      </c>
      <c r="B1735" t="s">
        <v>370</v>
      </c>
      <c r="C1735" t="s">
        <v>593</v>
      </c>
      <c r="D1735" t="s">
        <v>594</v>
      </c>
      <c r="E1735">
        <v>74</v>
      </c>
      <c r="F1735" t="s">
        <v>745</v>
      </c>
    </row>
    <row r="1736" spans="1:6" x14ac:dyDescent="0.25">
      <c r="A1736" s="2" t="s">
        <v>469</v>
      </c>
      <c r="B1736" t="s">
        <v>370</v>
      </c>
      <c r="C1736" t="s">
        <v>593</v>
      </c>
      <c r="D1736" t="s">
        <v>594</v>
      </c>
      <c r="E1736">
        <v>6</v>
      </c>
      <c r="F1736" t="s">
        <v>404</v>
      </c>
    </row>
    <row r="1737" spans="1:6" x14ac:dyDescent="0.25">
      <c r="A1737" s="2" t="s">
        <v>469</v>
      </c>
      <c r="B1737" t="s">
        <v>370</v>
      </c>
      <c r="C1737" t="s">
        <v>593</v>
      </c>
      <c r="D1737" t="s">
        <v>594</v>
      </c>
      <c r="E1737">
        <v>0</v>
      </c>
      <c r="F1737" t="s">
        <v>663</v>
      </c>
    </row>
    <row r="1738" spans="1:6" x14ac:dyDescent="0.25">
      <c r="A1738" s="2" t="s">
        <v>469</v>
      </c>
      <c r="B1738" t="s">
        <v>370</v>
      </c>
      <c r="C1738" t="s">
        <v>593</v>
      </c>
      <c r="D1738" t="s">
        <v>594</v>
      </c>
      <c r="E1738">
        <v>1</v>
      </c>
      <c r="F1738" t="s">
        <v>607</v>
      </c>
    </row>
    <row r="1739" spans="1:6" x14ac:dyDescent="0.25">
      <c r="A1739" s="2" t="s">
        <v>470</v>
      </c>
      <c r="B1739" t="s">
        <v>370</v>
      </c>
      <c r="C1739" t="s">
        <v>593</v>
      </c>
      <c r="D1739" t="s">
        <v>594</v>
      </c>
      <c r="E1739">
        <v>1</v>
      </c>
      <c r="F1739" t="s">
        <v>744</v>
      </c>
    </row>
    <row r="1740" spans="1:6" x14ac:dyDescent="0.25">
      <c r="A1740" s="2" t="s">
        <v>470</v>
      </c>
      <c r="B1740" t="s">
        <v>370</v>
      </c>
      <c r="C1740" t="s">
        <v>593</v>
      </c>
      <c r="D1740" t="s">
        <v>594</v>
      </c>
      <c r="E1740">
        <v>75</v>
      </c>
      <c r="F1740" t="s">
        <v>745</v>
      </c>
    </row>
    <row r="1741" spans="1:6" x14ac:dyDescent="0.25">
      <c r="A1741" s="2" t="s">
        <v>470</v>
      </c>
      <c r="B1741" t="s">
        <v>370</v>
      </c>
      <c r="C1741" t="s">
        <v>593</v>
      </c>
      <c r="D1741" t="s">
        <v>594</v>
      </c>
      <c r="E1741">
        <v>4</v>
      </c>
      <c r="F1741" t="s">
        <v>404</v>
      </c>
    </row>
    <row r="1742" spans="1:6" x14ac:dyDescent="0.25">
      <c r="A1742" s="2" t="s">
        <v>470</v>
      </c>
      <c r="B1742" t="s">
        <v>370</v>
      </c>
      <c r="C1742" t="s">
        <v>593</v>
      </c>
      <c r="D1742" t="s">
        <v>594</v>
      </c>
      <c r="E1742">
        <v>0</v>
      </c>
      <c r="F1742" t="s">
        <v>663</v>
      </c>
    </row>
    <row r="1743" spans="1:6" x14ac:dyDescent="0.25">
      <c r="A1743" s="2" t="s">
        <v>470</v>
      </c>
      <c r="B1743" t="s">
        <v>370</v>
      </c>
      <c r="C1743" t="s">
        <v>593</v>
      </c>
      <c r="D1743" t="s">
        <v>594</v>
      </c>
      <c r="E1743">
        <v>0</v>
      </c>
      <c r="F1743" t="s">
        <v>607</v>
      </c>
    </row>
    <row r="1744" spans="1:6" x14ac:dyDescent="0.25">
      <c r="A1744" s="2" t="s">
        <v>471</v>
      </c>
      <c r="B1744" t="s">
        <v>370</v>
      </c>
      <c r="C1744" t="s">
        <v>593</v>
      </c>
      <c r="D1744" t="s">
        <v>594</v>
      </c>
      <c r="E1744">
        <v>2</v>
      </c>
      <c r="F1744" t="s">
        <v>744</v>
      </c>
    </row>
    <row r="1745" spans="1:6" x14ac:dyDescent="0.25">
      <c r="A1745" s="2" t="s">
        <v>471</v>
      </c>
      <c r="B1745" t="s">
        <v>370</v>
      </c>
      <c r="C1745" t="s">
        <v>593</v>
      </c>
      <c r="D1745" t="s">
        <v>594</v>
      </c>
      <c r="E1745">
        <v>75</v>
      </c>
      <c r="F1745" t="s">
        <v>745</v>
      </c>
    </row>
    <row r="1746" spans="1:6" x14ac:dyDescent="0.25">
      <c r="A1746" s="2" t="s">
        <v>471</v>
      </c>
      <c r="B1746" t="s">
        <v>370</v>
      </c>
      <c r="C1746" t="s">
        <v>593</v>
      </c>
      <c r="D1746" t="s">
        <v>594</v>
      </c>
      <c r="E1746">
        <v>4</v>
      </c>
      <c r="F1746" t="s">
        <v>404</v>
      </c>
    </row>
    <row r="1747" spans="1:6" x14ac:dyDescent="0.25">
      <c r="A1747" s="2" t="s">
        <v>471</v>
      </c>
      <c r="B1747" t="s">
        <v>370</v>
      </c>
      <c r="C1747" t="s">
        <v>593</v>
      </c>
      <c r="D1747" t="s">
        <v>594</v>
      </c>
      <c r="E1747">
        <v>0</v>
      </c>
      <c r="F1747" t="s">
        <v>663</v>
      </c>
    </row>
    <row r="1748" spans="1:6" x14ac:dyDescent="0.25">
      <c r="A1748" s="2" t="s">
        <v>471</v>
      </c>
      <c r="B1748" t="s">
        <v>370</v>
      </c>
      <c r="C1748" t="s">
        <v>593</v>
      </c>
      <c r="D1748" t="s">
        <v>594</v>
      </c>
      <c r="E1748">
        <v>0</v>
      </c>
      <c r="F1748" t="s">
        <v>607</v>
      </c>
    </row>
    <row r="1749" spans="1:6" x14ac:dyDescent="0.25">
      <c r="A1749" s="2" t="s">
        <v>472</v>
      </c>
      <c r="B1749" t="s">
        <v>370</v>
      </c>
      <c r="C1749" t="s">
        <v>593</v>
      </c>
      <c r="D1749" t="s">
        <v>594</v>
      </c>
      <c r="E1749">
        <v>7</v>
      </c>
      <c r="F1749" t="s">
        <v>744</v>
      </c>
    </row>
    <row r="1750" spans="1:6" x14ac:dyDescent="0.25">
      <c r="A1750" s="2" t="s">
        <v>472</v>
      </c>
      <c r="B1750" t="s">
        <v>370</v>
      </c>
      <c r="C1750" t="s">
        <v>593</v>
      </c>
      <c r="D1750" t="s">
        <v>594</v>
      </c>
      <c r="E1750">
        <v>69</v>
      </c>
      <c r="F1750" t="s">
        <v>745</v>
      </c>
    </row>
    <row r="1751" spans="1:6" x14ac:dyDescent="0.25">
      <c r="A1751" s="2" t="s">
        <v>472</v>
      </c>
      <c r="B1751" t="s">
        <v>370</v>
      </c>
      <c r="C1751" t="s">
        <v>593</v>
      </c>
      <c r="D1751" t="s">
        <v>594</v>
      </c>
      <c r="E1751">
        <v>3</v>
      </c>
      <c r="F1751" t="s">
        <v>404</v>
      </c>
    </row>
    <row r="1752" spans="1:6" x14ac:dyDescent="0.25">
      <c r="A1752" s="2" t="s">
        <v>472</v>
      </c>
      <c r="B1752" t="s">
        <v>370</v>
      </c>
      <c r="C1752" t="s">
        <v>593</v>
      </c>
      <c r="D1752" t="s">
        <v>594</v>
      </c>
      <c r="E1752">
        <v>0</v>
      </c>
      <c r="F1752" t="s">
        <v>663</v>
      </c>
    </row>
    <row r="1753" spans="1:6" x14ac:dyDescent="0.25">
      <c r="A1753" s="2" t="s">
        <v>472</v>
      </c>
      <c r="B1753" t="s">
        <v>370</v>
      </c>
      <c r="C1753" t="s">
        <v>593</v>
      </c>
      <c r="D1753" t="s">
        <v>594</v>
      </c>
      <c r="E1753">
        <v>0</v>
      </c>
      <c r="F1753" t="s">
        <v>607</v>
      </c>
    </row>
    <row r="1754" spans="1:6" x14ac:dyDescent="0.25">
      <c r="A1754" s="2" t="s">
        <v>473</v>
      </c>
      <c r="B1754" t="s">
        <v>370</v>
      </c>
      <c r="C1754" t="s">
        <v>593</v>
      </c>
      <c r="D1754" t="s">
        <v>594</v>
      </c>
      <c r="E1754">
        <v>7</v>
      </c>
      <c r="F1754" t="s">
        <v>744</v>
      </c>
    </row>
    <row r="1755" spans="1:6" x14ac:dyDescent="0.25">
      <c r="A1755" s="2" t="s">
        <v>473</v>
      </c>
      <c r="B1755" t="s">
        <v>370</v>
      </c>
      <c r="C1755" t="s">
        <v>593</v>
      </c>
      <c r="D1755" t="s">
        <v>594</v>
      </c>
      <c r="E1755">
        <v>67</v>
      </c>
      <c r="F1755" t="s">
        <v>745</v>
      </c>
    </row>
    <row r="1756" spans="1:6" x14ac:dyDescent="0.25">
      <c r="A1756" s="2" t="s">
        <v>473</v>
      </c>
      <c r="B1756" t="s">
        <v>370</v>
      </c>
      <c r="C1756" t="s">
        <v>593</v>
      </c>
      <c r="D1756" t="s">
        <v>594</v>
      </c>
      <c r="E1756">
        <v>5</v>
      </c>
      <c r="F1756" t="s">
        <v>404</v>
      </c>
    </row>
    <row r="1757" spans="1:6" x14ac:dyDescent="0.25">
      <c r="A1757" s="2" t="s">
        <v>473</v>
      </c>
      <c r="B1757" t="s">
        <v>370</v>
      </c>
      <c r="C1757" t="s">
        <v>593</v>
      </c>
      <c r="D1757" t="s">
        <v>594</v>
      </c>
      <c r="E1757">
        <v>0</v>
      </c>
      <c r="F1757" t="s">
        <v>663</v>
      </c>
    </row>
    <row r="1758" spans="1:6" x14ac:dyDescent="0.25">
      <c r="A1758" s="2" t="s">
        <v>473</v>
      </c>
      <c r="B1758" t="s">
        <v>370</v>
      </c>
      <c r="C1758" t="s">
        <v>593</v>
      </c>
      <c r="D1758" t="s">
        <v>594</v>
      </c>
      <c r="E1758">
        <v>0</v>
      </c>
      <c r="F1758" t="s">
        <v>607</v>
      </c>
    </row>
    <row r="1759" spans="1:6" x14ac:dyDescent="0.25">
      <c r="A1759" s="2" t="s">
        <v>474</v>
      </c>
      <c r="B1759" t="s">
        <v>370</v>
      </c>
      <c r="C1759" t="s">
        <v>593</v>
      </c>
      <c r="D1759" t="s">
        <v>594</v>
      </c>
      <c r="E1759">
        <v>6</v>
      </c>
      <c r="F1759" t="s">
        <v>744</v>
      </c>
    </row>
    <row r="1760" spans="1:6" x14ac:dyDescent="0.25">
      <c r="A1760" s="2" t="s">
        <v>474</v>
      </c>
      <c r="B1760" t="s">
        <v>370</v>
      </c>
      <c r="C1760" t="s">
        <v>593</v>
      </c>
      <c r="D1760" t="s">
        <v>594</v>
      </c>
      <c r="E1760">
        <v>61</v>
      </c>
      <c r="F1760" t="s">
        <v>745</v>
      </c>
    </row>
    <row r="1761" spans="1:6" x14ac:dyDescent="0.25">
      <c r="A1761" s="2" t="s">
        <v>474</v>
      </c>
      <c r="B1761" t="s">
        <v>370</v>
      </c>
      <c r="C1761" t="s">
        <v>593</v>
      </c>
      <c r="D1761" t="s">
        <v>594</v>
      </c>
      <c r="E1761">
        <v>6</v>
      </c>
      <c r="F1761" t="s">
        <v>404</v>
      </c>
    </row>
    <row r="1762" spans="1:6" x14ac:dyDescent="0.25">
      <c r="A1762" s="2" t="s">
        <v>474</v>
      </c>
      <c r="B1762" t="s">
        <v>370</v>
      </c>
      <c r="C1762" t="s">
        <v>593</v>
      </c>
      <c r="D1762" t="s">
        <v>594</v>
      </c>
      <c r="E1762">
        <v>2</v>
      </c>
      <c r="F1762" t="s">
        <v>663</v>
      </c>
    </row>
    <row r="1763" spans="1:6" x14ac:dyDescent="0.25">
      <c r="A1763" s="2" t="s">
        <v>474</v>
      </c>
      <c r="B1763" t="s">
        <v>370</v>
      </c>
      <c r="C1763" t="s">
        <v>593</v>
      </c>
      <c r="D1763" t="s">
        <v>594</v>
      </c>
      <c r="E1763">
        <v>1</v>
      </c>
      <c r="F1763" t="s">
        <v>607</v>
      </c>
    </row>
    <row r="1764" spans="1:6" x14ac:dyDescent="0.25">
      <c r="A1764" s="2" t="s">
        <v>475</v>
      </c>
      <c r="B1764" t="s">
        <v>370</v>
      </c>
      <c r="C1764" t="s">
        <v>593</v>
      </c>
      <c r="D1764" t="s">
        <v>594</v>
      </c>
      <c r="E1764">
        <v>2</v>
      </c>
      <c r="F1764" t="s">
        <v>744</v>
      </c>
    </row>
    <row r="1765" spans="1:6" x14ac:dyDescent="0.25">
      <c r="A1765" s="2" t="s">
        <v>475</v>
      </c>
      <c r="B1765" t="s">
        <v>370</v>
      </c>
      <c r="C1765" t="s">
        <v>593</v>
      </c>
      <c r="D1765" t="s">
        <v>594</v>
      </c>
      <c r="E1765">
        <v>57</v>
      </c>
      <c r="F1765" t="s">
        <v>745</v>
      </c>
    </row>
    <row r="1766" spans="1:6" x14ac:dyDescent="0.25">
      <c r="A1766" s="2" t="s">
        <v>475</v>
      </c>
      <c r="B1766" t="s">
        <v>370</v>
      </c>
      <c r="C1766" t="s">
        <v>593</v>
      </c>
      <c r="D1766" t="s">
        <v>594</v>
      </c>
      <c r="E1766">
        <v>5</v>
      </c>
      <c r="F1766" t="s">
        <v>404</v>
      </c>
    </row>
    <row r="1767" spans="1:6" x14ac:dyDescent="0.25">
      <c r="A1767" s="2" t="s">
        <v>475</v>
      </c>
      <c r="B1767" t="s">
        <v>370</v>
      </c>
      <c r="C1767" t="s">
        <v>593</v>
      </c>
      <c r="D1767" t="s">
        <v>594</v>
      </c>
      <c r="E1767">
        <v>1</v>
      </c>
      <c r="F1767" t="s">
        <v>663</v>
      </c>
    </row>
    <row r="1768" spans="1:6" x14ac:dyDescent="0.25">
      <c r="A1768" s="2" t="s">
        <v>475</v>
      </c>
      <c r="B1768" t="s">
        <v>370</v>
      </c>
      <c r="C1768" t="s">
        <v>593</v>
      </c>
      <c r="D1768" t="s">
        <v>594</v>
      </c>
      <c r="E1768">
        <v>1</v>
      </c>
      <c r="F1768" t="s">
        <v>607</v>
      </c>
    </row>
    <row r="1769" spans="1:6" x14ac:dyDescent="0.25">
      <c r="A1769" s="2" t="s">
        <v>476</v>
      </c>
      <c r="B1769" t="s">
        <v>370</v>
      </c>
      <c r="C1769" t="s">
        <v>593</v>
      </c>
      <c r="D1769" t="s">
        <v>594</v>
      </c>
      <c r="E1769">
        <v>4</v>
      </c>
      <c r="F1769" t="s">
        <v>744</v>
      </c>
    </row>
    <row r="1770" spans="1:6" x14ac:dyDescent="0.25">
      <c r="A1770" s="2" t="s">
        <v>476</v>
      </c>
      <c r="B1770" t="s">
        <v>370</v>
      </c>
      <c r="C1770" t="s">
        <v>593</v>
      </c>
      <c r="D1770" t="s">
        <v>594</v>
      </c>
      <c r="E1770">
        <v>57</v>
      </c>
      <c r="F1770" t="s">
        <v>745</v>
      </c>
    </row>
    <row r="1771" spans="1:6" x14ac:dyDescent="0.25">
      <c r="A1771" s="2" t="s">
        <v>476</v>
      </c>
      <c r="B1771" t="s">
        <v>370</v>
      </c>
      <c r="C1771" t="s">
        <v>593</v>
      </c>
      <c r="D1771" t="s">
        <v>594</v>
      </c>
      <c r="E1771">
        <v>4</v>
      </c>
      <c r="F1771" t="s">
        <v>404</v>
      </c>
    </row>
    <row r="1772" spans="1:6" x14ac:dyDescent="0.25">
      <c r="A1772" s="2" t="s">
        <v>476</v>
      </c>
      <c r="B1772" t="s">
        <v>370</v>
      </c>
      <c r="C1772" t="s">
        <v>593</v>
      </c>
      <c r="D1772" t="s">
        <v>594</v>
      </c>
      <c r="E1772">
        <v>1</v>
      </c>
      <c r="F1772" t="s">
        <v>663</v>
      </c>
    </row>
    <row r="1773" spans="1:6" x14ac:dyDescent="0.25">
      <c r="A1773" s="2" t="s">
        <v>476</v>
      </c>
      <c r="B1773" t="s">
        <v>370</v>
      </c>
      <c r="C1773" t="s">
        <v>593</v>
      </c>
      <c r="D1773" t="s">
        <v>594</v>
      </c>
      <c r="E1773">
        <v>2</v>
      </c>
      <c r="F1773" t="s">
        <v>607</v>
      </c>
    </row>
    <row r="1774" spans="1:6" x14ac:dyDescent="0.25">
      <c r="A1774" s="2" t="s">
        <v>477</v>
      </c>
      <c r="B1774" t="s">
        <v>370</v>
      </c>
      <c r="C1774" t="s">
        <v>593</v>
      </c>
      <c r="D1774" t="s">
        <v>594</v>
      </c>
      <c r="E1774">
        <v>0</v>
      </c>
      <c r="F1774" t="s">
        <v>744</v>
      </c>
    </row>
    <row r="1775" spans="1:6" x14ac:dyDescent="0.25">
      <c r="A1775" s="2" t="s">
        <v>477</v>
      </c>
      <c r="B1775" t="s">
        <v>370</v>
      </c>
      <c r="C1775" t="s">
        <v>593</v>
      </c>
      <c r="D1775" t="s">
        <v>594</v>
      </c>
      <c r="E1775">
        <v>56</v>
      </c>
      <c r="F1775" t="s">
        <v>745</v>
      </c>
    </row>
    <row r="1776" spans="1:6" x14ac:dyDescent="0.25">
      <c r="A1776" s="2" t="s">
        <v>477</v>
      </c>
      <c r="B1776" t="s">
        <v>370</v>
      </c>
      <c r="C1776" t="s">
        <v>593</v>
      </c>
      <c r="D1776" t="s">
        <v>594</v>
      </c>
      <c r="E1776">
        <v>4</v>
      </c>
      <c r="F1776" t="s">
        <v>404</v>
      </c>
    </row>
    <row r="1777" spans="1:6" x14ac:dyDescent="0.25">
      <c r="A1777" s="2" t="s">
        <v>477</v>
      </c>
      <c r="B1777" t="s">
        <v>370</v>
      </c>
      <c r="C1777" t="s">
        <v>593</v>
      </c>
      <c r="D1777" t="s">
        <v>594</v>
      </c>
      <c r="E1777">
        <v>0</v>
      </c>
      <c r="F1777" t="s">
        <v>663</v>
      </c>
    </row>
    <row r="1778" spans="1:6" x14ac:dyDescent="0.25">
      <c r="A1778" s="2" t="s">
        <v>477</v>
      </c>
      <c r="B1778" t="s">
        <v>370</v>
      </c>
      <c r="C1778" t="s">
        <v>593</v>
      </c>
      <c r="D1778" t="s">
        <v>594</v>
      </c>
      <c r="E1778">
        <v>0</v>
      </c>
      <c r="F1778" t="s">
        <v>607</v>
      </c>
    </row>
    <row r="1779" spans="1:6" x14ac:dyDescent="0.25">
      <c r="A1779" s="2" t="s">
        <v>478</v>
      </c>
      <c r="B1779" t="s">
        <v>370</v>
      </c>
      <c r="C1779" t="s">
        <v>593</v>
      </c>
      <c r="D1779" t="s">
        <v>594</v>
      </c>
      <c r="E1779">
        <v>0</v>
      </c>
      <c r="F1779" t="s">
        <v>744</v>
      </c>
    </row>
    <row r="1780" spans="1:6" x14ac:dyDescent="0.25">
      <c r="A1780" s="2" t="s">
        <v>478</v>
      </c>
      <c r="B1780" t="s">
        <v>370</v>
      </c>
      <c r="C1780" t="s">
        <v>593</v>
      </c>
      <c r="D1780" t="s">
        <v>594</v>
      </c>
      <c r="E1780">
        <v>55</v>
      </c>
      <c r="F1780" t="s">
        <v>745</v>
      </c>
    </row>
    <row r="1781" spans="1:6" x14ac:dyDescent="0.25">
      <c r="A1781" s="2" t="s">
        <v>478</v>
      </c>
      <c r="B1781" t="s">
        <v>370</v>
      </c>
      <c r="C1781" t="s">
        <v>593</v>
      </c>
      <c r="D1781" t="s">
        <v>594</v>
      </c>
      <c r="E1781">
        <v>4</v>
      </c>
      <c r="F1781" t="s">
        <v>404</v>
      </c>
    </row>
    <row r="1782" spans="1:6" x14ac:dyDescent="0.25">
      <c r="A1782" s="2" t="s">
        <v>478</v>
      </c>
      <c r="B1782" t="s">
        <v>370</v>
      </c>
      <c r="C1782" t="s">
        <v>593</v>
      </c>
      <c r="D1782" t="s">
        <v>594</v>
      </c>
      <c r="E1782">
        <v>0</v>
      </c>
      <c r="F1782" t="s">
        <v>663</v>
      </c>
    </row>
    <row r="1783" spans="1:6" x14ac:dyDescent="0.25">
      <c r="A1783" s="2" t="s">
        <v>478</v>
      </c>
      <c r="B1783" t="s">
        <v>370</v>
      </c>
      <c r="C1783" t="s">
        <v>593</v>
      </c>
      <c r="D1783" t="s">
        <v>594</v>
      </c>
      <c r="E1783">
        <v>0</v>
      </c>
      <c r="F1783" t="s">
        <v>607</v>
      </c>
    </row>
    <row r="1784" spans="1:6" x14ac:dyDescent="0.25">
      <c r="A1784" s="2" t="s">
        <v>479</v>
      </c>
      <c r="B1784" t="s">
        <v>370</v>
      </c>
      <c r="C1784" t="s">
        <v>593</v>
      </c>
      <c r="D1784" t="s">
        <v>594</v>
      </c>
      <c r="E1784">
        <v>1</v>
      </c>
      <c r="F1784" t="s">
        <v>744</v>
      </c>
    </row>
    <row r="1785" spans="1:6" x14ac:dyDescent="0.25">
      <c r="A1785" s="2" t="s">
        <v>479</v>
      </c>
      <c r="B1785" t="s">
        <v>370</v>
      </c>
      <c r="C1785" t="s">
        <v>593</v>
      </c>
      <c r="D1785" t="s">
        <v>594</v>
      </c>
      <c r="E1785">
        <v>49</v>
      </c>
      <c r="F1785" t="s">
        <v>745</v>
      </c>
    </row>
    <row r="1786" spans="1:6" x14ac:dyDescent="0.25">
      <c r="A1786" s="2" t="s">
        <v>479</v>
      </c>
      <c r="B1786" t="s">
        <v>370</v>
      </c>
      <c r="C1786" t="s">
        <v>593</v>
      </c>
      <c r="D1786" t="s">
        <v>594</v>
      </c>
      <c r="E1786">
        <v>3</v>
      </c>
      <c r="F1786" t="s">
        <v>404</v>
      </c>
    </row>
    <row r="1787" spans="1:6" x14ac:dyDescent="0.25">
      <c r="A1787" s="2" t="s">
        <v>479</v>
      </c>
      <c r="B1787" t="s">
        <v>370</v>
      </c>
      <c r="C1787" t="s">
        <v>593</v>
      </c>
      <c r="D1787" t="s">
        <v>594</v>
      </c>
      <c r="E1787">
        <v>1</v>
      </c>
      <c r="F1787" t="s">
        <v>663</v>
      </c>
    </row>
    <row r="1788" spans="1:6" x14ac:dyDescent="0.25">
      <c r="A1788" s="2" t="s">
        <v>479</v>
      </c>
      <c r="B1788" t="s">
        <v>370</v>
      </c>
      <c r="C1788" t="s">
        <v>593</v>
      </c>
      <c r="D1788" t="s">
        <v>594</v>
      </c>
      <c r="E1788">
        <v>1</v>
      </c>
      <c r="F1788" t="s">
        <v>607</v>
      </c>
    </row>
    <row r="1789" spans="1:6" x14ac:dyDescent="0.25">
      <c r="A1789" s="2" t="s">
        <v>480</v>
      </c>
      <c r="B1789" t="s">
        <v>370</v>
      </c>
      <c r="C1789" t="s">
        <v>593</v>
      </c>
      <c r="D1789" t="s">
        <v>594</v>
      </c>
      <c r="E1789">
        <v>2</v>
      </c>
      <c r="F1789" t="s">
        <v>744</v>
      </c>
    </row>
    <row r="1790" spans="1:6" x14ac:dyDescent="0.25">
      <c r="A1790" s="2" t="s">
        <v>480</v>
      </c>
      <c r="B1790" t="s">
        <v>370</v>
      </c>
      <c r="C1790" t="s">
        <v>593</v>
      </c>
      <c r="D1790" t="s">
        <v>594</v>
      </c>
      <c r="E1790">
        <v>45</v>
      </c>
      <c r="F1790" t="s">
        <v>745</v>
      </c>
    </row>
    <row r="1791" spans="1:6" x14ac:dyDescent="0.25">
      <c r="A1791" s="2" t="s">
        <v>480</v>
      </c>
      <c r="B1791" t="s">
        <v>370</v>
      </c>
      <c r="C1791" t="s">
        <v>593</v>
      </c>
      <c r="D1791" t="s">
        <v>594</v>
      </c>
      <c r="E1791">
        <v>2</v>
      </c>
      <c r="F1791" t="s">
        <v>404</v>
      </c>
    </row>
    <row r="1792" spans="1:6" x14ac:dyDescent="0.25">
      <c r="A1792" s="2" t="s">
        <v>480</v>
      </c>
      <c r="B1792" t="s">
        <v>370</v>
      </c>
      <c r="C1792" t="s">
        <v>593</v>
      </c>
      <c r="D1792" t="s">
        <v>594</v>
      </c>
      <c r="E1792">
        <v>1</v>
      </c>
      <c r="F1792" t="s">
        <v>663</v>
      </c>
    </row>
    <row r="1793" spans="1:6" x14ac:dyDescent="0.25">
      <c r="A1793" s="2" t="s">
        <v>480</v>
      </c>
      <c r="B1793" t="s">
        <v>370</v>
      </c>
      <c r="C1793" t="s">
        <v>593</v>
      </c>
      <c r="D1793" t="s">
        <v>594</v>
      </c>
      <c r="E1793">
        <v>1</v>
      </c>
      <c r="F1793" t="s">
        <v>607</v>
      </c>
    </row>
    <row r="1794" spans="1:6" x14ac:dyDescent="0.25">
      <c r="A1794" s="2" t="s">
        <v>481</v>
      </c>
      <c r="B1794" t="s">
        <v>370</v>
      </c>
      <c r="C1794" t="s">
        <v>593</v>
      </c>
      <c r="D1794" t="s">
        <v>594</v>
      </c>
      <c r="E1794">
        <v>0</v>
      </c>
      <c r="F1794" t="s">
        <v>744</v>
      </c>
    </row>
    <row r="1795" spans="1:6" x14ac:dyDescent="0.25">
      <c r="A1795" s="2" t="s">
        <v>481</v>
      </c>
      <c r="B1795" t="s">
        <v>370</v>
      </c>
      <c r="C1795" t="s">
        <v>593</v>
      </c>
      <c r="D1795" t="s">
        <v>594</v>
      </c>
      <c r="E1795">
        <v>44</v>
      </c>
      <c r="F1795" t="s">
        <v>745</v>
      </c>
    </row>
    <row r="1796" spans="1:6" x14ac:dyDescent="0.25">
      <c r="A1796" s="2" t="s">
        <v>481</v>
      </c>
      <c r="B1796" t="s">
        <v>370</v>
      </c>
      <c r="C1796" t="s">
        <v>593</v>
      </c>
      <c r="D1796" t="s">
        <v>594</v>
      </c>
      <c r="E1796">
        <v>2</v>
      </c>
      <c r="F1796" t="s">
        <v>404</v>
      </c>
    </row>
    <row r="1797" spans="1:6" x14ac:dyDescent="0.25">
      <c r="A1797" s="2" t="s">
        <v>481</v>
      </c>
      <c r="B1797" t="s">
        <v>370</v>
      </c>
      <c r="C1797" t="s">
        <v>593</v>
      </c>
      <c r="D1797" t="s">
        <v>594</v>
      </c>
      <c r="E1797">
        <v>1</v>
      </c>
      <c r="F1797" t="s">
        <v>663</v>
      </c>
    </row>
    <row r="1798" spans="1:6" x14ac:dyDescent="0.25">
      <c r="A1798" s="2" t="s">
        <v>481</v>
      </c>
      <c r="B1798" t="s">
        <v>370</v>
      </c>
      <c r="C1798" t="s">
        <v>593</v>
      </c>
      <c r="D1798" t="s">
        <v>594</v>
      </c>
      <c r="E1798">
        <v>0</v>
      </c>
      <c r="F1798" t="s">
        <v>607</v>
      </c>
    </row>
    <row r="1799" spans="1:6" x14ac:dyDescent="0.25">
      <c r="A1799" s="2" t="s">
        <v>482</v>
      </c>
      <c r="B1799" t="s">
        <v>370</v>
      </c>
      <c r="C1799" t="s">
        <v>593</v>
      </c>
      <c r="D1799" t="s">
        <v>594</v>
      </c>
      <c r="E1799">
        <v>2</v>
      </c>
      <c r="F1799" t="s">
        <v>744</v>
      </c>
    </row>
    <row r="1800" spans="1:6" x14ac:dyDescent="0.25">
      <c r="A1800" s="2" t="s">
        <v>482</v>
      </c>
      <c r="B1800" t="s">
        <v>370</v>
      </c>
      <c r="C1800" t="s">
        <v>593</v>
      </c>
      <c r="D1800" t="s">
        <v>594</v>
      </c>
      <c r="E1800">
        <v>40</v>
      </c>
      <c r="F1800" t="s">
        <v>745</v>
      </c>
    </row>
    <row r="1801" spans="1:6" x14ac:dyDescent="0.25">
      <c r="A1801" s="2" t="s">
        <v>482</v>
      </c>
      <c r="B1801" t="s">
        <v>370</v>
      </c>
      <c r="C1801" t="s">
        <v>593</v>
      </c>
      <c r="D1801" t="s">
        <v>594</v>
      </c>
      <c r="E1801">
        <v>2</v>
      </c>
      <c r="F1801" t="s">
        <v>404</v>
      </c>
    </row>
    <row r="1802" spans="1:6" x14ac:dyDescent="0.25">
      <c r="A1802" s="2" t="s">
        <v>482</v>
      </c>
      <c r="B1802" t="s">
        <v>370</v>
      </c>
      <c r="C1802" t="s">
        <v>593</v>
      </c>
      <c r="D1802" t="s">
        <v>594</v>
      </c>
      <c r="E1802">
        <v>1</v>
      </c>
      <c r="F1802" t="s">
        <v>663</v>
      </c>
    </row>
    <row r="1803" spans="1:6" x14ac:dyDescent="0.25">
      <c r="A1803" s="2" t="s">
        <v>482</v>
      </c>
      <c r="B1803" t="s">
        <v>370</v>
      </c>
      <c r="C1803" t="s">
        <v>593</v>
      </c>
      <c r="D1803" t="s">
        <v>594</v>
      </c>
      <c r="E1803">
        <v>1</v>
      </c>
      <c r="F1803" t="s">
        <v>607</v>
      </c>
    </row>
    <row r="1804" spans="1:6" x14ac:dyDescent="0.25">
      <c r="A1804" s="2" t="s">
        <v>483</v>
      </c>
      <c r="B1804" t="s">
        <v>370</v>
      </c>
      <c r="C1804" t="s">
        <v>593</v>
      </c>
      <c r="D1804" t="s">
        <v>594</v>
      </c>
      <c r="E1804">
        <v>3</v>
      </c>
      <c r="F1804" t="s">
        <v>744</v>
      </c>
    </row>
    <row r="1805" spans="1:6" x14ac:dyDescent="0.25">
      <c r="A1805" s="2" t="s">
        <v>483</v>
      </c>
      <c r="B1805" t="s">
        <v>370</v>
      </c>
      <c r="C1805" t="s">
        <v>593</v>
      </c>
      <c r="D1805" t="s">
        <v>594</v>
      </c>
      <c r="E1805">
        <v>42</v>
      </c>
      <c r="F1805" t="s">
        <v>745</v>
      </c>
    </row>
    <row r="1806" spans="1:6" x14ac:dyDescent="0.25">
      <c r="A1806" s="2" t="s">
        <v>483</v>
      </c>
      <c r="B1806" t="s">
        <v>370</v>
      </c>
      <c r="C1806" t="s">
        <v>593</v>
      </c>
      <c r="D1806" t="s">
        <v>594</v>
      </c>
      <c r="E1806">
        <v>2</v>
      </c>
      <c r="F1806" t="s">
        <v>404</v>
      </c>
    </row>
    <row r="1807" spans="1:6" x14ac:dyDescent="0.25">
      <c r="A1807" s="2" t="s">
        <v>483</v>
      </c>
      <c r="B1807" t="s">
        <v>370</v>
      </c>
      <c r="C1807" t="s">
        <v>593</v>
      </c>
      <c r="D1807" t="s">
        <v>594</v>
      </c>
      <c r="E1807">
        <v>0</v>
      </c>
      <c r="F1807" t="s">
        <v>663</v>
      </c>
    </row>
    <row r="1808" spans="1:6" x14ac:dyDescent="0.25">
      <c r="A1808" s="2" t="s">
        <v>483</v>
      </c>
      <c r="B1808" t="s">
        <v>370</v>
      </c>
      <c r="C1808" t="s">
        <v>593</v>
      </c>
      <c r="D1808" t="s">
        <v>594</v>
      </c>
      <c r="E1808">
        <v>1</v>
      </c>
      <c r="F1808" t="s">
        <v>607</v>
      </c>
    </row>
    <row r="1809" spans="1:6" x14ac:dyDescent="0.25">
      <c r="A1809" s="2" t="s">
        <v>484</v>
      </c>
      <c r="B1809" t="s">
        <v>370</v>
      </c>
      <c r="C1809" t="s">
        <v>593</v>
      </c>
      <c r="D1809" t="s">
        <v>594</v>
      </c>
      <c r="E1809">
        <v>3</v>
      </c>
      <c r="F1809" t="s">
        <v>744</v>
      </c>
    </row>
    <row r="1810" spans="1:6" x14ac:dyDescent="0.25">
      <c r="A1810" s="2" t="s">
        <v>484</v>
      </c>
      <c r="B1810" t="s">
        <v>370</v>
      </c>
      <c r="C1810" t="s">
        <v>593</v>
      </c>
      <c r="D1810" t="s">
        <v>594</v>
      </c>
      <c r="E1810">
        <v>45</v>
      </c>
      <c r="F1810" t="s">
        <v>745</v>
      </c>
    </row>
    <row r="1811" spans="1:6" x14ac:dyDescent="0.25">
      <c r="A1811" s="2" t="s">
        <v>484</v>
      </c>
      <c r="B1811" t="s">
        <v>370</v>
      </c>
      <c r="C1811" t="s">
        <v>593</v>
      </c>
      <c r="D1811" t="s">
        <v>594</v>
      </c>
      <c r="E1811">
        <v>2</v>
      </c>
      <c r="F1811" t="s">
        <v>404</v>
      </c>
    </row>
    <row r="1812" spans="1:6" x14ac:dyDescent="0.25">
      <c r="A1812" s="2" t="s">
        <v>484</v>
      </c>
      <c r="B1812" t="s">
        <v>370</v>
      </c>
      <c r="C1812" t="s">
        <v>593</v>
      </c>
      <c r="D1812" t="s">
        <v>594</v>
      </c>
      <c r="E1812">
        <v>0</v>
      </c>
      <c r="F1812" t="s">
        <v>663</v>
      </c>
    </row>
    <row r="1813" spans="1:6" x14ac:dyDescent="0.25">
      <c r="A1813" s="2" t="s">
        <v>484</v>
      </c>
      <c r="B1813" t="s">
        <v>370</v>
      </c>
      <c r="C1813" t="s">
        <v>593</v>
      </c>
      <c r="D1813" t="s">
        <v>594</v>
      </c>
      <c r="E1813">
        <v>0</v>
      </c>
      <c r="F1813" t="s">
        <v>607</v>
      </c>
    </row>
    <row r="1814" spans="1:6" x14ac:dyDescent="0.25">
      <c r="A1814" s="2" t="s">
        <v>485</v>
      </c>
      <c r="B1814" t="s">
        <v>370</v>
      </c>
      <c r="C1814" t="s">
        <v>593</v>
      </c>
      <c r="D1814" t="s">
        <v>594</v>
      </c>
      <c r="E1814">
        <v>2</v>
      </c>
      <c r="F1814" t="s">
        <v>744</v>
      </c>
    </row>
    <row r="1815" spans="1:6" x14ac:dyDescent="0.25">
      <c r="A1815" s="2" t="s">
        <v>485</v>
      </c>
      <c r="B1815" t="s">
        <v>370</v>
      </c>
      <c r="C1815" t="s">
        <v>593</v>
      </c>
      <c r="D1815" t="s">
        <v>594</v>
      </c>
      <c r="E1815">
        <v>45</v>
      </c>
      <c r="F1815" t="s">
        <v>745</v>
      </c>
    </row>
    <row r="1816" spans="1:6" x14ac:dyDescent="0.25">
      <c r="A1816" s="2" t="s">
        <v>485</v>
      </c>
      <c r="B1816" t="s">
        <v>370</v>
      </c>
      <c r="C1816" t="s">
        <v>593</v>
      </c>
      <c r="D1816" t="s">
        <v>594</v>
      </c>
      <c r="E1816">
        <v>2</v>
      </c>
      <c r="F1816" t="s">
        <v>404</v>
      </c>
    </row>
    <row r="1817" spans="1:6" x14ac:dyDescent="0.25">
      <c r="A1817" s="2" t="s">
        <v>485</v>
      </c>
      <c r="B1817" t="s">
        <v>370</v>
      </c>
      <c r="C1817" t="s">
        <v>593</v>
      </c>
      <c r="D1817" t="s">
        <v>594</v>
      </c>
      <c r="E1817">
        <v>1</v>
      </c>
      <c r="F1817" t="s">
        <v>663</v>
      </c>
    </row>
    <row r="1818" spans="1:6" x14ac:dyDescent="0.25">
      <c r="A1818" s="2" t="s">
        <v>485</v>
      </c>
      <c r="B1818" t="s">
        <v>370</v>
      </c>
      <c r="C1818" t="s">
        <v>593</v>
      </c>
      <c r="D1818" t="s">
        <v>594</v>
      </c>
      <c r="E1818">
        <v>0</v>
      </c>
      <c r="F1818" t="s">
        <v>607</v>
      </c>
    </row>
    <row r="1819" spans="1:6" x14ac:dyDescent="0.25">
      <c r="A1819" s="2" t="s">
        <v>486</v>
      </c>
      <c r="B1819" t="s">
        <v>370</v>
      </c>
      <c r="C1819" t="s">
        <v>593</v>
      </c>
      <c r="D1819" t="s">
        <v>594</v>
      </c>
      <c r="E1819">
        <v>3</v>
      </c>
      <c r="F1819" t="s">
        <v>744</v>
      </c>
    </row>
    <row r="1820" spans="1:6" x14ac:dyDescent="0.25">
      <c r="A1820" s="2" t="s">
        <v>486</v>
      </c>
      <c r="B1820" t="s">
        <v>370</v>
      </c>
      <c r="C1820" t="s">
        <v>593</v>
      </c>
      <c r="D1820" t="s">
        <v>594</v>
      </c>
      <c r="E1820">
        <v>46</v>
      </c>
      <c r="F1820" t="s">
        <v>745</v>
      </c>
    </row>
    <row r="1821" spans="1:6" x14ac:dyDescent="0.25">
      <c r="A1821" s="2" t="s">
        <v>486</v>
      </c>
      <c r="B1821" t="s">
        <v>370</v>
      </c>
      <c r="C1821" t="s">
        <v>593</v>
      </c>
      <c r="D1821" t="s">
        <v>594</v>
      </c>
      <c r="E1821">
        <v>2</v>
      </c>
      <c r="F1821" t="s">
        <v>404</v>
      </c>
    </row>
    <row r="1822" spans="1:6" x14ac:dyDescent="0.25">
      <c r="A1822" s="2" t="s">
        <v>486</v>
      </c>
      <c r="B1822" t="s">
        <v>370</v>
      </c>
      <c r="C1822" t="s">
        <v>593</v>
      </c>
      <c r="D1822" t="s">
        <v>594</v>
      </c>
      <c r="E1822">
        <v>1</v>
      </c>
      <c r="F1822" t="s">
        <v>663</v>
      </c>
    </row>
    <row r="1823" spans="1:6" x14ac:dyDescent="0.25">
      <c r="A1823" s="2" t="s">
        <v>486</v>
      </c>
      <c r="B1823" t="s">
        <v>370</v>
      </c>
      <c r="C1823" t="s">
        <v>593</v>
      </c>
      <c r="D1823" t="s">
        <v>594</v>
      </c>
      <c r="E1823">
        <v>1</v>
      </c>
      <c r="F1823" t="s">
        <v>607</v>
      </c>
    </row>
    <row r="1824" spans="1:6" x14ac:dyDescent="0.25">
      <c r="A1824" s="2" t="s">
        <v>487</v>
      </c>
      <c r="B1824" t="s">
        <v>370</v>
      </c>
      <c r="C1824" t="s">
        <v>593</v>
      </c>
      <c r="D1824" t="s">
        <v>594</v>
      </c>
      <c r="E1824">
        <v>2</v>
      </c>
      <c r="F1824" t="s">
        <v>744</v>
      </c>
    </row>
    <row r="1825" spans="1:6" x14ac:dyDescent="0.25">
      <c r="A1825" s="2" t="s">
        <v>487</v>
      </c>
      <c r="B1825" t="s">
        <v>370</v>
      </c>
      <c r="C1825" t="s">
        <v>593</v>
      </c>
      <c r="D1825" t="s">
        <v>594</v>
      </c>
      <c r="E1825">
        <v>42</v>
      </c>
      <c r="F1825" t="s">
        <v>745</v>
      </c>
    </row>
    <row r="1826" spans="1:6" x14ac:dyDescent="0.25">
      <c r="A1826" s="2" t="s">
        <v>487</v>
      </c>
      <c r="B1826" t="s">
        <v>370</v>
      </c>
      <c r="C1826" t="s">
        <v>593</v>
      </c>
      <c r="D1826" t="s">
        <v>594</v>
      </c>
      <c r="E1826">
        <v>2</v>
      </c>
      <c r="F1826" t="s">
        <v>404</v>
      </c>
    </row>
    <row r="1827" spans="1:6" x14ac:dyDescent="0.25">
      <c r="A1827" s="2" t="s">
        <v>487</v>
      </c>
      <c r="B1827" t="s">
        <v>370</v>
      </c>
      <c r="C1827" t="s">
        <v>593</v>
      </c>
      <c r="D1827" t="s">
        <v>594</v>
      </c>
      <c r="E1827">
        <v>0</v>
      </c>
      <c r="F1827" t="s">
        <v>663</v>
      </c>
    </row>
    <row r="1828" spans="1:6" x14ac:dyDescent="0.25">
      <c r="A1828" s="2" t="s">
        <v>487</v>
      </c>
      <c r="B1828" t="s">
        <v>370</v>
      </c>
      <c r="C1828" t="s">
        <v>593</v>
      </c>
      <c r="D1828" t="s">
        <v>594</v>
      </c>
      <c r="E1828">
        <v>1</v>
      </c>
      <c r="F1828" t="s">
        <v>607</v>
      </c>
    </row>
    <row r="1829" spans="1:6" x14ac:dyDescent="0.25">
      <c r="A1829" s="2" t="s">
        <v>488</v>
      </c>
      <c r="B1829" t="s">
        <v>370</v>
      </c>
      <c r="C1829" t="s">
        <v>593</v>
      </c>
      <c r="D1829" t="s">
        <v>594</v>
      </c>
      <c r="E1829">
        <v>0</v>
      </c>
      <c r="F1829" t="s">
        <v>744</v>
      </c>
    </row>
    <row r="1830" spans="1:6" x14ac:dyDescent="0.25">
      <c r="A1830" s="2" t="s">
        <v>488</v>
      </c>
      <c r="B1830" t="s">
        <v>370</v>
      </c>
      <c r="C1830" t="s">
        <v>593</v>
      </c>
      <c r="D1830" t="s">
        <v>594</v>
      </c>
      <c r="E1830">
        <v>39</v>
      </c>
      <c r="F1830" t="s">
        <v>745</v>
      </c>
    </row>
    <row r="1831" spans="1:6" x14ac:dyDescent="0.25">
      <c r="A1831" s="2" t="s">
        <v>488</v>
      </c>
      <c r="B1831" t="s">
        <v>370</v>
      </c>
      <c r="C1831" t="s">
        <v>593</v>
      </c>
      <c r="D1831" t="s">
        <v>594</v>
      </c>
      <c r="E1831">
        <v>1</v>
      </c>
      <c r="F1831" t="s">
        <v>404</v>
      </c>
    </row>
    <row r="1832" spans="1:6" x14ac:dyDescent="0.25">
      <c r="A1832" s="2" t="s">
        <v>488</v>
      </c>
      <c r="B1832" t="s">
        <v>370</v>
      </c>
      <c r="C1832" t="s">
        <v>593</v>
      </c>
      <c r="D1832" t="s">
        <v>594</v>
      </c>
      <c r="E1832">
        <v>1</v>
      </c>
      <c r="F1832" t="s">
        <v>663</v>
      </c>
    </row>
    <row r="1833" spans="1:6" x14ac:dyDescent="0.25">
      <c r="A1833" s="2" t="s">
        <v>488</v>
      </c>
      <c r="B1833" t="s">
        <v>370</v>
      </c>
      <c r="C1833" t="s">
        <v>593</v>
      </c>
      <c r="D1833" t="s">
        <v>594</v>
      </c>
      <c r="E1833">
        <v>0</v>
      </c>
      <c r="F1833" t="s">
        <v>607</v>
      </c>
    </row>
    <row r="1834" spans="1:6" x14ac:dyDescent="0.25">
      <c r="A1834" s="2" t="s">
        <v>489</v>
      </c>
      <c r="B1834" t="s">
        <v>370</v>
      </c>
      <c r="C1834" t="s">
        <v>593</v>
      </c>
      <c r="D1834" t="s">
        <v>594</v>
      </c>
      <c r="E1834">
        <v>1</v>
      </c>
      <c r="F1834" t="s">
        <v>744</v>
      </c>
    </row>
    <row r="1835" spans="1:6" x14ac:dyDescent="0.25">
      <c r="A1835" s="2" t="s">
        <v>489</v>
      </c>
      <c r="B1835" t="s">
        <v>370</v>
      </c>
      <c r="C1835" t="s">
        <v>593</v>
      </c>
      <c r="D1835" t="s">
        <v>594</v>
      </c>
      <c r="E1835">
        <v>33</v>
      </c>
      <c r="F1835" t="s">
        <v>745</v>
      </c>
    </row>
    <row r="1836" spans="1:6" x14ac:dyDescent="0.25">
      <c r="A1836" s="2" t="s">
        <v>489</v>
      </c>
      <c r="B1836" t="s">
        <v>370</v>
      </c>
      <c r="C1836" t="s">
        <v>593</v>
      </c>
      <c r="D1836" t="s">
        <v>594</v>
      </c>
      <c r="E1836">
        <v>1</v>
      </c>
      <c r="F1836" t="s">
        <v>404</v>
      </c>
    </row>
    <row r="1837" spans="1:6" x14ac:dyDescent="0.25">
      <c r="A1837" s="2" t="s">
        <v>489</v>
      </c>
      <c r="B1837" t="s">
        <v>370</v>
      </c>
      <c r="C1837" t="s">
        <v>593</v>
      </c>
      <c r="D1837" t="s">
        <v>594</v>
      </c>
      <c r="E1837">
        <v>2</v>
      </c>
      <c r="F1837" t="s">
        <v>663</v>
      </c>
    </row>
    <row r="1838" spans="1:6" x14ac:dyDescent="0.25">
      <c r="A1838" s="2" t="s">
        <v>489</v>
      </c>
      <c r="B1838" t="s">
        <v>370</v>
      </c>
      <c r="C1838" t="s">
        <v>593</v>
      </c>
      <c r="D1838" t="s">
        <v>594</v>
      </c>
      <c r="E1838">
        <v>1</v>
      </c>
      <c r="F1838" t="s">
        <v>607</v>
      </c>
    </row>
    <row r="1839" spans="1:6" x14ac:dyDescent="0.25">
      <c r="A1839" s="2" t="s">
        <v>490</v>
      </c>
      <c r="B1839" t="s">
        <v>370</v>
      </c>
      <c r="C1839" t="s">
        <v>593</v>
      </c>
      <c r="D1839" t="s">
        <v>594</v>
      </c>
      <c r="E1839">
        <v>0</v>
      </c>
      <c r="F1839" t="s">
        <v>744</v>
      </c>
    </row>
    <row r="1840" spans="1:6" x14ac:dyDescent="0.25">
      <c r="A1840" s="2" t="s">
        <v>490</v>
      </c>
      <c r="B1840" t="s">
        <v>370</v>
      </c>
      <c r="C1840" t="s">
        <v>593</v>
      </c>
      <c r="D1840" t="s">
        <v>594</v>
      </c>
      <c r="E1840">
        <v>30</v>
      </c>
      <c r="F1840" t="s">
        <v>745</v>
      </c>
    </row>
    <row r="1841" spans="1:6" x14ac:dyDescent="0.25">
      <c r="A1841" s="2" t="s">
        <v>490</v>
      </c>
      <c r="B1841" t="s">
        <v>370</v>
      </c>
      <c r="C1841" t="s">
        <v>593</v>
      </c>
      <c r="D1841" t="s">
        <v>594</v>
      </c>
      <c r="E1841">
        <v>0</v>
      </c>
      <c r="F1841" t="s">
        <v>404</v>
      </c>
    </row>
    <row r="1842" spans="1:6" x14ac:dyDescent="0.25">
      <c r="A1842" s="2" t="s">
        <v>490</v>
      </c>
      <c r="B1842" t="s">
        <v>370</v>
      </c>
      <c r="C1842" t="s">
        <v>593</v>
      </c>
      <c r="D1842" t="s">
        <v>594</v>
      </c>
      <c r="E1842">
        <v>0</v>
      </c>
      <c r="F1842" t="s">
        <v>663</v>
      </c>
    </row>
    <row r="1843" spans="1:6" x14ac:dyDescent="0.25">
      <c r="A1843" s="2" t="s">
        <v>490</v>
      </c>
      <c r="B1843" t="s">
        <v>370</v>
      </c>
      <c r="C1843" t="s">
        <v>593</v>
      </c>
      <c r="D1843" t="s">
        <v>594</v>
      </c>
      <c r="E1843">
        <v>1</v>
      </c>
      <c r="F1843" t="s">
        <v>607</v>
      </c>
    </row>
    <row r="1844" spans="1:6" x14ac:dyDescent="0.25">
      <c r="A1844" s="2" t="s">
        <v>491</v>
      </c>
      <c r="B1844" t="s">
        <v>370</v>
      </c>
      <c r="C1844" t="s">
        <v>593</v>
      </c>
      <c r="D1844" t="s">
        <v>594</v>
      </c>
      <c r="E1844">
        <v>3</v>
      </c>
      <c r="F1844" t="s">
        <v>744</v>
      </c>
    </row>
    <row r="1845" spans="1:6" x14ac:dyDescent="0.25">
      <c r="A1845" s="2" t="s">
        <v>491</v>
      </c>
      <c r="B1845" t="s">
        <v>370</v>
      </c>
      <c r="C1845" t="s">
        <v>593</v>
      </c>
      <c r="D1845" t="s">
        <v>594</v>
      </c>
      <c r="E1845">
        <v>33</v>
      </c>
      <c r="F1845" t="s">
        <v>745</v>
      </c>
    </row>
    <row r="1846" spans="1:6" x14ac:dyDescent="0.25">
      <c r="A1846" s="2" t="s">
        <v>491</v>
      </c>
      <c r="B1846" t="s">
        <v>370</v>
      </c>
      <c r="C1846" t="s">
        <v>593</v>
      </c>
      <c r="D1846" t="s">
        <v>594</v>
      </c>
      <c r="E1846">
        <v>0</v>
      </c>
      <c r="F1846" t="s">
        <v>404</v>
      </c>
    </row>
    <row r="1847" spans="1:6" x14ac:dyDescent="0.25">
      <c r="A1847" s="2" t="s">
        <v>491</v>
      </c>
      <c r="B1847" t="s">
        <v>370</v>
      </c>
      <c r="C1847" t="s">
        <v>593</v>
      </c>
      <c r="D1847" t="s">
        <v>594</v>
      </c>
      <c r="E1847">
        <v>0</v>
      </c>
      <c r="F1847" t="s">
        <v>663</v>
      </c>
    </row>
    <row r="1848" spans="1:6" x14ac:dyDescent="0.25">
      <c r="A1848" s="2" t="s">
        <v>491</v>
      </c>
      <c r="B1848" t="s">
        <v>370</v>
      </c>
      <c r="C1848" t="s">
        <v>593</v>
      </c>
      <c r="D1848" t="s">
        <v>594</v>
      </c>
      <c r="E1848">
        <v>1</v>
      </c>
      <c r="F1848" t="s">
        <v>607</v>
      </c>
    </row>
    <row r="1849" spans="1:6" x14ac:dyDescent="0.25">
      <c r="A1849" s="2" t="s">
        <v>492</v>
      </c>
      <c r="B1849" t="s">
        <v>370</v>
      </c>
      <c r="C1849" t="s">
        <v>593</v>
      </c>
      <c r="D1849" t="s">
        <v>594</v>
      </c>
      <c r="E1849">
        <v>0</v>
      </c>
      <c r="F1849" t="s">
        <v>744</v>
      </c>
    </row>
    <row r="1850" spans="1:6" x14ac:dyDescent="0.25">
      <c r="A1850" s="2" t="s">
        <v>492</v>
      </c>
      <c r="B1850" t="s">
        <v>370</v>
      </c>
      <c r="C1850" t="s">
        <v>593</v>
      </c>
      <c r="D1850" t="s">
        <v>594</v>
      </c>
      <c r="E1850">
        <v>27</v>
      </c>
      <c r="F1850" t="s">
        <v>745</v>
      </c>
    </row>
    <row r="1851" spans="1:6" x14ac:dyDescent="0.25">
      <c r="A1851" s="2" t="s">
        <v>492</v>
      </c>
      <c r="B1851" t="s">
        <v>370</v>
      </c>
      <c r="C1851" t="s">
        <v>593</v>
      </c>
      <c r="D1851" t="s">
        <v>594</v>
      </c>
      <c r="E1851">
        <v>0</v>
      </c>
      <c r="F1851" t="s">
        <v>404</v>
      </c>
    </row>
    <row r="1852" spans="1:6" x14ac:dyDescent="0.25">
      <c r="A1852" s="2" t="s">
        <v>492</v>
      </c>
      <c r="B1852" t="s">
        <v>370</v>
      </c>
      <c r="C1852" t="s">
        <v>593</v>
      </c>
      <c r="D1852" t="s">
        <v>594</v>
      </c>
      <c r="E1852">
        <v>1</v>
      </c>
      <c r="F1852" t="s">
        <v>663</v>
      </c>
    </row>
    <row r="1853" spans="1:6" x14ac:dyDescent="0.25">
      <c r="A1853" s="2" t="s">
        <v>492</v>
      </c>
      <c r="B1853" t="s">
        <v>370</v>
      </c>
      <c r="C1853" t="s">
        <v>593</v>
      </c>
      <c r="D1853" t="s">
        <v>594</v>
      </c>
      <c r="E1853">
        <v>1</v>
      </c>
      <c r="F1853" t="s">
        <v>607</v>
      </c>
    </row>
    <row r="1854" spans="1:6" x14ac:dyDescent="0.25">
      <c r="A1854" s="2" t="s">
        <v>493</v>
      </c>
      <c r="B1854" t="s">
        <v>370</v>
      </c>
      <c r="C1854" t="s">
        <v>593</v>
      </c>
      <c r="D1854" t="s">
        <v>594</v>
      </c>
      <c r="E1854">
        <v>2</v>
      </c>
      <c r="F1854" t="s">
        <v>744</v>
      </c>
    </row>
    <row r="1855" spans="1:6" x14ac:dyDescent="0.25">
      <c r="A1855" s="2" t="s">
        <v>493</v>
      </c>
      <c r="B1855" t="s">
        <v>370</v>
      </c>
      <c r="C1855" t="s">
        <v>593</v>
      </c>
      <c r="D1855" t="s">
        <v>594</v>
      </c>
      <c r="E1855">
        <v>25</v>
      </c>
      <c r="F1855" t="s">
        <v>745</v>
      </c>
    </row>
    <row r="1856" spans="1:6" x14ac:dyDescent="0.25">
      <c r="A1856" s="2" t="s">
        <v>493</v>
      </c>
      <c r="B1856" t="s">
        <v>370</v>
      </c>
      <c r="C1856" t="s">
        <v>593</v>
      </c>
      <c r="D1856" t="s">
        <v>594</v>
      </c>
      <c r="E1856">
        <v>0</v>
      </c>
      <c r="F1856" t="s">
        <v>404</v>
      </c>
    </row>
    <row r="1857" spans="1:6" x14ac:dyDescent="0.25">
      <c r="A1857" s="2" t="s">
        <v>493</v>
      </c>
      <c r="B1857" t="s">
        <v>370</v>
      </c>
      <c r="C1857" t="s">
        <v>593</v>
      </c>
      <c r="D1857" t="s">
        <v>594</v>
      </c>
      <c r="E1857">
        <v>0</v>
      </c>
      <c r="F1857" t="s">
        <v>663</v>
      </c>
    </row>
    <row r="1858" spans="1:6" x14ac:dyDescent="0.25">
      <c r="A1858" s="2" t="s">
        <v>493</v>
      </c>
      <c r="B1858" t="s">
        <v>370</v>
      </c>
      <c r="C1858" t="s">
        <v>593</v>
      </c>
      <c r="D1858" t="s">
        <v>594</v>
      </c>
      <c r="E1858">
        <v>0</v>
      </c>
      <c r="F1858" t="s">
        <v>607</v>
      </c>
    </row>
    <row r="1859" spans="1:6" x14ac:dyDescent="0.25">
      <c r="A1859" s="2" t="s">
        <v>494</v>
      </c>
      <c r="B1859" t="s">
        <v>370</v>
      </c>
      <c r="C1859" t="s">
        <v>593</v>
      </c>
      <c r="D1859" t="s">
        <v>594</v>
      </c>
      <c r="E1859">
        <v>0</v>
      </c>
      <c r="F1859" t="s">
        <v>744</v>
      </c>
    </row>
    <row r="1860" spans="1:6" x14ac:dyDescent="0.25">
      <c r="A1860" s="2" t="s">
        <v>494</v>
      </c>
      <c r="B1860" t="s">
        <v>370</v>
      </c>
      <c r="C1860" t="s">
        <v>593</v>
      </c>
      <c r="D1860" t="s">
        <v>594</v>
      </c>
      <c r="E1860">
        <v>23</v>
      </c>
      <c r="F1860" t="s">
        <v>745</v>
      </c>
    </row>
    <row r="1861" spans="1:6" x14ac:dyDescent="0.25">
      <c r="A1861" s="2" t="s">
        <v>494</v>
      </c>
      <c r="B1861" t="s">
        <v>370</v>
      </c>
      <c r="C1861" t="s">
        <v>593</v>
      </c>
      <c r="D1861" t="s">
        <v>594</v>
      </c>
      <c r="E1861">
        <v>0</v>
      </c>
      <c r="F1861" t="s">
        <v>404</v>
      </c>
    </row>
    <row r="1862" spans="1:6" x14ac:dyDescent="0.25">
      <c r="A1862" s="2" t="s">
        <v>494</v>
      </c>
      <c r="B1862" t="s">
        <v>370</v>
      </c>
      <c r="C1862" t="s">
        <v>593</v>
      </c>
      <c r="D1862" t="s">
        <v>594</v>
      </c>
      <c r="E1862">
        <v>1</v>
      </c>
      <c r="F1862" t="s">
        <v>663</v>
      </c>
    </row>
    <row r="1863" spans="1:6" x14ac:dyDescent="0.25">
      <c r="A1863" s="2" t="s">
        <v>494</v>
      </c>
      <c r="B1863" t="s">
        <v>370</v>
      </c>
      <c r="C1863" t="s">
        <v>593</v>
      </c>
      <c r="D1863" t="s">
        <v>594</v>
      </c>
      <c r="E1863">
        <v>0</v>
      </c>
      <c r="F1863" t="s">
        <v>607</v>
      </c>
    </row>
    <row r="1864" spans="1:6" x14ac:dyDescent="0.25">
      <c r="A1864" s="2" t="s">
        <v>495</v>
      </c>
      <c r="B1864" t="s">
        <v>370</v>
      </c>
      <c r="C1864" t="s">
        <v>593</v>
      </c>
      <c r="D1864" t="s">
        <v>594</v>
      </c>
      <c r="E1864">
        <v>1</v>
      </c>
      <c r="F1864" t="s">
        <v>744</v>
      </c>
    </row>
    <row r="1865" spans="1:6" x14ac:dyDescent="0.25">
      <c r="A1865" s="2" t="s">
        <v>495</v>
      </c>
      <c r="B1865" t="s">
        <v>370</v>
      </c>
      <c r="C1865" t="s">
        <v>593</v>
      </c>
      <c r="D1865" t="s">
        <v>594</v>
      </c>
      <c r="E1865">
        <v>21</v>
      </c>
      <c r="F1865" t="s">
        <v>745</v>
      </c>
    </row>
    <row r="1866" spans="1:6" x14ac:dyDescent="0.25">
      <c r="A1866" s="2" t="s">
        <v>495</v>
      </c>
      <c r="B1866" t="s">
        <v>370</v>
      </c>
      <c r="C1866" t="s">
        <v>593</v>
      </c>
      <c r="D1866" t="s">
        <v>594</v>
      </c>
      <c r="E1866">
        <v>0</v>
      </c>
      <c r="F1866" t="s">
        <v>404</v>
      </c>
    </row>
    <row r="1867" spans="1:6" x14ac:dyDescent="0.25">
      <c r="A1867" s="2" t="s">
        <v>495</v>
      </c>
      <c r="B1867" t="s">
        <v>370</v>
      </c>
      <c r="C1867" t="s">
        <v>593</v>
      </c>
      <c r="D1867" t="s">
        <v>594</v>
      </c>
      <c r="E1867">
        <v>0</v>
      </c>
      <c r="F1867" t="s">
        <v>663</v>
      </c>
    </row>
    <row r="1868" spans="1:6" x14ac:dyDescent="0.25">
      <c r="A1868" s="2" t="s">
        <v>495</v>
      </c>
      <c r="B1868" t="s">
        <v>370</v>
      </c>
      <c r="C1868" t="s">
        <v>593</v>
      </c>
      <c r="D1868" t="s">
        <v>594</v>
      </c>
      <c r="E1868">
        <v>1</v>
      </c>
      <c r="F1868" t="s">
        <v>607</v>
      </c>
    </row>
    <row r="1869" spans="1:6" x14ac:dyDescent="0.25">
      <c r="A1869" s="2" t="s">
        <v>496</v>
      </c>
      <c r="B1869" t="s">
        <v>370</v>
      </c>
      <c r="C1869" t="s">
        <v>593</v>
      </c>
      <c r="D1869" t="s">
        <v>594</v>
      </c>
      <c r="E1869">
        <v>1</v>
      </c>
      <c r="F1869" t="s">
        <v>744</v>
      </c>
    </row>
    <row r="1870" spans="1:6" x14ac:dyDescent="0.25">
      <c r="A1870" s="2" t="s">
        <v>496</v>
      </c>
      <c r="B1870" t="s">
        <v>370</v>
      </c>
      <c r="C1870" t="s">
        <v>593</v>
      </c>
      <c r="D1870" t="s">
        <v>594</v>
      </c>
      <c r="E1870">
        <v>18</v>
      </c>
      <c r="F1870" t="s">
        <v>745</v>
      </c>
    </row>
    <row r="1871" spans="1:6" x14ac:dyDescent="0.25">
      <c r="A1871" s="2" t="s">
        <v>496</v>
      </c>
      <c r="B1871" t="s">
        <v>370</v>
      </c>
      <c r="C1871" t="s">
        <v>593</v>
      </c>
      <c r="D1871" t="s">
        <v>594</v>
      </c>
      <c r="E1871">
        <v>0</v>
      </c>
      <c r="F1871" t="s">
        <v>404</v>
      </c>
    </row>
    <row r="1872" spans="1:6" x14ac:dyDescent="0.25">
      <c r="A1872" s="2" t="s">
        <v>496</v>
      </c>
      <c r="B1872" t="s">
        <v>370</v>
      </c>
      <c r="C1872" t="s">
        <v>593</v>
      </c>
      <c r="D1872" t="s">
        <v>594</v>
      </c>
      <c r="E1872">
        <v>2</v>
      </c>
      <c r="F1872" t="s">
        <v>663</v>
      </c>
    </row>
    <row r="1873" spans="1:6" x14ac:dyDescent="0.25">
      <c r="A1873" s="2" t="s">
        <v>496</v>
      </c>
      <c r="B1873" t="s">
        <v>370</v>
      </c>
      <c r="C1873" t="s">
        <v>593</v>
      </c>
      <c r="D1873" t="s">
        <v>594</v>
      </c>
      <c r="E1873">
        <v>2</v>
      </c>
      <c r="F1873" t="s">
        <v>607</v>
      </c>
    </row>
    <row r="1874" spans="1:6" x14ac:dyDescent="0.25">
      <c r="A1874" s="2" t="s">
        <v>497</v>
      </c>
      <c r="B1874" t="s">
        <v>370</v>
      </c>
      <c r="C1874" t="s">
        <v>593</v>
      </c>
      <c r="D1874" t="s">
        <v>594</v>
      </c>
      <c r="E1874">
        <v>2</v>
      </c>
      <c r="F1874" t="s">
        <v>744</v>
      </c>
    </row>
    <row r="1875" spans="1:6" x14ac:dyDescent="0.25">
      <c r="A1875" s="2" t="s">
        <v>497</v>
      </c>
      <c r="B1875" t="s">
        <v>370</v>
      </c>
      <c r="C1875" t="s">
        <v>593</v>
      </c>
      <c r="D1875" t="s">
        <v>594</v>
      </c>
      <c r="E1875">
        <v>19</v>
      </c>
      <c r="F1875" t="s">
        <v>745</v>
      </c>
    </row>
    <row r="1876" spans="1:6" x14ac:dyDescent="0.25">
      <c r="A1876" s="2" t="s">
        <v>497</v>
      </c>
      <c r="B1876" t="s">
        <v>370</v>
      </c>
      <c r="C1876" t="s">
        <v>593</v>
      </c>
      <c r="D1876" t="s">
        <v>594</v>
      </c>
      <c r="E1876">
        <v>0</v>
      </c>
      <c r="F1876" t="s">
        <v>663</v>
      </c>
    </row>
    <row r="1877" spans="1:6" x14ac:dyDescent="0.25">
      <c r="A1877" s="2" t="s">
        <v>497</v>
      </c>
      <c r="B1877" t="s">
        <v>370</v>
      </c>
      <c r="C1877" t="s">
        <v>593</v>
      </c>
      <c r="D1877" t="s">
        <v>594</v>
      </c>
      <c r="E1877">
        <v>0</v>
      </c>
      <c r="F1877" t="s">
        <v>607</v>
      </c>
    </row>
    <row r="1878" spans="1:6" x14ac:dyDescent="0.25">
      <c r="A1878" s="2" t="s">
        <v>498</v>
      </c>
      <c r="B1878" t="s">
        <v>370</v>
      </c>
      <c r="C1878" t="s">
        <v>593</v>
      </c>
      <c r="D1878" t="s">
        <v>594</v>
      </c>
      <c r="E1878">
        <v>0</v>
      </c>
      <c r="F1878" t="s">
        <v>744</v>
      </c>
    </row>
    <row r="1879" spans="1:6" x14ac:dyDescent="0.25">
      <c r="A1879" s="2" t="s">
        <v>498</v>
      </c>
      <c r="B1879" t="s">
        <v>370</v>
      </c>
      <c r="C1879" t="s">
        <v>593</v>
      </c>
      <c r="D1879" t="s">
        <v>594</v>
      </c>
      <c r="E1879">
        <v>19</v>
      </c>
      <c r="F1879" t="s">
        <v>745</v>
      </c>
    </row>
    <row r="1880" spans="1:6" x14ac:dyDescent="0.25">
      <c r="A1880" s="2" t="s">
        <v>498</v>
      </c>
      <c r="B1880" t="s">
        <v>370</v>
      </c>
      <c r="C1880" t="s">
        <v>593</v>
      </c>
      <c r="D1880" t="s">
        <v>594</v>
      </c>
      <c r="E1880">
        <v>0</v>
      </c>
      <c r="F1880" t="s">
        <v>663</v>
      </c>
    </row>
    <row r="1881" spans="1:6" x14ac:dyDescent="0.25">
      <c r="A1881" s="2" t="s">
        <v>498</v>
      </c>
      <c r="B1881" t="s">
        <v>370</v>
      </c>
      <c r="C1881" t="s">
        <v>593</v>
      </c>
      <c r="D1881" t="s">
        <v>594</v>
      </c>
      <c r="E1881">
        <v>0</v>
      </c>
      <c r="F1881" t="s">
        <v>607</v>
      </c>
    </row>
    <row r="1882" spans="1:6" x14ac:dyDescent="0.25">
      <c r="A1882" s="2" t="s">
        <v>499</v>
      </c>
      <c r="B1882" t="s">
        <v>370</v>
      </c>
      <c r="C1882" t="s">
        <v>593</v>
      </c>
      <c r="D1882" t="s">
        <v>594</v>
      </c>
      <c r="E1882">
        <v>2</v>
      </c>
      <c r="F1882" t="s">
        <v>744</v>
      </c>
    </row>
    <row r="1883" spans="1:6" x14ac:dyDescent="0.25">
      <c r="A1883" s="2" t="s">
        <v>499</v>
      </c>
      <c r="B1883" t="s">
        <v>370</v>
      </c>
      <c r="C1883" t="s">
        <v>593</v>
      </c>
      <c r="D1883" t="s">
        <v>594</v>
      </c>
      <c r="E1883">
        <v>19</v>
      </c>
      <c r="F1883" t="s">
        <v>745</v>
      </c>
    </row>
    <row r="1884" spans="1:6" x14ac:dyDescent="0.25">
      <c r="A1884" s="2" t="s">
        <v>499</v>
      </c>
      <c r="B1884" t="s">
        <v>370</v>
      </c>
      <c r="C1884" t="s">
        <v>593</v>
      </c>
      <c r="D1884" t="s">
        <v>594</v>
      </c>
      <c r="E1884">
        <v>0</v>
      </c>
      <c r="F1884" t="s">
        <v>404</v>
      </c>
    </row>
    <row r="1885" spans="1:6" x14ac:dyDescent="0.25">
      <c r="A1885" s="2" t="s">
        <v>499</v>
      </c>
      <c r="B1885" t="s">
        <v>370</v>
      </c>
      <c r="C1885" t="s">
        <v>593</v>
      </c>
      <c r="D1885" t="s">
        <v>594</v>
      </c>
      <c r="E1885">
        <v>0</v>
      </c>
      <c r="F1885" t="s">
        <v>663</v>
      </c>
    </row>
    <row r="1886" spans="1:6" x14ac:dyDescent="0.25">
      <c r="A1886" s="2" t="s">
        <v>499</v>
      </c>
      <c r="B1886" t="s">
        <v>370</v>
      </c>
      <c r="C1886" t="s">
        <v>593</v>
      </c>
      <c r="D1886" t="s">
        <v>594</v>
      </c>
      <c r="E1886">
        <v>0</v>
      </c>
      <c r="F1886" t="s">
        <v>607</v>
      </c>
    </row>
    <row r="1887" spans="1:6" x14ac:dyDescent="0.25">
      <c r="A1887" s="2" t="s">
        <v>500</v>
      </c>
      <c r="B1887" t="s">
        <v>370</v>
      </c>
      <c r="C1887" t="s">
        <v>593</v>
      </c>
      <c r="D1887" t="s">
        <v>594</v>
      </c>
      <c r="E1887">
        <v>1</v>
      </c>
      <c r="F1887" t="s">
        <v>744</v>
      </c>
    </row>
    <row r="1888" spans="1:6" x14ac:dyDescent="0.25">
      <c r="A1888" s="2" t="s">
        <v>500</v>
      </c>
      <c r="B1888" t="s">
        <v>370</v>
      </c>
      <c r="C1888" t="s">
        <v>593</v>
      </c>
      <c r="D1888" t="s">
        <v>594</v>
      </c>
      <c r="E1888">
        <v>20</v>
      </c>
      <c r="F1888" t="s">
        <v>745</v>
      </c>
    </row>
    <row r="1889" spans="1:6" x14ac:dyDescent="0.25">
      <c r="A1889" s="2" t="s">
        <v>500</v>
      </c>
      <c r="B1889" t="s">
        <v>370</v>
      </c>
      <c r="C1889" t="s">
        <v>593</v>
      </c>
      <c r="D1889" t="s">
        <v>594</v>
      </c>
      <c r="E1889">
        <v>0</v>
      </c>
      <c r="F1889" t="s">
        <v>404</v>
      </c>
    </row>
    <row r="1890" spans="1:6" x14ac:dyDescent="0.25">
      <c r="A1890" s="2" t="s">
        <v>500</v>
      </c>
      <c r="B1890" t="s">
        <v>370</v>
      </c>
      <c r="C1890" t="s">
        <v>593</v>
      </c>
      <c r="D1890" t="s">
        <v>594</v>
      </c>
      <c r="E1890">
        <v>0</v>
      </c>
      <c r="F1890" t="s">
        <v>663</v>
      </c>
    </row>
    <row r="1891" spans="1:6" x14ac:dyDescent="0.25">
      <c r="A1891" s="2" t="s">
        <v>500</v>
      </c>
      <c r="B1891" t="s">
        <v>370</v>
      </c>
      <c r="C1891" t="s">
        <v>593</v>
      </c>
      <c r="D1891" t="s">
        <v>594</v>
      </c>
      <c r="E1891">
        <v>0</v>
      </c>
      <c r="F1891" t="s">
        <v>607</v>
      </c>
    </row>
    <row r="1892" spans="1:6" x14ac:dyDescent="0.25">
      <c r="A1892" s="2" t="s">
        <v>501</v>
      </c>
      <c r="B1892" t="s">
        <v>370</v>
      </c>
      <c r="C1892" t="s">
        <v>593</v>
      </c>
      <c r="D1892" t="s">
        <v>594</v>
      </c>
      <c r="E1892">
        <v>4</v>
      </c>
      <c r="F1892" t="s">
        <v>744</v>
      </c>
    </row>
    <row r="1893" spans="1:6" x14ac:dyDescent="0.25">
      <c r="A1893" s="2" t="s">
        <v>501</v>
      </c>
      <c r="B1893" t="s">
        <v>370</v>
      </c>
      <c r="C1893" t="s">
        <v>593</v>
      </c>
      <c r="D1893" t="s">
        <v>594</v>
      </c>
      <c r="E1893">
        <v>20</v>
      </c>
      <c r="F1893" t="s">
        <v>745</v>
      </c>
    </row>
    <row r="1894" spans="1:6" x14ac:dyDescent="0.25">
      <c r="A1894" s="2" t="s">
        <v>501</v>
      </c>
      <c r="B1894" t="s">
        <v>370</v>
      </c>
      <c r="C1894" t="s">
        <v>593</v>
      </c>
      <c r="D1894" t="s">
        <v>594</v>
      </c>
      <c r="E1894">
        <v>0</v>
      </c>
      <c r="F1894" t="s">
        <v>404</v>
      </c>
    </row>
    <row r="1895" spans="1:6" x14ac:dyDescent="0.25">
      <c r="A1895" s="2" t="s">
        <v>501</v>
      </c>
      <c r="B1895" t="s">
        <v>370</v>
      </c>
      <c r="C1895" t="s">
        <v>593</v>
      </c>
      <c r="D1895" t="s">
        <v>594</v>
      </c>
      <c r="E1895">
        <v>0</v>
      </c>
      <c r="F1895" t="s">
        <v>663</v>
      </c>
    </row>
    <row r="1896" spans="1:6" x14ac:dyDescent="0.25">
      <c r="A1896" s="2" t="s">
        <v>501</v>
      </c>
      <c r="B1896" t="s">
        <v>370</v>
      </c>
      <c r="C1896" t="s">
        <v>593</v>
      </c>
      <c r="D1896" t="s">
        <v>594</v>
      </c>
      <c r="E1896">
        <v>0</v>
      </c>
      <c r="F1896" t="s">
        <v>607</v>
      </c>
    </row>
    <row r="1897" spans="1:6" x14ac:dyDescent="0.25">
      <c r="A1897" s="2" t="s">
        <v>502</v>
      </c>
      <c r="B1897" t="s">
        <v>370</v>
      </c>
      <c r="C1897" t="s">
        <v>593</v>
      </c>
      <c r="D1897" t="s">
        <v>594</v>
      </c>
      <c r="E1897">
        <v>1</v>
      </c>
      <c r="F1897" t="s">
        <v>744</v>
      </c>
    </row>
    <row r="1898" spans="1:6" x14ac:dyDescent="0.25">
      <c r="A1898" s="2" t="s">
        <v>502</v>
      </c>
      <c r="B1898" t="s">
        <v>370</v>
      </c>
      <c r="C1898" t="s">
        <v>593</v>
      </c>
      <c r="D1898" t="s">
        <v>594</v>
      </c>
      <c r="E1898">
        <v>17</v>
      </c>
      <c r="F1898" t="s">
        <v>745</v>
      </c>
    </row>
    <row r="1899" spans="1:6" x14ac:dyDescent="0.25">
      <c r="A1899" s="2" t="s">
        <v>502</v>
      </c>
      <c r="B1899" t="s">
        <v>370</v>
      </c>
      <c r="C1899" t="s">
        <v>593</v>
      </c>
      <c r="D1899" t="s">
        <v>594</v>
      </c>
      <c r="E1899">
        <v>0</v>
      </c>
      <c r="F1899" t="s">
        <v>404</v>
      </c>
    </row>
    <row r="1900" spans="1:6" x14ac:dyDescent="0.25">
      <c r="A1900" s="2" t="s">
        <v>502</v>
      </c>
      <c r="B1900" t="s">
        <v>370</v>
      </c>
      <c r="C1900" t="s">
        <v>593</v>
      </c>
      <c r="D1900" t="s">
        <v>594</v>
      </c>
      <c r="E1900">
        <v>1</v>
      </c>
      <c r="F1900" t="s">
        <v>663</v>
      </c>
    </row>
    <row r="1901" spans="1:6" x14ac:dyDescent="0.25">
      <c r="A1901" s="2" t="s">
        <v>502</v>
      </c>
      <c r="B1901" t="s">
        <v>370</v>
      </c>
      <c r="C1901" t="s">
        <v>593</v>
      </c>
      <c r="D1901" t="s">
        <v>594</v>
      </c>
      <c r="E1901">
        <v>0</v>
      </c>
      <c r="F1901" t="s">
        <v>607</v>
      </c>
    </row>
    <row r="1902" spans="1:6" x14ac:dyDescent="0.25">
      <c r="A1902" s="2" t="s">
        <v>503</v>
      </c>
      <c r="B1902" t="s">
        <v>370</v>
      </c>
      <c r="C1902" t="s">
        <v>593</v>
      </c>
      <c r="D1902" t="s">
        <v>594</v>
      </c>
      <c r="E1902">
        <v>0</v>
      </c>
      <c r="F1902" t="s">
        <v>744</v>
      </c>
    </row>
    <row r="1903" spans="1:6" x14ac:dyDescent="0.25">
      <c r="A1903" s="2" t="s">
        <v>503</v>
      </c>
      <c r="B1903" t="s">
        <v>370</v>
      </c>
      <c r="C1903" t="s">
        <v>593</v>
      </c>
      <c r="D1903" t="s">
        <v>594</v>
      </c>
      <c r="E1903">
        <v>17</v>
      </c>
      <c r="F1903" t="s">
        <v>745</v>
      </c>
    </row>
    <row r="1904" spans="1:6" x14ac:dyDescent="0.25">
      <c r="A1904" s="2" t="s">
        <v>503</v>
      </c>
      <c r="B1904" t="s">
        <v>370</v>
      </c>
      <c r="C1904" t="s">
        <v>593</v>
      </c>
      <c r="D1904" t="s">
        <v>594</v>
      </c>
      <c r="E1904">
        <v>0</v>
      </c>
      <c r="F1904" t="s">
        <v>404</v>
      </c>
    </row>
    <row r="1905" spans="1:6" x14ac:dyDescent="0.25">
      <c r="A1905" s="2" t="s">
        <v>503</v>
      </c>
      <c r="B1905" t="s">
        <v>370</v>
      </c>
      <c r="C1905" t="s">
        <v>593</v>
      </c>
      <c r="D1905" t="s">
        <v>594</v>
      </c>
      <c r="E1905">
        <v>0</v>
      </c>
      <c r="F1905" t="s">
        <v>663</v>
      </c>
    </row>
    <row r="1906" spans="1:6" x14ac:dyDescent="0.25">
      <c r="A1906" s="2" t="s">
        <v>503</v>
      </c>
      <c r="B1906" t="s">
        <v>370</v>
      </c>
      <c r="C1906" t="s">
        <v>593</v>
      </c>
      <c r="D1906" t="s">
        <v>594</v>
      </c>
      <c r="E1906">
        <v>0</v>
      </c>
      <c r="F1906" t="s">
        <v>607</v>
      </c>
    </row>
    <row r="1907" spans="1:6" x14ac:dyDescent="0.25">
      <c r="A1907" s="2" t="s">
        <v>504</v>
      </c>
      <c r="B1907" t="s">
        <v>370</v>
      </c>
      <c r="C1907" t="s">
        <v>593</v>
      </c>
      <c r="D1907" t="s">
        <v>594</v>
      </c>
      <c r="E1907">
        <v>0</v>
      </c>
      <c r="F1907" t="s">
        <v>744</v>
      </c>
    </row>
    <row r="1908" spans="1:6" x14ac:dyDescent="0.25">
      <c r="A1908" s="2" t="s">
        <v>504</v>
      </c>
      <c r="B1908" t="s">
        <v>370</v>
      </c>
      <c r="C1908" t="s">
        <v>593</v>
      </c>
      <c r="D1908" t="s">
        <v>594</v>
      </c>
      <c r="E1908">
        <v>17</v>
      </c>
      <c r="F1908" t="s">
        <v>745</v>
      </c>
    </row>
    <row r="1909" spans="1:6" x14ac:dyDescent="0.25">
      <c r="A1909" s="2" t="s">
        <v>504</v>
      </c>
      <c r="B1909" t="s">
        <v>370</v>
      </c>
      <c r="C1909" t="s">
        <v>593</v>
      </c>
      <c r="D1909" t="s">
        <v>594</v>
      </c>
      <c r="E1909">
        <v>0</v>
      </c>
      <c r="F1909" t="s">
        <v>663</v>
      </c>
    </row>
    <row r="1910" spans="1:6" x14ac:dyDescent="0.25">
      <c r="A1910" s="2" t="s">
        <v>504</v>
      </c>
      <c r="B1910" t="s">
        <v>370</v>
      </c>
      <c r="C1910" t="s">
        <v>593</v>
      </c>
      <c r="D1910" t="s">
        <v>594</v>
      </c>
      <c r="E1910">
        <v>0</v>
      </c>
      <c r="F1910" t="s">
        <v>607</v>
      </c>
    </row>
    <row r="1911" spans="1:6" x14ac:dyDescent="0.25">
      <c r="A1911" s="2" t="s">
        <v>505</v>
      </c>
      <c r="B1911" t="s">
        <v>370</v>
      </c>
      <c r="C1911" t="s">
        <v>593</v>
      </c>
      <c r="D1911" t="s">
        <v>594</v>
      </c>
      <c r="E1911">
        <v>0</v>
      </c>
      <c r="F1911" t="s">
        <v>744</v>
      </c>
    </row>
    <row r="1912" spans="1:6" x14ac:dyDescent="0.25">
      <c r="A1912" s="2" t="s">
        <v>505</v>
      </c>
      <c r="B1912" t="s">
        <v>370</v>
      </c>
      <c r="C1912" t="s">
        <v>593</v>
      </c>
      <c r="D1912" t="s">
        <v>594</v>
      </c>
      <c r="E1912">
        <v>15</v>
      </c>
      <c r="F1912" t="s">
        <v>745</v>
      </c>
    </row>
    <row r="1913" spans="1:6" x14ac:dyDescent="0.25">
      <c r="A1913" s="2" t="s">
        <v>505</v>
      </c>
      <c r="B1913" t="s">
        <v>370</v>
      </c>
      <c r="C1913" t="s">
        <v>593</v>
      </c>
      <c r="D1913" t="s">
        <v>594</v>
      </c>
      <c r="E1913">
        <v>1</v>
      </c>
      <c r="F1913" t="s">
        <v>663</v>
      </c>
    </row>
    <row r="1914" spans="1:6" x14ac:dyDescent="0.25">
      <c r="A1914" s="2" t="s">
        <v>505</v>
      </c>
      <c r="B1914" t="s">
        <v>370</v>
      </c>
      <c r="C1914" t="s">
        <v>593</v>
      </c>
      <c r="D1914" t="s">
        <v>594</v>
      </c>
      <c r="E1914">
        <v>0</v>
      </c>
      <c r="F1914" t="s">
        <v>607</v>
      </c>
    </row>
    <row r="1915" spans="1:6" x14ac:dyDescent="0.25">
      <c r="A1915" s="2" t="s">
        <v>506</v>
      </c>
      <c r="B1915" t="s">
        <v>370</v>
      </c>
      <c r="C1915" t="s">
        <v>593</v>
      </c>
      <c r="D1915" t="s">
        <v>594</v>
      </c>
      <c r="E1915">
        <v>1</v>
      </c>
      <c r="F1915" t="s">
        <v>744</v>
      </c>
    </row>
    <row r="1916" spans="1:6" x14ac:dyDescent="0.25">
      <c r="A1916" s="2" t="s">
        <v>506</v>
      </c>
      <c r="B1916" t="s">
        <v>370</v>
      </c>
      <c r="C1916" t="s">
        <v>593</v>
      </c>
      <c r="D1916" t="s">
        <v>594</v>
      </c>
      <c r="E1916">
        <v>14</v>
      </c>
      <c r="F1916" t="s">
        <v>745</v>
      </c>
    </row>
    <row r="1917" spans="1:6" x14ac:dyDescent="0.25">
      <c r="A1917" s="2" t="s">
        <v>506</v>
      </c>
      <c r="B1917" t="s">
        <v>370</v>
      </c>
      <c r="C1917" t="s">
        <v>593</v>
      </c>
      <c r="D1917" t="s">
        <v>594</v>
      </c>
      <c r="E1917">
        <v>1</v>
      </c>
      <c r="F1917" t="s">
        <v>404</v>
      </c>
    </row>
    <row r="1918" spans="1:6" x14ac:dyDescent="0.25">
      <c r="A1918" s="2" t="s">
        <v>506</v>
      </c>
      <c r="B1918" t="s">
        <v>370</v>
      </c>
      <c r="C1918" t="s">
        <v>593</v>
      </c>
      <c r="D1918" t="s">
        <v>594</v>
      </c>
      <c r="E1918">
        <v>0</v>
      </c>
      <c r="F1918" t="s">
        <v>663</v>
      </c>
    </row>
    <row r="1919" spans="1:6" x14ac:dyDescent="0.25">
      <c r="A1919" s="2" t="s">
        <v>506</v>
      </c>
      <c r="B1919" t="s">
        <v>370</v>
      </c>
      <c r="C1919" t="s">
        <v>593</v>
      </c>
      <c r="D1919" t="s">
        <v>594</v>
      </c>
      <c r="E1919">
        <v>2</v>
      </c>
      <c r="F1919" t="s">
        <v>607</v>
      </c>
    </row>
    <row r="1920" spans="1:6" x14ac:dyDescent="0.25">
      <c r="A1920" s="2" t="s">
        <v>507</v>
      </c>
      <c r="B1920" t="s">
        <v>370</v>
      </c>
      <c r="C1920" t="s">
        <v>593</v>
      </c>
      <c r="D1920" t="s">
        <v>594</v>
      </c>
      <c r="E1920">
        <v>0</v>
      </c>
      <c r="F1920" t="s">
        <v>744</v>
      </c>
    </row>
    <row r="1921" spans="1:6" x14ac:dyDescent="0.25">
      <c r="A1921" s="2" t="s">
        <v>507</v>
      </c>
      <c r="B1921" t="s">
        <v>370</v>
      </c>
      <c r="C1921" t="s">
        <v>593</v>
      </c>
      <c r="D1921" t="s">
        <v>594</v>
      </c>
      <c r="E1921">
        <v>13</v>
      </c>
      <c r="F1921" t="s">
        <v>745</v>
      </c>
    </row>
    <row r="1922" spans="1:6" x14ac:dyDescent="0.25">
      <c r="A1922" s="2" t="s">
        <v>507</v>
      </c>
      <c r="B1922" t="s">
        <v>370</v>
      </c>
      <c r="C1922" t="s">
        <v>593</v>
      </c>
      <c r="D1922" t="s">
        <v>594</v>
      </c>
      <c r="E1922">
        <v>1</v>
      </c>
      <c r="F1922" t="s">
        <v>404</v>
      </c>
    </row>
    <row r="1923" spans="1:6" x14ac:dyDescent="0.25">
      <c r="A1923" s="2" t="s">
        <v>507</v>
      </c>
      <c r="B1923" t="s">
        <v>370</v>
      </c>
      <c r="C1923" t="s">
        <v>593</v>
      </c>
      <c r="D1923" t="s">
        <v>594</v>
      </c>
      <c r="E1923">
        <v>0</v>
      </c>
      <c r="F1923" t="s">
        <v>663</v>
      </c>
    </row>
    <row r="1924" spans="1:6" x14ac:dyDescent="0.25">
      <c r="A1924" s="2" t="s">
        <v>507</v>
      </c>
      <c r="B1924" t="s">
        <v>370</v>
      </c>
      <c r="C1924" t="s">
        <v>593</v>
      </c>
      <c r="D1924" t="s">
        <v>594</v>
      </c>
      <c r="E1924">
        <v>0</v>
      </c>
      <c r="F1924" t="s">
        <v>607</v>
      </c>
    </row>
    <row r="1925" spans="1:6" x14ac:dyDescent="0.25">
      <c r="A1925" s="2" t="s">
        <v>508</v>
      </c>
      <c r="B1925" t="s">
        <v>370</v>
      </c>
      <c r="C1925" t="s">
        <v>593</v>
      </c>
      <c r="D1925" t="s">
        <v>594</v>
      </c>
      <c r="E1925">
        <v>1</v>
      </c>
      <c r="F1925" t="s">
        <v>744</v>
      </c>
    </row>
    <row r="1926" spans="1:6" x14ac:dyDescent="0.25">
      <c r="A1926" s="2" t="s">
        <v>508</v>
      </c>
      <c r="B1926" t="s">
        <v>370</v>
      </c>
      <c r="C1926" t="s">
        <v>593</v>
      </c>
      <c r="D1926" t="s">
        <v>594</v>
      </c>
      <c r="E1926">
        <v>14</v>
      </c>
      <c r="F1926" t="s">
        <v>745</v>
      </c>
    </row>
    <row r="1927" spans="1:6" x14ac:dyDescent="0.25">
      <c r="A1927" s="2" t="s">
        <v>508</v>
      </c>
      <c r="B1927" t="s">
        <v>370</v>
      </c>
      <c r="C1927" t="s">
        <v>593</v>
      </c>
      <c r="D1927" t="s">
        <v>594</v>
      </c>
      <c r="E1927">
        <v>1</v>
      </c>
      <c r="F1927" t="s">
        <v>404</v>
      </c>
    </row>
    <row r="1928" spans="1:6" x14ac:dyDescent="0.25">
      <c r="A1928" s="2" t="s">
        <v>508</v>
      </c>
      <c r="B1928" t="s">
        <v>370</v>
      </c>
      <c r="C1928" t="s">
        <v>593</v>
      </c>
      <c r="D1928" t="s">
        <v>594</v>
      </c>
      <c r="E1928">
        <v>0</v>
      </c>
      <c r="F1928" t="s">
        <v>663</v>
      </c>
    </row>
    <row r="1929" spans="1:6" x14ac:dyDescent="0.25">
      <c r="A1929" s="2" t="s">
        <v>508</v>
      </c>
      <c r="B1929" t="s">
        <v>370</v>
      </c>
      <c r="C1929" t="s">
        <v>593</v>
      </c>
      <c r="D1929" t="s">
        <v>594</v>
      </c>
      <c r="E1929">
        <v>0</v>
      </c>
      <c r="F1929" t="s">
        <v>607</v>
      </c>
    </row>
    <row r="1930" spans="1:6" x14ac:dyDescent="0.25">
      <c r="A1930" s="2" t="s">
        <v>509</v>
      </c>
      <c r="B1930" t="s">
        <v>370</v>
      </c>
      <c r="C1930" t="s">
        <v>593</v>
      </c>
      <c r="D1930" t="s">
        <v>594</v>
      </c>
      <c r="E1930">
        <v>2</v>
      </c>
      <c r="F1930" t="s">
        <v>744</v>
      </c>
    </row>
    <row r="1931" spans="1:6" x14ac:dyDescent="0.25">
      <c r="A1931" s="2" t="s">
        <v>509</v>
      </c>
      <c r="B1931" t="s">
        <v>370</v>
      </c>
      <c r="C1931" t="s">
        <v>593</v>
      </c>
      <c r="D1931" t="s">
        <v>594</v>
      </c>
      <c r="E1931">
        <v>15</v>
      </c>
      <c r="F1931" t="s">
        <v>745</v>
      </c>
    </row>
    <row r="1932" spans="1:6" x14ac:dyDescent="0.25">
      <c r="A1932" s="2" t="s">
        <v>509</v>
      </c>
      <c r="B1932" t="s">
        <v>370</v>
      </c>
      <c r="C1932" t="s">
        <v>593</v>
      </c>
      <c r="D1932" t="s">
        <v>594</v>
      </c>
      <c r="E1932">
        <v>1</v>
      </c>
      <c r="F1932" t="s">
        <v>404</v>
      </c>
    </row>
    <row r="1933" spans="1:6" x14ac:dyDescent="0.25">
      <c r="A1933" s="2" t="s">
        <v>509</v>
      </c>
      <c r="B1933" t="s">
        <v>370</v>
      </c>
      <c r="C1933" t="s">
        <v>593</v>
      </c>
      <c r="D1933" t="s">
        <v>594</v>
      </c>
      <c r="E1933">
        <v>0</v>
      </c>
      <c r="F1933" t="s">
        <v>663</v>
      </c>
    </row>
    <row r="1934" spans="1:6" x14ac:dyDescent="0.25">
      <c r="A1934" s="2" t="s">
        <v>509</v>
      </c>
      <c r="B1934" t="s">
        <v>370</v>
      </c>
      <c r="C1934" t="s">
        <v>593</v>
      </c>
      <c r="D1934" t="s">
        <v>594</v>
      </c>
      <c r="E1934">
        <v>0</v>
      </c>
      <c r="F1934" t="s">
        <v>607</v>
      </c>
    </row>
    <row r="1935" spans="1:6" x14ac:dyDescent="0.25">
      <c r="A1935" s="2" t="s">
        <v>510</v>
      </c>
      <c r="B1935" t="s">
        <v>370</v>
      </c>
      <c r="C1935" t="s">
        <v>593</v>
      </c>
      <c r="D1935" t="s">
        <v>594</v>
      </c>
      <c r="E1935">
        <v>0</v>
      </c>
      <c r="F1935" t="s">
        <v>744</v>
      </c>
    </row>
    <row r="1936" spans="1:6" x14ac:dyDescent="0.25">
      <c r="A1936" s="2" t="s">
        <v>510</v>
      </c>
      <c r="B1936" t="s">
        <v>370</v>
      </c>
      <c r="C1936" t="s">
        <v>593</v>
      </c>
      <c r="D1936" t="s">
        <v>594</v>
      </c>
      <c r="E1936">
        <v>13</v>
      </c>
      <c r="F1936" t="s">
        <v>745</v>
      </c>
    </row>
    <row r="1937" spans="1:6" x14ac:dyDescent="0.25">
      <c r="A1937" s="2" t="s">
        <v>510</v>
      </c>
      <c r="B1937" t="s">
        <v>370</v>
      </c>
      <c r="C1937" t="s">
        <v>593</v>
      </c>
      <c r="D1937" t="s">
        <v>594</v>
      </c>
      <c r="E1937">
        <v>1</v>
      </c>
      <c r="F1937" t="s">
        <v>404</v>
      </c>
    </row>
    <row r="1938" spans="1:6" x14ac:dyDescent="0.25">
      <c r="A1938" s="2" t="s">
        <v>510</v>
      </c>
      <c r="B1938" t="s">
        <v>370</v>
      </c>
      <c r="C1938" t="s">
        <v>593</v>
      </c>
      <c r="D1938" t="s">
        <v>594</v>
      </c>
      <c r="E1938">
        <v>0</v>
      </c>
      <c r="F1938" t="s">
        <v>663</v>
      </c>
    </row>
    <row r="1939" spans="1:6" x14ac:dyDescent="0.25">
      <c r="A1939" s="2" t="s">
        <v>510</v>
      </c>
      <c r="B1939" t="s">
        <v>370</v>
      </c>
      <c r="C1939" t="s">
        <v>593</v>
      </c>
      <c r="D1939" t="s">
        <v>594</v>
      </c>
      <c r="E1939">
        <v>0</v>
      </c>
      <c r="F1939" t="s">
        <v>607</v>
      </c>
    </row>
    <row r="1940" spans="1:6" x14ac:dyDescent="0.25">
      <c r="A1940" s="2" t="s">
        <v>511</v>
      </c>
      <c r="B1940" t="s">
        <v>370</v>
      </c>
      <c r="C1940" t="s">
        <v>593</v>
      </c>
      <c r="D1940" t="s">
        <v>594</v>
      </c>
      <c r="E1940">
        <v>2</v>
      </c>
      <c r="F1940" t="s">
        <v>744</v>
      </c>
    </row>
    <row r="1941" spans="1:6" x14ac:dyDescent="0.25">
      <c r="A1941" s="2" t="s">
        <v>511</v>
      </c>
      <c r="B1941" t="s">
        <v>370</v>
      </c>
      <c r="C1941" t="s">
        <v>593</v>
      </c>
      <c r="D1941" t="s">
        <v>594</v>
      </c>
      <c r="E1941">
        <v>15</v>
      </c>
      <c r="F1941" t="s">
        <v>745</v>
      </c>
    </row>
    <row r="1942" spans="1:6" x14ac:dyDescent="0.25">
      <c r="A1942" s="2" t="s">
        <v>511</v>
      </c>
      <c r="B1942" t="s">
        <v>370</v>
      </c>
      <c r="C1942" t="s">
        <v>593</v>
      </c>
      <c r="D1942" t="s">
        <v>594</v>
      </c>
      <c r="E1942">
        <v>0</v>
      </c>
      <c r="F1942" t="s">
        <v>404</v>
      </c>
    </row>
    <row r="1943" spans="1:6" x14ac:dyDescent="0.25">
      <c r="A1943" s="2" t="s">
        <v>511</v>
      </c>
      <c r="B1943" t="s">
        <v>370</v>
      </c>
      <c r="C1943" t="s">
        <v>593</v>
      </c>
      <c r="D1943" t="s">
        <v>594</v>
      </c>
      <c r="E1943">
        <v>0</v>
      </c>
      <c r="F1943" t="s">
        <v>663</v>
      </c>
    </row>
    <row r="1944" spans="1:6" x14ac:dyDescent="0.25">
      <c r="A1944" s="2" t="s">
        <v>511</v>
      </c>
      <c r="B1944" t="s">
        <v>370</v>
      </c>
      <c r="C1944" t="s">
        <v>593</v>
      </c>
      <c r="D1944" t="s">
        <v>594</v>
      </c>
      <c r="E1944">
        <v>0</v>
      </c>
      <c r="F1944" t="s">
        <v>607</v>
      </c>
    </row>
    <row r="1945" spans="1:6" x14ac:dyDescent="0.25">
      <c r="A1945" s="2" t="s">
        <v>512</v>
      </c>
      <c r="B1945" t="s">
        <v>370</v>
      </c>
      <c r="C1945" t="s">
        <v>593</v>
      </c>
      <c r="D1945" t="s">
        <v>594</v>
      </c>
      <c r="E1945">
        <v>1</v>
      </c>
      <c r="F1945" t="s">
        <v>744</v>
      </c>
    </row>
    <row r="1946" spans="1:6" x14ac:dyDescent="0.25">
      <c r="A1946" s="2" t="s">
        <v>512</v>
      </c>
      <c r="B1946" t="s">
        <v>370</v>
      </c>
      <c r="C1946" t="s">
        <v>593</v>
      </c>
      <c r="D1946" t="s">
        <v>594</v>
      </c>
      <c r="E1946">
        <v>16</v>
      </c>
      <c r="F1946" t="s">
        <v>745</v>
      </c>
    </row>
    <row r="1947" spans="1:6" x14ac:dyDescent="0.25">
      <c r="A1947" s="2" t="s">
        <v>512</v>
      </c>
      <c r="B1947" t="s">
        <v>370</v>
      </c>
      <c r="C1947" t="s">
        <v>593</v>
      </c>
      <c r="D1947" t="s">
        <v>594</v>
      </c>
      <c r="E1947">
        <v>0</v>
      </c>
      <c r="F1947" t="s">
        <v>404</v>
      </c>
    </row>
    <row r="1948" spans="1:6" x14ac:dyDescent="0.25">
      <c r="A1948" s="2" t="s">
        <v>512</v>
      </c>
      <c r="B1948" t="s">
        <v>370</v>
      </c>
      <c r="C1948" t="s">
        <v>593</v>
      </c>
      <c r="D1948" t="s">
        <v>594</v>
      </c>
      <c r="E1948">
        <v>0</v>
      </c>
      <c r="F1948" t="s">
        <v>663</v>
      </c>
    </row>
    <row r="1949" spans="1:6" x14ac:dyDescent="0.25">
      <c r="A1949" s="2" t="s">
        <v>512</v>
      </c>
      <c r="B1949" t="s">
        <v>370</v>
      </c>
      <c r="C1949" t="s">
        <v>593</v>
      </c>
      <c r="D1949" t="s">
        <v>594</v>
      </c>
      <c r="E1949">
        <v>0</v>
      </c>
      <c r="F1949" t="s">
        <v>607</v>
      </c>
    </row>
    <row r="1950" spans="1:6" x14ac:dyDescent="0.25">
      <c r="A1950" s="2" t="s">
        <v>513</v>
      </c>
      <c r="B1950" t="s">
        <v>370</v>
      </c>
      <c r="C1950" t="s">
        <v>593</v>
      </c>
      <c r="D1950" t="s">
        <v>594</v>
      </c>
      <c r="E1950">
        <v>1</v>
      </c>
      <c r="F1950" t="s">
        <v>744</v>
      </c>
    </row>
    <row r="1951" spans="1:6" x14ac:dyDescent="0.25">
      <c r="A1951" s="2" t="s">
        <v>513</v>
      </c>
      <c r="B1951" t="s">
        <v>370</v>
      </c>
      <c r="C1951" t="s">
        <v>593</v>
      </c>
      <c r="D1951" t="s">
        <v>594</v>
      </c>
      <c r="E1951">
        <v>17</v>
      </c>
      <c r="F1951" t="s">
        <v>745</v>
      </c>
    </row>
    <row r="1952" spans="1:6" x14ac:dyDescent="0.25">
      <c r="A1952" s="2" t="s">
        <v>513</v>
      </c>
      <c r="B1952" t="s">
        <v>370</v>
      </c>
      <c r="C1952" t="s">
        <v>593</v>
      </c>
      <c r="D1952" t="s">
        <v>594</v>
      </c>
      <c r="E1952">
        <v>1</v>
      </c>
      <c r="F1952" t="s">
        <v>404</v>
      </c>
    </row>
    <row r="1953" spans="1:6" x14ac:dyDescent="0.25">
      <c r="A1953" s="2" t="s">
        <v>513</v>
      </c>
      <c r="B1953" t="s">
        <v>370</v>
      </c>
      <c r="C1953" t="s">
        <v>593</v>
      </c>
      <c r="D1953" t="s">
        <v>594</v>
      </c>
      <c r="E1953">
        <v>0</v>
      </c>
      <c r="F1953" t="s">
        <v>663</v>
      </c>
    </row>
    <row r="1954" spans="1:6" x14ac:dyDescent="0.25">
      <c r="A1954" s="2" t="s">
        <v>513</v>
      </c>
      <c r="B1954" t="s">
        <v>370</v>
      </c>
      <c r="C1954" t="s">
        <v>593</v>
      </c>
      <c r="D1954" t="s">
        <v>594</v>
      </c>
      <c r="E1954">
        <v>0</v>
      </c>
      <c r="F1954" t="s">
        <v>607</v>
      </c>
    </row>
    <row r="1955" spans="1:6" x14ac:dyDescent="0.25">
      <c r="A1955" s="2" t="s">
        <v>514</v>
      </c>
      <c r="B1955" t="s">
        <v>370</v>
      </c>
      <c r="C1955" t="s">
        <v>593</v>
      </c>
      <c r="D1955" t="s">
        <v>594</v>
      </c>
      <c r="E1955">
        <v>0</v>
      </c>
      <c r="F1955" t="s">
        <v>744</v>
      </c>
    </row>
    <row r="1956" spans="1:6" x14ac:dyDescent="0.25">
      <c r="A1956" s="2" t="s">
        <v>514</v>
      </c>
      <c r="B1956" t="s">
        <v>370</v>
      </c>
      <c r="C1956" t="s">
        <v>593</v>
      </c>
      <c r="D1956" t="s">
        <v>594</v>
      </c>
      <c r="E1956">
        <v>16</v>
      </c>
      <c r="F1956" t="s">
        <v>745</v>
      </c>
    </row>
    <row r="1957" spans="1:6" x14ac:dyDescent="0.25">
      <c r="A1957" s="2" t="s">
        <v>514</v>
      </c>
      <c r="B1957" t="s">
        <v>370</v>
      </c>
      <c r="C1957" t="s">
        <v>593</v>
      </c>
      <c r="D1957" t="s">
        <v>594</v>
      </c>
      <c r="E1957">
        <v>2</v>
      </c>
      <c r="F1957" t="s">
        <v>404</v>
      </c>
    </row>
    <row r="1958" spans="1:6" x14ac:dyDescent="0.25">
      <c r="A1958" s="2" t="s">
        <v>514</v>
      </c>
      <c r="B1958" t="s">
        <v>370</v>
      </c>
      <c r="C1958" t="s">
        <v>593</v>
      </c>
      <c r="D1958" t="s">
        <v>594</v>
      </c>
      <c r="E1958">
        <v>0</v>
      </c>
      <c r="F1958" t="s">
        <v>663</v>
      </c>
    </row>
    <row r="1959" spans="1:6" x14ac:dyDescent="0.25">
      <c r="A1959" s="2" t="s">
        <v>514</v>
      </c>
      <c r="B1959" t="s">
        <v>370</v>
      </c>
      <c r="C1959" t="s">
        <v>593</v>
      </c>
      <c r="D1959" t="s">
        <v>594</v>
      </c>
      <c r="E1959">
        <v>0</v>
      </c>
      <c r="F1959" t="s">
        <v>607</v>
      </c>
    </row>
    <row r="1960" spans="1:6" x14ac:dyDescent="0.25">
      <c r="A1960" s="2" t="s">
        <v>515</v>
      </c>
      <c r="B1960" t="s">
        <v>370</v>
      </c>
      <c r="C1960" t="s">
        <v>593</v>
      </c>
      <c r="D1960" t="s">
        <v>594</v>
      </c>
      <c r="E1960">
        <v>2</v>
      </c>
      <c r="F1960" t="s">
        <v>744</v>
      </c>
    </row>
    <row r="1961" spans="1:6" x14ac:dyDescent="0.25">
      <c r="A1961" s="2" t="s">
        <v>515</v>
      </c>
      <c r="B1961" t="s">
        <v>370</v>
      </c>
      <c r="C1961" t="s">
        <v>593</v>
      </c>
      <c r="D1961" t="s">
        <v>594</v>
      </c>
      <c r="E1961">
        <v>15</v>
      </c>
      <c r="F1961" t="s">
        <v>745</v>
      </c>
    </row>
    <row r="1962" spans="1:6" x14ac:dyDescent="0.25">
      <c r="A1962" s="2" t="s">
        <v>515</v>
      </c>
      <c r="B1962" t="s">
        <v>370</v>
      </c>
      <c r="C1962" t="s">
        <v>593</v>
      </c>
      <c r="D1962" t="s">
        <v>594</v>
      </c>
      <c r="E1962">
        <v>2</v>
      </c>
      <c r="F1962" t="s">
        <v>404</v>
      </c>
    </row>
    <row r="1963" spans="1:6" x14ac:dyDescent="0.25">
      <c r="A1963" s="2" t="s">
        <v>515</v>
      </c>
      <c r="B1963" t="s">
        <v>370</v>
      </c>
      <c r="C1963" t="s">
        <v>593</v>
      </c>
      <c r="D1963" t="s">
        <v>594</v>
      </c>
      <c r="E1963">
        <v>0</v>
      </c>
      <c r="F1963" t="s">
        <v>663</v>
      </c>
    </row>
    <row r="1964" spans="1:6" x14ac:dyDescent="0.25">
      <c r="A1964" s="2" t="s">
        <v>515</v>
      </c>
      <c r="B1964" t="s">
        <v>370</v>
      </c>
      <c r="C1964" t="s">
        <v>593</v>
      </c>
      <c r="D1964" t="s">
        <v>594</v>
      </c>
      <c r="E1964">
        <v>0</v>
      </c>
      <c r="F1964" t="s">
        <v>607</v>
      </c>
    </row>
    <row r="1965" spans="1:6" x14ac:dyDescent="0.25">
      <c r="A1965" s="2" t="s">
        <v>516</v>
      </c>
      <c r="B1965" t="s">
        <v>370</v>
      </c>
      <c r="C1965" t="s">
        <v>593</v>
      </c>
      <c r="D1965" t="s">
        <v>594</v>
      </c>
      <c r="E1965">
        <v>0</v>
      </c>
      <c r="F1965" t="s">
        <v>744</v>
      </c>
    </row>
    <row r="1966" spans="1:6" x14ac:dyDescent="0.25">
      <c r="A1966" s="2" t="s">
        <v>516</v>
      </c>
      <c r="B1966" t="s">
        <v>370</v>
      </c>
      <c r="C1966" t="s">
        <v>593</v>
      </c>
      <c r="D1966" t="s">
        <v>594</v>
      </c>
      <c r="E1966">
        <v>15</v>
      </c>
      <c r="F1966" t="s">
        <v>745</v>
      </c>
    </row>
    <row r="1967" spans="1:6" x14ac:dyDescent="0.25">
      <c r="A1967" s="2" t="s">
        <v>516</v>
      </c>
      <c r="B1967" t="s">
        <v>370</v>
      </c>
      <c r="C1967" t="s">
        <v>593</v>
      </c>
      <c r="D1967" t="s">
        <v>594</v>
      </c>
      <c r="E1967">
        <v>2</v>
      </c>
      <c r="F1967" t="s">
        <v>404</v>
      </c>
    </row>
    <row r="1968" spans="1:6" x14ac:dyDescent="0.25">
      <c r="A1968" s="2" t="s">
        <v>516</v>
      </c>
      <c r="B1968" t="s">
        <v>370</v>
      </c>
      <c r="C1968" t="s">
        <v>593</v>
      </c>
      <c r="D1968" t="s">
        <v>594</v>
      </c>
      <c r="E1968">
        <v>0</v>
      </c>
      <c r="F1968" t="s">
        <v>663</v>
      </c>
    </row>
    <row r="1969" spans="1:6" x14ac:dyDescent="0.25">
      <c r="A1969" s="2" t="s">
        <v>516</v>
      </c>
      <c r="B1969" t="s">
        <v>370</v>
      </c>
      <c r="C1969" t="s">
        <v>593</v>
      </c>
      <c r="D1969" t="s">
        <v>594</v>
      </c>
      <c r="E1969">
        <v>0</v>
      </c>
      <c r="F1969" t="s">
        <v>607</v>
      </c>
    </row>
    <row r="1970" spans="1:6" x14ac:dyDescent="0.25">
      <c r="A1970" s="2" t="s">
        <v>517</v>
      </c>
      <c r="B1970" t="s">
        <v>370</v>
      </c>
      <c r="C1970" t="s">
        <v>593</v>
      </c>
      <c r="D1970" t="s">
        <v>594</v>
      </c>
      <c r="E1970">
        <v>3</v>
      </c>
      <c r="F1970" t="s">
        <v>744</v>
      </c>
    </row>
    <row r="1971" spans="1:6" x14ac:dyDescent="0.25">
      <c r="A1971" s="2" t="s">
        <v>517</v>
      </c>
      <c r="B1971" t="s">
        <v>370</v>
      </c>
      <c r="C1971" t="s">
        <v>593</v>
      </c>
      <c r="D1971" t="s">
        <v>594</v>
      </c>
      <c r="E1971">
        <v>16</v>
      </c>
      <c r="F1971" t="s">
        <v>745</v>
      </c>
    </row>
    <row r="1972" spans="1:6" x14ac:dyDescent="0.25">
      <c r="A1972" s="2" t="s">
        <v>517</v>
      </c>
      <c r="B1972" t="s">
        <v>370</v>
      </c>
      <c r="C1972" t="s">
        <v>593</v>
      </c>
      <c r="D1972" t="s">
        <v>594</v>
      </c>
      <c r="E1972">
        <v>2</v>
      </c>
      <c r="F1972" t="s">
        <v>404</v>
      </c>
    </row>
    <row r="1973" spans="1:6" x14ac:dyDescent="0.25">
      <c r="A1973" s="2" t="s">
        <v>517</v>
      </c>
      <c r="B1973" t="s">
        <v>370</v>
      </c>
      <c r="C1973" t="s">
        <v>593</v>
      </c>
      <c r="D1973" t="s">
        <v>594</v>
      </c>
      <c r="E1973">
        <v>0</v>
      </c>
      <c r="F1973" t="s">
        <v>663</v>
      </c>
    </row>
    <row r="1974" spans="1:6" x14ac:dyDescent="0.25">
      <c r="A1974" s="2" t="s">
        <v>517</v>
      </c>
      <c r="B1974" t="s">
        <v>370</v>
      </c>
      <c r="C1974" t="s">
        <v>593</v>
      </c>
      <c r="D1974" t="s">
        <v>594</v>
      </c>
      <c r="E1974">
        <v>0</v>
      </c>
      <c r="F1974" t="s">
        <v>607</v>
      </c>
    </row>
    <row r="1975" spans="1:6" x14ac:dyDescent="0.25">
      <c r="A1975" s="2" t="s">
        <v>518</v>
      </c>
      <c r="B1975" t="s">
        <v>370</v>
      </c>
      <c r="C1975" t="s">
        <v>593</v>
      </c>
      <c r="D1975" t="s">
        <v>594</v>
      </c>
      <c r="E1975">
        <v>1</v>
      </c>
      <c r="F1975" t="s">
        <v>744</v>
      </c>
    </row>
    <row r="1976" spans="1:6" x14ac:dyDescent="0.25">
      <c r="A1976" s="2" t="s">
        <v>518</v>
      </c>
      <c r="B1976" t="s">
        <v>370</v>
      </c>
      <c r="C1976" t="s">
        <v>593</v>
      </c>
      <c r="D1976" t="s">
        <v>594</v>
      </c>
      <c r="E1976">
        <v>15</v>
      </c>
      <c r="F1976" t="s">
        <v>745</v>
      </c>
    </row>
    <row r="1977" spans="1:6" x14ac:dyDescent="0.25">
      <c r="A1977" s="2" t="s">
        <v>518</v>
      </c>
      <c r="B1977" t="s">
        <v>370</v>
      </c>
      <c r="C1977" t="s">
        <v>593</v>
      </c>
      <c r="D1977" t="s">
        <v>594</v>
      </c>
      <c r="E1977">
        <v>0</v>
      </c>
      <c r="F1977" t="s">
        <v>404</v>
      </c>
    </row>
    <row r="1978" spans="1:6" x14ac:dyDescent="0.25">
      <c r="A1978" s="2" t="s">
        <v>518</v>
      </c>
      <c r="B1978" t="s">
        <v>370</v>
      </c>
      <c r="C1978" t="s">
        <v>593</v>
      </c>
      <c r="D1978" t="s">
        <v>594</v>
      </c>
      <c r="E1978">
        <v>0</v>
      </c>
      <c r="F1978" t="s">
        <v>663</v>
      </c>
    </row>
    <row r="1979" spans="1:6" x14ac:dyDescent="0.25">
      <c r="A1979" s="2" t="s">
        <v>518</v>
      </c>
      <c r="B1979" t="s">
        <v>370</v>
      </c>
      <c r="C1979" t="s">
        <v>593</v>
      </c>
      <c r="D1979" t="s">
        <v>594</v>
      </c>
      <c r="E1979">
        <v>0</v>
      </c>
      <c r="F1979" t="s">
        <v>607</v>
      </c>
    </row>
    <row r="1980" spans="1:6" x14ac:dyDescent="0.25">
      <c r="A1980" s="2" t="s">
        <v>519</v>
      </c>
      <c r="B1980" t="s">
        <v>370</v>
      </c>
      <c r="C1980" t="s">
        <v>593</v>
      </c>
      <c r="D1980" t="s">
        <v>594</v>
      </c>
      <c r="E1980">
        <v>0</v>
      </c>
      <c r="F1980" t="s">
        <v>744</v>
      </c>
    </row>
    <row r="1981" spans="1:6" x14ac:dyDescent="0.25">
      <c r="A1981" s="2" t="s">
        <v>519</v>
      </c>
      <c r="B1981" t="s">
        <v>370</v>
      </c>
      <c r="C1981" t="s">
        <v>593</v>
      </c>
      <c r="D1981" t="s">
        <v>594</v>
      </c>
      <c r="E1981">
        <v>14</v>
      </c>
      <c r="F1981" t="s">
        <v>745</v>
      </c>
    </row>
    <row r="1982" spans="1:6" x14ac:dyDescent="0.25">
      <c r="A1982" s="2" t="s">
        <v>519</v>
      </c>
      <c r="B1982" t="s">
        <v>370</v>
      </c>
      <c r="C1982" t="s">
        <v>593</v>
      </c>
      <c r="D1982" t="s">
        <v>594</v>
      </c>
      <c r="E1982">
        <v>0</v>
      </c>
      <c r="F1982" t="s">
        <v>404</v>
      </c>
    </row>
    <row r="1983" spans="1:6" x14ac:dyDescent="0.25">
      <c r="A1983" s="2" t="s">
        <v>519</v>
      </c>
      <c r="B1983" t="s">
        <v>370</v>
      </c>
      <c r="C1983" t="s">
        <v>593</v>
      </c>
      <c r="D1983" t="s">
        <v>594</v>
      </c>
      <c r="E1983">
        <v>0</v>
      </c>
      <c r="F1983" t="s">
        <v>663</v>
      </c>
    </row>
    <row r="1984" spans="1:6" x14ac:dyDescent="0.25">
      <c r="A1984" s="2" t="s">
        <v>519</v>
      </c>
      <c r="B1984" t="s">
        <v>370</v>
      </c>
      <c r="C1984" t="s">
        <v>593</v>
      </c>
      <c r="D1984" t="s">
        <v>594</v>
      </c>
      <c r="E1984">
        <v>0</v>
      </c>
      <c r="F1984" t="s">
        <v>607</v>
      </c>
    </row>
    <row r="1985" spans="1:6" x14ac:dyDescent="0.25">
      <c r="A1985" s="2" t="s">
        <v>520</v>
      </c>
      <c r="B1985" t="s">
        <v>370</v>
      </c>
      <c r="C1985" t="s">
        <v>593</v>
      </c>
      <c r="D1985" t="s">
        <v>594</v>
      </c>
      <c r="E1985">
        <v>2</v>
      </c>
      <c r="F1985" t="s">
        <v>744</v>
      </c>
    </row>
    <row r="1986" spans="1:6" x14ac:dyDescent="0.25">
      <c r="A1986" s="2" t="s">
        <v>520</v>
      </c>
      <c r="B1986" t="s">
        <v>370</v>
      </c>
      <c r="C1986" t="s">
        <v>593</v>
      </c>
      <c r="D1986" t="s">
        <v>594</v>
      </c>
      <c r="E1986">
        <v>16</v>
      </c>
      <c r="F1986" t="s">
        <v>745</v>
      </c>
    </row>
    <row r="1987" spans="1:6" x14ac:dyDescent="0.25">
      <c r="A1987" s="2" t="s">
        <v>520</v>
      </c>
      <c r="B1987" t="s">
        <v>370</v>
      </c>
      <c r="C1987" t="s">
        <v>593</v>
      </c>
      <c r="D1987" t="s">
        <v>594</v>
      </c>
      <c r="E1987">
        <v>1</v>
      </c>
      <c r="F1987" t="s">
        <v>404</v>
      </c>
    </row>
    <row r="1988" spans="1:6" x14ac:dyDescent="0.25">
      <c r="A1988" s="2" t="s">
        <v>520</v>
      </c>
      <c r="B1988" t="s">
        <v>370</v>
      </c>
      <c r="C1988" t="s">
        <v>593</v>
      </c>
      <c r="D1988" t="s">
        <v>594</v>
      </c>
      <c r="E1988">
        <v>0</v>
      </c>
      <c r="F1988" t="s">
        <v>663</v>
      </c>
    </row>
    <row r="1989" spans="1:6" x14ac:dyDescent="0.25">
      <c r="A1989" s="2" t="s">
        <v>520</v>
      </c>
      <c r="B1989" t="s">
        <v>370</v>
      </c>
      <c r="C1989" t="s">
        <v>593</v>
      </c>
      <c r="D1989" t="s">
        <v>594</v>
      </c>
      <c r="E1989">
        <v>0</v>
      </c>
      <c r="F1989" t="s">
        <v>607</v>
      </c>
    </row>
    <row r="1990" spans="1:6" x14ac:dyDescent="0.25">
      <c r="A1990" s="2" t="s">
        <v>521</v>
      </c>
      <c r="B1990" t="s">
        <v>370</v>
      </c>
      <c r="C1990" t="s">
        <v>593</v>
      </c>
      <c r="D1990" t="s">
        <v>594</v>
      </c>
      <c r="E1990">
        <v>1</v>
      </c>
      <c r="F1990" t="s">
        <v>744</v>
      </c>
    </row>
    <row r="1991" spans="1:6" x14ac:dyDescent="0.25">
      <c r="A1991" s="2" t="s">
        <v>521</v>
      </c>
      <c r="B1991" t="s">
        <v>370</v>
      </c>
      <c r="C1991" t="s">
        <v>593</v>
      </c>
      <c r="D1991" t="s">
        <v>594</v>
      </c>
      <c r="E1991">
        <v>16</v>
      </c>
      <c r="F1991" t="s">
        <v>745</v>
      </c>
    </row>
    <row r="1992" spans="1:6" x14ac:dyDescent="0.25">
      <c r="A1992" s="2" t="s">
        <v>521</v>
      </c>
      <c r="B1992" t="s">
        <v>370</v>
      </c>
      <c r="C1992" t="s">
        <v>593</v>
      </c>
      <c r="D1992" t="s">
        <v>594</v>
      </c>
      <c r="E1992">
        <v>1</v>
      </c>
      <c r="F1992" t="s">
        <v>404</v>
      </c>
    </row>
    <row r="1993" spans="1:6" x14ac:dyDescent="0.25">
      <c r="A1993" s="2" t="s">
        <v>521</v>
      </c>
      <c r="B1993" t="s">
        <v>370</v>
      </c>
      <c r="C1993" t="s">
        <v>593</v>
      </c>
      <c r="D1993" t="s">
        <v>594</v>
      </c>
      <c r="E1993">
        <v>0</v>
      </c>
      <c r="F1993" t="s">
        <v>663</v>
      </c>
    </row>
    <row r="1994" spans="1:6" x14ac:dyDescent="0.25">
      <c r="A1994" s="2" t="s">
        <v>521</v>
      </c>
      <c r="B1994" t="s">
        <v>370</v>
      </c>
      <c r="C1994" t="s">
        <v>593</v>
      </c>
      <c r="D1994" t="s">
        <v>594</v>
      </c>
      <c r="E1994">
        <v>0</v>
      </c>
      <c r="F1994" t="s">
        <v>607</v>
      </c>
    </row>
    <row r="1995" spans="1:6" x14ac:dyDescent="0.25">
      <c r="A1995" s="2" t="s">
        <v>522</v>
      </c>
      <c r="B1995" t="s">
        <v>370</v>
      </c>
      <c r="C1995" t="s">
        <v>593</v>
      </c>
      <c r="D1995" t="s">
        <v>594</v>
      </c>
      <c r="E1995">
        <v>2</v>
      </c>
      <c r="F1995" t="s">
        <v>744</v>
      </c>
    </row>
    <row r="1996" spans="1:6" x14ac:dyDescent="0.25">
      <c r="A1996" s="2" t="s">
        <v>522</v>
      </c>
      <c r="B1996" t="s">
        <v>370</v>
      </c>
      <c r="C1996" t="s">
        <v>593</v>
      </c>
      <c r="D1996" t="s">
        <v>594</v>
      </c>
      <c r="E1996">
        <v>17</v>
      </c>
      <c r="F1996" t="s">
        <v>745</v>
      </c>
    </row>
    <row r="1997" spans="1:6" x14ac:dyDescent="0.25">
      <c r="A1997" s="2" t="s">
        <v>522</v>
      </c>
      <c r="B1997" t="s">
        <v>370</v>
      </c>
      <c r="C1997" t="s">
        <v>593</v>
      </c>
      <c r="D1997" t="s">
        <v>594</v>
      </c>
      <c r="E1997">
        <v>1</v>
      </c>
      <c r="F1997" t="s">
        <v>404</v>
      </c>
    </row>
    <row r="1998" spans="1:6" x14ac:dyDescent="0.25">
      <c r="A1998" s="2" t="s">
        <v>522</v>
      </c>
      <c r="B1998" t="s">
        <v>370</v>
      </c>
      <c r="C1998" t="s">
        <v>593</v>
      </c>
      <c r="D1998" t="s">
        <v>594</v>
      </c>
      <c r="E1998">
        <v>0</v>
      </c>
      <c r="F1998" t="s">
        <v>663</v>
      </c>
    </row>
    <row r="1999" spans="1:6" x14ac:dyDescent="0.25">
      <c r="A1999" s="2" t="s">
        <v>522</v>
      </c>
      <c r="B1999" t="s">
        <v>370</v>
      </c>
      <c r="C1999" t="s">
        <v>593</v>
      </c>
      <c r="D1999" t="s">
        <v>594</v>
      </c>
      <c r="E1999">
        <v>0</v>
      </c>
      <c r="F1999" t="s">
        <v>607</v>
      </c>
    </row>
    <row r="2000" spans="1:6" x14ac:dyDescent="0.25">
      <c r="A2000" s="2" t="s">
        <v>523</v>
      </c>
      <c r="B2000" t="s">
        <v>370</v>
      </c>
      <c r="C2000" t="s">
        <v>593</v>
      </c>
      <c r="D2000" t="s">
        <v>594</v>
      </c>
      <c r="E2000">
        <v>1</v>
      </c>
      <c r="F2000" t="s">
        <v>744</v>
      </c>
    </row>
    <row r="2001" spans="1:6" x14ac:dyDescent="0.25">
      <c r="A2001" s="2" t="s">
        <v>523</v>
      </c>
      <c r="B2001" t="s">
        <v>370</v>
      </c>
      <c r="C2001" t="s">
        <v>593</v>
      </c>
      <c r="D2001" t="s">
        <v>594</v>
      </c>
      <c r="E2001">
        <v>16</v>
      </c>
      <c r="F2001" t="s">
        <v>745</v>
      </c>
    </row>
    <row r="2002" spans="1:6" x14ac:dyDescent="0.25">
      <c r="A2002" s="2" t="s">
        <v>523</v>
      </c>
      <c r="B2002" t="s">
        <v>370</v>
      </c>
      <c r="C2002" t="s">
        <v>593</v>
      </c>
      <c r="D2002" t="s">
        <v>594</v>
      </c>
      <c r="E2002">
        <v>1</v>
      </c>
      <c r="F2002" t="s">
        <v>404</v>
      </c>
    </row>
    <row r="2003" spans="1:6" x14ac:dyDescent="0.25">
      <c r="A2003" s="2" t="s">
        <v>523</v>
      </c>
      <c r="B2003" t="s">
        <v>370</v>
      </c>
      <c r="C2003" t="s">
        <v>593</v>
      </c>
      <c r="D2003" t="s">
        <v>594</v>
      </c>
      <c r="E2003">
        <v>0</v>
      </c>
      <c r="F2003" t="s">
        <v>663</v>
      </c>
    </row>
    <row r="2004" spans="1:6" x14ac:dyDescent="0.25">
      <c r="A2004" s="2" t="s">
        <v>523</v>
      </c>
      <c r="B2004" t="s">
        <v>370</v>
      </c>
      <c r="C2004" t="s">
        <v>593</v>
      </c>
      <c r="D2004" t="s">
        <v>594</v>
      </c>
      <c r="E2004">
        <v>0</v>
      </c>
      <c r="F2004" t="s">
        <v>607</v>
      </c>
    </row>
    <row r="2005" spans="1:6" x14ac:dyDescent="0.25">
      <c r="A2005" s="2" t="s">
        <v>524</v>
      </c>
      <c r="B2005" t="s">
        <v>370</v>
      </c>
      <c r="C2005" t="s">
        <v>593</v>
      </c>
      <c r="D2005" t="s">
        <v>594</v>
      </c>
      <c r="E2005">
        <v>1</v>
      </c>
      <c r="F2005" t="s">
        <v>744</v>
      </c>
    </row>
    <row r="2006" spans="1:6" x14ac:dyDescent="0.25">
      <c r="A2006" s="2" t="s">
        <v>524</v>
      </c>
      <c r="B2006" t="s">
        <v>370</v>
      </c>
      <c r="C2006" t="s">
        <v>593</v>
      </c>
      <c r="D2006" t="s">
        <v>594</v>
      </c>
      <c r="E2006">
        <v>16</v>
      </c>
      <c r="F2006" t="s">
        <v>745</v>
      </c>
    </row>
    <row r="2007" spans="1:6" x14ac:dyDescent="0.25">
      <c r="A2007" s="2" t="s">
        <v>524</v>
      </c>
      <c r="B2007" t="s">
        <v>370</v>
      </c>
      <c r="C2007" t="s">
        <v>593</v>
      </c>
      <c r="D2007" t="s">
        <v>594</v>
      </c>
      <c r="E2007">
        <v>1</v>
      </c>
      <c r="F2007" t="s">
        <v>404</v>
      </c>
    </row>
    <row r="2008" spans="1:6" x14ac:dyDescent="0.25">
      <c r="A2008" s="2" t="s">
        <v>524</v>
      </c>
      <c r="B2008" t="s">
        <v>370</v>
      </c>
      <c r="C2008" t="s">
        <v>593</v>
      </c>
      <c r="D2008" t="s">
        <v>594</v>
      </c>
      <c r="E2008">
        <v>0</v>
      </c>
      <c r="F2008" t="s">
        <v>663</v>
      </c>
    </row>
    <row r="2009" spans="1:6" x14ac:dyDescent="0.25">
      <c r="A2009" s="2" t="s">
        <v>524</v>
      </c>
      <c r="B2009" t="s">
        <v>370</v>
      </c>
      <c r="C2009" t="s">
        <v>593</v>
      </c>
      <c r="D2009" t="s">
        <v>594</v>
      </c>
      <c r="E2009">
        <v>0</v>
      </c>
      <c r="F2009" t="s">
        <v>607</v>
      </c>
    </row>
    <row r="2010" spans="1:6" x14ac:dyDescent="0.25">
      <c r="A2010" s="2" t="s">
        <v>525</v>
      </c>
      <c r="B2010" t="s">
        <v>370</v>
      </c>
      <c r="C2010" t="s">
        <v>593</v>
      </c>
      <c r="D2010" t="s">
        <v>594</v>
      </c>
      <c r="E2010">
        <v>3</v>
      </c>
      <c r="F2010" t="s">
        <v>744</v>
      </c>
    </row>
    <row r="2011" spans="1:6" x14ac:dyDescent="0.25">
      <c r="A2011" s="2" t="s">
        <v>525</v>
      </c>
      <c r="B2011" t="s">
        <v>370</v>
      </c>
      <c r="C2011" t="s">
        <v>593</v>
      </c>
      <c r="D2011" t="s">
        <v>594</v>
      </c>
      <c r="E2011">
        <v>18</v>
      </c>
      <c r="F2011" t="s">
        <v>745</v>
      </c>
    </row>
    <row r="2012" spans="1:6" x14ac:dyDescent="0.25">
      <c r="A2012" s="2" t="s">
        <v>525</v>
      </c>
      <c r="B2012" t="s">
        <v>370</v>
      </c>
      <c r="C2012" t="s">
        <v>593</v>
      </c>
      <c r="D2012" t="s">
        <v>594</v>
      </c>
      <c r="E2012">
        <v>0</v>
      </c>
      <c r="F2012" t="s">
        <v>404</v>
      </c>
    </row>
    <row r="2013" spans="1:6" x14ac:dyDescent="0.25">
      <c r="A2013" s="2" t="s">
        <v>525</v>
      </c>
      <c r="B2013" t="s">
        <v>370</v>
      </c>
      <c r="C2013" t="s">
        <v>593</v>
      </c>
      <c r="D2013" t="s">
        <v>594</v>
      </c>
      <c r="E2013">
        <v>0</v>
      </c>
      <c r="F2013" t="s">
        <v>663</v>
      </c>
    </row>
    <row r="2014" spans="1:6" x14ac:dyDescent="0.25">
      <c r="A2014" s="2" t="s">
        <v>525</v>
      </c>
      <c r="B2014" t="s">
        <v>370</v>
      </c>
      <c r="C2014" t="s">
        <v>593</v>
      </c>
      <c r="D2014" t="s">
        <v>594</v>
      </c>
      <c r="E2014">
        <v>0</v>
      </c>
      <c r="F2014" t="s">
        <v>607</v>
      </c>
    </row>
    <row r="2015" spans="1:6" x14ac:dyDescent="0.25">
      <c r="A2015" s="2" t="s">
        <v>526</v>
      </c>
      <c r="B2015" t="s">
        <v>370</v>
      </c>
      <c r="C2015" t="s">
        <v>593</v>
      </c>
      <c r="D2015" t="s">
        <v>594</v>
      </c>
      <c r="E2015">
        <v>1</v>
      </c>
      <c r="F2015" t="s">
        <v>744</v>
      </c>
    </row>
    <row r="2016" spans="1:6" x14ac:dyDescent="0.25">
      <c r="A2016" s="2" t="s">
        <v>526</v>
      </c>
      <c r="B2016" t="s">
        <v>370</v>
      </c>
      <c r="C2016" t="s">
        <v>593</v>
      </c>
      <c r="D2016" t="s">
        <v>594</v>
      </c>
      <c r="E2016">
        <v>17</v>
      </c>
      <c r="F2016" t="s">
        <v>745</v>
      </c>
    </row>
    <row r="2017" spans="1:6" x14ac:dyDescent="0.25">
      <c r="A2017" s="2" t="s">
        <v>526</v>
      </c>
      <c r="B2017" t="s">
        <v>370</v>
      </c>
      <c r="C2017" t="s">
        <v>593</v>
      </c>
      <c r="D2017" t="s">
        <v>594</v>
      </c>
      <c r="E2017">
        <v>0</v>
      </c>
      <c r="F2017" t="s">
        <v>404</v>
      </c>
    </row>
    <row r="2018" spans="1:6" x14ac:dyDescent="0.25">
      <c r="A2018" s="2" t="s">
        <v>526</v>
      </c>
      <c r="B2018" t="s">
        <v>370</v>
      </c>
      <c r="C2018" t="s">
        <v>593</v>
      </c>
      <c r="D2018" t="s">
        <v>594</v>
      </c>
      <c r="E2018">
        <v>0</v>
      </c>
      <c r="F2018" t="s">
        <v>663</v>
      </c>
    </row>
    <row r="2019" spans="1:6" x14ac:dyDescent="0.25">
      <c r="A2019" s="2" t="s">
        <v>526</v>
      </c>
      <c r="B2019" t="s">
        <v>370</v>
      </c>
      <c r="C2019" t="s">
        <v>593</v>
      </c>
      <c r="D2019" t="s">
        <v>594</v>
      </c>
      <c r="E2019">
        <v>0</v>
      </c>
      <c r="F2019" t="s">
        <v>607</v>
      </c>
    </row>
    <row r="2020" spans="1:6" x14ac:dyDescent="0.25">
      <c r="A2020" s="2" t="s">
        <v>527</v>
      </c>
      <c r="B2020" t="s">
        <v>370</v>
      </c>
      <c r="C2020" t="s">
        <v>593</v>
      </c>
      <c r="D2020" t="s">
        <v>594</v>
      </c>
      <c r="E2020">
        <v>3</v>
      </c>
      <c r="F2020" t="s">
        <v>744</v>
      </c>
    </row>
    <row r="2021" spans="1:6" x14ac:dyDescent="0.25">
      <c r="A2021" s="2" t="s">
        <v>527</v>
      </c>
      <c r="B2021" t="s">
        <v>370</v>
      </c>
      <c r="C2021" t="s">
        <v>593</v>
      </c>
      <c r="D2021" t="s">
        <v>594</v>
      </c>
      <c r="E2021">
        <v>16</v>
      </c>
      <c r="F2021" t="s">
        <v>745</v>
      </c>
    </row>
    <row r="2022" spans="1:6" x14ac:dyDescent="0.25">
      <c r="A2022" s="2" t="s">
        <v>527</v>
      </c>
      <c r="B2022" t="s">
        <v>370</v>
      </c>
      <c r="C2022" t="s">
        <v>593</v>
      </c>
      <c r="D2022" t="s">
        <v>594</v>
      </c>
      <c r="E2022">
        <v>1</v>
      </c>
      <c r="F2022" t="s">
        <v>404</v>
      </c>
    </row>
    <row r="2023" spans="1:6" x14ac:dyDescent="0.25">
      <c r="A2023" s="2" t="s">
        <v>527</v>
      </c>
      <c r="B2023" t="s">
        <v>370</v>
      </c>
      <c r="C2023" t="s">
        <v>593</v>
      </c>
      <c r="D2023" t="s">
        <v>594</v>
      </c>
      <c r="E2023">
        <v>0</v>
      </c>
      <c r="F2023" t="s">
        <v>663</v>
      </c>
    </row>
    <row r="2024" spans="1:6" x14ac:dyDescent="0.25">
      <c r="A2024" s="2" t="s">
        <v>527</v>
      </c>
      <c r="B2024" t="s">
        <v>370</v>
      </c>
      <c r="C2024" t="s">
        <v>593</v>
      </c>
      <c r="D2024" t="s">
        <v>594</v>
      </c>
      <c r="E2024">
        <v>0</v>
      </c>
      <c r="F2024" t="s">
        <v>607</v>
      </c>
    </row>
    <row r="2025" spans="1:6" x14ac:dyDescent="0.25">
      <c r="A2025" s="2" t="s">
        <v>528</v>
      </c>
      <c r="B2025" t="s">
        <v>370</v>
      </c>
      <c r="C2025" t="s">
        <v>593</v>
      </c>
      <c r="D2025" t="s">
        <v>594</v>
      </c>
      <c r="E2025">
        <v>1</v>
      </c>
      <c r="F2025" t="s">
        <v>744</v>
      </c>
    </row>
    <row r="2026" spans="1:6" x14ac:dyDescent="0.25">
      <c r="A2026" s="2" t="s">
        <v>528</v>
      </c>
      <c r="B2026" t="s">
        <v>370</v>
      </c>
      <c r="C2026" t="s">
        <v>593</v>
      </c>
      <c r="D2026" t="s">
        <v>594</v>
      </c>
      <c r="E2026">
        <v>15</v>
      </c>
      <c r="F2026" t="s">
        <v>745</v>
      </c>
    </row>
    <row r="2027" spans="1:6" x14ac:dyDescent="0.25">
      <c r="A2027" s="2" t="s">
        <v>528</v>
      </c>
      <c r="B2027" t="s">
        <v>370</v>
      </c>
      <c r="C2027" t="s">
        <v>593</v>
      </c>
      <c r="D2027" t="s">
        <v>594</v>
      </c>
      <c r="E2027">
        <v>1</v>
      </c>
      <c r="F2027" t="s">
        <v>404</v>
      </c>
    </row>
    <row r="2028" spans="1:6" x14ac:dyDescent="0.25">
      <c r="A2028" s="2" t="s">
        <v>528</v>
      </c>
      <c r="B2028" t="s">
        <v>370</v>
      </c>
      <c r="C2028" t="s">
        <v>593</v>
      </c>
      <c r="D2028" t="s">
        <v>594</v>
      </c>
      <c r="E2028">
        <v>0</v>
      </c>
      <c r="F2028" t="s">
        <v>663</v>
      </c>
    </row>
    <row r="2029" spans="1:6" x14ac:dyDescent="0.25">
      <c r="A2029" s="2" t="s">
        <v>528</v>
      </c>
      <c r="B2029" t="s">
        <v>370</v>
      </c>
      <c r="C2029" t="s">
        <v>593</v>
      </c>
      <c r="D2029" t="s">
        <v>594</v>
      </c>
      <c r="E2029">
        <v>0</v>
      </c>
      <c r="F2029" t="s">
        <v>607</v>
      </c>
    </row>
    <row r="2030" spans="1:6" x14ac:dyDescent="0.25">
      <c r="A2030" s="2" t="s">
        <v>529</v>
      </c>
      <c r="B2030" t="s">
        <v>370</v>
      </c>
      <c r="C2030" t="s">
        <v>593</v>
      </c>
      <c r="D2030" t="s">
        <v>594</v>
      </c>
      <c r="E2030">
        <v>1</v>
      </c>
      <c r="F2030" t="s">
        <v>744</v>
      </c>
    </row>
    <row r="2031" spans="1:6" x14ac:dyDescent="0.25">
      <c r="A2031" s="2" t="s">
        <v>529</v>
      </c>
      <c r="B2031" t="s">
        <v>370</v>
      </c>
      <c r="C2031" t="s">
        <v>593</v>
      </c>
      <c r="D2031" t="s">
        <v>594</v>
      </c>
      <c r="E2031">
        <v>14</v>
      </c>
      <c r="F2031" t="s">
        <v>745</v>
      </c>
    </row>
    <row r="2032" spans="1:6" x14ac:dyDescent="0.25">
      <c r="A2032" s="2" t="s">
        <v>529</v>
      </c>
      <c r="B2032" t="s">
        <v>370</v>
      </c>
      <c r="C2032" t="s">
        <v>593</v>
      </c>
      <c r="D2032" t="s">
        <v>594</v>
      </c>
      <c r="E2032">
        <v>1</v>
      </c>
      <c r="F2032" t="s">
        <v>404</v>
      </c>
    </row>
    <row r="2033" spans="1:6" x14ac:dyDescent="0.25">
      <c r="A2033" s="2" t="s">
        <v>529</v>
      </c>
      <c r="B2033" t="s">
        <v>370</v>
      </c>
      <c r="C2033" t="s">
        <v>593</v>
      </c>
      <c r="D2033" t="s">
        <v>594</v>
      </c>
      <c r="E2033">
        <v>0</v>
      </c>
      <c r="F2033" t="s">
        <v>663</v>
      </c>
    </row>
    <row r="2034" spans="1:6" x14ac:dyDescent="0.25">
      <c r="A2034" s="2" t="s">
        <v>529</v>
      </c>
      <c r="B2034" t="s">
        <v>370</v>
      </c>
      <c r="C2034" t="s">
        <v>593</v>
      </c>
      <c r="D2034" t="s">
        <v>594</v>
      </c>
      <c r="E2034">
        <v>0</v>
      </c>
      <c r="F2034" t="s">
        <v>607</v>
      </c>
    </row>
    <row r="2035" spans="1:6" x14ac:dyDescent="0.25">
      <c r="A2035" s="2" t="s">
        <v>530</v>
      </c>
      <c r="B2035" t="s">
        <v>370</v>
      </c>
      <c r="C2035" t="s">
        <v>593</v>
      </c>
      <c r="D2035" t="s">
        <v>594</v>
      </c>
      <c r="E2035">
        <v>3</v>
      </c>
      <c r="F2035" t="s">
        <v>744</v>
      </c>
    </row>
    <row r="2036" spans="1:6" x14ac:dyDescent="0.25">
      <c r="A2036" s="2" t="s">
        <v>530</v>
      </c>
      <c r="B2036" t="s">
        <v>370</v>
      </c>
      <c r="C2036" t="s">
        <v>593</v>
      </c>
      <c r="D2036" t="s">
        <v>594</v>
      </c>
      <c r="E2036">
        <v>17</v>
      </c>
      <c r="F2036" t="s">
        <v>745</v>
      </c>
    </row>
    <row r="2037" spans="1:6" x14ac:dyDescent="0.25">
      <c r="A2037" s="2" t="s">
        <v>530</v>
      </c>
      <c r="B2037" t="s">
        <v>370</v>
      </c>
      <c r="C2037" t="s">
        <v>593</v>
      </c>
      <c r="D2037" t="s">
        <v>594</v>
      </c>
      <c r="E2037">
        <v>1</v>
      </c>
      <c r="F2037" t="s">
        <v>404</v>
      </c>
    </row>
    <row r="2038" spans="1:6" x14ac:dyDescent="0.25">
      <c r="A2038" s="2" t="s">
        <v>530</v>
      </c>
      <c r="B2038" t="s">
        <v>370</v>
      </c>
      <c r="C2038" t="s">
        <v>593</v>
      </c>
      <c r="D2038" t="s">
        <v>594</v>
      </c>
      <c r="E2038">
        <v>0</v>
      </c>
      <c r="F2038" t="s">
        <v>663</v>
      </c>
    </row>
    <row r="2039" spans="1:6" x14ac:dyDescent="0.25">
      <c r="A2039" s="2" t="s">
        <v>530</v>
      </c>
      <c r="B2039" t="s">
        <v>370</v>
      </c>
      <c r="C2039" t="s">
        <v>593</v>
      </c>
      <c r="D2039" t="s">
        <v>594</v>
      </c>
      <c r="E2039">
        <v>0</v>
      </c>
      <c r="F2039" t="s">
        <v>607</v>
      </c>
    </row>
    <row r="2040" spans="1:6" x14ac:dyDescent="0.25">
      <c r="A2040" s="2" t="s">
        <v>531</v>
      </c>
      <c r="B2040" t="s">
        <v>370</v>
      </c>
      <c r="C2040" t="s">
        <v>593</v>
      </c>
      <c r="D2040" t="s">
        <v>594</v>
      </c>
      <c r="E2040">
        <v>0</v>
      </c>
      <c r="F2040" t="s">
        <v>744</v>
      </c>
    </row>
    <row r="2041" spans="1:6" x14ac:dyDescent="0.25">
      <c r="A2041" s="2" t="s">
        <v>531</v>
      </c>
      <c r="B2041" t="s">
        <v>370</v>
      </c>
      <c r="C2041" t="s">
        <v>593</v>
      </c>
      <c r="D2041" t="s">
        <v>594</v>
      </c>
      <c r="E2041">
        <v>17</v>
      </c>
      <c r="F2041" t="s">
        <v>745</v>
      </c>
    </row>
    <row r="2042" spans="1:6" x14ac:dyDescent="0.25">
      <c r="A2042" s="2" t="s">
        <v>531</v>
      </c>
      <c r="B2042" t="s">
        <v>370</v>
      </c>
      <c r="C2042" t="s">
        <v>593</v>
      </c>
      <c r="D2042" t="s">
        <v>594</v>
      </c>
      <c r="E2042">
        <v>1</v>
      </c>
      <c r="F2042" t="s">
        <v>404</v>
      </c>
    </row>
    <row r="2043" spans="1:6" x14ac:dyDescent="0.25">
      <c r="A2043" s="2" t="s">
        <v>531</v>
      </c>
      <c r="B2043" t="s">
        <v>370</v>
      </c>
      <c r="C2043" t="s">
        <v>593</v>
      </c>
      <c r="D2043" t="s">
        <v>594</v>
      </c>
      <c r="E2043">
        <v>0</v>
      </c>
      <c r="F2043" t="s">
        <v>663</v>
      </c>
    </row>
    <row r="2044" spans="1:6" x14ac:dyDescent="0.25">
      <c r="A2044" s="2" t="s">
        <v>531</v>
      </c>
      <c r="B2044" t="s">
        <v>370</v>
      </c>
      <c r="C2044" t="s">
        <v>593</v>
      </c>
      <c r="D2044" t="s">
        <v>594</v>
      </c>
      <c r="E2044">
        <v>0</v>
      </c>
      <c r="F2044" t="s">
        <v>607</v>
      </c>
    </row>
    <row r="2045" spans="1:6" x14ac:dyDescent="0.25">
      <c r="A2045" s="2" t="s">
        <v>532</v>
      </c>
      <c r="B2045" t="s">
        <v>370</v>
      </c>
      <c r="C2045" t="s">
        <v>593</v>
      </c>
      <c r="D2045" t="s">
        <v>594</v>
      </c>
      <c r="E2045">
        <v>5</v>
      </c>
      <c r="F2045" t="s">
        <v>744</v>
      </c>
    </row>
    <row r="2046" spans="1:6" x14ac:dyDescent="0.25">
      <c r="A2046" s="2" t="s">
        <v>532</v>
      </c>
      <c r="B2046" t="s">
        <v>370</v>
      </c>
      <c r="C2046" t="s">
        <v>593</v>
      </c>
      <c r="D2046" t="s">
        <v>594</v>
      </c>
      <c r="E2046">
        <v>20</v>
      </c>
      <c r="F2046" t="s">
        <v>745</v>
      </c>
    </row>
    <row r="2047" spans="1:6" x14ac:dyDescent="0.25">
      <c r="A2047" s="2" t="s">
        <v>532</v>
      </c>
      <c r="B2047" t="s">
        <v>370</v>
      </c>
      <c r="C2047" t="s">
        <v>593</v>
      </c>
      <c r="D2047" t="s">
        <v>594</v>
      </c>
      <c r="E2047">
        <v>0</v>
      </c>
      <c r="F2047" t="s">
        <v>404</v>
      </c>
    </row>
    <row r="2048" spans="1:6" x14ac:dyDescent="0.25">
      <c r="A2048" s="2" t="s">
        <v>532</v>
      </c>
      <c r="B2048" t="s">
        <v>370</v>
      </c>
      <c r="C2048" t="s">
        <v>593</v>
      </c>
      <c r="D2048" t="s">
        <v>594</v>
      </c>
      <c r="E2048">
        <v>1</v>
      </c>
      <c r="F2048" t="s">
        <v>663</v>
      </c>
    </row>
    <row r="2049" spans="1:6" x14ac:dyDescent="0.25">
      <c r="A2049" s="2" t="s">
        <v>532</v>
      </c>
      <c r="B2049" t="s">
        <v>370</v>
      </c>
      <c r="C2049" t="s">
        <v>593</v>
      </c>
      <c r="D2049" t="s">
        <v>594</v>
      </c>
      <c r="E2049">
        <v>0</v>
      </c>
      <c r="F2049" t="s">
        <v>607</v>
      </c>
    </row>
    <row r="2050" spans="1:6" x14ac:dyDescent="0.25">
      <c r="A2050" s="2" t="s">
        <v>533</v>
      </c>
      <c r="B2050" t="s">
        <v>370</v>
      </c>
      <c r="C2050" t="s">
        <v>593</v>
      </c>
      <c r="D2050" t="s">
        <v>594</v>
      </c>
      <c r="E2050">
        <v>2</v>
      </c>
      <c r="F2050" t="s">
        <v>744</v>
      </c>
    </row>
    <row r="2051" spans="1:6" x14ac:dyDescent="0.25">
      <c r="A2051" s="2" t="s">
        <v>533</v>
      </c>
      <c r="B2051" t="s">
        <v>370</v>
      </c>
      <c r="C2051" t="s">
        <v>593</v>
      </c>
      <c r="D2051" t="s">
        <v>594</v>
      </c>
      <c r="E2051">
        <v>21</v>
      </c>
      <c r="F2051" t="s">
        <v>745</v>
      </c>
    </row>
    <row r="2052" spans="1:6" x14ac:dyDescent="0.25">
      <c r="A2052" s="2" t="s">
        <v>533</v>
      </c>
      <c r="B2052" t="s">
        <v>370</v>
      </c>
      <c r="C2052" t="s">
        <v>593</v>
      </c>
      <c r="D2052" t="s">
        <v>594</v>
      </c>
      <c r="E2052">
        <v>0</v>
      </c>
      <c r="F2052" t="s">
        <v>404</v>
      </c>
    </row>
    <row r="2053" spans="1:6" x14ac:dyDescent="0.25">
      <c r="A2053" s="2" t="s">
        <v>533</v>
      </c>
      <c r="B2053" t="s">
        <v>370</v>
      </c>
      <c r="C2053" t="s">
        <v>593</v>
      </c>
      <c r="D2053" t="s">
        <v>594</v>
      </c>
      <c r="E2053">
        <v>0</v>
      </c>
      <c r="F2053" t="s">
        <v>663</v>
      </c>
    </row>
    <row r="2054" spans="1:6" x14ac:dyDescent="0.25">
      <c r="A2054" s="2" t="s">
        <v>533</v>
      </c>
      <c r="B2054" t="s">
        <v>370</v>
      </c>
      <c r="C2054" t="s">
        <v>593</v>
      </c>
      <c r="D2054" t="s">
        <v>594</v>
      </c>
      <c r="E2054">
        <v>0</v>
      </c>
      <c r="F2054" t="s">
        <v>607</v>
      </c>
    </row>
    <row r="2055" spans="1:6" x14ac:dyDescent="0.25">
      <c r="A2055" s="2" t="s">
        <v>534</v>
      </c>
      <c r="B2055" t="s">
        <v>370</v>
      </c>
      <c r="C2055" t="s">
        <v>593</v>
      </c>
      <c r="D2055" t="s">
        <v>594</v>
      </c>
      <c r="E2055">
        <v>0</v>
      </c>
      <c r="F2055" t="s">
        <v>744</v>
      </c>
    </row>
    <row r="2056" spans="1:6" x14ac:dyDescent="0.25">
      <c r="A2056" s="2" t="s">
        <v>534</v>
      </c>
      <c r="B2056" t="s">
        <v>370</v>
      </c>
      <c r="C2056" t="s">
        <v>593</v>
      </c>
      <c r="D2056" t="s">
        <v>594</v>
      </c>
      <c r="E2056">
        <v>20</v>
      </c>
      <c r="F2056" t="s">
        <v>745</v>
      </c>
    </row>
    <row r="2057" spans="1:6" x14ac:dyDescent="0.25">
      <c r="A2057" s="2" t="s">
        <v>534</v>
      </c>
      <c r="B2057" t="s">
        <v>370</v>
      </c>
      <c r="C2057" t="s">
        <v>593</v>
      </c>
      <c r="D2057" t="s">
        <v>594</v>
      </c>
      <c r="E2057">
        <v>1</v>
      </c>
      <c r="F2057" t="s">
        <v>404</v>
      </c>
    </row>
    <row r="2058" spans="1:6" x14ac:dyDescent="0.25">
      <c r="A2058" s="2" t="s">
        <v>534</v>
      </c>
      <c r="B2058" t="s">
        <v>370</v>
      </c>
      <c r="C2058" t="s">
        <v>593</v>
      </c>
      <c r="D2058" t="s">
        <v>594</v>
      </c>
      <c r="E2058">
        <v>0</v>
      </c>
      <c r="F2058" t="s">
        <v>663</v>
      </c>
    </row>
    <row r="2059" spans="1:6" x14ac:dyDescent="0.25">
      <c r="A2059" s="2" t="s">
        <v>534</v>
      </c>
      <c r="B2059" t="s">
        <v>370</v>
      </c>
      <c r="C2059" t="s">
        <v>593</v>
      </c>
      <c r="D2059" t="s">
        <v>594</v>
      </c>
      <c r="E2059">
        <v>1</v>
      </c>
      <c r="F2059" t="s">
        <v>607</v>
      </c>
    </row>
    <row r="2060" spans="1:6" x14ac:dyDescent="0.25">
      <c r="A2060" s="2" t="s">
        <v>535</v>
      </c>
      <c r="B2060" t="s">
        <v>370</v>
      </c>
      <c r="C2060" t="s">
        <v>593</v>
      </c>
      <c r="D2060" t="s">
        <v>594</v>
      </c>
      <c r="E2060">
        <v>2</v>
      </c>
      <c r="F2060" t="s">
        <v>744</v>
      </c>
    </row>
    <row r="2061" spans="1:6" x14ac:dyDescent="0.25">
      <c r="A2061" s="2" t="s">
        <v>535</v>
      </c>
      <c r="B2061" t="s">
        <v>370</v>
      </c>
      <c r="C2061" t="s">
        <v>593</v>
      </c>
      <c r="D2061" t="s">
        <v>594</v>
      </c>
      <c r="E2061">
        <v>21</v>
      </c>
      <c r="F2061" t="s">
        <v>745</v>
      </c>
    </row>
    <row r="2062" spans="1:6" x14ac:dyDescent="0.25">
      <c r="A2062" s="2" t="s">
        <v>535</v>
      </c>
      <c r="B2062" t="s">
        <v>370</v>
      </c>
      <c r="C2062" t="s">
        <v>593</v>
      </c>
      <c r="D2062" t="s">
        <v>594</v>
      </c>
      <c r="E2062">
        <v>1</v>
      </c>
      <c r="F2062" t="s">
        <v>404</v>
      </c>
    </row>
    <row r="2063" spans="1:6" x14ac:dyDescent="0.25">
      <c r="A2063" s="2" t="s">
        <v>535</v>
      </c>
      <c r="B2063" t="s">
        <v>370</v>
      </c>
      <c r="C2063" t="s">
        <v>593</v>
      </c>
      <c r="D2063" t="s">
        <v>594</v>
      </c>
      <c r="E2063">
        <v>0</v>
      </c>
      <c r="F2063" t="s">
        <v>663</v>
      </c>
    </row>
    <row r="2064" spans="1:6" x14ac:dyDescent="0.25">
      <c r="A2064" s="2" t="s">
        <v>535</v>
      </c>
      <c r="B2064" t="s">
        <v>370</v>
      </c>
      <c r="C2064" t="s">
        <v>593</v>
      </c>
      <c r="D2064" t="s">
        <v>594</v>
      </c>
      <c r="E2064">
        <v>0</v>
      </c>
      <c r="F2064" t="s">
        <v>607</v>
      </c>
    </row>
    <row r="2065" spans="1:6" x14ac:dyDescent="0.25">
      <c r="A2065" s="2" t="s">
        <v>536</v>
      </c>
      <c r="B2065" t="s">
        <v>370</v>
      </c>
      <c r="C2065" t="s">
        <v>593</v>
      </c>
      <c r="D2065" t="s">
        <v>594</v>
      </c>
      <c r="E2065">
        <v>2</v>
      </c>
      <c r="F2065" t="s">
        <v>744</v>
      </c>
    </row>
    <row r="2066" spans="1:6" x14ac:dyDescent="0.25">
      <c r="A2066" s="2" t="s">
        <v>536</v>
      </c>
      <c r="B2066" t="s">
        <v>370</v>
      </c>
      <c r="C2066" t="s">
        <v>593</v>
      </c>
      <c r="D2066" t="s">
        <v>594</v>
      </c>
      <c r="E2066">
        <v>20</v>
      </c>
      <c r="F2066" t="s">
        <v>745</v>
      </c>
    </row>
    <row r="2067" spans="1:6" x14ac:dyDescent="0.25">
      <c r="A2067" s="2" t="s">
        <v>536</v>
      </c>
      <c r="B2067" t="s">
        <v>370</v>
      </c>
      <c r="C2067" t="s">
        <v>593</v>
      </c>
      <c r="D2067" t="s">
        <v>594</v>
      </c>
      <c r="E2067">
        <v>2</v>
      </c>
      <c r="F2067" t="s">
        <v>404</v>
      </c>
    </row>
    <row r="2068" spans="1:6" x14ac:dyDescent="0.25">
      <c r="A2068" s="2" t="s">
        <v>536</v>
      </c>
      <c r="B2068" t="s">
        <v>370</v>
      </c>
      <c r="C2068" t="s">
        <v>593</v>
      </c>
      <c r="D2068" t="s">
        <v>594</v>
      </c>
      <c r="E2068">
        <v>0</v>
      </c>
      <c r="F2068" t="s">
        <v>663</v>
      </c>
    </row>
    <row r="2069" spans="1:6" x14ac:dyDescent="0.25">
      <c r="A2069" s="2" t="s">
        <v>536</v>
      </c>
      <c r="B2069" t="s">
        <v>370</v>
      </c>
      <c r="C2069" t="s">
        <v>593</v>
      </c>
      <c r="D2069" t="s">
        <v>594</v>
      </c>
      <c r="E2069">
        <v>0</v>
      </c>
      <c r="F2069" t="s">
        <v>607</v>
      </c>
    </row>
    <row r="2070" spans="1:6" x14ac:dyDescent="0.25">
      <c r="A2070" s="2" t="s">
        <v>537</v>
      </c>
      <c r="B2070" t="s">
        <v>370</v>
      </c>
      <c r="C2070" t="s">
        <v>593</v>
      </c>
      <c r="D2070" t="s">
        <v>594</v>
      </c>
      <c r="E2070">
        <v>2</v>
      </c>
      <c r="F2070" t="s">
        <v>744</v>
      </c>
    </row>
    <row r="2071" spans="1:6" x14ac:dyDescent="0.25">
      <c r="A2071" s="2" t="s">
        <v>537</v>
      </c>
      <c r="B2071" t="s">
        <v>370</v>
      </c>
      <c r="C2071" t="s">
        <v>593</v>
      </c>
      <c r="D2071" t="s">
        <v>594</v>
      </c>
      <c r="E2071">
        <v>21</v>
      </c>
      <c r="F2071" t="s">
        <v>745</v>
      </c>
    </row>
    <row r="2072" spans="1:6" x14ac:dyDescent="0.25">
      <c r="A2072" s="2" t="s">
        <v>537</v>
      </c>
      <c r="B2072" t="s">
        <v>370</v>
      </c>
      <c r="C2072" t="s">
        <v>593</v>
      </c>
      <c r="D2072" t="s">
        <v>594</v>
      </c>
      <c r="E2072">
        <v>2</v>
      </c>
      <c r="F2072" t="s">
        <v>404</v>
      </c>
    </row>
    <row r="2073" spans="1:6" x14ac:dyDescent="0.25">
      <c r="A2073" s="2" t="s">
        <v>537</v>
      </c>
      <c r="B2073" t="s">
        <v>370</v>
      </c>
      <c r="C2073" t="s">
        <v>593</v>
      </c>
      <c r="D2073" t="s">
        <v>594</v>
      </c>
      <c r="E2073">
        <v>1</v>
      </c>
      <c r="F2073" t="s">
        <v>663</v>
      </c>
    </row>
    <row r="2074" spans="1:6" x14ac:dyDescent="0.25">
      <c r="A2074" s="2" t="s">
        <v>537</v>
      </c>
      <c r="B2074" t="s">
        <v>370</v>
      </c>
      <c r="C2074" t="s">
        <v>593</v>
      </c>
      <c r="D2074" t="s">
        <v>594</v>
      </c>
      <c r="E2074">
        <v>0</v>
      </c>
      <c r="F2074" t="s">
        <v>607</v>
      </c>
    </row>
    <row r="2075" spans="1:6" x14ac:dyDescent="0.25">
      <c r="A2075" s="2" t="s">
        <v>538</v>
      </c>
      <c r="B2075" t="s">
        <v>370</v>
      </c>
      <c r="C2075" t="s">
        <v>593</v>
      </c>
      <c r="D2075" t="s">
        <v>594</v>
      </c>
      <c r="E2075">
        <v>2</v>
      </c>
      <c r="F2075" t="s">
        <v>744</v>
      </c>
    </row>
    <row r="2076" spans="1:6" x14ac:dyDescent="0.25">
      <c r="A2076" s="2" t="s">
        <v>538</v>
      </c>
      <c r="B2076" t="s">
        <v>370</v>
      </c>
      <c r="C2076" t="s">
        <v>593</v>
      </c>
      <c r="D2076" t="s">
        <v>594</v>
      </c>
      <c r="E2076">
        <v>21</v>
      </c>
      <c r="F2076" t="s">
        <v>745</v>
      </c>
    </row>
    <row r="2077" spans="1:6" x14ac:dyDescent="0.25">
      <c r="A2077" s="2" t="s">
        <v>538</v>
      </c>
      <c r="B2077" t="s">
        <v>370</v>
      </c>
      <c r="C2077" t="s">
        <v>593</v>
      </c>
      <c r="D2077" t="s">
        <v>594</v>
      </c>
      <c r="E2077">
        <v>1</v>
      </c>
      <c r="F2077" t="s">
        <v>404</v>
      </c>
    </row>
    <row r="2078" spans="1:6" x14ac:dyDescent="0.25">
      <c r="A2078" s="2" t="s">
        <v>538</v>
      </c>
      <c r="B2078" t="s">
        <v>370</v>
      </c>
      <c r="C2078" t="s">
        <v>593</v>
      </c>
      <c r="D2078" t="s">
        <v>594</v>
      </c>
      <c r="E2078">
        <v>0</v>
      </c>
      <c r="F2078" t="s">
        <v>663</v>
      </c>
    </row>
    <row r="2079" spans="1:6" x14ac:dyDescent="0.25">
      <c r="A2079" s="2" t="s">
        <v>538</v>
      </c>
      <c r="B2079" t="s">
        <v>370</v>
      </c>
      <c r="C2079" t="s">
        <v>593</v>
      </c>
      <c r="D2079" t="s">
        <v>594</v>
      </c>
      <c r="E2079">
        <v>1</v>
      </c>
      <c r="F2079" t="s">
        <v>607</v>
      </c>
    </row>
    <row r="2080" spans="1:6" x14ac:dyDescent="0.25">
      <c r="A2080" s="2" t="s">
        <v>539</v>
      </c>
      <c r="B2080" t="s">
        <v>370</v>
      </c>
      <c r="C2080" t="s">
        <v>593</v>
      </c>
      <c r="D2080" t="s">
        <v>594</v>
      </c>
      <c r="E2080">
        <v>2</v>
      </c>
      <c r="F2080" t="s">
        <v>744</v>
      </c>
    </row>
    <row r="2081" spans="1:6" x14ac:dyDescent="0.25">
      <c r="A2081" s="2" t="s">
        <v>539</v>
      </c>
      <c r="B2081" t="s">
        <v>370</v>
      </c>
      <c r="C2081" t="s">
        <v>593</v>
      </c>
      <c r="D2081" t="s">
        <v>594</v>
      </c>
      <c r="E2081">
        <v>22</v>
      </c>
      <c r="F2081" t="s">
        <v>745</v>
      </c>
    </row>
    <row r="2082" spans="1:6" x14ac:dyDescent="0.25">
      <c r="A2082" s="2" t="s">
        <v>539</v>
      </c>
      <c r="B2082" t="s">
        <v>370</v>
      </c>
      <c r="C2082" t="s">
        <v>593</v>
      </c>
      <c r="D2082" t="s">
        <v>594</v>
      </c>
      <c r="E2082">
        <v>0</v>
      </c>
      <c r="F2082" t="s">
        <v>404</v>
      </c>
    </row>
    <row r="2083" spans="1:6" x14ac:dyDescent="0.25">
      <c r="A2083" s="2" t="s">
        <v>539</v>
      </c>
      <c r="B2083" t="s">
        <v>370</v>
      </c>
      <c r="C2083" t="s">
        <v>593</v>
      </c>
      <c r="D2083" t="s">
        <v>594</v>
      </c>
      <c r="E2083">
        <v>1</v>
      </c>
      <c r="F2083" t="s">
        <v>663</v>
      </c>
    </row>
    <row r="2084" spans="1:6" x14ac:dyDescent="0.25">
      <c r="A2084" s="2" t="s">
        <v>539</v>
      </c>
      <c r="B2084" t="s">
        <v>370</v>
      </c>
      <c r="C2084" t="s">
        <v>593</v>
      </c>
      <c r="D2084" t="s">
        <v>594</v>
      </c>
      <c r="E2084">
        <v>0</v>
      </c>
      <c r="F2084" t="s">
        <v>607</v>
      </c>
    </row>
    <row r="2085" spans="1:6" x14ac:dyDescent="0.25">
      <c r="A2085" s="2" t="s">
        <v>540</v>
      </c>
      <c r="B2085" t="s">
        <v>370</v>
      </c>
      <c r="C2085" t="s">
        <v>593</v>
      </c>
      <c r="D2085" t="s">
        <v>594</v>
      </c>
      <c r="E2085">
        <v>2</v>
      </c>
      <c r="F2085" t="s">
        <v>744</v>
      </c>
    </row>
    <row r="2086" spans="1:6" x14ac:dyDescent="0.25">
      <c r="A2086" s="2" t="s">
        <v>540</v>
      </c>
      <c r="B2086" t="s">
        <v>370</v>
      </c>
      <c r="C2086" t="s">
        <v>593</v>
      </c>
      <c r="D2086" t="s">
        <v>594</v>
      </c>
      <c r="E2086">
        <v>22</v>
      </c>
      <c r="F2086" t="s">
        <v>745</v>
      </c>
    </row>
    <row r="2087" spans="1:6" x14ac:dyDescent="0.25">
      <c r="A2087" s="2" t="s">
        <v>540</v>
      </c>
      <c r="B2087" t="s">
        <v>370</v>
      </c>
      <c r="C2087" t="s">
        <v>593</v>
      </c>
      <c r="D2087" t="s">
        <v>594</v>
      </c>
      <c r="E2087">
        <v>0</v>
      </c>
      <c r="F2087" t="s">
        <v>404</v>
      </c>
    </row>
    <row r="2088" spans="1:6" x14ac:dyDescent="0.25">
      <c r="A2088" s="2" t="s">
        <v>540</v>
      </c>
      <c r="B2088" t="s">
        <v>370</v>
      </c>
      <c r="C2088" t="s">
        <v>593</v>
      </c>
      <c r="D2088" t="s">
        <v>594</v>
      </c>
      <c r="E2088">
        <v>0</v>
      </c>
      <c r="F2088" t="s">
        <v>663</v>
      </c>
    </row>
    <row r="2089" spans="1:6" x14ac:dyDescent="0.25">
      <c r="A2089" s="2" t="s">
        <v>540</v>
      </c>
      <c r="B2089" t="s">
        <v>370</v>
      </c>
      <c r="C2089" t="s">
        <v>593</v>
      </c>
      <c r="D2089" t="s">
        <v>594</v>
      </c>
      <c r="E2089">
        <v>0</v>
      </c>
      <c r="F2089" t="s">
        <v>607</v>
      </c>
    </row>
    <row r="2090" spans="1:6" x14ac:dyDescent="0.25">
      <c r="A2090" s="2" t="s">
        <v>541</v>
      </c>
      <c r="B2090" t="s">
        <v>370</v>
      </c>
      <c r="C2090" t="s">
        <v>593</v>
      </c>
      <c r="D2090" t="s">
        <v>594</v>
      </c>
      <c r="E2090">
        <v>6</v>
      </c>
      <c r="F2090" t="s">
        <v>744</v>
      </c>
    </row>
    <row r="2091" spans="1:6" x14ac:dyDescent="0.25">
      <c r="A2091" s="2" t="s">
        <v>541</v>
      </c>
      <c r="B2091" t="s">
        <v>370</v>
      </c>
      <c r="C2091" t="s">
        <v>593</v>
      </c>
      <c r="D2091" t="s">
        <v>594</v>
      </c>
      <c r="E2091">
        <v>28</v>
      </c>
      <c r="F2091" t="s">
        <v>745</v>
      </c>
    </row>
    <row r="2092" spans="1:6" x14ac:dyDescent="0.25">
      <c r="A2092" s="2" t="s">
        <v>541</v>
      </c>
      <c r="B2092" t="s">
        <v>370</v>
      </c>
      <c r="C2092" t="s">
        <v>593</v>
      </c>
      <c r="D2092" t="s">
        <v>594</v>
      </c>
      <c r="E2092">
        <v>0</v>
      </c>
      <c r="F2092" t="s">
        <v>404</v>
      </c>
    </row>
    <row r="2093" spans="1:6" x14ac:dyDescent="0.25">
      <c r="A2093" s="2" t="s">
        <v>541</v>
      </c>
      <c r="B2093" t="s">
        <v>370</v>
      </c>
      <c r="C2093" t="s">
        <v>593</v>
      </c>
      <c r="D2093" t="s">
        <v>594</v>
      </c>
      <c r="E2093">
        <v>0</v>
      </c>
      <c r="F2093" t="s">
        <v>663</v>
      </c>
    </row>
    <row r="2094" spans="1:6" x14ac:dyDescent="0.25">
      <c r="A2094" s="2" t="s">
        <v>541</v>
      </c>
      <c r="B2094" t="s">
        <v>370</v>
      </c>
      <c r="C2094" t="s">
        <v>593</v>
      </c>
      <c r="D2094" t="s">
        <v>594</v>
      </c>
      <c r="E2094">
        <v>0</v>
      </c>
      <c r="F2094" t="s">
        <v>607</v>
      </c>
    </row>
    <row r="2095" spans="1:6" x14ac:dyDescent="0.25">
      <c r="A2095" s="2" t="s">
        <v>542</v>
      </c>
      <c r="B2095" t="s">
        <v>370</v>
      </c>
      <c r="C2095" t="s">
        <v>593</v>
      </c>
      <c r="D2095" t="s">
        <v>594</v>
      </c>
      <c r="E2095">
        <v>6</v>
      </c>
      <c r="F2095" t="s">
        <v>744</v>
      </c>
    </row>
    <row r="2096" spans="1:6" x14ac:dyDescent="0.25">
      <c r="A2096" s="2" t="s">
        <v>542</v>
      </c>
      <c r="B2096" t="s">
        <v>370</v>
      </c>
      <c r="C2096" t="s">
        <v>593</v>
      </c>
      <c r="D2096" t="s">
        <v>594</v>
      </c>
      <c r="E2096">
        <v>32</v>
      </c>
      <c r="F2096" t="s">
        <v>745</v>
      </c>
    </row>
    <row r="2097" spans="1:6" x14ac:dyDescent="0.25">
      <c r="A2097" s="2" t="s">
        <v>542</v>
      </c>
      <c r="B2097" t="s">
        <v>370</v>
      </c>
      <c r="C2097" t="s">
        <v>593</v>
      </c>
      <c r="D2097" t="s">
        <v>594</v>
      </c>
      <c r="E2097">
        <v>0</v>
      </c>
      <c r="F2097" t="s">
        <v>404</v>
      </c>
    </row>
    <row r="2098" spans="1:6" x14ac:dyDescent="0.25">
      <c r="A2098" s="2" t="s">
        <v>542</v>
      </c>
      <c r="B2098" t="s">
        <v>370</v>
      </c>
      <c r="C2098" t="s">
        <v>593</v>
      </c>
      <c r="D2098" t="s">
        <v>594</v>
      </c>
      <c r="E2098">
        <v>0</v>
      </c>
      <c r="F2098" t="s">
        <v>663</v>
      </c>
    </row>
    <row r="2099" spans="1:6" x14ac:dyDescent="0.25">
      <c r="A2099" s="2" t="s">
        <v>542</v>
      </c>
      <c r="B2099" t="s">
        <v>370</v>
      </c>
      <c r="C2099" t="s">
        <v>593</v>
      </c>
      <c r="D2099" t="s">
        <v>594</v>
      </c>
      <c r="E2099">
        <v>1</v>
      </c>
      <c r="F2099" t="s">
        <v>607</v>
      </c>
    </row>
    <row r="2100" spans="1:6" x14ac:dyDescent="0.25">
      <c r="A2100" s="2" t="s">
        <v>543</v>
      </c>
      <c r="B2100" t="s">
        <v>370</v>
      </c>
      <c r="C2100" t="s">
        <v>593</v>
      </c>
      <c r="D2100" t="s">
        <v>594</v>
      </c>
      <c r="E2100">
        <v>6</v>
      </c>
      <c r="F2100" t="s">
        <v>744</v>
      </c>
    </row>
    <row r="2101" spans="1:6" x14ac:dyDescent="0.25">
      <c r="A2101" s="2" t="s">
        <v>543</v>
      </c>
      <c r="B2101" t="s">
        <v>370</v>
      </c>
      <c r="C2101" t="s">
        <v>593</v>
      </c>
      <c r="D2101" t="s">
        <v>594</v>
      </c>
      <c r="E2101">
        <v>37</v>
      </c>
      <c r="F2101" t="s">
        <v>745</v>
      </c>
    </row>
    <row r="2102" spans="1:6" x14ac:dyDescent="0.25">
      <c r="A2102" s="2" t="s">
        <v>543</v>
      </c>
      <c r="B2102" t="s">
        <v>370</v>
      </c>
      <c r="C2102" t="s">
        <v>593</v>
      </c>
      <c r="D2102" t="s">
        <v>594</v>
      </c>
      <c r="E2102">
        <v>0</v>
      </c>
      <c r="F2102" t="s">
        <v>404</v>
      </c>
    </row>
    <row r="2103" spans="1:6" x14ac:dyDescent="0.25">
      <c r="A2103" s="2" t="s">
        <v>543</v>
      </c>
      <c r="B2103" t="s">
        <v>370</v>
      </c>
      <c r="C2103" t="s">
        <v>593</v>
      </c>
      <c r="D2103" t="s">
        <v>594</v>
      </c>
      <c r="E2103">
        <v>0</v>
      </c>
      <c r="F2103" t="s">
        <v>663</v>
      </c>
    </row>
    <row r="2104" spans="1:6" x14ac:dyDescent="0.25">
      <c r="A2104" s="2" t="s">
        <v>543</v>
      </c>
      <c r="B2104" t="s">
        <v>370</v>
      </c>
      <c r="C2104" t="s">
        <v>593</v>
      </c>
      <c r="D2104" t="s">
        <v>594</v>
      </c>
      <c r="E2104">
        <v>0</v>
      </c>
      <c r="F2104" t="s">
        <v>607</v>
      </c>
    </row>
    <row r="2105" spans="1:6" x14ac:dyDescent="0.25">
      <c r="A2105" s="2" t="s">
        <v>544</v>
      </c>
      <c r="B2105" t="s">
        <v>370</v>
      </c>
      <c r="C2105" t="s">
        <v>593</v>
      </c>
      <c r="D2105" t="s">
        <v>594</v>
      </c>
      <c r="E2105">
        <v>6</v>
      </c>
      <c r="F2105" t="s">
        <v>744</v>
      </c>
    </row>
    <row r="2106" spans="1:6" x14ac:dyDescent="0.25">
      <c r="A2106" s="2" t="s">
        <v>544</v>
      </c>
      <c r="B2106" t="s">
        <v>370</v>
      </c>
      <c r="C2106" t="s">
        <v>593</v>
      </c>
      <c r="D2106" t="s">
        <v>594</v>
      </c>
      <c r="E2106">
        <v>42</v>
      </c>
      <c r="F2106" t="s">
        <v>745</v>
      </c>
    </row>
    <row r="2107" spans="1:6" x14ac:dyDescent="0.25">
      <c r="A2107" s="2" t="s">
        <v>544</v>
      </c>
      <c r="B2107" t="s">
        <v>370</v>
      </c>
      <c r="C2107" t="s">
        <v>593</v>
      </c>
      <c r="D2107" t="s">
        <v>594</v>
      </c>
      <c r="E2107">
        <v>0</v>
      </c>
      <c r="F2107" t="s">
        <v>404</v>
      </c>
    </row>
    <row r="2108" spans="1:6" x14ac:dyDescent="0.25">
      <c r="A2108" s="2" t="s">
        <v>544</v>
      </c>
      <c r="B2108" t="s">
        <v>370</v>
      </c>
      <c r="C2108" t="s">
        <v>593</v>
      </c>
      <c r="D2108" t="s">
        <v>594</v>
      </c>
      <c r="E2108">
        <v>0</v>
      </c>
      <c r="F2108" t="s">
        <v>663</v>
      </c>
    </row>
    <row r="2109" spans="1:6" x14ac:dyDescent="0.25">
      <c r="A2109" s="2" t="s">
        <v>544</v>
      </c>
      <c r="B2109" t="s">
        <v>370</v>
      </c>
      <c r="C2109" t="s">
        <v>593</v>
      </c>
      <c r="D2109" t="s">
        <v>594</v>
      </c>
      <c r="E2109">
        <v>0</v>
      </c>
      <c r="F2109" t="s">
        <v>607</v>
      </c>
    </row>
    <row r="2110" spans="1:6" x14ac:dyDescent="0.25">
      <c r="A2110" s="2" t="s">
        <v>545</v>
      </c>
      <c r="B2110" t="s">
        <v>370</v>
      </c>
      <c r="C2110" t="s">
        <v>593</v>
      </c>
      <c r="D2110" t="s">
        <v>594</v>
      </c>
      <c r="E2110">
        <v>3</v>
      </c>
      <c r="F2110" t="s">
        <v>744</v>
      </c>
    </row>
    <row r="2111" spans="1:6" x14ac:dyDescent="0.25">
      <c r="A2111" s="2" t="s">
        <v>545</v>
      </c>
      <c r="B2111" t="s">
        <v>370</v>
      </c>
      <c r="C2111" t="s">
        <v>593</v>
      </c>
      <c r="D2111" t="s">
        <v>594</v>
      </c>
      <c r="E2111">
        <v>43</v>
      </c>
      <c r="F2111" t="s">
        <v>745</v>
      </c>
    </row>
    <row r="2112" spans="1:6" x14ac:dyDescent="0.25">
      <c r="A2112" s="2" t="s">
        <v>545</v>
      </c>
      <c r="B2112" t="s">
        <v>370</v>
      </c>
      <c r="C2112" t="s">
        <v>593</v>
      </c>
      <c r="D2112" t="s">
        <v>594</v>
      </c>
      <c r="E2112">
        <v>0</v>
      </c>
      <c r="F2112" t="s">
        <v>404</v>
      </c>
    </row>
    <row r="2113" spans="1:6" x14ac:dyDescent="0.25">
      <c r="A2113" s="2" t="s">
        <v>545</v>
      </c>
      <c r="B2113" t="s">
        <v>370</v>
      </c>
      <c r="C2113" t="s">
        <v>593</v>
      </c>
      <c r="D2113" t="s">
        <v>594</v>
      </c>
      <c r="E2113">
        <v>0</v>
      </c>
      <c r="F2113" t="s">
        <v>663</v>
      </c>
    </row>
    <row r="2114" spans="1:6" x14ac:dyDescent="0.25">
      <c r="A2114" s="2" t="s">
        <v>545</v>
      </c>
      <c r="B2114" t="s">
        <v>370</v>
      </c>
      <c r="C2114" t="s">
        <v>593</v>
      </c>
      <c r="D2114" t="s">
        <v>594</v>
      </c>
      <c r="E2114">
        <v>0</v>
      </c>
      <c r="F2114" t="s">
        <v>607</v>
      </c>
    </row>
    <row r="2115" spans="1:6" x14ac:dyDescent="0.25">
      <c r="A2115" s="2" t="s">
        <v>546</v>
      </c>
      <c r="B2115" t="s">
        <v>370</v>
      </c>
      <c r="C2115" t="s">
        <v>593</v>
      </c>
      <c r="D2115" t="s">
        <v>594</v>
      </c>
      <c r="E2115">
        <v>2</v>
      </c>
      <c r="F2115" t="s">
        <v>744</v>
      </c>
    </row>
    <row r="2116" spans="1:6" x14ac:dyDescent="0.25">
      <c r="A2116" s="2" t="s">
        <v>546</v>
      </c>
      <c r="B2116" t="s">
        <v>370</v>
      </c>
      <c r="C2116" t="s">
        <v>593</v>
      </c>
      <c r="D2116" t="s">
        <v>594</v>
      </c>
      <c r="E2116">
        <v>41</v>
      </c>
      <c r="F2116" t="s">
        <v>745</v>
      </c>
    </row>
    <row r="2117" spans="1:6" x14ac:dyDescent="0.25">
      <c r="A2117" s="2" t="s">
        <v>546</v>
      </c>
      <c r="B2117" t="s">
        <v>370</v>
      </c>
      <c r="C2117" t="s">
        <v>593</v>
      </c>
      <c r="D2117" t="s">
        <v>594</v>
      </c>
      <c r="E2117">
        <v>0</v>
      </c>
      <c r="F2117" t="s">
        <v>404</v>
      </c>
    </row>
    <row r="2118" spans="1:6" x14ac:dyDescent="0.25">
      <c r="A2118" s="2" t="s">
        <v>546</v>
      </c>
      <c r="B2118" t="s">
        <v>370</v>
      </c>
      <c r="C2118" t="s">
        <v>593</v>
      </c>
      <c r="D2118" t="s">
        <v>594</v>
      </c>
      <c r="E2118">
        <v>0</v>
      </c>
      <c r="F2118" t="s">
        <v>663</v>
      </c>
    </row>
    <row r="2119" spans="1:6" x14ac:dyDescent="0.25">
      <c r="A2119" s="2" t="s">
        <v>546</v>
      </c>
      <c r="B2119" t="s">
        <v>370</v>
      </c>
      <c r="C2119" t="s">
        <v>593</v>
      </c>
      <c r="D2119" t="s">
        <v>594</v>
      </c>
      <c r="E2119">
        <v>0</v>
      </c>
      <c r="F2119" t="s">
        <v>607</v>
      </c>
    </row>
    <row r="2120" spans="1:6" x14ac:dyDescent="0.25">
      <c r="A2120" s="2" t="s">
        <v>547</v>
      </c>
      <c r="B2120" t="s">
        <v>370</v>
      </c>
      <c r="C2120" t="s">
        <v>593</v>
      </c>
      <c r="D2120" t="s">
        <v>594</v>
      </c>
      <c r="E2120">
        <v>3</v>
      </c>
      <c r="F2120" t="s">
        <v>744</v>
      </c>
    </row>
    <row r="2121" spans="1:6" x14ac:dyDescent="0.25">
      <c r="A2121" s="2" t="s">
        <v>547</v>
      </c>
      <c r="B2121" t="s">
        <v>370</v>
      </c>
      <c r="C2121" t="s">
        <v>593</v>
      </c>
      <c r="D2121" t="s">
        <v>594</v>
      </c>
      <c r="E2121">
        <v>42</v>
      </c>
      <c r="F2121" t="s">
        <v>745</v>
      </c>
    </row>
    <row r="2122" spans="1:6" x14ac:dyDescent="0.25">
      <c r="A2122" s="2" t="s">
        <v>547</v>
      </c>
      <c r="B2122" t="s">
        <v>370</v>
      </c>
      <c r="C2122" t="s">
        <v>593</v>
      </c>
      <c r="D2122" t="s">
        <v>594</v>
      </c>
      <c r="E2122">
        <v>0</v>
      </c>
      <c r="F2122" t="s">
        <v>404</v>
      </c>
    </row>
    <row r="2123" spans="1:6" x14ac:dyDescent="0.25">
      <c r="A2123" s="2" t="s">
        <v>547</v>
      </c>
      <c r="B2123" t="s">
        <v>370</v>
      </c>
      <c r="C2123" t="s">
        <v>593</v>
      </c>
      <c r="D2123" t="s">
        <v>594</v>
      </c>
      <c r="E2123">
        <v>0</v>
      </c>
      <c r="F2123" t="s">
        <v>663</v>
      </c>
    </row>
    <row r="2124" spans="1:6" x14ac:dyDescent="0.25">
      <c r="A2124" s="2" t="s">
        <v>547</v>
      </c>
      <c r="B2124" t="s">
        <v>370</v>
      </c>
      <c r="C2124" t="s">
        <v>593</v>
      </c>
      <c r="D2124" t="s">
        <v>594</v>
      </c>
      <c r="E2124">
        <v>0</v>
      </c>
      <c r="F2124" t="s">
        <v>607</v>
      </c>
    </row>
    <row r="2125" spans="1:6" x14ac:dyDescent="0.25">
      <c r="A2125" s="2" t="s">
        <v>548</v>
      </c>
      <c r="B2125" t="s">
        <v>370</v>
      </c>
      <c r="C2125" t="s">
        <v>593</v>
      </c>
      <c r="D2125" t="s">
        <v>594</v>
      </c>
      <c r="E2125">
        <v>6</v>
      </c>
      <c r="F2125" t="s">
        <v>744</v>
      </c>
    </row>
    <row r="2126" spans="1:6" x14ac:dyDescent="0.25">
      <c r="A2126" s="2" t="s">
        <v>548</v>
      </c>
      <c r="B2126" t="s">
        <v>370</v>
      </c>
      <c r="C2126" t="s">
        <v>593</v>
      </c>
      <c r="D2126" t="s">
        <v>594</v>
      </c>
      <c r="E2126">
        <v>46</v>
      </c>
      <c r="F2126" t="s">
        <v>745</v>
      </c>
    </row>
    <row r="2127" spans="1:6" x14ac:dyDescent="0.25">
      <c r="A2127" s="2" t="s">
        <v>548</v>
      </c>
      <c r="B2127" t="s">
        <v>370</v>
      </c>
      <c r="C2127" t="s">
        <v>593</v>
      </c>
      <c r="D2127" t="s">
        <v>594</v>
      </c>
      <c r="E2127">
        <v>1</v>
      </c>
      <c r="F2127" t="s">
        <v>404</v>
      </c>
    </row>
    <row r="2128" spans="1:6" x14ac:dyDescent="0.25">
      <c r="A2128" s="2" t="s">
        <v>548</v>
      </c>
      <c r="B2128" t="s">
        <v>370</v>
      </c>
      <c r="C2128" t="s">
        <v>593</v>
      </c>
      <c r="D2128" t="s">
        <v>594</v>
      </c>
      <c r="E2128">
        <v>0</v>
      </c>
      <c r="F2128" t="s">
        <v>663</v>
      </c>
    </row>
    <row r="2129" spans="1:6" x14ac:dyDescent="0.25">
      <c r="A2129" s="2" t="s">
        <v>548</v>
      </c>
      <c r="B2129" t="s">
        <v>370</v>
      </c>
      <c r="C2129" t="s">
        <v>593</v>
      </c>
      <c r="D2129" t="s">
        <v>594</v>
      </c>
      <c r="E2129">
        <v>0</v>
      </c>
      <c r="F2129" t="s">
        <v>607</v>
      </c>
    </row>
    <row r="2130" spans="1:6" x14ac:dyDescent="0.25">
      <c r="A2130" s="2" t="s">
        <v>549</v>
      </c>
      <c r="B2130" t="s">
        <v>370</v>
      </c>
      <c r="C2130" t="s">
        <v>593</v>
      </c>
      <c r="D2130" t="s">
        <v>594</v>
      </c>
      <c r="E2130">
        <v>2</v>
      </c>
      <c r="F2130" t="s">
        <v>744</v>
      </c>
    </row>
    <row r="2131" spans="1:6" x14ac:dyDescent="0.25">
      <c r="A2131" s="2" t="s">
        <v>549</v>
      </c>
      <c r="B2131" t="s">
        <v>370</v>
      </c>
      <c r="C2131" t="s">
        <v>593</v>
      </c>
      <c r="D2131" t="s">
        <v>594</v>
      </c>
      <c r="E2131">
        <v>43</v>
      </c>
      <c r="F2131" t="s">
        <v>745</v>
      </c>
    </row>
    <row r="2132" spans="1:6" x14ac:dyDescent="0.25">
      <c r="A2132" s="2" t="s">
        <v>549</v>
      </c>
      <c r="B2132" t="s">
        <v>370</v>
      </c>
      <c r="C2132" t="s">
        <v>593</v>
      </c>
      <c r="D2132" t="s">
        <v>594</v>
      </c>
      <c r="E2132">
        <v>1</v>
      </c>
      <c r="F2132" t="s">
        <v>404</v>
      </c>
    </row>
    <row r="2133" spans="1:6" x14ac:dyDescent="0.25">
      <c r="A2133" s="2" t="s">
        <v>549</v>
      </c>
      <c r="B2133" t="s">
        <v>370</v>
      </c>
      <c r="C2133" t="s">
        <v>593</v>
      </c>
      <c r="D2133" t="s">
        <v>594</v>
      </c>
      <c r="E2133">
        <v>1</v>
      </c>
      <c r="F2133" t="s">
        <v>663</v>
      </c>
    </row>
    <row r="2134" spans="1:6" x14ac:dyDescent="0.25">
      <c r="A2134" s="2" t="s">
        <v>549</v>
      </c>
      <c r="B2134" t="s">
        <v>370</v>
      </c>
      <c r="C2134" t="s">
        <v>593</v>
      </c>
      <c r="D2134" t="s">
        <v>594</v>
      </c>
      <c r="E2134">
        <v>0</v>
      </c>
      <c r="F2134" t="s">
        <v>607</v>
      </c>
    </row>
    <row r="2135" spans="1:6" x14ac:dyDescent="0.25">
      <c r="A2135" s="2" t="s">
        <v>550</v>
      </c>
      <c r="B2135" t="s">
        <v>370</v>
      </c>
      <c r="C2135" t="s">
        <v>593</v>
      </c>
      <c r="D2135" t="s">
        <v>594</v>
      </c>
      <c r="E2135">
        <v>0</v>
      </c>
      <c r="F2135" t="s">
        <v>744</v>
      </c>
    </row>
    <row r="2136" spans="1:6" x14ac:dyDescent="0.25">
      <c r="A2136" s="2" t="s">
        <v>550</v>
      </c>
      <c r="B2136" t="s">
        <v>370</v>
      </c>
      <c r="C2136" t="s">
        <v>593</v>
      </c>
      <c r="D2136" t="s">
        <v>594</v>
      </c>
      <c r="E2136">
        <v>37</v>
      </c>
      <c r="F2136" t="s">
        <v>745</v>
      </c>
    </row>
    <row r="2137" spans="1:6" x14ac:dyDescent="0.25">
      <c r="A2137" s="2" t="s">
        <v>550</v>
      </c>
      <c r="B2137" t="s">
        <v>370</v>
      </c>
      <c r="C2137" t="s">
        <v>593</v>
      </c>
      <c r="D2137" t="s">
        <v>594</v>
      </c>
      <c r="E2137">
        <v>1</v>
      </c>
      <c r="F2137" t="s">
        <v>404</v>
      </c>
    </row>
    <row r="2138" spans="1:6" x14ac:dyDescent="0.25">
      <c r="A2138" s="2" t="s">
        <v>550</v>
      </c>
      <c r="B2138" t="s">
        <v>370</v>
      </c>
      <c r="C2138" t="s">
        <v>593</v>
      </c>
      <c r="D2138" t="s">
        <v>594</v>
      </c>
      <c r="E2138">
        <v>0</v>
      </c>
      <c r="F2138" t="s">
        <v>663</v>
      </c>
    </row>
    <row r="2139" spans="1:6" x14ac:dyDescent="0.25">
      <c r="A2139" s="2" t="s">
        <v>550</v>
      </c>
      <c r="B2139" t="s">
        <v>370</v>
      </c>
      <c r="C2139" t="s">
        <v>593</v>
      </c>
      <c r="D2139" t="s">
        <v>594</v>
      </c>
      <c r="E2139">
        <v>0</v>
      </c>
      <c r="F2139" t="s">
        <v>607</v>
      </c>
    </row>
    <row r="2140" spans="1:6" x14ac:dyDescent="0.25">
      <c r="A2140" s="2" t="s">
        <v>551</v>
      </c>
      <c r="B2140" t="s">
        <v>370</v>
      </c>
      <c r="C2140" t="s">
        <v>593</v>
      </c>
      <c r="D2140" t="s">
        <v>594</v>
      </c>
      <c r="E2140">
        <v>4</v>
      </c>
      <c r="F2140" t="s">
        <v>744</v>
      </c>
    </row>
    <row r="2141" spans="1:6" x14ac:dyDescent="0.25">
      <c r="A2141" s="2" t="s">
        <v>551</v>
      </c>
      <c r="B2141" t="s">
        <v>370</v>
      </c>
      <c r="C2141" t="s">
        <v>593</v>
      </c>
      <c r="D2141" t="s">
        <v>594</v>
      </c>
      <c r="E2141">
        <v>40</v>
      </c>
      <c r="F2141" t="s">
        <v>745</v>
      </c>
    </row>
    <row r="2142" spans="1:6" x14ac:dyDescent="0.25">
      <c r="A2142" s="2" t="s">
        <v>551</v>
      </c>
      <c r="B2142" t="s">
        <v>370</v>
      </c>
      <c r="C2142" t="s">
        <v>593</v>
      </c>
      <c r="D2142" t="s">
        <v>594</v>
      </c>
      <c r="E2142">
        <v>1</v>
      </c>
      <c r="F2142" t="s">
        <v>404</v>
      </c>
    </row>
    <row r="2143" spans="1:6" x14ac:dyDescent="0.25">
      <c r="A2143" s="2" t="s">
        <v>551</v>
      </c>
      <c r="B2143" t="s">
        <v>370</v>
      </c>
      <c r="C2143" t="s">
        <v>593</v>
      </c>
      <c r="D2143" t="s">
        <v>594</v>
      </c>
      <c r="E2143">
        <v>0</v>
      </c>
      <c r="F2143" t="s">
        <v>663</v>
      </c>
    </row>
    <row r="2144" spans="1:6" x14ac:dyDescent="0.25">
      <c r="A2144" s="2" t="s">
        <v>551</v>
      </c>
      <c r="B2144" t="s">
        <v>370</v>
      </c>
      <c r="C2144" t="s">
        <v>593</v>
      </c>
      <c r="D2144" t="s">
        <v>594</v>
      </c>
      <c r="E2144">
        <v>1</v>
      </c>
      <c r="F2144" t="s">
        <v>607</v>
      </c>
    </row>
    <row r="2145" spans="1:6" x14ac:dyDescent="0.25">
      <c r="A2145" s="2" t="s">
        <v>552</v>
      </c>
      <c r="B2145" t="s">
        <v>370</v>
      </c>
      <c r="C2145" t="s">
        <v>593</v>
      </c>
      <c r="D2145" t="s">
        <v>594</v>
      </c>
      <c r="E2145">
        <v>5</v>
      </c>
      <c r="F2145" t="s">
        <v>744</v>
      </c>
    </row>
    <row r="2146" spans="1:6" x14ac:dyDescent="0.25">
      <c r="A2146" s="2" t="s">
        <v>552</v>
      </c>
      <c r="B2146" t="s">
        <v>370</v>
      </c>
      <c r="C2146" t="s">
        <v>593</v>
      </c>
      <c r="D2146" t="s">
        <v>594</v>
      </c>
      <c r="E2146">
        <v>43</v>
      </c>
      <c r="F2146" t="s">
        <v>745</v>
      </c>
    </row>
    <row r="2147" spans="1:6" x14ac:dyDescent="0.25">
      <c r="A2147" s="2" t="s">
        <v>552</v>
      </c>
      <c r="B2147" t="s">
        <v>370</v>
      </c>
      <c r="C2147" t="s">
        <v>593</v>
      </c>
      <c r="D2147" t="s">
        <v>594</v>
      </c>
      <c r="E2147">
        <v>2</v>
      </c>
      <c r="F2147" t="s">
        <v>404</v>
      </c>
    </row>
    <row r="2148" spans="1:6" x14ac:dyDescent="0.25">
      <c r="A2148" s="2" t="s">
        <v>552</v>
      </c>
      <c r="B2148" t="s">
        <v>370</v>
      </c>
      <c r="C2148" t="s">
        <v>593</v>
      </c>
      <c r="D2148" t="s">
        <v>594</v>
      </c>
      <c r="E2148">
        <v>1</v>
      </c>
      <c r="F2148" t="s">
        <v>663</v>
      </c>
    </row>
    <row r="2149" spans="1:6" x14ac:dyDescent="0.25">
      <c r="A2149" s="2" t="s">
        <v>552</v>
      </c>
      <c r="B2149" t="s">
        <v>370</v>
      </c>
      <c r="C2149" t="s">
        <v>593</v>
      </c>
      <c r="D2149" t="s">
        <v>594</v>
      </c>
      <c r="E2149">
        <v>0</v>
      </c>
      <c r="F2149" t="s">
        <v>607</v>
      </c>
    </row>
    <row r="2150" spans="1:6" x14ac:dyDescent="0.25">
      <c r="A2150" s="2" t="s">
        <v>553</v>
      </c>
      <c r="B2150" t="s">
        <v>370</v>
      </c>
      <c r="C2150" t="s">
        <v>593</v>
      </c>
      <c r="D2150" t="s">
        <v>594</v>
      </c>
      <c r="E2150">
        <v>2</v>
      </c>
      <c r="F2150" t="s">
        <v>744</v>
      </c>
    </row>
    <row r="2151" spans="1:6" x14ac:dyDescent="0.25">
      <c r="A2151" s="2" t="s">
        <v>553</v>
      </c>
      <c r="B2151" t="s">
        <v>370</v>
      </c>
      <c r="C2151" t="s">
        <v>593</v>
      </c>
      <c r="D2151" t="s">
        <v>594</v>
      </c>
      <c r="E2151">
        <v>45</v>
      </c>
      <c r="F2151" t="s">
        <v>745</v>
      </c>
    </row>
    <row r="2152" spans="1:6" x14ac:dyDescent="0.25">
      <c r="A2152" s="2" t="s">
        <v>553</v>
      </c>
      <c r="B2152" t="s">
        <v>370</v>
      </c>
      <c r="C2152" t="s">
        <v>593</v>
      </c>
      <c r="D2152" t="s">
        <v>594</v>
      </c>
      <c r="E2152">
        <v>0</v>
      </c>
      <c r="F2152" t="s">
        <v>404</v>
      </c>
    </row>
    <row r="2153" spans="1:6" x14ac:dyDescent="0.25">
      <c r="A2153" s="2" t="s">
        <v>553</v>
      </c>
      <c r="B2153" t="s">
        <v>370</v>
      </c>
      <c r="C2153" t="s">
        <v>593</v>
      </c>
      <c r="D2153" t="s">
        <v>594</v>
      </c>
      <c r="E2153">
        <v>0</v>
      </c>
      <c r="F2153" t="s">
        <v>663</v>
      </c>
    </row>
    <row r="2154" spans="1:6" x14ac:dyDescent="0.25">
      <c r="A2154" s="2" t="s">
        <v>553</v>
      </c>
      <c r="B2154" t="s">
        <v>370</v>
      </c>
      <c r="C2154" t="s">
        <v>593</v>
      </c>
      <c r="D2154" t="s">
        <v>594</v>
      </c>
      <c r="E2154">
        <v>0</v>
      </c>
      <c r="F2154" t="s">
        <v>607</v>
      </c>
    </row>
    <row r="2155" spans="1:6" x14ac:dyDescent="0.25">
      <c r="A2155" s="2" t="s">
        <v>554</v>
      </c>
      <c r="B2155" t="s">
        <v>370</v>
      </c>
      <c r="C2155" t="s">
        <v>593</v>
      </c>
      <c r="D2155" t="s">
        <v>594</v>
      </c>
      <c r="E2155">
        <v>3</v>
      </c>
      <c r="F2155" t="s">
        <v>744</v>
      </c>
    </row>
    <row r="2156" spans="1:6" x14ac:dyDescent="0.25">
      <c r="A2156" s="2" t="s">
        <v>554</v>
      </c>
      <c r="B2156" t="s">
        <v>370</v>
      </c>
      <c r="C2156" t="s">
        <v>593</v>
      </c>
      <c r="D2156" t="s">
        <v>594</v>
      </c>
      <c r="E2156">
        <v>44</v>
      </c>
      <c r="F2156" t="s">
        <v>745</v>
      </c>
    </row>
    <row r="2157" spans="1:6" x14ac:dyDescent="0.25">
      <c r="A2157" s="2" t="s">
        <v>554</v>
      </c>
      <c r="B2157" t="s">
        <v>370</v>
      </c>
      <c r="C2157" t="s">
        <v>593</v>
      </c>
      <c r="D2157" t="s">
        <v>594</v>
      </c>
      <c r="E2157">
        <v>0</v>
      </c>
      <c r="F2157" t="s">
        <v>404</v>
      </c>
    </row>
    <row r="2158" spans="1:6" x14ac:dyDescent="0.25">
      <c r="A2158" s="2" t="s">
        <v>554</v>
      </c>
      <c r="B2158" t="s">
        <v>370</v>
      </c>
      <c r="C2158" t="s">
        <v>593</v>
      </c>
      <c r="D2158" t="s">
        <v>594</v>
      </c>
      <c r="E2158">
        <v>0</v>
      </c>
      <c r="F2158" t="s">
        <v>663</v>
      </c>
    </row>
    <row r="2159" spans="1:6" x14ac:dyDescent="0.25">
      <c r="A2159" s="2" t="s">
        <v>554</v>
      </c>
      <c r="B2159" t="s">
        <v>370</v>
      </c>
      <c r="C2159" t="s">
        <v>593</v>
      </c>
      <c r="D2159" t="s">
        <v>594</v>
      </c>
      <c r="E2159">
        <v>0</v>
      </c>
      <c r="F2159" t="s">
        <v>607</v>
      </c>
    </row>
    <row r="2160" spans="1:6" x14ac:dyDescent="0.25">
      <c r="A2160" s="2" t="s">
        <v>555</v>
      </c>
      <c r="B2160" t="s">
        <v>370</v>
      </c>
      <c r="C2160" t="s">
        <v>593</v>
      </c>
      <c r="D2160" t="s">
        <v>594</v>
      </c>
      <c r="E2160">
        <v>5</v>
      </c>
      <c r="F2160" t="s">
        <v>744</v>
      </c>
    </row>
    <row r="2161" spans="1:6" x14ac:dyDescent="0.25">
      <c r="A2161" s="2" t="s">
        <v>555</v>
      </c>
      <c r="B2161" t="s">
        <v>370</v>
      </c>
      <c r="C2161" t="s">
        <v>593</v>
      </c>
      <c r="D2161" t="s">
        <v>594</v>
      </c>
      <c r="E2161">
        <v>49</v>
      </c>
      <c r="F2161" t="s">
        <v>745</v>
      </c>
    </row>
    <row r="2162" spans="1:6" x14ac:dyDescent="0.25">
      <c r="A2162" s="2" t="s">
        <v>555</v>
      </c>
      <c r="B2162" t="s">
        <v>370</v>
      </c>
      <c r="C2162" t="s">
        <v>593</v>
      </c>
      <c r="D2162" t="s">
        <v>594</v>
      </c>
      <c r="E2162">
        <v>0</v>
      </c>
      <c r="F2162" t="s">
        <v>404</v>
      </c>
    </row>
    <row r="2163" spans="1:6" x14ac:dyDescent="0.25">
      <c r="A2163" s="2" t="s">
        <v>555</v>
      </c>
      <c r="B2163" t="s">
        <v>370</v>
      </c>
      <c r="C2163" t="s">
        <v>593</v>
      </c>
      <c r="D2163" t="s">
        <v>594</v>
      </c>
      <c r="E2163">
        <v>0</v>
      </c>
      <c r="F2163" t="s">
        <v>663</v>
      </c>
    </row>
    <row r="2164" spans="1:6" x14ac:dyDescent="0.25">
      <c r="A2164" s="2" t="s">
        <v>555</v>
      </c>
      <c r="B2164" t="s">
        <v>370</v>
      </c>
      <c r="C2164" t="s">
        <v>593</v>
      </c>
      <c r="D2164" t="s">
        <v>594</v>
      </c>
      <c r="E2164">
        <v>0</v>
      </c>
      <c r="F2164" t="s">
        <v>607</v>
      </c>
    </row>
    <row r="2165" spans="1:6" x14ac:dyDescent="0.25">
      <c r="A2165" s="2" t="s">
        <v>556</v>
      </c>
      <c r="B2165" t="s">
        <v>370</v>
      </c>
      <c r="C2165" t="s">
        <v>593</v>
      </c>
      <c r="D2165" t="s">
        <v>594</v>
      </c>
      <c r="E2165">
        <v>4</v>
      </c>
      <c r="F2165" t="s">
        <v>744</v>
      </c>
    </row>
    <row r="2166" spans="1:6" x14ac:dyDescent="0.25">
      <c r="A2166" s="2" t="s">
        <v>556</v>
      </c>
      <c r="B2166" t="s">
        <v>370</v>
      </c>
      <c r="C2166" t="s">
        <v>593</v>
      </c>
      <c r="D2166" t="s">
        <v>594</v>
      </c>
      <c r="E2166">
        <v>49</v>
      </c>
      <c r="F2166" t="s">
        <v>745</v>
      </c>
    </row>
    <row r="2167" spans="1:6" x14ac:dyDescent="0.25">
      <c r="A2167" s="2" t="s">
        <v>556</v>
      </c>
      <c r="B2167" t="s">
        <v>370</v>
      </c>
      <c r="C2167" t="s">
        <v>593</v>
      </c>
      <c r="D2167" t="s">
        <v>594</v>
      </c>
      <c r="E2167">
        <v>3</v>
      </c>
      <c r="F2167" t="s">
        <v>404</v>
      </c>
    </row>
    <row r="2168" spans="1:6" x14ac:dyDescent="0.25">
      <c r="A2168" s="2" t="s">
        <v>556</v>
      </c>
      <c r="B2168" t="s">
        <v>370</v>
      </c>
      <c r="C2168" t="s">
        <v>593</v>
      </c>
      <c r="D2168" t="s">
        <v>594</v>
      </c>
      <c r="E2168">
        <v>1</v>
      </c>
      <c r="F2168" t="s">
        <v>663</v>
      </c>
    </row>
    <row r="2169" spans="1:6" x14ac:dyDescent="0.25">
      <c r="A2169" s="2" t="s">
        <v>556</v>
      </c>
      <c r="B2169" t="s">
        <v>370</v>
      </c>
      <c r="C2169" t="s">
        <v>593</v>
      </c>
      <c r="D2169" t="s">
        <v>594</v>
      </c>
      <c r="E2169">
        <v>0</v>
      </c>
      <c r="F2169" t="s">
        <v>607</v>
      </c>
    </row>
    <row r="2170" spans="1:6" x14ac:dyDescent="0.25">
      <c r="A2170" s="2" t="s">
        <v>557</v>
      </c>
      <c r="B2170" t="s">
        <v>370</v>
      </c>
      <c r="C2170" t="s">
        <v>593</v>
      </c>
      <c r="D2170" t="s">
        <v>594</v>
      </c>
      <c r="E2170">
        <v>0</v>
      </c>
      <c r="F2170" t="s">
        <v>744</v>
      </c>
    </row>
    <row r="2171" spans="1:6" x14ac:dyDescent="0.25">
      <c r="A2171" s="2" t="s">
        <v>557</v>
      </c>
      <c r="B2171" t="s">
        <v>370</v>
      </c>
      <c r="C2171" t="s">
        <v>593</v>
      </c>
      <c r="D2171" t="s">
        <v>594</v>
      </c>
      <c r="E2171">
        <v>43</v>
      </c>
      <c r="F2171" t="s">
        <v>745</v>
      </c>
    </row>
    <row r="2172" spans="1:6" x14ac:dyDescent="0.25">
      <c r="A2172" s="2" t="s">
        <v>557</v>
      </c>
      <c r="B2172" t="s">
        <v>370</v>
      </c>
      <c r="C2172" t="s">
        <v>593</v>
      </c>
      <c r="D2172" t="s">
        <v>594</v>
      </c>
      <c r="E2172">
        <v>3</v>
      </c>
      <c r="F2172" t="s">
        <v>404</v>
      </c>
    </row>
    <row r="2173" spans="1:6" x14ac:dyDescent="0.25">
      <c r="A2173" s="2" t="s">
        <v>557</v>
      </c>
      <c r="B2173" t="s">
        <v>370</v>
      </c>
      <c r="C2173" t="s">
        <v>593</v>
      </c>
      <c r="D2173" t="s">
        <v>594</v>
      </c>
      <c r="E2173">
        <v>0</v>
      </c>
      <c r="F2173" t="s">
        <v>663</v>
      </c>
    </row>
    <row r="2174" spans="1:6" x14ac:dyDescent="0.25">
      <c r="A2174" s="2" t="s">
        <v>557</v>
      </c>
      <c r="B2174" t="s">
        <v>370</v>
      </c>
      <c r="C2174" t="s">
        <v>593</v>
      </c>
      <c r="D2174" t="s">
        <v>594</v>
      </c>
      <c r="E2174">
        <v>2</v>
      </c>
      <c r="F2174" t="s">
        <v>607</v>
      </c>
    </row>
    <row r="2175" spans="1:6" x14ac:dyDescent="0.25">
      <c r="A2175" s="2" t="s">
        <v>558</v>
      </c>
      <c r="B2175" t="s">
        <v>370</v>
      </c>
      <c r="C2175" t="s">
        <v>593</v>
      </c>
      <c r="D2175" t="s">
        <v>594</v>
      </c>
      <c r="E2175">
        <v>3</v>
      </c>
      <c r="F2175" t="s">
        <v>744</v>
      </c>
    </row>
    <row r="2176" spans="1:6" x14ac:dyDescent="0.25">
      <c r="A2176" s="2" t="s">
        <v>558</v>
      </c>
      <c r="B2176" t="s">
        <v>370</v>
      </c>
      <c r="C2176" t="s">
        <v>593</v>
      </c>
      <c r="D2176" t="s">
        <v>594</v>
      </c>
      <c r="E2176">
        <v>43</v>
      </c>
      <c r="F2176" t="s">
        <v>745</v>
      </c>
    </row>
    <row r="2177" spans="1:6" x14ac:dyDescent="0.25">
      <c r="A2177" s="2" t="s">
        <v>558</v>
      </c>
      <c r="B2177" t="s">
        <v>370</v>
      </c>
      <c r="C2177" t="s">
        <v>593</v>
      </c>
      <c r="D2177" t="s">
        <v>594</v>
      </c>
      <c r="E2177">
        <v>3</v>
      </c>
      <c r="F2177" t="s">
        <v>404</v>
      </c>
    </row>
    <row r="2178" spans="1:6" x14ac:dyDescent="0.25">
      <c r="A2178" s="2" t="s">
        <v>558</v>
      </c>
      <c r="B2178" t="s">
        <v>370</v>
      </c>
      <c r="C2178" t="s">
        <v>593</v>
      </c>
      <c r="D2178" t="s">
        <v>594</v>
      </c>
      <c r="E2178">
        <v>2</v>
      </c>
      <c r="F2178" t="s">
        <v>663</v>
      </c>
    </row>
    <row r="2179" spans="1:6" x14ac:dyDescent="0.25">
      <c r="A2179" s="2" t="s">
        <v>558</v>
      </c>
      <c r="B2179" t="s">
        <v>370</v>
      </c>
      <c r="C2179" t="s">
        <v>593</v>
      </c>
      <c r="D2179" t="s">
        <v>594</v>
      </c>
      <c r="E2179">
        <v>1</v>
      </c>
      <c r="F2179" t="s">
        <v>607</v>
      </c>
    </row>
    <row r="2180" spans="1:6" x14ac:dyDescent="0.25">
      <c r="A2180" s="2" t="s">
        <v>559</v>
      </c>
      <c r="B2180" t="s">
        <v>370</v>
      </c>
      <c r="C2180" t="s">
        <v>593</v>
      </c>
      <c r="D2180" t="s">
        <v>594</v>
      </c>
      <c r="E2180">
        <v>2</v>
      </c>
      <c r="F2180" t="s">
        <v>744</v>
      </c>
    </row>
    <row r="2181" spans="1:6" x14ac:dyDescent="0.25">
      <c r="A2181" s="2" t="s">
        <v>559</v>
      </c>
      <c r="B2181" t="s">
        <v>370</v>
      </c>
      <c r="C2181" t="s">
        <v>593</v>
      </c>
      <c r="D2181" t="s">
        <v>594</v>
      </c>
      <c r="E2181">
        <v>42</v>
      </c>
      <c r="F2181" t="s">
        <v>745</v>
      </c>
    </row>
    <row r="2182" spans="1:6" x14ac:dyDescent="0.25">
      <c r="A2182" s="2" t="s">
        <v>559</v>
      </c>
      <c r="B2182" t="s">
        <v>370</v>
      </c>
      <c r="C2182" t="s">
        <v>593</v>
      </c>
      <c r="D2182" t="s">
        <v>594</v>
      </c>
      <c r="E2182">
        <v>3</v>
      </c>
      <c r="F2182" t="s">
        <v>404</v>
      </c>
    </row>
    <row r="2183" spans="1:6" x14ac:dyDescent="0.25">
      <c r="A2183" s="2" t="s">
        <v>559</v>
      </c>
      <c r="B2183" t="s">
        <v>370</v>
      </c>
      <c r="C2183" t="s">
        <v>593</v>
      </c>
      <c r="D2183" t="s">
        <v>594</v>
      </c>
      <c r="E2183">
        <v>0</v>
      </c>
      <c r="F2183" t="s">
        <v>663</v>
      </c>
    </row>
    <row r="2184" spans="1:6" x14ac:dyDescent="0.25">
      <c r="A2184" s="2" t="s">
        <v>559</v>
      </c>
      <c r="B2184" t="s">
        <v>370</v>
      </c>
      <c r="C2184" t="s">
        <v>593</v>
      </c>
      <c r="D2184" t="s">
        <v>594</v>
      </c>
      <c r="E2184">
        <v>1</v>
      </c>
      <c r="F2184" t="s">
        <v>607</v>
      </c>
    </row>
    <row r="2185" spans="1:6" x14ac:dyDescent="0.25">
      <c r="A2185" s="2" t="s">
        <v>560</v>
      </c>
      <c r="B2185" t="s">
        <v>370</v>
      </c>
      <c r="C2185" t="s">
        <v>593</v>
      </c>
      <c r="D2185" t="s">
        <v>594</v>
      </c>
      <c r="E2185">
        <v>1</v>
      </c>
      <c r="F2185" t="s">
        <v>744</v>
      </c>
    </row>
    <row r="2186" spans="1:6" x14ac:dyDescent="0.25">
      <c r="A2186" s="2" t="s">
        <v>560</v>
      </c>
      <c r="B2186" t="s">
        <v>370</v>
      </c>
      <c r="C2186" t="s">
        <v>593</v>
      </c>
      <c r="D2186" t="s">
        <v>594</v>
      </c>
      <c r="E2186">
        <v>42</v>
      </c>
      <c r="F2186" t="s">
        <v>745</v>
      </c>
    </row>
    <row r="2187" spans="1:6" x14ac:dyDescent="0.25">
      <c r="A2187" s="2" t="s">
        <v>560</v>
      </c>
      <c r="B2187" t="s">
        <v>370</v>
      </c>
      <c r="C2187" t="s">
        <v>593</v>
      </c>
      <c r="D2187" t="s">
        <v>594</v>
      </c>
      <c r="E2187">
        <v>1</v>
      </c>
      <c r="F2187" t="s">
        <v>663</v>
      </c>
    </row>
    <row r="2188" spans="1:6" x14ac:dyDescent="0.25">
      <c r="A2188" s="2" t="s">
        <v>560</v>
      </c>
      <c r="B2188" t="s">
        <v>370</v>
      </c>
      <c r="C2188" t="s">
        <v>593</v>
      </c>
      <c r="D2188" t="s">
        <v>594</v>
      </c>
      <c r="E2188">
        <v>0</v>
      </c>
      <c r="F2188" t="s">
        <v>607</v>
      </c>
    </row>
    <row r="2189" spans="1:6" x14ac:dyDescent="0.25">
      <c r="A2189" s="2" t="s">
        <v>561</v>
      </c>
      <c r="B2189" t="s">
        <v>370</v>
      </c>
      <c r="C2189" t="s">
        <v>593</v>
      </c>
      <c r="D2189" t="s">
        <v>594</v>
      </c>
      <c r="E2189">
        <v>4</v>
      </c>
      <c r="F2189" t="s">
        <v>744</v>
      </c>
    </row>
    <row r="2190" spans="1:6" x14ac:dyDescent="0.25">
      <c r="A2190" s="2" t="s">
        <v>561</v>
      </c>
      <c r="B2190" t="s">
        <v>370</v>
      </c>
      <c r="C2190" t="s">
        <v>593</v>
      </c>
      <c r="D2190" t="s">
        <v>594</v>
      </c>
      <c r="E2190">
        <v>45</v>
      </c>
      <c r="F2190" t="s">
        <v>745</v>
      </c>
    </row>
    <row r="2191" spans="1:6" x14ac:dyDescent="0.25">
      <c r="A2191" s="2" t="s">
        <v>561</v>
      </c>
      <c r="B2191" t="s">
        <v>370</v>
      </c>
      <c r="C2191" t="s">
        <v>593</v>
      </c>
      <c r="D2191" t="s">
        <v>594</v>
      </c>
      <c r="E2191">
        <v>0</v>
      </c>
      <c r="F2191" t="s">
        <v>663</v>
      </c>
    </row>
    <row r="2192" spans="1:6" x14ac:dyDescent="0.25">
      <c r="A2192" s="2" t="s">
        <v>561</v>
      </c>
      <c r="B2192" t="s">
        <v>370</v>
      </c>
      <c r="C2192" t="s">
        <v>593</v>
      </c>
      <c r="D2192" t="s">
        <v>594</v>
      </c>
      <c r="E2192">
        <v>0</v>
      </c>
      <c r="F2192" t="s">
        <v>607</v>
      </c>
    </row>
    <row r="2193" spans="1:6" x14ac:dyDescent="0.25">
      <c r="A2193" s="2" t="s">
        <v>562</v>
      </c>
      <c r="B2193" t="s">
        <v>370</v>
      </c>
      <c r="C2193" t="s">
        <v>593</v>
      </c>
      <c r="D2193" t="s">
        <v>594</v>
      </c>
      <c r="E2193">
        <v>1</v>
      </c>
      <c r="F2193" t="s">
        <v>744</v>
      </c>
    </row>
    <row r="2194" spans="1:6" x14ac:dyDescent="0.25">
      <c r="A2194" s="2" t="s">
        <v>562</v>
      </c>
      <c r="B2194" t="s">
        <v>370</v>
      </c>
      <c r="C2194" t="s">
        <v>593</v>
      </c>
      <c r="D2194" t="s">
        <v>594</v>
      </c>
      <c r="E2194">
        <v>44</v>
      </c>
      <c r="F2194" t="s">
        <v>745</v>
      </c>
    </row>
    <row r="2195" spans="1:6" x14ac:dyDescent="0.25">
      <c r="A2195" s="2" t="s">
        <v>562</v>
      </c>
      <c r="B2195" t="s">
        <v>370</v>
      </c>
      <c r="C2195" t="s">
        <v>593</v>
      </c>
      <c r="D2195" t="s">
        <v>594</v>
      </c>
      <c r="E2195">
        <v>1</v>
      </c>
      <c r="F2195" t="s">
        <v>404</v>
      </c>
    </row>
    <row r="2196" spans="1:6" x14ac:dyDescent="0.25">
      <c r="A2196" s="2" t="s">
        <v>562</v>
      </c>
      <c r="B2196" t="s">
        <v>370</v>
      </c>
      <c r="C2196" t="s">
        <v>593</v>
      </c>
      <c r="D2196" t="s">
        <v>594</v>
      </c>
      <c r="E2196">
        <v>2</v>
      </c>
      <c r="F2196" t="s">
        <v>663</v>
      </c>
    </row>
    <row r="2197" spans="1:6" x14ac:dyDescent="0.25">
      <c r="A2197" s="2" t="s">
        <v>562</v>
      </c>
      <c r="B2197" t="s">
        <v>370</v>
      </c>
      <c r="C2197" t="s">
        <v>593</v>
      </c>
      <c r="D2197" t="s">
        <v>594</v>
      </c>
      <c r="E2197">
        <v>1</v>
      </c>
      <c r="F2197" t="s">
        <v>607</v>
      </c>
    </row>
    <row r="2198" spans="1:6" x14ac:dyDescent="0.25">
      <c r="A2198" s="2" t="s">
        <v>563</v>
      </c>
      <c r="B2198" t="s">
        <v>370</v>
      </c>
      <c r="C2198" t="s">
        <v>593</v>
      </c>
      <c r="D2198" t="s">
        <v>594</v>
      </c>
      <c r="E2198">
        <v>10</v>
      </c>
      <c r="F2198" t="s">
        <v>744</v>
      </c>
    </row>
    <row r="2199" spans="1:6" x14ac:dyDescent="0.25">
      <c r="A2199" s="2" t="s">
        <v>563</v>
      </c>
      <c r="B2199" t="s">
        <v>370</v>
      </c>
      <c r="C2199" t="s">
        <v>593</v>
      </c>
      <c r="D2199" t="s">
        <v>594</v>
      </c>
      <c r="E2199">
        <v>48</v>
      </c>
      <c r="F2199" t="s">
        <v>745</v>
      </c>
    </row>
    <row r="2200" spans="1:6" x14ac:dyDescent="0.25">
      <c r="A2200" s="2" t="s">
        <v>563</v>
      </c>
      <c r="B2200" t="s">
        <v>370</v>
      </c>
      <c r="C2200" t="s">
        <v>593</v>
      </c>
      <c r="D2200" t="s">
        <v>594</v>
      </c>
      <c r="E2200">
        <v>1</v>
      </c>
      <c r="F2200" t="s">
        <v>404</v>
      </c>
    </row>
    <row r="2201" spans="1:6" x14ac:dyDescent="0.25">
      <c r="A2201" s="2" t="s">
        <v>563</v>
      </c>
      <c r="B2201" t="s">
        <v>370</v>
      </c>
      <c r="C2201" t="s">
        <v>593</v>
      </c>
      <c r="D2201" t="s">
        <v>594</v>
      </c>
      <c r="E2201">
        <v>0</v>
      </c>
      <c r="F2201" t="s">
        <v>663</v>
      </c>
    </row>
    <row r="2202" spans="1:6" x14ac:dyDescent="0.25">
      <c r="A2202" s="2" t="s">
        <v>563</v>
      </c>
      <c r="B2202" t="s">
        <v>370</v>
      </c>
      <c r="C2202" t="s">
        <v>593</v>
      </c>
      <c r="D2202" t="s">
        <v>594</v>
      </c>
      <c r="E2202">
        <v>2</v>
      </c>
      <c r="F2202" t="s">
        <v>607</v>
      </c>
    </row>
    <row r="2203" spans="1:6" x14ac:dyDescent="0.25">
      <c r="A2203" s="2" t="s">
        <v>564</v>
      </c>
      <c r="B2203" t="s">
        <v>370</v>
      </c>
      <c r="C2203" t="s">
        <v>593</v>
      </c>
      <c r="D2203" t="s">
        <v>594</v>
      </c>
      <c r="E2203">
        <v>1</v>
      </c>
      <c r="F2203" t="s">
        <v>744</v>
      </c>
    </row>
    <row r="2204" spans="1:6" x14ac:dyDescent="0.25">
      <c r="A2204" s="2" t="s">
        <v>564</v>
      </c>
      <c r="B2204" t="s">
        <v>370</v>
      </c>
      <c r="C2204" t="s">
        <v>593</v>
      </c>
      <c r="D2204" t="s">
        <v>594</v>
      </c>
      <c r="E2204">
        <v>45</v>
      </c>
      <c r="F2204" t="s">
        <v>745</v>
      </c>
    </row>
    <row r="2205" spans="1:6" x14ac:dyDescent="0.25">
      <c r="A2205" s="2" t="s">
        <v>564</v>
      </c>
      <c r="B2205" t="s">
        <v>370</v>
      </c>
      <c r="C2205" t="s">
        <v>593</v>
      </c>
      <c r="D2205" t="s">
        <v>594</v>
      </c>
      <c r="E2205">
        <v>2</v>
      </c>
      <c r="F2205" t="s">
        <v>404</v>
      </c>
    </row>
    <row r="2206" spans="1:6" x14ac:dyDescent="0.25">
      <c r="A2206" s="2" t="s">
        <v>564</v>
      </c>
      <c r="B2206" t="s">
        <v>370</v>
      </c>
      <c r="C2206" t="s">
        <v>593</v>
      </c>
      <c r="D2206" t="s">
        <v>594</v>
      </c>
      <c r="E2206">
        <v>0</v>
      </c>
      <c r="F2206" t="s">
        <v>663</v>
      </c>
    </row>
    <row r="2207" spans="1:6" x14ac:dyDescent="0.25">
      <c r="A2207" s="2" t="s">
        <v>564</v>
      </c>
      <c r="B2207" t="s">
        <v>370</v>
      </c>
      <c r="C2207" t="s">
        <v>593</v>
      </c>
      <c r="D2207" t="s">
        <v>594</v>
      </c>
      <c r="E2207">
        <v>0</v>
      </c>
      <c r="F2207" t="s">
        <v>607</v>
      </c>
    </row>
    <row r="2208" spans="1:6" x14ac:dyDescent="0.25">
      <c r="A2208" s="2" t="s">
        <v>565</v>
      </c>
      <c r="B2208" t="s">
        <v>370</v>
      </c>
      <c r="C2208" t="s">
        <v>593</v>
      </c>
      <c r="D2208" t="s">
        <v>594</v>
      </c>
      <c r="E2208">
        <v>7</v>
      </c>
      <c r="F2208" t="s">
        <v>744</v>
      </c>
    </row>
    <row r="2209" spans="1:6" x14ac:dyDescent="0.25">
      <c r="A2209" s="2" t="s">
        <v>565</v>
      </c>
      <c r="B2209" t="s">
        <v>370</v>
      </c>
      <c r="C2209" t="s">
        <v>593</v>
      </c>
      <c r="D2209" t="s">
        <v>594</v>
      </c>
      <c r="E2209">
        <v>48</v>
      </c>
      <c r="F2209" t="s">
        <v>745</v>
      </c>
    </row>
    <row r="2210" spans="1:6" x14ac:dyDescent="0.25">
      <c r="A2210" s="2" t="s">
        <v>565</v>
      </c>
      <c r="B2210" t="s">
        <v>370</v>
      </c>
      <c r="C2210" t="s">
        <v>593</v>
      </c>
      <c r="D2210" t="s">
        <v>594</v>
      </c>
      <c r="E2210">
        <v>2</v>
      </c>
      <c r="F2210" t="s">
        <v>404</v>
      </c>
    </row>
    <row r="2211" spans="1:6" x14ac:dyDescent="0.25">
      <c r="A2211" s="2" t="s">
        <v>565</v>
      </c>
      <c r="B2211" t="s">
        <v>370</v>
      </c>
      <c r="C2211" t="s">
        <v>593</v>
      </c>
      <c r="D2211" t="s">
        <v>594</v>
      </c>
      <c r="E2211">
        <v>1</v>
      </c>
      <c r="F2211" t="s">
        <v>663</v>
      </c>
    </row>
    <row r="2212" spans="1:6" x14ac:dyDescent="0.25">
      <c r="A2212" s="2" t="s">
        <v>565</v>
      </c>
      <c r="B2212" t="s">
        <v>370</v>
      </c>
      <c r="C2212" t="s">
        <v>593</v>
      </c>
      <c r="D2212" t="s">
        <v>594</v>
      </c>
      <c r="E2212">
        <v>1</v>
      </c>
      <c r="F2212" t="s">
        <v>607</v>
      </c>
    </row>
    <row r="2213" spans="1:6" x14ac:dyDescent="0.25">
      <c r="A2213" s="2" t="s">
        <v>566</v>
      </c>
      <c r="B2213" t="s">
        <v>370</v>
      </c>
      <c r="C2213" t="s">
        <v>593</v>
      </c>
      <c r="D2213" t="s">
        <v>594</v>
      </c>
      <c r="E2213">
        <v>6</v>
      </c>
      <c r="F2213" t="s">
        <v>744</v>
      </c>
    </row>
    <row r="2214" spans="1:6" x14ac:dyDescent="0.25">
      <c r="A2214" s="2" t="s">
        <v>566</v>
      </c>
      <c r="B2214" t="s">
        <v>370</v>
      </c>
      <c r="C2214" t="s">
        <v>593</v>
      </c>
      <c r="D2214" t="s">
        <v>594</v>
      </c>
      <c r="E2214">
        <v>49</v>
      </c>
      <c r="F2214" t="s">
        <v>745</v>
      </c>
    </row>
    <row r="2215" spans="1:6" x14ac:dyDescent="0.25">
      <c r="A2215" s="2" t="s">
        <v>566</v>
      </c>
      <c r="B2215" t="s">
        <v>370</v>
      </c>
      <c r="C2215" t="s">
        <v>593</v>
      </c>
      <c r="D2215" t="s">
        <v>594</v>
      </c>
      <c r="E2215">
        <v>1</v>
      </c>
      <c r="F2215" t="s">
        <v>404</v>
      </c>
    </row>
    <row r="2216" spans="1:6" x14ac:dyDescent="0.25">
      <c r="A2216" s="2" t="s">
        <v>566</v>
      </c>
      <c r="B2216" t="s">
        <v>370</v>
      </c>
      <c r="C2216" t="s">
        <v>593</v>
      </c>
      <c r="D2216" t="s">
        <v>594</v>
      </c>
      <c r="E2216">
        <v>2</v>
      </c>
      <c r="F2216" t="s">
        <v>663</v>
      </c>
    </row>
    <row r="2217" spans="1:6" x14ac:dyDescent="0.25">
      <c r="A2217" s="2" t="s">
        <v>566</v>
      </c>
      <c r="B2217" t="s">
        <v>370</v>
      </c>
      <c r="C2217" t="s">
        <v>593</v>
      </c>
      <c r="D2217" t="s">
        <v>594</v>
      </c>
      <c r="E2217">
        <v>0</v>
      </c>
      <c r="F2217" t="s">
        <v>607</v>
      </c>
    </row>
    <row r="2218" spans="1:6" x14ac:dyDescent="0.25">
      <c r="A2218" s="2" t="s">
        <v>567</v>
      </c>
      <c r="B2218" t="s">
        <v>370</v>
      </c>
      <c r="C2218" t="s">
        <v>593</v>
      </c>
      <c r="D2218" t="s">
        <v>594</v>
      </c>
      <c r="E2218">
        <v>4</v>
      </c>
      <c r="F2218" t="s">
        <v>744</v>
      </c>
    </row>
    <row r="2219" spans="1:6" x14ac:dyDescent="0.25">
      <c r="A2219" s="2" t="s">
        <v>567</v>
      </c>
      <c r="B2219" t="s">
        <v>370</v>
      </c>
      <c r="C2219" t="s">
        <v>593</v>
      </c>
      <c r="D2219" t="s">
        <v>594</v>
      </c>
      <c r="E2219">
        <v>53</v>
      </c>
      <c r="F2219" t="s">
        <v>745</v>
      </c>
    </row>
    <row r="2220" spans="1:6" x14ac:dyDescent="0.25">
      <c r="A2220" s="2" t="s">
        <v>567</v>
      </c>
      <c r="B2220" t="s">
        <v>370</v>
      </c>
      <c r="C2220" t="s">
        <v>593</v>
      </c>
      <c r="D2220" t="s">
        <v>594</v>
      </c>
      <c r="E2220">
        <v>0</v>
      </c>
      <c r="F2220" t="s">
        <v>404</v>
      </c>
    </row>
    <row r="2221" spans="1:6" x14ac:dyDescent="0.25">
      <c r="A2221" s="2" t="s">
        <v>567</v>
      </c>
      <c r="B2221" t="s">
        <v>370</v>
      </c>
      <c r="C2221" t="s">
        <v>593</v>
      </c>
      <c r="D2221" t="s">
        <v>594</v>
      </c>
      <c r="E2221">
        <v>0</v>
      </c>
      <c r="F2221" t="s">
        <v>663</v>
      </c>
    </row>
    <row r="2222" spans="1:6" x14ac:dyDescent="0.25">
      <c r="A2222" s="2" t="s">
        <v>567</v>
      </c>
      <c r="B2222" t="s">
        <v>370</v>
      </c>
      <c r="C2222" t="s">
        <v>593</v>
      </c>
      <c r="D2222" t="s">
        <v>594</v>
      </c>
      <c r="E2222">
        <v>0</v>
      </c>
      <c r="F2222" t="s">
        <v>607</v>
      </c>
    </row>
    <row r="2223" spans="1:6" x14ac:dyDescent="0.25">
      <c r="A2223" s="2" t="s">
        <v>568</v>
      </c>
      <c r="B2223" t="s">
        <v>370</v>
      </c>
      <c r="C2223" t="s">
        <v>593</v>
      </c>
      <c r="D2223" t="s">
        <v>594</v>
      </c>
      <c r="E2223">
        <v>5</v>
      </c>
      <c r="F2223" t="s">
        <v>744</v>
      </c>
    </row>
    <row r="2224" spans="1:6" x14ac:dyDescent="0.25">
      <c r="A2224" s="2" t="s">
        <v>568</v>
      </c>
      <c r="B2224" t="s">
        <v>370</v>
      </c>
      <c r="C2224" t="s">
        <v>593</v>
      </c>
      <c r="D2224" t="s">
        <v>594</v>
      </c>
      <c r="E2224">
        <v>58</v>
      </c>
      <c r="F2224" t="s">
        <v>745</v>
      </c>
    </row>
    <row r="2225" spans="1:6" x14ac:dyDescent="0.25">
      <c r="A2225" s="2" t="s">
        <v>568</v>
      </c>
      <c r="B2225" t="s">
        <v>370</v>
      </c>
      <c r="C2225" t="s">
        <v>593</v>
      </c>
      <c r="D2225" t="s">
        <v>594</v>
      </c>
      <c r="E2225">
        <v>0</v>
      </c>
      <c r="F2225" t="s">
        <v>404</v>
      </c>
    </row>
    <row r="2226" spans="1:6" x14ac:dyDescent="0.25">
      <c r="A2226" s="2" t="s">
        <v>568</v>
      </c>
      <c r="B2226" t="s">
        <v>370</v>
      </c>
      <c r="C2226" t="s">
        <v>593</v>
      </c>
      <c r="D2226" t="s">
        <v>594</v>
      </c>
      <c r="E2226">
        <v>0</v>
      </c>
      <c r="F2226" t="s">
        <v>663</v>
      </c>
    </row>
    <row r="2227" spans="1:6" x14ac:dyDescent="0.25">
      <c r="A2227" s="2" t="s">
        <v>568</v>
      </c>
      <c r="B2227" t="s">
        <v>370</v>
      </c>
      <c r="C2227" t="s">
        <v>593</v>
      </c>
      <c r="D2227" t="s">
        <v>594</v>
      </c>
      <c r="E2227">
        <v>0</v>
      </c>
      <c r="F2227" t="s">
        <v>607</v>
      </c>
    </row>
    <row r="2228" spans="1:6" x14ac:dyDescent="0.25">
      <c r="A2228" s="2" t="s">
        <v>569</v>
      </c>
      <c r="B2228" t="s">
        <v>370</v>
      </c>
      <c r="C2228" t="s">
        <v>593</v>
      </c>
      <c r="D2228" t="s">
        <v>594</v>
      </c>
      <c r="E2228">
        <v>8</v>
      </c>
      <c r="F2228" t="s">
        <v>744</v>
      </c>
    </row>
    <row r="2229" spans="1:6" x14ac:dyDescent="0.25">
      <c r="A2229" s="2" t="s">
        <v>569</v>
      </c>
      <c r="B2229" t="s">
        <v>370</v>
      </c>
      <c r="C2229" t="s">
        <v>593</v>
      </c>
      <c r="D2229" t="s">
        <v>594</v>
      </c>
      <c r="E2229">
        <v>61</v>
      </c>
      <c r="F2229" t="s">
        <v>745</v>
      </c>
    </row>
    <row r="2230" spans="1:6" x14ac:dyDescent="0.25">
      <c r="A2230" s="2" t="s">
        <v>569</v>
      </c>
      <c r="B2230" t="s">
        <v>370</v>
      </c>
      <c r="C2230" t="s">
        <v>593</v>
      </c>
      <c r="D2230" t="s">
        <v>594</v>
      </c>
      <c r="E2230">
        <v>1</v>
      </c>
      <c r="F2230" t="s">
        <v>404</v>
      </c>
    </row>
    <row r="2231" spans="1:6" x14ac:dyDescent="0.25">
      <c r="A2231" s="2" t="s">
        <v>569</v>
      </c>
      <c r="B2231" t="s">
        <v>370</v>
      </c>
      <c r="C2231" t="s">
        <v>593</v>
      </c>
      <c r="D2231" t="s">
        <v>594</v>
      </c>
      <c r="E2231">
        <v>1</v>
      </c>
      <c r="F2231" t="s">
        <v>663</v>
      </c>
    </row>
    <row r="2232" spans="1:6" x14ac:dyDescent="0.25">
      <c r="A2232" s="2" t="s">
        <v>569</v>
      </c>
      <c r="B2232" t="s">
        <v>370</v>
      </c>
      <c r="C2232" t="s">
        <v>593</v>
      </c>
      <c r="D2232" t="s">
        <v>594</v>
      </c>
      <c r="E2232">
        <v>2</v>
      </c>
      <c r="F2232" t="s">
        <v>607</v>
      </c>
    </row>
    <row r="2233" spans="1:6" x14ac:dyDescent="0.25">
      <c r="A2233" s="2" t="s">
        <v>570</v>
      </c>
      <c r="B2233" t="s">
        <v>370</v>
      </c>
      <c r="C2233" t="s">
        <v>593</v>
      </c>
      <c r="D2233" t="s">
        <v>594</v>
      </c>
      <c r="E2233">
        <v>5</v>
      </c>
      <c r="F2233" t="s">
        <v>744</v>
      </c>
    </row>
    <row r="2234" spans="1:6" x14ac:dyDescent="0.25">
      <c r="A2234" s="2" t="s">
        <v>570</v>
      </c>
      <c r="B2234" t="s">
        <v>370</v>
      </c>
      <c r="C2234" t="s">
        <v>593</v>
      </c>
      <c r="D2234" t="s">
        <v>594</v>
      </c>
      <c r="E2234">
        <v>62</v>
      </c>
      <c r="F2234" t="s">
        <v>745</v>
      </c>
    </row>
    <row r="2235" spans="1:6" x14ac:dyDescent="0.25">
      <c r="A2235" s="2" t="s">
        <v>570</v>
      </c>
      <c r="B2235" t="s">
        <v>370</v>
      </c>
      <c r="C2235" t="s">
        <v>593</v>
      </c>
      <c r="D2235" t="s">
        <v>594</v>
      </c>
      <c r="E2235">
        <v>2</v>
      </c>
      <c r="F2235" t="s">
        <v>404</v>
      </c>
    </row>
    <row r="2236" spans="1:6" x14ac:dyDescent="0.25">
      <c r="A2236" s="2" t="s">
        <v>570</v>
      </c>
      <c r="B2236" t="s">
        <v>370</v>
      </c>
      <c r="C2236" t="s">
        <v>593</v>
      </c>
      <c r="D2236" t="s">
        <v>594</v>
      </c>
      <c r="E2236">
        <v>1</v>
      </c>
      <c r="F2236" t="s">
        <v>663</v>
      </c>
    </row>
    <row r="2237" spans="1:6" x14ac:dyDescent="0.25">
      <c r="A2237" s="2" t="s">
        <v>570</v>
      </c>
      <c r="B2237" t="s">
        <v>370</v>
      </c>
      <c r="C2237" t="s">
        <v>593</v>
      </c>
      <c r="D2237" t="s">
        <v>594</v>
      </c>
      <c r="E2237">
        <v>1</v>
      </c>
      <c r="F2237" t="s">
        <v>607</v>
      </c>
    </row>
    <row r="2238" spans="1:6" x14ac:dyDescent="0.25">
      <c r="A2238" s="2" t="s">
        <v>571</v>
      </c>
      <c r="B2238" t="s">
        <v>370</v>
      </c>
      <c r="C2238" t="s">
        <v>593</v>
      </c>
      <c r="D2238" t="s">
        <v>594</v>
      </c>
      <c r="E2238">
        <v>2</v>
      </c>
      <c r="F2238" t="s">
        <v>744</v>
      </c>
    </row>
    <row r="2239" spans="1:6" x14ac:dyDescent="0.25">
      <c r="A2239" s="2" t="s">
        <v>571</v>
      </c>
      <c r="B2239" t="s">
        <v>370</v>
      </c>
      <c r="C2239" t="s">
        <v>593</v>
      </c>
      <c r="D2239" t="s">
        <v>594</v>
      </c>
      <c r="E2239">
        <v>59</v>
      </c>
      <c r="F2239" t="s">
        <v>745</v>
      </c>
    </row>
    <row r="2240" spans="1:6" x14ac:dyDescent="0.25">
      <c r="A2240" s="2" t="s">
        <v>571</v>
      </c>
      <c r="B2240" t="s">
        <v>370</v>
      </c>
      <c r="C2240" t="s">
        <v>593</v>
      </c>
      <c r="D2240" t="s">
        <v>594</v>
      </c>
      <c r="E2240">
        <v>2</v>
      </c>
      <c r="F2240" t="s">
        <v>404</v>
      </c>
    </row>
    <row r="2241" spans="1:6" x14ac:dyDescent="0.25">
      <c r="A2241" s="2" t="s">
        <v>571</v>
      </c>
      <c r="B2241" t="s">
        <v>370</v>
      </c>
      <c r="C2241" t="s">
        <v>593</v>
      </c>
      <c r="D2241" t="s">
        <v>594</v>
      </c>
      <c r="E2241">
        <v>2</v>
      </c>
      <c r="F2241" t="s">
        <v>663</v>
      </c>
    </row>
    <row r="2242" spans="1:6" x14ac:dyDescent="0.25">
      <c r="A2242" s="2" t="s">
        <v>571</v>
      </c>
      <c r="B2242" t="s">
        <v>370</v>
      </c>
      <c r="C2242" t="s">
        <v>593</v>
      </c>
      <c r="D2242" t="s">
        <v>594</v>
      </c>
      <c r="E2242">
        <v>2</v>
      </c>
      <c r="F2242" t="s">
        <v>607</v>
      </c>
    </row>
    <row r="2243" spans="1:6" x14ac:dyDescent="0.25">
      <c r="A2243" s="2" t="s">
        <v>572</v>
      </c>
      <c r="B2243" t="s">
        <v>370</v>
      </c>
      <c r="C2243" t="s">
        <v>593</v>
      </c>
      <c r="D2243" t="s">
        <v>594</v>
      </c>
      <c r="E2243">
        <v>5</v>
      </c>
      <c r="F2243" t="s">
        <v>744</v>
      </c>
    </row>
    <row r="2244" spans="1:6" x14ac:dyDescent="0.25">
      <c r="A2244" s="2" t="s">
        <v>572</v>
      </c>
      <c r="B2244" t="s">
        <v>370</v>
      </c>
      <c r="C2244" t="s">
        <v>593</v>
      </c>
      <c r="D2244" t="s">
        <v>594</v>
      </c>
      <c r="E2244">
        <v>58</v>
      </c>
      <c r="F2244" t="s">
        <v>745</v>
      </c>
    </row>
    <row r="2245" spans="1:6" x14ac:dyDescent="0.25">
      <c r="A2245" s="2" t="s">
        <v>572</v>
      </c>
      <c r="B2245" t="s">
        <v>370</v>
      </c>
      <c r="C2245" t="s">
        <v>593</v>
      </c>
      <c r="D2245" t="s">
        <v>594</v>
      </c>
      <c r="E2245">
        <v>3</v>
      </c>
      <c r="F2245" t="s">
        <v>404</v>
      </c>
    </row>
    <row r="2246" spans="1:6" x14ac:dyDescent="0.25">
      <c r="A2246" s="2" t="s">
        <v>572</v>
      </c>
      <c r="B2246" t="s">
        <v>370</v>
      </c>
      <c r="C2246" t="s">
        <v>593</v>
      </c>
      <c r="D2246" t="s">
        <v>594</v>
      </c>
      <c r="E2246">
        <v>0</v>
      </c>
      <c r="F2246" t="s">
        <v>663</v>
      </c>
    </row>
    <row r="2247" spans="1:6" x14ac:dyDescent="0.25">
      <c r="A2247" s="2" t="s">
        <v>572</v>
      </c>
      <c r="B2247" t="s">
        <v>370</v>
      </c>
      <c r="C2247" t="s">
        <v>593</v>
      </c>
      <c r="D2247" t="s">
        <v>594</v>
      </c>
      <c r="E2247">
        <v>0</v>
      </c>
      <c r="F2247" t="s">
        <v>607</v>
      </c>
    </row>
    <row r="2248" spans="1:6" x14ac:dyDescent="0.25">
      <c r="A2248" s="2" t="s">
        <v>573</v>
      </c>
      <c r="B2248" t="s">
        <v>370</v>
      </c>
      <c r="C2248" t="s">
        <v>593</v>
      </c>
      <c r="D2248" t="s">
        <v>594</v>
      </c>
      <c r="E2248">
        <v>2</v>
      </c>
      <c r="F2248" t="s">
        <v>744</v>
      </c>
    </row>
    <row r="2249" spans="1:6" x14ac:dyDescent="0.25">
      <c r="A2249" s="2" t="s">
        <v>573</v>
      </c>
      <c r="B2249" t="s">
        <v>370</v>
      </c>
      <c r="C2249" t="s">
        <v>593</v>
      </c>
      <c r="D2249" t="s">
        <v>594</v>
      </c>
      <c r="E2249">
        <v>57</v>
      </c>
      <c r="F2249" t="s">
        <v>745</v>
      </c>
    </row>
    <row r="2250" spans="1:6" x14ac:dyDescent="0.25">
      <c r="A2250" s="2" t="s">
        <v>573</v>
      </c>
      <c r="B2250" t="s">
        <v>370</v>
      </c>
      <c r="C2250" t="s">
        <v>593</v>
      </c>
      <c r="D2250" t="s">
        <v>594</v>
      </c>
      <c r="E2250">
        <v>3</v>
      </c>
      <c r="F2250" t="s">
        <v>404</v>
      </c>
    </row>
    <row r="2251" spans="1:6" x14ac:dyDescent="0.25">
      <c r="A2251" s="2" t="s">
        <v>573</v>
      </c>
      <c r="B2251" t="s">
        <v>370</v>
      </c>
      <c r="C2251" t="s">
        <v>593</v>
      </c>
      <c r="D2251" t="s">
        <v>594</v>
      </c>
      <c r="E2251">
        <v>1</v>
      </c>
      <c r="F2251" t="s">
        <v>663</v>
      </c>
    </row>
    <row r="2252" spans="1:6" x14ac:dyDescent="0.25">
      <c r="A2252" s="2" t="s">
        <v>573</v>
      </c>
      <c r="B2252" t="s">
        <v>370</v>
      </c>
      <c r="C2252" t="s">
        <v>593</v>
      </c>
      <c r="D2252" t="s">
        <v>594</v>
      </c>
      <c r="E2252">
        <v>2</v>
      </c>
      <c r="F2252" t="s">
        <v>607</v>
      </c>
    </row>
    <row r="2253" spans="1:6" x14ac:dyDescent="0.25">
      <c r="A2253" s="2" t="s">
        <v>574</v>
      </c>
      <c r="B2253" t="s">
        <v>370</v>
      </c>
      <c r="C2253" t="s">
        <v>593</v>
      </c>
      <c r="D2253" t="s">
        <v>594</v>
      </c>
      <c r="E2253">
        <v>3</v>
      </c>
      <c r="F2253" t="s">
        <v>744</v>
      </c>
    </row>
    <row r="2254" spans="1:6" x14ac:dyDescent="0.25">
      <c r="A2254" s="2" t="s">
        <v>574</v>
      </c>
      <c r="B2254" t="s">
        <v>370</v>
      </c>
      <c r="C2254" t="s">
        <v>593</v>
      </c>
      <c r="D2254" t="s">
        <v>594</v>
      </c>
      <c r="E2254">
        <v>56</v>
      </c>
      <c r="F2254" t="s">
        <v>745</v>
      </c>
    </row>
    <row r="2255" spans="1:6" x14ac:dyDescent="0.25">
      <c r="A2255" s="2" t="s">
        <v>574</v>
      </c>
      <c r="B2255" t="s">
        <v>370</v>
      </c>
      <c r="C2255" t="s">
        <v>593</v>
      </c>
      <c r="D2255" t="s">
        <v>594</v>
      </c>
      <c r="E2255">
        <v>0</v>
      </c>
      <c r="F2255" t="s">
        <v>404</v>
      </c>
    </row>
    <row r="2256" spans="1:6" x14ac:dyDescent="0.25">
      <c r="A2256" s="2" t="s">
        <v>574</v>
      </c>
      <c r="B2256" t="s">
        <v>370</v>
      </c>
      <c r="C2256" t="s">
        <v>593</v>
      </c>
      <c r="D2256" t="s">
        <v>594</v>
      </c>
      <c r="E2256">
        <v>2</v>
      </c>
      <c r="F2256" t="s">
        <v>663</v>
      </c>
    </row>
    <row r="2257" spans="1:6" x14ac:dyDescent="0.25">
      <c r="A2257" s="2" t="s">
        <v>574</v>
      </c>
      <c r="B2257" t="s">
        <v>370</v>
      </c>
      <c r="C2257" t="s">
        <v>593</v>
      </c>
      <c r="D2257" t="s">
        <v>594</v>
      </c>
      <c r="E2257">
        <v>0</v>
      </c>
      <c r="F2257" t="s">
        <v>607</v>
      </c>
    </row>
    <row r="2258" spans="1:6" x14ac:dyDescent="0.25">
      <c r="A2258" s="2" t="s">
        <v>575</v>
      </c>
      <c r="B2258" t="s">
        <v>370</v>
      </c>
      <c r="C2258" t="s">
        <v>593</v>
      </c>
      <c r="D2258" t="s">
        <v>594</v>
      </c>
      <c r="E2258">
        <v>6</v>
      </c>
      <c r="F2258" t="s">
        <v>744</v>
      </c>
    </row>
    <row r="2259" spans="1:6" x14ac:dyDescent="0.25">
      <c r="A2259" s="2" t="s">
        <v>575</v>
      </c>
      <c r="B2259" t="s">
        <v>370</v>
      </c>
      <c r="C2259" t="s">
        <v>593</v>
      </c>
      <c r="D2259" t="s">
        <v>594</v>
      </c>
      <c r="E2259">
        <v>62</v>
      </c>
      <c r="F2259" t="s">
        <v>745</v>
      </c>
    </row>
    <row r="2260" spans="1:6" x14ac:dyDescent="0.25">
      <c r="A2260" s="2" t="s">
        <v>575</v>
      </c>
      <c r="B2260" t="s">
        <v>370</v>
      </c>
      <c r="C2260" t="s">
        <v>593</v>
      </c>
      <c r="D2260" t="s">
        <v>594</v>
      </c>
      <c r="E2260">
        <v>0</v>
      </c>
      <c r="F2260" t="s">
        <v>404</v>
      </c>
    </row>
    <row r="2261" spans="1:6" x14ac:dyDescent="0.25">
      <c r="A2261" s="2" t="s">
        <v>575</v>
      </c>
      <c r="B2261" t="s">
        <v>370</v>
      </c>
      <c r="C2261" t="s">
        <v>593</v>
      </c>
      <c r="D2261" t="s">
        <v>594</v>
      </c>
      <c r="E2261">
        <v>0</v>
      </c>
      <c r="F2261" t="s">
        <v>663</v>
      </c>
    </row>
    <row r="2262" spans="1:6" x14ac:dyDescent="0.25">
      <c r="A2262" s="2" t="s">
        <v>575</v>
      </c>
      <c r="B2262" t="s">
        <v>370</v>
      </c>
      <c r="C2262" t="s">
        <v>593</v>
      </c>
      <c r="D2262" t="s">
        <v>594</v>
      </c>
      <c r="E2262">
        <v>0</v>
      </c>
      <c r="F2262" t="s">
        <v>607</v>
      </c>
    </row>
    <row r="2263" spans="1:6" x14ac:dyDescent="0.25">
      <c r="A2263" s="2" t="s">
        <v>576</v>
      </c>
      <c r="B2263" t="s">
        <v>370</v>
      </c>
      <c r="C2263" t="s">
        <v>593</v>
      </c>
      <c r="D2263" t="s">
        <v>594</v>
      </c>
      <c r="E2263">
        <v>12</v>
      </c>
      <c r="F2263" t="s">
        <v>744</v>
      </c>
    </row>
    <row r="2264" spans="1:6" x14ac:dyDescent="0.25">
      <c r="A2264" s="2" t="s">
        <v>576</v>
      </c>
      <c r="B2264" t="s">
        <v>370</v>
      </c>
      <c r="C2264" t="s">
        <v>593</v>
      </c>
      <c r="D2264" t="s">
        <v>594</v>
      </c>
      <c r="E2264">
        <v>70</v>
      </c>
      <c r="F2264" t="s">
        <v>745</v>
      </c>
    </row>
    <row r="2265" spans="1:6" x14ac:dyDescent="0.25">
      <c r="A2265" s="2" t="s">
        <v>576</v>
      </c>
      <c r="B2265" t="s">
        <v>370</v>
      </c>
      <c r="C2265" t="s">
        <v>593</v>
      </c>
      <c r="D2265" t="s">
        <v>594</v>
      </c>
      <c r="E2265">
        <v>3</v>
      </c>
      <c r="F2265" t="s">
        <v>404</v>
      </c>
    </row>
    <row r="2266" spans="1:6" x14ac:dyDescent="0.25">
      <c r="A2266" s="2" t="s">
        <v>576</v>
      </c>
      <c r="B2266" t="s">
        <v>370</v>
      </c>
      <c r="C2266" t="s">
        <v>593</v>
      </c>
      <c r="D2266" t="s">
        <v>594</v>
      </c>
      <c r="E2266">
        <v>0</v>
      </c>
      <c r="F2266" t="s">
        <v>663</v>
      </c>
    </row>
    <row r="2267" spans="1:6" x14ac:dyDescent="0.25">
      <c r="A2267" s="2" t="s">
        <v>576</v>
      </c>
      <c r="B2267" t="s">
        <v>370</v>
      </c>
      <c r="C2267" t="s">
        <v>593</v>
      </c>
      <c r="D2267" t="s">
        <v>594</v>
      </c>
      <c r="E2267">
        <v>2</v>
      </c>
      <c r="F2267" t="s">
        <v>607</v>
      </c>
    </row>
    <row r="2268" spans="1:6" x14ac:dyDescent="0.25">
      <c r="A2268" s="2" t="s">
        <v>577</v>
      </c>
      <c r="B2268" t="s">
        <v>370</v>
      </c>
      <c r="C2268" t="s">
        <v>593</v>
      </c>
      <c r="D2268" t="s">
        <v>594</v>
      </c>
      <c r="E2268">
        <v>8</v>
      </c>
      <c r="F2268" t="s">
        <v>744</v>
      </c>
    </row>
    <row r="2269" spans="1:6" x14ac:dyDescent="0.25">
      <c r="A2269" s="2" t="s">
        <v>577</v>
      </c>
      <c r="B2269" t="s">
        <v>370</v>
      </c>
      <c r="C2269" t="s">
        <v>593</v>
      </c>
      <c r="D2269" t="s">
        <v>594</v>
      </c>
      <c r="E2269">
        <v>76</v>
      </c>
      <c r="F2269" t="s">
        <v>745</v>
      </c>
    </row>
    <row r="2270" spans="1:6" x14ac:dyDescent="0.25">
      <c r="A2270" s="2" t="s">
        <v>577</v>
      </c>
      <c r="B2270" t="s">
        <v>370</v>
      </c>
      <c r="C2270" t="s">
        <v>593</v>
      </c>
      <c r="D2270" t="s">
        <v>594</v>
      </c>
      <c r="E2270">
        <v>4</v>
      </c>
      <c r="F2270" t="s">
        <v>404</v>
      </c>
    </row>
    <row r="2271" spans="1:6" x14ac:dyDescent="0.25">
      <c r="A2271" s="2" t="s">
        <v>577</v>
      </c>
      <c r="B2271" t="s">
        <v>370</v>
      </c>
      <c r="C2271" t="s">
        <v>593</v>
      </c>
      <c r="D2271" t="s">
        <v>594</v>
      </c>
      <c r="E2271">
        <v>0</v>
      </c>
      <c r="F2271" t="s">
        <v>663</v>
      </c>
    </row>
    <row r="2272" spans="1:6" x14ac:dyDescent="0.25">
      <c r="A2272" s="2" t="s">
        <v>577</v>
      </c>
      <c r="B2272" t="s">
        <v>370</v>
      </c>
      <c r="C2272" t="s">
        <v>593</v>
      </c>
      <c r="D2272" t="s">
        <v>594</v>
      </c>
      <c r="E2272">
        <v>0</v>
      </c>
      <c r="F2272" t="s">
        <v>607</v>
      </c>
    </row>
    <row r="2273" spans="1:6" x14ac:dyDescent="0.25">
      <c r="A2273" s="2" t="s">
        <v>578</v>
      </c>
      <c r="B2273" t="s">
        <v>370</v>
      </c>
      <c r="C2273" t="s">
        <v>593</v>
      </c>
      <c r="D2273" t="s">
        <v>594</v>
      </c>
      <c r="E2273">
        <v>13</v>
      </c>
      <c r="F2273" t="s">
        <v>744</v>
      </c>
    </row>
    <row r="2274" spans="1:6" x14ac:dyDescent="0.25">
      <c r="A2274" s="2" t="s">
        <v>578</v>
      </c>
      <c r="B2274" t="s">
        <v>370</v>
      </c>
      <c r="C2274" t="s">
        <v>593</v>
      </c>
      <c r="D2274" t="s">
        <v>594</v>
      </c>
      <c r="E2274">
        <v>81</v>
      </c>
      <c r="F2274" t="s">
        <v>745</v>
      </c>
    </row>
    <row r="2275" spans="1:6" x14ac:dyDescent="0.25">
      <c r="A2275" s="2" t="s">
        <v>578</v>
      </c>
      <c r="B2275" t="s">
        <v>370</v>
      </c>
      <c r="C2275" t="s">
        <v>593</v>
      </c>
      <c r="D2275" t="s">
        <v>594</v>
      </c>
      <c r="E2275">
        <v>5</v>
      </c>
      <c r="F2275" t="s">
        <v>404</v>
      </c>
    </row>
    <row r="2276" spans="1:6" x14ac:dyDescent="0.25">
      <c r="A2276" s="2" t="s">
        <v>578</v>
      </c>
      <c r="B2276" t="s">
        <v>370</v>
      </c>
      <c r="C2276" t="s">
        <v>593</v>
      </c>
      <c r="D2276" t="s">
        <v>594</v>
      </c>
      <c r="E2276">
        <v>0</v>
      </c>
      <c r="F2276" t="s">
        <v>663</v>
      </c>
    </row>
    <row r="2277" spans="1:6" x14ac:dyDescent="0.25">
      <c r="A2277" s="2" t="s">
        <v>578</v>
      </c>
      <c r="B2277" t="s">
        <v>370</v>
      </c>
      <c r="C2277" t="s">
        <v>593</v>
      </c>
      <c r="D2277" t="s">
        <v>594</v>
      </c>
      <c r="E2277">
        <v>0</v>
      </c>
      <c r="F2277" t="s">
        <v>607</v>
      </c>
    </row>
    <row r="2278" spans="1:6" x14ac:dyDescent="0.25">
      <c r="A2278" s="2" t="s">
        <v>579</v>
      </c>
      <c r="B2278" t="s">
        <v>370</v>
      </c>
      <c r="C2278" t="s">
        <v>593</v>
      </c>
      <c r="D2278" t="s">
        <v>594</v>
      </c>
      <c r="E2278">
        <v>8</v>
      </c>
      <c r="F2278" t="s">
        <v>744</v>
      </c>
    </row>
    <row r="2279" spans="1:6" x14ac:dyDescent="0.25">
      <c r="A2279" s="2" t="s">
        <v>579</v>
      </c>
      <c r="B2279" t="s">
        <v>370</v>
      </c>
      <c r="C2279" t="s">
        <v>593</v>
      </c>
      <c r="D2279" t="s">
        <v>594</v>
      </c>
      <c r="E2279">
        <v>80</v>
      </c>
      <c r="F2279" t="s">
        <v>745</v>
      </c>
    </row>
    <row r="2280" spans="1:6" x14ac:dyDescent="0.25">
      <c r="A2280" s="2" t="s">
        <v>579</v>
      </c>
      <c r="B2280" t="s">
        <v>370</v>
      </c>
      <c r="C2280" t="s">
        <v>593</v>
      </c>
      <c r="D2280" t="s">
        <v>594</v>
      </c>
      <c r="E2280">
        <v>5</v>
      </c>
      <c r="F2280" t="s">
        <v>404</v>
      </c>
    </row>
    <row r="2281" spans="1:6" x14ac:dyDescent="0.25">
      <c r="A2281" s="2" t="s">
        <v>579</v>
      </c>
      <c r="B2281" t="s">
        <v>370</v>
      </c>
      <c r="C2281" t="s">
        <v>593</v>
      </c>
      <c r="D2281" t="s">
        <v>594</v>
      </c>
      <c r="E2281">
        <v>0</v>
      </c>
      <c r="F2281" t="s">
        <v>663</v>
      </c>
    </row>
    <row r="2282" spans="1:6" x14ac:dyDescent="0.25">
      <c r="A2282" s="2" t="s">
        <v>579</v>
      </c>
      <c r="B2282" t="s">
        <v>370</v>
      </c>
      <c r="C2282" t="s">
        <v>593</v>
      </c>
      <c r="D2282" t="s">
        <v>594</v>
      </c>
      <c r="E2282">
        <v>0</v>
      </c>
      <c r="F2282" t="s">
        <v>607</v>
      </c>
    </row>
    <row r="2283" spans="1:6" x14ac:dyDescent="0.25">
      <c r="A2283" s="2" t="s">
        <v>580</v>
      </c>
      <c r="B2283" t="s">
        <v>370</v>
      </c>
      <c r="C2283" t="s">
        <v>593</v>
      </c>
      <c r="D2283" t="s">
        <v>594</v>
      </c>
      <c r="E2283">
        <v>7</v>
      </c>
      <c r="F2283" t="s">
        <v>744</v>
      </c>
    </row>
    <row r="2284" spans="1:6" x14ac:dyDescent="0.25">
      <c r="A2284" s="2" t="s">
        <v>580</v>
      </c>
      <c r="B2284" t="s">
        <v>370</v>
      </c>
      <c r="C2284" t="s">
        <v>593</v>
      </c>
      <c r="D2284" t="s">
        <v>594</v>
      </c>
      <c r="E2284">
        <v>79</v>
      </c>
      <c r="F2284" t="s">
        <v>745</v>
      </c>
    </row>
    <row r="2285" spans="1:6" x14ac:dyDescent="0.25">
      <c r="A2285" s="2" t="s">
        <v>580</v>
      </c>
      <c r="B2285" t="s">
        <v>370</v>
      </c>
      <c r="C2285" t="s">
        <v>593</v>
      </c>
      <c r="D2285" t="s">
        <v>594</v>
      </c>
      <c r="E2285">
        <v>5</v>
      </c>
      <c r="F2285" t="s">
        <v>404</v>
      </c>
    </row>
    <row r="2286" spans="1:6" x14ac:dyDescent="0.25">
      <c r="A2286" s="2" t="s">
        <v>580</v>
      </c>
      <c r="B2286" t="s">
        <v>370</v>
      </c>
      <c r="C2286" t="s">
        <v>593</v>
      </c>
      <c r="D2286" t="s">
        <v>594</v>
      </c>
      <c r="E2286">
        <v>1</v>
      </c>
      <c r="F2286" t="s">
        <v>663</v>
      </c>
    </row>
    <row r="2287" spans="1:6" x14ac:dyDescent="0.25">
      <c r="A2287" s="2" t="s">
        <v>580</v>
      </c>
      <c r="B2287" t="s">
        <v>370</v>
      </c>
      <c r="C2287" t="s">
        <v>593</v>
      </c>
      <c r="D2287" t="s">
        <v>594</v>
      </c>
      <c r="E2287">
        <v>0</v>
      </c>
      <c r="F2287" t="s">
        <v>607</v>
      </c>
    </row>
    <row r="2288" spans="1:6" x14ac:dyDescent="0.25">
      <c r="A2288" s="2" t="s">
        <v>581</v>
      </c>
      <c r="B2288" t="s">
        <v>370</v>
      </c>
      <c r="C2288" t="s">
        <v>593</v>
      </c>
      <c r="D2288" t="s">
        <v>594</v>
      </c>
      <c r="E2288">
        <v>11</v>
      </c>
      <c r="F2288" t="s">
        <v>744</v>
      </c>
    </row>
    <row r="2289" spans="1:6" x14ac:dyDescent="0.25">
      <c r="A2289" s="2" t="s">
        <v>581</v>
      </c>
      <c r="B2289" t="s">
        <v>370</v>
      </c>
      <c r="C2289" t="s">
        <v>593</v>
      </c>
      <c r="D2289" t="s">
        <v>594</v>
      </c>
      <c r="E2289">
        <v>88</v>
      </c>
      <c r="F2289" t="s">
        <v>745</v>
      </c>
    </row>
    <row r="2290" spans="1:6" x14ac:dyDescent="0.25">
      <c r="A2290" s="2" t="s">
        <v>581</v>
      </c>
      <c r="B2290" t="s">
        <v>370</v>
      </c>
      <c r="C2290" t="s">
        <v>593</v>
      </c>
      <c r="D2290" t="s">
        <v>594</v>
      </c>
      <c r="E2290">
        <v>0</v>
      </c>
      <c r="F2290" t="s">
        <v>404</v>
      </c>
    </row>
    <row r="2291" spans="1:6" x14ac:dyDescent="0.25">
      <c r="A2291" s="2" t="s">
        <v>581</v>
      </c>
      <c r="B2291" t="s">
        <v>370</v>
      </c>
      <c r="C2291" t="s">
        <v>593</v>
      </c>
      <c r="D2291" t="s">
        <v>594</v>
      </c>
      <c r="E2291">
        <v>0</v>
      </c>
      <c r="F2291" t="s">
        <v>663</v>
      </c>
    </row>
    <row r="2292" spans="1:6" x14ac:dyDescent="0.25">
      <c r="A2292" s="2" t="s">
        <v>581</v>
      </c>
      <c r="B2292" t="s">
        <v>370</v>
      </c>
      <c r="C2292" t="s">
        <v>593</v>
      </c>
      <c r="D2292" t="s">
        <v>594</v>
      </c>
      <c r="E2292">
        <v>1</v>
      </c>
      <c r="F2292" t="s">
        <v>607</v>
      </c>
    </row>
    <row r="2293" spans="1:6" x14ac:dyDescent="0.25">
      <c r="A2293" s="2" t="s">
        <v>582</v>
      </c>
      <c r="B2293" t="s">
        <v>370</v>
      </c>
      <c r="C2293" t="s">
        <v>593</v>
      </c>
      <c r="D2293" t="s">
        <v>594</v>
      </c>
      <c r="E2293">
        <v>11</v>
      </c>
      <c r="F2293" t="s">
        <v>744</v>
      </c>
    </row>
    <row r="2294" spans="1:6" x14ac:dyDescent="0.25">
      <c r="A2294" s="2" t="s">
        <v>582</v>
      </c>
      <c r="B2294" t="s">
        <v>370</v>
      </c>
      <c r="C2294" t="s">
        <v>593</v>
      </c>
      <c r="D2294" t="s">
        <v>594</v>
      </c>
      <c r="E2294">
        <v>96</v>
      </c>
      <c r="F2294" t="s">
        <v>745</v>
      </c>
    </row>
    <row r="2295" spans="1:6" x14ac:dyDescent="0.25">
      <c r="A2295" s="2" t="s">
        <v>582</v>
      </c>
      <c r="B2295" t="s">
        <v>370</v>
      </c>
      <c r="C2295" t="s">
        <v>593</v>
      </c>
      <c r="D2295" t="s">
        <v>594</v>
      </c>
      <c r="E2295">
        <v>0</v>
      </c>
      <c r="F2295" t="s">
        <v>404</v>
      </c>
    </row>
    <row r="2296" spans="1:6" x14ac:dyDescent="0.25">
      <c r="A2296" s="2" t="s">
        <v>582</v>
      </c>
      <c r="B2296" t="s">
        <v>370</v>
      </c>
      <c r="C2296" t="s">
        <v>593</v>
      </c>
      <c r="D2296" t="s">
        <v>594</v>
      </c>
      <c r="E2296">
        <v>0</v>
      </c>
      <c r="F2296" t="s">
        <v>663</v>
      </c>
    </row>
    <row r="2297" spans="1:6" x14ac:dyDescent="0.25">
      <c r="A2297" s="2" t="s">
        <v>582</v>
      </c>
      <c r="B2297" t="s">
        <v>370</v>
      </c>
      <c r="C2297" t="s">
        <v>593</v>
      </c>
      <c r="D2297" t="s">
        <v>594</v>
      </c>
      <c r="E2297">
        <v>0</v>
      </c>
      <c r="F2297" t="s">
        <v>607</v>
      </c>
    </row>
    <row r="2298" spans="1:6" x14ac:dyDescent="0.25">
      <c r="A2298" s="2" t="s">
        <v>583</v>
      </c>
      <c r="B2298" t="s">
        <v>370</v>
      </c>
      <c r="C2298" t="s">
        <v>593</v>
      </c>
      <c r="D2298" t="s">
        <v>594</v>
      </c>
      <c r="E2298">
        <v>22</v>
      </c>
      <c r="F2298" t="s">
        <v>744</v>
      </c>
    </row>
    <row r="2299" spans="1:6" x14ac:dyDescent="0.25">
      <c r="A2299" s="2" t="s">
        <v>583</v>
      </c>
      <c r="B2299" t="s">
        <v>370</v>
      </c>
      <c r="C2299" t="s">
        <v>593</v>
      </c>
      <c r="D2299" t="s">
        <v>594</v>
      </c>
      <c r="E2299">
        <v>112</v>
      </c>
      <c r="F2299" t="s">
        <v>745</v>
      </c>
    </row>
    <row r="2300" spans="1:6" x14ac:dyDescent="0.25">
      <c r="A2300" s="2" t="s">
        <v>583</v>
      </c>
      <c r="B2300" t="s">
        <v>370</v>
      </c>
      <c r="C2300" t="s">
        <v>593</v>
      </c>
      <c r="D2300" t="s">
        <v>594</v>
      </c>
      <c r="E2300">
        <v>6</v>
      </c>
      <c r="F2300" t="s">
        <v>404</v>
      </c>
    </row>
    <row r="2301" spans="1:6" x14ac:dyDescent="0.25">
      <c r="A2301" s="2" t="s">
        <v>583</v>
      </c>
      <c r="B2301" t="s">
        <v>370</v>
      </c>
      <c r="C2301" t="s">
        <v>593</v>
      </c>
      <c r="D2301" t="s">
        <v>594</v>
      </c>
      <c r="E2301">
        <v>1</v>
      </c>
      <c r="F2301" t="s">
        <v>663</v>
      </c>
    </row>
    <row r="2302" spans="1:6" x14ac:dyDescent="0.25">
      <c r="A2302" s="2" t="s">
        <v>583</v>
      </c>
      <c r="B2302" t="s">
        <v>370</v>
      </c>
      <c r="C2302" t="s">
        <v>593</v>
      </c>
      <c r="D2302" t="s">
        <v>594</v>
      </c>
      <c r="E2302">
        <v>0</v>
      </c>
      <c r="F2302" t="s">
        <v>607</v>
      </c>
    </row>
    <row r="2303" spans="1:6" x14ac:dyDescent="0.25">
      <c r="A2303" s="2" t="s">
        <v>584</v>
      </c>
      <c r="B2303" t="s">
        <v>370</v>
      </c>
      <c r="C2303" t="s">
        <v>593</v>
      </c>
      <c r="D2303" t="s">
        <v>594</v>
      </c>
      <c r="E2303">
        <v>7</v>
      </c>
      <c r="F2303" t="s">
        <v>744</v>
      </c>
    </row>
    <row r="2304" spans="1:6" x14ac:dyDescent="0.25">
      <c r="A2304" s="2" t="s">
        <v>584</v>
      </c>
      <c r="B2304" t="s">
        <v>370</v>
      </c>
      <c r="C2304" t="s">
        <v>593</v>
      </c>
      <c r="D2304" t="s">
        <v>594</v>
      </c>
      <c r="E2304">
        <v>114</v>
      </c>
      <c r="F2304" t="s">
        <v>745</v>
      </c>
    </row>
    <row r="2305" spans="1:6" x14ac:dyDescent="0.25">
      <c r="A2305" s="2" t="s">
        <v>584</v>
      </c>
      <c r="B2305" t="s">
        <v>370</v>
      </c>
      <c r="C2305" t="s">
        <v>593</v>
      </c>
      <c r="D2305" t="s">
        <v>594</v>
      </c>
      <c r="E2305">
        <v>5</v>
      </c>
      <c r="F2305" t="s">
        <v>404</v>
      </c>
    </row>
    <row r="2306" spans="1:6" x14ac:dyDescent="0.25">
      <c r="A2306" s="2" t="s">
        <v>584</v>
      </c>
      <c r="B2306" t="s">
        <v>370</v>
      </c>
      <c r="C2306" t="s">
        <v>593</v>
      </c>
      <c r="D2306" t="s">
        <v>594</v>
      </c>
      <c r="E2306">
        <v>0</v>
      </c>
      <c r="F2306" t="s">
        <v>663</v>
      </c>
    </row>
    <row r="2307" spans="1:6" x14ac:dyDescent="0.25">
      <c r="A2307" s="2" t="s">
        <v>584</v>
      </c>
      <c r="B2307" t="s">
        <v>370</v>
      </c>
      <c r="C2307" t="s">
        <v>593</v>
      </c>
      <c r="D2307" t="s">
        <v>594</v>
      </c>
      <c r="E2307">
        <v>0</v>
      </c>
      <c r="F2307" t="s">
        <v>607</v>
      </c>
    </row>
    <row r="2308" spans="1:6" x14ac:dyDescent="0.25">
      <c r="A2308" s="2" t="s">
        <v>585</v>
      </c>
      <c r="B2308" t="s">
        <v>370</v>
      </c>
      <c r="C2308" t="s">
        <v>593</v>
      </c>
      <c r="D2308" t="s">
        <v>594</v>
      </c>
      <c r="E2308">
        <v>16</v>
      </c>
      <c r="F2308" t="s">
        <v>744</v>
      </c>
    </row>
    <row r="2309" spans="1:6" x14ac:dyDescent="0.25">
      <c r="A2309" s="2" t="s">
        <v>585</v>
      </c>
      <c r="B2309" t="s">
        <v>370</v>
      </c>
      <c r="C2309" t="s">
        <v>593</v>
      </c>
      <c r="D2309" t="s">
        <v>594</v>
      </c>
      <c r="E2309">
        <v>123</v>
      </c>
      <c r="F2309" t="s">
        <v>745</v>
      </c>
    </row>
    <row r="2310" spans="1:6" x14ac:dyDescent="0.25">
      <c r="A2310" s="2" t="s">
        <v>585</v>
      </c>
      <c r="B2310" t="s">
        <v>370</v>
      </c>
      <c r="C2310" t="s">
        <v>593</v>
      </c>
      <c r="D2310" t="s">
        <v>594</v>
      </c>
      <c r="E2310">
        <v>7</v>
      </c>
      <c r="F2310" t="s">
        <v>404</v>
      </c>
    </row>
    <row r="2311" spans="1:6" x14ac:dyDescent="0.25">
      <c r="A2311" s="2" t="s">
        <v>585</v>
      </c>
      <c r="B2311" t="s">
        <v>370</v>
      </c>
      <c r="C2311" t="s">
        <v>593</v>
      </c>
      <c r="D2311" t="s">
        <v>594</v>
      </c>
      <c r="E2311">
        <v>1</v>
      </c>
      <c r="F2311" t="s">
        <v>663</v>
      </c>
    </row>
    <row r="2312" spans="1:6" x14ac:dyDescent="0.25">
      <c r="A2312" s="2" t="s">
        <v>585</v>
      </c>
      <c r="B2312" t="s">
        <v>370</v>
      </c>
      <c r="C2312" t="s">
        <v>593</v>
      </c>
      <c r="D2312" t="s">
        <v>594</v>
      </c>
      <c r="E2312">
        <v>1</v>
      </c>
      <c r="F2312" t="s">
        <v>607</v>
      </c>
    </row>
    <row r="2313" spans="1:6" x14ac:dyDescent="0.25">
      <c r="A2313" s="2" t="s">
        <v>586</v>
      </c>
      <c r="B2313" t="s">
        <v>370</v>
      </c>
      <c r="C2313" t="s">
        <v>593</v>
      </c>
      <c r="D2313" t="s">
        <v>594</v>
      </c>
      <c r="E2313">
        <v>13</v>
      </c>
      <c r="F2313" t="s">
        <v>744</v>
      </c>
    </row>
    <row r="2314" spans="1:6" x14ac:dyDescent="0.25">
      <c r="A2314" s="2" t="s">
        <v>586</v>
      </c>
      <c r="B2314" t="s">
        <v>370</v>
      </c>
      <c r="C2314" t="s">
        <v>593</v>
      </c>
      <c r="D2314" t="s">
        <v>594</v>
      </c>
      <c r="E2314">
        <v>127</v>
      </c>
      <c r="F2314" t="s">
        <v>745</v>
      </c>
    </row>
    <row r="2315" spans="1:6" x14ac:dyDescent="0.25">
      <c r="A2315" s="2" t="s">
        <v>586</v>
      </c>
      <c r="B2315" t="s">
        <v>370</v>
      </c>
      <c r="C2315" t="s">
        <v>593</v>
      </c>
      <c r="D2315" t="s">
        <v>594</v>
      </c>
      <c r="E2315">
        <v>7</v>
      </c>
      <c r="F2315" t="s">
        <v>404</v>
      </c>
    </row>
    <row r="2316" spans="1:6" x14ac:dyDescent="0.25">
      <c r="A2316" s="2" t="s">
        <v>586</v>
      </c>
      <c r="B2316" t="s">
        <v>370</v>
      </c>
      <c r="C2316" t="s">
        <v>593</v>
      </c>
      <c r="D2316" t="s">
        <v>594</v>
      </c>
      <c r="E2316">
        <v>1</v>
      </c>
      <c r="F2316" t="s">
        <v>663</v>
      </c>
    </row>
    <row r="2317" spans="1:6" x14ac:dyDescent="0.25">
      <c r="A2317" s="2" t="s">
        <v>586</v>
      </c>
      <c r="B2317" t="s">
        <v>370</v>
      </c>
      <c r="C2317" t="s">
        <v>593</v>
      </c>
      <c r="D2317" t="s">
        <v>594</v>
      </c>
      <c r="E2317">
        <v>2</v>
      </c>
      <c r="F2317" t="s">
        <v>607</v>
      </c>
    </row>
    <row r="2318" spans="1:6" x14ac:dyDescent="0.25">
      <c r="A2318" s="2" t="s">
        <v>587</v>
      </c>
      <c r="B2318" t="s">
        <v>370</v>
      </c>
      <c r="C2318" t="s">
        <v>593</v>
      </c>
      <c r="D2318" t="s">
        <v>594</v>
      </c>
      <c r="E2318">
        <v>10</v>
      </c>
      <c r="F2318" t="s">
        <v>744</v>
      </c>
    </row>
    <row r="2319" spans="1:6" x14ac:dyDescent="0.25">
      <c r="A2319" s="2" t="s">
        <v>587</v>
      </c>
      <c r="B2319" t="s">
        <v>370</v>
      </c>
      <c r="C2319" t="s">
        <v>593</v>
      </c>
      <c r="D2319" t="s">
        <v>594</v>
      </c>
      <c r="E2319">
        <v>121</v>
      </c>
      <c r="F2319" t="s">
        <v>745</v>
      </c>
    </row>
    <row r="2320" spans="1:6" x14ac:dyDescent="0.25">
      <c r="A2320" s="2" t="s">
        <v>587</v>
      </c>
      <c r="B2320" t="s">
        <v>370</v>
      </c>
      <c r="C2320" t="s">
        <v>593</v>
      </c>
      <c r="D2320" t="s">
        <v>594</v>
      </c>
      <c r="E2320">
        <v>7</v>
      </c>
      <c r="F2320" t="s">
        <v>404</v>
      </c>
    </row>
    <row r="2321" spans="1:6" x14ac:dyDescent="0.25">
      <c r="A2321" s="2" t="s">
        <v>587</v>
      </c>
      <c r="B2321" t="s">
        <v>370</v>
      </c>
      <c r="C2321" t="s">
        <v>593</v>
      </c>
      <c r="D2321" t="s">
        <v>594</v>
      </c>
      <c r="E2321">
        <v>2</v>
      </c>
      <c r="F2321" t="s">
        <v>663</v>
      </c>
    </row>
    <row r="2322" spans="1:6" x14ac:dyDescent="0.25">
      <c r="A2322" s="2" t="s">
        <v>587</v>
      </c>
      <c r="B2322" t="s">
        <v>370</v>
      </c>
      <c r="C2322" t="s">
        <v>593</v>
      </c>
      <c r="D2322" t="s">
        <v>594</v>
      </c>
      <c r="E2322">
        <v>1</v>
      </c>
      <c r="F2322" t="s">
        <v>607</v>
      </c>
    </row>
    <row r="2323" spans="1:6" x14ac:dyDescent="0.25">
      <c r="A2323" s="2" t="s">
        <v>588</v>
      </c>
      <c r="B2323" t="s">
        <v>370</v>
      </c>
      <c r="C2323" t="s">
        <v>593</v>
      </c>
      <c r="D2323" t="s">
        <v>594</v>
      </c>
      <c r="E2323">
        <v>22</v>
      </c>
      <c r="F2323" t="s">
        <v>744</v>
      </c>
    </row>
    <row r="2324" spans="1:6" x14ac:dyDescent="0.25">
      <c r="A2324" s="2" t="s">
        <v>588</v>
      </c>
      <c r="B2324" t="s">
        <v>370</v>
      </c>
      <c r="C2324" t="s">
        <v>593</v>
      </c>
      <c r="D2324" t="s">
        <v>594</v>
      </c>
      <c r="E2324">
        <v>138</v>
      </c>
      <c r="F2324" t="s">
        <v>745</v>
      </c>
    </row>
    <row r="2325" spans="1:6" x14ac:dyDescent="0.25">
      <c r="A2325" s="2" t="s">
        <v>588</v>
      </c>
      <c r="B2325" t="s">
        <v>370</v>
      </c>
      <c r="C2325" t="s">
        <v>593</v>
      </c>
      <c r="D2325" t="s">
        <v>594</v>
      </c>
      <c r="E2325">
        <v>9</v>
      </c>
      <c r="F2325" t="s">
        <v>404</v>
      </c>
    </row>
    <row r="2326" spans="1:6" x14ac:dyDescent="0.25">
      <c r="A2326" s="2" t="s">
        <v>588</v>
      </c>
      <c r="B2326" t="s">
        <v>370</v>
      </c>
      <c r="C2326" t="s">
        <v>593</v>
      </c>
      <c r="D2326" t="s">
        <v>594</v>
      </c>
      <c r="E2326">
        <v>1</v>
      </c>
      <c r="F2326" t="s">
        <v>663</v>
      </c>
    </row>
    <row r="2327" spans="1:6" x14ac:dyDescent="0.25">
      <c r="A2327" s="2" t="s">
        <v>588</v>
      </c>
      <c r="B2327" t="s">
        <v>370</v>
      </c>
      <c r="C2327" t="s">
        <v>593</v>
      </c>
      <c r="D2327" t="s">
        <v>594</v>
      </c>
      <c r="E2327">
        <v>1</v>
      </c>
      <c r="F2327" t="s">
        <v>607</v>
      </c>
    </row>
    <row r="2328" spans="1:6" x14ac:dyDescent="0.25">
      <c r="A2328" s="2" t="s">
        <v>589</v>
      </c>
      <c r="B2328" t="s">
        <v>370</v>
      </c>
      <c r="C2328" t="s">
        <v>593</v>
      </c>
      <c r="D2328" t="s">
        <v>594</v>
      </c>
      <c r="E2328">
        <v>17</v>
      </c>
      <c r="F2328" t="s">
        <v>744</v>
      </c>
    </row>
    <row r="2329" spans="1:6" x14ac:dyDescent="0.25">
      <c r="A2329" s="2" t="s">
        <v>589</v>
      </c>
      <c r="B2329" t="s">
        <v>370</v>
      </c>
      <c r="C2329" t="s">
        <v>593</v>
      </c>
      <c r="D2329" t="s">
        <v>594</v>
      </c>
      <c r="E2329">
        <v>153</v>
      </c>
      <c r="F2329" t="s">
        <v>745</v>
      </c>
    </row>
    <row r="2330" spans="1:6" x14ac:dyDescent="0.25">
      <c r="A2330" s="2" t="s">
        <v>589</v>
      </c>
      <c r="B2330" t="s">
        <v>370</v>
      </c>
      <c r="C2330" t="s">
        <v>593</v>
      </c>
      <c r="D2330" t="s">
        <v>594</v>
      </c>
      <c r="E2330">
        <v>7</v>
      </c>
      <c r="F2330" t="s">
        <v>404</v>
      </c>
    </row>
    <row r="2331" spans="1:6" x14ac:dyDescent="0.25">
      <c r="A2331" s="2" t="s">
        <v>589</v>
      </c>
      <c r="B2331" t="s">
        <v>370</v>
      </c>
      <c r="C2331" t="s">
        <v>593</v>
      </c>
      <c r="D2331" t="s">
        <v>594</v>
      </c>
      <c r="E2331">
        <v>0</v>
      </c>
      <c r="F2331" t="s">
        <v>663</v>
      </c>
    </row>
    <row r="2332" spans="1:6" x14ac:dyDescent="0.25">
      <c r="A2332" s="2" t="s">
        <v>589</v>
      </c>
      <c r="B2332" t="s">
        <v>370</v>
      </c>
      <c r="C2332" t="s">
        <v>593</v>
      </c>
      <c r="D2332" t="s">
        <v>594</v>
      </c>
      <c r="E2332">
        <v>1</v>
      </c>
      <c r="F2332" t="s">
        <v>607</v>
      </c>
    </row>
    <row r="2333" spans="1:6" x14ac:dyDescent="0.25">
      <c r="A2333" s="2" t="s">
        <v>590</v>
      </c>
      <c r="B2333" t="s">
        <v>370</v>
      </c>
      <c r="C2333" t="s">
        <v>593</v>
      </c>
      <c r="D2333" t="s">
        <v>594</v>
      </c>
      <c r="E2333">
        <v>23</v>
      </c>
      <c r="F2333" t="s">
        <v>744</v>
      </c>
    </row>
    <row r="2334" spans="1:6" x14ac:dyDescent="0.25">
      <c r="A2334" s="2" t="s">
        <v>590</v>
      </c>
      <c r="B2334" t="s">
        <v>370</v>
      </c>
      <c r="C2334" t="s">
        <v>593</v>
      </c>
      <c r="D2334" t="s">
        <v>594</v>
      </c>
      <c r="E2334">
        <v>167</v>
      </c>
      <c r="F2334" t="s">
        <v>745</v>
      </c>
    </row>
    <row r="2335" spans="1:6" x14ac:dyDescent="0.25">
      <c r="A2335" s="2" t="s">
        <v>590</v>
      </c>
      <c r="B2335" t="s">
        <v>370</v>
      </c>
      <c r="C2335" t="s">
        <v>593</v>
      </c>
      <c r="D2335" t="s">
        <v>594</v>
      </c>
      <c r="E2335">
        <v>8</v>
      </c>
      <c r="F2335" t="s">
        <v>404</v>
      </c>
    </row>
    <row r="2336" spans="1:6" x14ac:dyDescent="0.25">
      <c r="A2336" s="2" t="s">
        <v>590</v>
      </c>
      <c r="B2336" t="s">
        <v>370</v>
      </c>
      <c r="C2336" t="s">
        <v>593</v>
      </c>
      <c r="D2336" t="s">
        <v>594</v>
      </c>
      <c r="E2336">
        <v>1</v>
      </c>
      <c r="F2336" t="s">
        <v>663</v>
      </c>
    </row>
    <row r="2337" spans="1:6" x14ac:dyDescent="0.25">
      <c r="A2337" s="2" t="s">
        <v>590</v>
      </c>
      <c r="B2337" t="s">
        <v>370</v>
      </c>
      <c r="C2337" t="s">
        <v>593</v>
      </c>
      <c r="D2337" t="s">
        <v>594</v>
      </c>
      <c r="E2337">
        <v>0</v>
      </c>
      <c r="F2337" t="s">
        <v>607</v>
      </c>
    </row>
    <row r="2338" spans="1:6" x14ac:dyDescent="0.25">
      <c r="A2338" s="2" t="s">
        <v>591</v>
      </c>
      <c r="B2338" t="s">
        <v>370</v>
      </c>
      <c r="C2338" t="s">
        <v>593</v>
      </c>
      <c r="D2338" t="s">
        <v>594</v>
      </c>
      <c r="E2338">
        <v>26</v>
      </c>
      <c r="F2338" t="s">
        <v>744</v>
      </c>
    </row>
    <row r="2339" spans="1:6" x14ac:dyDescent="0.25">
      <c r="A2339" s="2" t="s">
        <v>591</v>
      </c>
      <c r="B2339" t="s">
        <v>370</v>
      </c>
      <c r="C2339" t="s">
        <v>593</v>
      </c>
      <c r="D2339" t="s">
        <v>594</v>
      </c>
      <c r="E2339">
        <v>184</v>
      </c>
      <c r="F2339" t="s">
        <v>745</v>
      </c>
    </row>
    <row r="2340" spans="1:6" x14ac:dyDescent="0.25">
      <c r="A2340" s="2" t="s">
        <v>591</v>
      </c>
      <c r="B2340" t="s">
        <v>370</v>
      </c>
      <c r="C2340" t="s">
        <v>593</v>
      </c>
      <c r="D2340" t="s">
        <v>594</v>
      </c>
      <c r="E2340">
        <v>8</v>
      </c>
      <c r="F2340" t="s">
        <v>404</v>
      </c>
    </row>
    <row r="2341" spans="1:6" x14ac:dyDescent="0.25">
      <c r="A2341" s="2" t="s">
        <v>591</v>
      </c>
      <c r="B2341" t="s">
        <v>370</v>
      </c>
      <c r="C2341" t="s">
        <v>593</v>
      </c>
      <c r="D2341" t="s">
        <v>594</v>
      </c>
      <c r="E2341">
        <v>1</v>
      </c>
      <c r="F2341" t="s">
        <v>663</v>
      </c>
    </row>
    <row r="2342" spans="1:6" x14ac:dyDescent="0.25">
      <c r="A2342" s="2" t="s">
        <v>591</v>
      </c>
      <c r="B2342" t="s">
        <v>370</v>
      </c>
      <c r="C2342" t="s">
        <v>593</v>
      </c>
      <c r="D2342" t="s">
        <v>594</v>
      </c>
      <c r="E2342">
        <v>1</v>
      </c>
      <c r="F2342" t="s">
        <v>607</v>
      </c>
    </row>
    <row r="2343" spans="1:6" x14ac:dyDescent="0.25">
      <c r="A2343" s="2" t="s">
        <v>604</v>
      </c>
      <c r="B2343" t="s">
        <v>370</v>
      </c>
      <c r="C2343" t="s">
        <v>593</v>
      </c>
      <c r="D2343" t="s">
        <v>594</v>
      </c>
      <c r="E2343">
        <v>30</v>
      </c>
      <c r="F2343" t="s">
        <v>744</v>
      </c>
    </row>
    <row r="2344" spans="1:6" x14ac:dyDescent="0.25">
      <c r="A2344" s="2" t="s">
        <v>604</v>
      </c>
      <c r="B2344" t="s">
        <v>370</v>
      </c>
      <c r="C2344" t="s">
        <v>593</v>
      </c>
      <c r="D2344" t="s">
        <v>594</v>
      </c>
      <c r="E2344">
        <v>199</v>
      </c>
      <c r="F2344" t="s">
        <v>745</v>
      </c>
    </row>
    <row r="2345" spans="1:6" x14ac:dyDescent="0.25">
      <c r="A2345" s="2" t="s">
        <v>604</v>
      </c>
      <c r="B2345" t="s">
        <v>370</v>
      </c>
      <c r="C2345" t="s">
        <v>593</v>
      </c>
      <c r="D2345" t="s">
        <v>594</v>
      </c>
      <c r="E2345">
        <v>11</v>
      </c>
      <c r="F2345" t="s">
        <v>404</v>
      </c>
    </row>
    <row r="2346" spans="1:6" x14ac:dyDescent="0.25">
      <c r="A2346" s="2" t="s">
        <v>604</v>
      </c>
      <c r="B2346" t="s">
        <v>370</v>
      </c>
      <c r="C2346" t="s">
        <v>593</v>
      </c>
      <c r="D2346" t="s">
        <v>594</v>
      </c>
      <c r="E2346">
        <v>1</v>
      </c>
      <c r="F2346" t="s">
        <v>663</v>
      </c>
    </row>
    <row r="2347" spans="1:6" x14ac:dyDescent="0.25">
      <c r="A2347" s="2" t="s">
        <v>604</v>
      </c>
      <c r="B2347" t="s">
        <v>370</v>
      </c>
      <c r="C2347" t="s">
        <v>593</v>
      </c>
      <c r="D2347" t="s">
        <v>594</v>
      </c>
      <c r="E2347">
        <v>1</v>
      </c>
      <c r="F2347" t="s">
        <v>607</v>
      </c>
    </row>
    <row r="2348" spans="1:6" x14ac:dyDescent="0.25">
      <c r="A2348" s="2" t="s">
        <v>664</v>
      </c>
      <c r="B2348" t="s">
        <v>370</v>
      </c>
      <c r="C2348" t="s">
        <v>593</v>
      </c>
      <c r="D2348" t="s">
        <v>594</v>
      </c>
      <c r="E2348">
        <v>27</v>
      </c>
      <c r="F2348" t="s">
        <v>744</v>
      </c>
    </row>
    <row r="2349" spans="1:6" x14ac:dyDescent="0.25">
      <c r="A2349" s="2" t="s">
        <v>664</v>
      </c>
      <c r="B2349" t="s">
        <v>370</v>
      </c>
      <c r="C2349" t="s">
        <v>593</v>
      </c>
      <c r="D2349" t="s">
        <v>594</v>
      </c>
      <c r="E2349">
        <v>209</v>
      </c>
      <c r="F2349" t="s">
        <v>745</v>
      </c>
    </row>
    <row r="2350" spans="1:6" x14ac:dyDescent="0.25">
      <c r="A2350" s="2" t="s">
        <v>664</v>
      </c>
      <c r="B2350" t="s">
        <v>370</v>
      </c>
      <c r="C2350" t="s">
        <v>593</v>
      </c>
      <c r="D2350" t="s">
        <v>594</v>
      </c>
      <c r="E2350">
        <v>11</v>
      </c>
      <c r="F2350" t="s">
        <v>404</v>
      </c>
    </row>
    <row r="2351" spans="1:6" x14ac:dyDescent="0.25">
      <c r="A2351" s="2" t="s">
        <v>664</v>
      </c>
      <c r="B2351" t="s">
        <v>370</v>
      </c>
      <c r="C2351" t="s">
        <v>593</v>
      </c>
      <c r="D2351" t="s">
        <v>594</v>
      </c>
      <c r="E2351">
        <v>0</v>
      </c>
      <c r="F2351" t="s">
        <v>663</v>
      </c>
    </row>
    <row r="2352" spans="1:6" x14ac:dyDescent="0.25">
      <c r="A2352" s="2" t="s">
        <v>664</v>
      </c>
      <c r="B2352" t="s">
        <v>370</v>
      </c>
      <c r="C2352" t="s">
        <v>593</v>
      </c>
      <c r="D2352" t="s">
        <v>594</v>
      </c>
      <c r="E2352">
        <v>1</v>
      </c>
      <c r="F2352" t="s">
        <v>607</v>
      </c>
    </row>
    <row r="2353" spans="1:6" x14ac:dyDescent="0.25">
      <c r="A2353" s="2" t="s">
        <v>665</v>
      </c>
      <c r="B2353" t="s">
        <v>370</v>
      </c>
      <c r="C2353" t="s">
        <v>593</v>
      </c>
      <c r="D2353" t="s">
        <v>594</v>
      </c>
      <c r="E2353">
        <v>23</v>
      </c>
      <c r="F2353" t="s">
        <v>744</v>
      </c>
    </row>
    <row r="2354" spans="1:6" x14ac:dyDescent="0.25">
      <c r="A2354" s="2" t="s">
        <v>665</v>
      </c>
      <c r="B2354" t="s">
        <v>370</v>
      </c>
      <c r="C2354" t="s">
        <v>593</v>
      </c>
      <c r="D2354" t="s">
        <v>594</v>
      </c>
      <c r="E2354">
        <v>211</v>
      </c>
      <c r="F2354" t="s">
        <v>745</v>
      </c>
    </row>
    <row r="2355" spans="1:6" x14ac:dyDescent="0.25">
      <c r="A2355" s="2" t="s">
        <v>665</v>
      </c>
      <c r="B2355" t="s">
        <v>370</v>
      </c>
      <c r="C2355" t="s">
        <v>593</v>
      </c>
      <c r="D2355" t="s">
        <v>594</v>
      </c>
      <c r="E2355">
        <v>10</v>
      </c>
      <c r="F2355" t="s">
        <v>404</v>
      </c>
    </row>
    <row r="2356" spans="1:6" x14ac:dyDescent="0.25">
      <c r="A2356" s="2" t="s">
        <v>665</v>
      </c>
      <c r="B2356" t="s">
        <v>370</v>
      </c>
      <c r="C2356" t="s">
        <v>593</v>
      </c>
      <c r="D2356" t="s">
        <v>594</v>
      </c>
      <c r="E2356">
        <v>0</v>
      </c>
      <c r="F2356" t="s">
        <v>663</v>
      </c>
    </row>
    <row r="2357" spans="1:6" x14ac:dyDescent="0.25">
      <c r="A2357" s="2" t="s">
        <v>665</v>
      </c>
      <c r="B2357" t="s">
        <v>370</v>
      </c>
      <c r="C2357" t="s">
        <v>593</v>
      </c>
      <c r="D2357" t="s">
        <v>594</v>
      </c>
      <c r="E2357">
        <v>0</v>
      </c>
      <c r="F2357" t="s">
        <v>607</v>
      </c>
    </row>
    <row r="2358" spans="1:6" x14ac:dyDescent="0.25">
      <c r="A2358" s="2" t="s">
        <v>666</v>
      </c>
      <c r="B2358" t="s">
        <v>370</v>
      </c>
      <c r="C2358" t="s">
        <v>593</v>
      </c>
      <c r="D2358" t="s">
        <v>594</v>
      </c>
      <c r="E2358">
        <v>29</v>
      </c>
      <c r="F2358" t="s">
        <v>744</v>
      </c>
    </row>
    <row r="2359" spans="1:6" x14ac:dyDescent="0.25">
      <c r="A2359" s="2" t="s">
        <v>666</v>
      </c>
      <c r="B2359" t="s">
        <v>370</v>
      </c>
      <c r="C2359" t="s">
        <v>593</v>
      </c>
      <c r="D2359" t="s">
        <v>594</v>
      </c>
      <c r="E2359">
        <v>230</v>
      </c>
      <c r="F2359" t="s">
        <v>745</v>
      </c>
    </row>
    <row r="2360" spans="1:6" x14ac:dyDescent="0.25">
      <c r="A2360" s="2" t="s">
        <v>666</v>
      </c>
      <c r="B2360" t="s">
        <v>370</v>
      </c>
      <c r="C2360" t="s">
        <v>593</v>
      </c>
      <c r="D2360" t="s">
        <v>594</v>
      </c>
      <c r="E2360">
        <v>11</v>
      </c>
      <c r="F2360" t="s">
        <v>404</v>
      </c>
    </row>
    <row r="2361" spans="1:6" x14ac:dyDescent="0.25">
      <c r="A2361" s="2" t="s">
        <v>666</v>
      </c>
      <c r="B2361" t="s">
        <v>370</v>
      </c>
      <c r="C2361" t="s">
        <v>593</v>
      </c>
      <c r="D2361" t="s">
        <v>594</v>
      </c>
      <c r="E2361">
        <v>0</v>
      </c>
      <c r="F2361" t="s">
        <v>663</v>
      </c>
    </row>
    <row r="2362" spans="1:6" x14ac:dyDescent="0.25">
      <c r="A2362" s="2" t="s">
        <v>666</v>
      </c>
      <c r="B2362" t="s">
        <v>370</v>
      </c>
      <c r="C2362" t="s">
        <v>593</v>
      </c>
      <c r="D2362" t="s">
        <v>594</v>
      </c>
      <c r="E2362">
        <v>0</v>
      </c>
      <c r="F2362" t="s">
        <v>607</v>
      </c>
    </row>
    <row r="2363" spans="1:6" x14ac:dyDescent="0.25">
      <c r="A2363" s="2" t="s">
        <v>667</v>
      </c>
      <c r="B2363" t="s">
        <v>370</v>
      </c>
      <c r="C2363" t="s">
        <v>593</v>
      </c>
      <c r="D2363" t="s">
        <v>594</v>
      </c>
      <c r="E2363">
        <v>35</v>
      </c>
      <c r="F2363" t="s">
        <v>744</v>
      </c>
    </row>
    <row r="2364" spans="1:6" x14ac:dyDescent="0.25">
      <c r="A2364" s="2" t="s">
        <v>667</v>
      </c>
      <c r="B2364" t="s">
        <v>370</v>
      </c>
      <c r="C2364" t="s">
        <v>593</v>
      </c>
      <c r="D2364" t="s">
        <v>594</v>
      </c>
      <c r="E2364">
        <v>253</v>
      </c>
      <c r="F2364" t="s">
        <v>745</v>
      </c>
    </row>
    <row r="2365" spans="1:6" x14ac:dyDescent="0.25">
      <c r="A2365" s="2" t="s">
        <v>667</v>
      </c>
      <c r="B2365" t="s">
        <v>370</v>
      </c>
      <c r="C2365" t="s">
        <v>593</v>
      </c>
      <c r="D2365" t="s">
        <v>594</v>
      </c>
      <c r="E2365">
        <v>12</v>
      </c>
      <c r="F2365" t="s">
        <v>404</v>
      </c>
    </row>
    <row r="2366" spans="1:6" x14ac:dyDescent="0.25">
      <c r="A2366" s="2" t="s">
        <v>667</v>
      </c>
      <c r="B2366" t="s">
        <v>370</v>
      </c>
      <c r="C2366" t="s">
        <v>593</v>
      </c>
      <c r="D2366" t="s">
        <v>594</v>
      </c>
      <c r="E2366">
        <v>6</v>
      </c>
      <c r="F2366" t="s">
        <v>663</v>
      </c>
    </row>
    <row r="2367" spans="1:6" x14ac:dyDescent="0.25">
      <c r="A2367" s="2" t="s">
        <v>667</v>
      </c>
      <c r="B2367" t="s">
        <v>370</v>
      </c>
      <c r="C2367" t="s">
        <v>593</v>
      </c>
      <c r="D2367" t="s">
        <v>594</v>
      </c>
      <c r="E2367">
        <v>1</v>
      </c>
      <c r="F2367" t="s">
        <v>607</v>
      </c>
    </row>
    <row r="2368" spans="1:6" x14ac:dyDescent="0.25">
      <c r="A2368" s="2" t="s">
        <v>668</v>
      </c>
      <c r="B2368" t="s">
        <v>370</v>
      </c>
      <c r="C2368" t="s">
        <v>593</v>
      </c>
      <c r="D2368" t="s">
        <v>594</v>
      </c>
      <c r="E2368">
        <v>28</v>
      </c>
      <c r="F2368" t="s">
        <v>744</v>
      </c>
    </row>
    <row r="2369" spans="1:6" x14ac:dyDescent="0.25">
      <c r="A2369" s="2" t="s">
        <v>668</v>
      </c>
      <c r="B2369" t="s">
        <v>370</v>
      </c>
      <c r="C2369" t="s">
        <v>593</v>
      </c>
      <c r="D2369" t="s">
        <v>594</v>
      </c>
      <c r="E2369">
        <v>257</v>
      </c>
      <c r="F2369" t="s">
        <v>745</v>
      </c>
    </row>
    <row r="2370" spans="1:6" x14ac:dyDescent="0.25">
      <c r="A2370" s="2" t="s">
        <v>668</v>
      </c>
      <c r="B2370" t="s">
        <v>370</v>
      </c>
      <c r="C2370" t="s">
        <v>593</v>
      </c>
      <c r="D2370" t="s">
        <v>594</v>
      </c>
      <c r="E2370">
        <v>15</v>
      </c>
      <c r="F2370" t="s">
        <v>404</v>
      </c>
    </row>
    <row r="2371" spans="1:6" x14ac:dyDescent="0.25">
      <c r="A2371" s="2" t="s">
        <v>668</v>
      </c>
      <c r="B2371" t="s">
        <v>370</v>
      </c>
      <c r="C2371" t="s">
        <v>593</v>
      </c>
      <c r="D2371" t="s">
        <v>594</v>
      </c>
      <c r="E2371">
        <v>5</v>
      </c>
      <c r="F2371" t="s">
        <v>663</v>
      </c>
    </row>
    <row r="2372" spans="1:6" x14ac:dyDescent="0.25">
      <c r="A2372" s="2" t="s">
        <v>668</v>
      </c>
      <c r="B2372" t="s">
        <v>370</v>
      </c>
      <c r="C2372" t="s">
        <v>593</v>
      </c>
      <c r="D2372" t="s">
        <v>594</v>
      </c>
      <c r="E2372">
        <v>3</v>
      </c>
      <c r="F2372" t="s">
        <v>607</v>
      </c>
    </row>
    <row r="2373" spans="1:6" x14ac:dyDescent="0.25">
      <c r="A2373" s="2" t="s">
        <v>674</v>
      </c>
      <c r="B2373" t="s">
        <v>370</v>
      </c>
      <c r="C2373" t="s">
        <v>593</v>
      </c>
      <c r="D2373" t="s">
        <v>594</v>
      </c>
      <c r="E2373">
        <v>46</v>
      </c>
      <c r="F2373" t="s">
        <v>744</v>
      </c>
    </row>
    <row r="2374" spans="1:6" x14ac:dyDescent="0.25">
      <c r="A2374" s="2" t="s">
        <v>674</v>
      </c>
      <c r="B2374" t="s">
        <v>370</v>
      </c>
      <c r="C2374" t="s">
        <v>593</v>
      </c>
      <c r="D2374" t="s">
        <v>594</v>
      </c>
      <c r="E2374">
        <v>269</v>
      </c>
      <c r="F2374" t="s">
        <v>745</v>
      </c>
    </row>
    <row r="2375" spans="1:6" x14ac:dyDescent="0.25">
      <c r="A2375" s="2" t="s">
        <v>674</v>
      </c>
      <c r="B2375" t="s">
        <v>370</v>
      </c>
      <c r="C2375" t="s">
        <v>593</v>
      </c>
      <c r="D2375" t="s">
        <v>594</v>
      </c>
      <c r="E2375">
        <v>15</v>
      </c>
      <c r="F2375" t="s">
        <v>404</v>
      </c>
    </row>
    <row r="2376" spans="1:6" x14ac:dyDescent="0.25">
      <c r="A2376" s="2" t="s">
        <v>674</v>
      </c>
      <c r="B2376" t="s">
        <v>370</v>
      </c>
      <c r="C2376" t="s">
        <v>593</v>
      </c>
      <c r="D2376" t="s">
        <v>594</v>
      </c>
      <c r="E2376">
        <v>4</v>
      </c>
      <c r="F2376" t="s">
        <v>663</v>
      </c>
    </row>
    <row r="2377" spans="1:6" x14ac:dyDescent="0.25">
      <c r="A2377" s="2" t="s">
        <v>674</v>
      </c>
      <c r="B2377" t="s">
        <v>370</v>
      </c>
      <c r="C2377" t="s">
        <v>593</v>
      </c>
      <c r="D2377" t="s">
        <v>594</v>
      </c>
      <c r="E2377">
        <v>7</v>
      </c>
      <c r="F2377" t="s">
        <v>607</v>
      </c>
    </row>
    <row r="2378" spans="1:6" x14ac:dyDescent="0.25">
      <c r="A2378" s="2" t="s">
        <v>675</v>
      </c>
      <c r="B2378" t="s">
        <v>370</v>
      </c>
      <c r="C2378" t="s">
        <v>593</v>
      </c>
      <c r="D2378" t="s">
        <v>594</v>
      </c>
      <c r="E2378">
        <v>35</v>
      </c>
      <c r="F2378" t="s">
        <v>744</v>
      </c>
    </row>
    <row r="2379" spans="1:6" x14ac:dyDescent="0.25">
      <c r="A2379" s="2" t="s">
        <v>675</v>
      </c>
      <c r="B2379" t="s">
        <v>370</v>
      </c>
      <c r="C2379" t="s">
        <v>593</v>
      </c>
      <c r="D2379" t="s">
        <v>594</v>
      </c>
      <c r="E2379">
        <v>282</v>
      </c>
      <c r="F2379" t="s">
        <v>745</v>
      </c>
    </row>
    <row r="2380" spans="1:6" x14ac:dyDescent="0.25">
      <c r="A2380" s="2" t="s">
        <v>675</v>
      </c>
      <c r="B2380" t="s">
        <v>370</v>
      </c>
      <c r="C2380" t="s">
        <v>593</v>
      </c>
      <c r="D2380" t="s">
        <v>594</v>
      </c>
      <c r="E2380">
        <v>17</v>
      </c>
      <c r="F2380" t="s">
        <v>404</v>
      </c>
    </row>
    <row r="2381" spans="1:6" x14ac:dyDescent="0.25">
      <c r="A2381" s="2" t="s">
        <v>675</v>
      </c>
      <c r="B2381" t="s">
        <v>370</v>
      </c>
      <c r="C2381" t="s">
        <v>593</v>
      </c>
      <c r="D2381" t="s">
        <v>594</v>
      </c>
      <c r="E2381">
        <v>2</v>
      </c>
      <c r="F2381" t="s">
        <v>663</v>
      </c>
    </row>
    <row r="2382" spans="1:6" x14ac:dyDescent="0.25">
      <c r="A2382" s="2" t="s">
        <v>675</v>
      </c>
      <c r="B2382" t="s">
        <v>370</v>
      </c>
      <c r="C2382" t="s">
        <v>593</v>
      </c>
      <c r="D2382" t="s">
        <v>594</v>
      </c>
      <c r="E2382">
        <v>4</v>
      </c>
      <c r="F2382" t="s">
        <v>607</v>
      </c>
    </row>
    <row r="2383" spans="1:6" x14ac:dyDescent="0.25">
      <c r="A2383" s="2" t="s">
        <v>694</v>
      </c>
      <c r="B2383" t="s">
        <v>370</v>
      </c>
      <c r="C2383" t="s">
        <v>593</v>
      </c>
      <c r="D2383" t="s">
        <v>594</v>
      </c>
      <c r="E2383">
        <v>43</v>
      </c>
      <c r="F2383" t="s">
        <v>744</v>
      </c>
    </row>
    <row r="2384" spans="1:6" x14ac:dyDescent="0.25">
      <c r="A2384" s="2" t="s">
        <v>694</v>
      </c>
      <c r="B2384" t="s">
        <v>370</v>
      </c>
      <c r="C2384" t="s">
        <v>593</v>
      </c>
      <c r="D2384" t="s">
        <v>594</v>
      </c>
      <c r="E2384">
        <v>295</v>
      </c>
      <c r="F2384" t="s">
        <v>745</v>
      </c>
    </row>
    <row r="2385" spans="1:6" x14ac:dyDescent="0.25">
      <c r="A2385" s="2" t="s">
        <v>694</v>
      </c>
      <c r="B2385" t="s">
        <v>370</v>
      </c>
      <c r="C2385" t="s">
        <v>593</v>
      </c>
      <c r="D2385" t="s">
        <v>594</v>
      </c>
      <c r="E2385">
        <v>17</v>
      </c>
      <c r="F2385" t="s">
        <v>404</v>
      </c>
    </row>
    <row r="2386" spans="1:6" x14ac:dyDescent="0.25">
      <c r="A2386" s="2" t="s">
        <v>694</v>
      </c>
      <c r="B2386" t="s">
        <v>370</v>
      </c>
      <c r="C2386" t="s">
        <v>593</v>
      </c>
      <c r="D2386" t="s">
        <v>594</v>
      </c>
      <c r="E2386">
        <v>4</v>
      </c>
      <c r="F2386" t="s">
        <v>663</v>
      </c>
    </row>
    <row r="2387" spans="1:6" x14ac:dyDescent="0.25">
      <c r="A2387" s="2" t="s">
        <v>694</v>
      </c>
      <c r="B2387" t="s">
        <v>370</v>
      </c>
      <c r="C2387" t="s">
        <v>593</v>
      </c>
      <c r="D2387" t="s">
        <v>594</v>
      </c>
      <c r="E2387">
        <v>4</v>
      </c>
      <c r="F2387" t="s">
        <v>607</v>
      </c>
    </row>
    <row r="2388" spans="1:6" x14ac:dyDescent="0.25">
      <c r="A2388" s="2" t="s">
        <v>695</v>
      </c>
      <c r="B2388" t="s">
        <v>370</v>
      </c>
      <c r="C2388" t="s">
        <v>593</v>
      </c>
      <c r="D2388" t="s">
        <v>594</v>
      </c>
      <c r="E2388">
        <v>45</v>
      </c>
      <c r="F2388" t="s">
        <v>744</v>
      </c>
    </row>
    <row r="2389" spans="1:6" x14ac:dyDescent="0.25">
      <c r="A2389" s="2" t="s">
        <v>695</v>
      </c>
      <c r="B2389" t="s">
        <v>370</v>
      </c>
      <c r="C2389" t="s">
        <v>593</v>
      </c>
      <c r="D2389" t="s">
        <v>594</v>
      </c>
      <c r="E2389">
        <v>317</v>
      </c>
      <c r="F2389" t="s">
        <v>745</v>
      </c>
    </row>
    <row r="2390" spans="1:6" x14ac:dyDescent="0.25">
      <c r="A2390" s="2" t="s">
        <v>695</v>
      </c>
      <c r="B2390" t="s">
        <v>370</v>
      </c>
      <c r="C2390" t="s">
        <v>593</v>
      </c>
      <c r="D2390" t="s">
        <v>594</v>
      </c>
      <c r="E2390">
        <v>20</v>
      </c>
      <c r="F2390" t="s">
        <v>404</v>
      </c>
    </row>
    <row r="2391" spans="1:6" x14ac:dyDescent="0.25">
      <c r="A2391" s="2" t="s">
        <v>695</v>
      </c>
      <c r="B2391" t="s">
        <v>370</v>
      </c>
      <c r="C2391" t="s">
        <v>593</v>
      </c>
      <c r="D2391" t="s">
        <v>594</v>
      </c>
      <c r="E2391">
        <v>2</v>
      </c>
      <c r="F2391" t="s">
        <v>663</v>
      </c>
    </row>
    <row r="2392" spans="1:6" x14ac:dyDescent="0.25">
      <c r="A2392" s="2" t="s">
        <v>695</v>
      </c>
      <c r="B2392" t="s">
        <v>370</v>
      </c>
      <c r="C2392" t="s">
        <v>593</v>
      </c>
      <c r="D2392" t="s">
        <v>594</v>
      </c>
      <c r="E2392">
        <v>2</v>
      </c>
      <c r="F2392" t="s">
        <v>607</v>
      </c>
    </row>
    <row r="2393" spans="1:6" x14ac:dyDescent="0.25">
      <c r="A2393" s="2" t="s">
        <v>696</v>
      </c>
      <c r="B2393" t="s">
        <v>370</v>
      </c>
      <c r="C2393" t="s">
        <v>593</v>
      </c>
      <c r="D2393" t="s">
        <v>594</v>
      </c>
      <c r="E2393">
        <v>43</v>
      </c>
      <c r="F2393" t="s">
        <v>744</v>
      </c>
    </row>
    <row r="2394" spans="1:6" x14ac:dyDescent="0.25">
      <c r="A2394" s="2" t="s">
        <v>696</v>
      </c>
      <c r="B2394" t="s">
        <v>370</v>
      </c>
      <c r="C2394" t="s">
        <v>593</v>
      </c>
      <c r="D2394" t="s">
        <v>594</v>
      </c>
      <c r="E2394">
        <v>348</v>
      </c>
      <c r="F2394" t="s">
        <v>745</v>
      </c>
    </row>
    <row r="2395" spans="1:6" x14ac:dyDescent="0.25">
      <c r="A2395" s="2" t="s">
        <v>696</v>
      </c>
      <c r="B2395" t="s">
        <v>370</v>
      </c>
      <c r="C2395" t="s">
        <v>593</v>
      </c>
      <c r="D2395" t="s">
        <v>594</v>
      </c>
      <c r="E2395">
        <v>22</v>
      </c>
      <c r="F2395" t="s">
        <v>404</v>
      </c>
    </row>
    <row r="2396" spans="1:6" x14ac:dyDescent="0.25">
      <c r="A2396" s="2" t="s">
        <v>696</v>
      </c>
      <c r="B2396" t="s">
        <v>370</v>
      </c>
      <c r="C2396" t="s">
        <v>593</v>
      </c>
      <c r="D2396" t="s">
        <v>594</v>
      </c>
      <c r="E2396">
        <v>3</v>
      </c>
      <c r="F2396" t="s">
        <v>663</v>
      </c>
    </row>
    <row r="2397" spans="1:6" x14ac:dyDescent="0.25">
      <c r="A2397" s="2" t="s">
        <v>696</v>
      </c>
      <c r="B2397" t="s">
        <v>370</v>
      </c>
      <c r="C2397" t="s">
        <v>593</v>
      </c>
      <c r="D2397" t="s">
        <v>594</v>
      </c>
      <c r="E2397">
        <v>2</v>
      </c>
      <c r="F2397" t="s">
        <v>607</v>
      </c>
    </row>
    <row r="2398" spans="1:6" x14ac:dyDescent="0.25">
      <c r="A2398" s="2" t="s">
        <v>697</v>
      </c>
      <c r="B2398" t="s">
        <v>370</v>
      </c>
      <c r="C2398" t="s">
        <v>593</v>
      </c>
      <c r="D2398" t="s">
        <v>594</v>
      </c>
      <c r="E2398">
        <v>42</v>
      </c>
      <c r="F2398" t="s">
        <v>744</v>
      </c>
    </row>
    <row r="2399" spans="1:6" x14ac:dyDescent="0.25">
      <c r="A2399" s="2" t="s">
        <v>697</v>
      </c>
      <c r="B2399" t="s">
        <v>370</v>
      </c>
      <c r="C2399" t="s">
        <v>593</v>
      </c>
      <c r="D2399" t="s">
        <v>594</v>
      </c>
      <c r="E2399">
        <v>371</v>
      </c>
      <c r="F2399" t="s">
        <v>745</v>
      </c>
    </row>
    <row r="2400" spans="1:6" x14ac:dyDescent="0.25">
      <c r="A2400" s="2" t="s">
        <v>697</v>
      </c>
      <c r="B2400" t="s">
        <v>370</v>
      </c>
      <c r="C2400" t="s">
        <v>593</v>
      </c>
      <c r="D2400" t="s">
        <v>594</v>
      </c>
      <c r="E2400">
        <v>23</v>
      </c>
      <c r="F2400" t="s">
        <v>404</v>
      </c>
    </row>
    <row r="2401" spans="1:6" x14ac:dyDescent="0.25">
      <c r="A2401" s="2" t="s">
        <v>697</v>
      </c>
      <c r="B2401" t="s">
        <v>370</v>
      </c>
      <c r="C2401" t="s">
        <v>593</v>
      </c>
      <c r="D2401" t="s">
        <v>594</v>
      </c>
      <c r="E2401">
        <v>7</v>
      </c>
      <c r="F2401" t="s">
        <v>663</v>
      </c>
    </row>
    <row r="2402" spans="1:6" x14ac:dyDescent="0.25">
      <c r="A2402" s="2" t="s">
        <v>697</v>
      </c>
      <c r="B2402" t="s">
        <v>370</v>
      </c>
      <c r="C2402" t="s">
        <v>593</v>
      </c>
      <c r="D2402" t="s">
        <v>594</v>
      </c>
      <c r="E2402">
        <v>5</v>
      </c>
      <c r="F2402" t="s">
        <v>607</v>
      </c>
    </row>
    <row r="2403" spans="1:6" x14ac:dyDescent="0.25">
      <c r="A2403" s="2" t="s">
        <v>698</v>
      </c>
      <c r="B2403" t="s">
        <v>370</v>
      </c>
      <c r="C2403" t="s">
        <v>593</v>
      </c>
      <c r="D2403" t="s">
        <v>594</v>
      </c>
      <c r="E2403">
        <v>45</v>
      </c>
      <c r="F2403" t="s">
        <v>744</v>
      </c>
    </row>
    <row r="2404" spans="1:6" x14ac:dyDescent="0.25">
      <c r="A2404" s="2" t="s">
        <v>698</v>
      </c>
      <c r="B2404" t="s">
        <v>370</v>
      </c>
      <c r="C2404" t="s">
        <v>593</v>
      </c>
      <c r="D2404" t="s">
        <v>594</v>
      </c>
      <c r="E2404">
        <v>374</v>
      </c>
      <c r="F2404" t="s">
        <v>745</v>
      </c>
    </row>
    <row r="2405" spans="1:6" x14ac:dyDescent="0.25">
      <c r="A2405" s="2" t="s">
        <v>698</v>
      </c>
      <c r="B2405" t="s">
        <v>370</v>
      </c>
      <c r="C2405" t="s">
        <v>593</v>
      </c>
      <c r="D2405" t="s">
        <v>594</v>
      </c>
      <c r="E2405">
        <v>25</v>
      </c>
      <c r="F2405" t="s">
        <v>404</v>
      </c>
    </row>
    <row r="2406" spans="1:6" x14ac:dyDescent="0.25">
      <c r="A2406" s="2" t="s">
        <v>698</v>
      </c>
      <c r="B2406" t="s">
        <v>370</v>
      </c>
      <c r="C2406" t="s">
        <v>593</v>
      </c>
      <c r="D2406" t="s">
        <v>594</v>
      </c>
      <c r="E2406">
        <v>4</v>
      </c>
      <c r="F2406" t="s">
        <v>663</v>
      </c>
    </row>
    <row r="2407" spans="1:6" x14ac:dyDescent="0.25">
      <c r="A2407" s="2" t="s">
        <v>698</v>
      </c>
      <c r="B2407" t="s">
        <v>370</v>
      </c>
      <c r="C2407" t="s">
        <v>593</v>
      </c>
      <c r="D2407" t="s">
        <v>594</v>
      </c>
      <c r="E2407">
        <v>6</v>
      </c>
      <c r="F2407" t="s">
        <v>607</v>
      </c>
    </row>
    <row r="2408" spans="1:6" x14ac:dyDescent="0.25">
      <c r="A2408" s="2" t="s">
        <v>699</v>
      </c>
      <c r="B2408" t="s">
        <v>370</v>
      </c>
      <c r="C2408" t="s">
        <v>593</v>
      </c>
      <c r="D2408" t="s">
        <v>594</v>
      </c>
      <c r="E2408">
        <v>53</v>
      </c>
      <c r="F2408" t="s">
        <v>744</v>
      </c>
    </row>
    <row r="2409" spans="1:6" x14ac:dyDescent="0.25">
      <c r="A2409" s="2" t="s">
        <v>699</v>
      </c>
      <c r="B2409" t="s">
        <v>370</v>
      </c>
      <c r="C2409" t="s">
        <v>593</v>
      </c>
      <c r="D2409" t="s">
        <v>594</v>
      </c>
      <c r="E2409">
        <v>395</v>
      </c>
      <c r="F2409" t="s">
        <v>745</v>
      </c>
    </row>
    <row r="2410" spans="1:6" x14ac:dyDescent="0.25">
      <c r="A2410" s="2" t="s">
        <v>699</v>
      </c>
      <c r="B2410" t="s">
        <v>370</v>
      </c>
      <c r="C2410" t="s">
        <v>593</v>
      </c>
      <c r="D2410" t="s">
        <v>594</v>
      </c>
      <c r="E2410">
        <v>25</v>
      </c>
      <c r="F2410" t="s">
        <v>404</v>
      </c>
    </row>
    <row r="2411" spans="1:6" x14ac:dyDescent="0.25">
      <c r="A2411" s="2" t="s">
        <v>699</v>
      </c>
      <c r="B2411" t="s">
        <v>370</v>
      </c>
      <c r="C2411" t="s">
        <v>593</v>
      </c>
      <c r="D2411" t="s">
        <v>594</v>
      </c>
      <c r="E2411">
        <v>3</v>
      </c>
      <c r="F2411" t="s">
        <v>663</v>
      </c>
    </row>
    <row r="2412" spans="1:6" x14ac:dyDescent="0.25">
      <c r="A2412" s="2" t="s">
        <v>699</v>
      </c>
      <c r="B2412" t="s">
        <v>370</v>
      </c>
      <c r="C2412" t="s">
        <v>593</v>
      </c>
      <c r="D2412" t="s">
        <v>594</v>
      </c>
      <c r="E2412">
        <v>3</v>
      </c>
      <c r="F2412" t="s">
        <v>607</v>
      </c>
    </row>
    <row r="2413" spans="1:6" x14ac:dyDescent="0.25">
      <c r="A2413" s="2" t="s">
        <v>700</v>
      </c>
      <c r="B2413" t="s">
        <v>370</v>
      </c>
      <c r="C2413" t="s">
        <v>593</v>
      </c>
      <c r="D2413" t="s">
        <v>594</v>
      </c>
      <c r="E2413">
        <v>39</v>
      </c>
      <c r="F2413" t="s">
        <v>744</v>
      </c>
    </row>
    <row r="2414" spans="1:6" x14ac:dyDescent="0.25">
      <c r="A2414" s="2" t="s">
        <v>700</v>
      </c>
      <c r="B2414" t="s">
        <v>370</v>
      </c>
      <c r="C2414" t="s">
        <v>593</v>
      </c>
      <c r="D2414" t="s">
        <v>594</v>
      </c>
      <c r="E2414">
        <v>388</v>
      </c>
      <c r="F2414" t="s">
        <v>745</v>
      </c>
    </row>
    <row r="2415" spans="1:6" x14ac:dyDescent="0.25">
      <c r="A2415" s="2" t="s">
        <v>700</v>
      </c>
      <c r="B2415" t="s">
        <v>370</v>
      </c>
      <c r="C2415" t="s">
        <v>593</v>
      </c>
      <c r="D2415" t="s">
        <v>594</v>
      </c>
      <c r="E2415">
        <v>26</v>
      </c>
      <c r="F2415" t="s">
        <v>404</v>
      </c>
    </row>
    <row r="2416" spans="1:6" x14ac:dyDescent="0.25">
      <c r="A2416" s="2" t="s">
        <v>700</v>
      </c>
      <c r="B2416" t="s">
        <v>370</v>
      </c>
      <c r="C2416" t="s">
        <v>593</v>
      </c>
      <c r="D2416" t="s">
        <v>594</v>
      </c>
      <c r="E2416">
        <v>6</v>
      </c>
      <c r="F2416" t="s">
        <v>663</v>
      </c>
    </row>
    <row r="2417" spans="1:6" x14ac:dyDescent="0.25">
      <c r="A2417" s="2" t="s">
        <v>700</v>
      </c>
      <c r="B2417" t="s">
        <v>370</v>
      </c>
      <c r="C2417" t="s">
        <v>593</v>
      </c>
      <c r="D2417" t="s">
        <v>594</v>
      </c>
      <c r="E2417">
        <v>5</v>
      </c>
      <c r="F2417" t="s">
        <v>607</v>
      </c>
    </row>
    <row r="2418" spans="1:6" x14ac:dyDescent="0.25">
      <c r="A2418" s="2" t="s">
        <v>701</v>
      </c>
      <c r="B2418" t="s">
        <v>370</v>
      </c>
      <c r="C2418" t="s">
        <v>593</v>
      </c>
      <c r="D2418" t="s">
        <v>594</v>
      </c>
      <c r="E2418">
        <v>47</v>
      </c>
      <c r="F2418" t="s">
        <v>744</v>
      </c>
    </row>
    <row r="2419" spans="1:6" x14ac:dyDescent="0.25">
      <c r="A2419" s="2" t="s">
        <v>701</v>
      </c>
      <c r="B2419" t="s">
        <v>370</v>
      </c>
      <c r="C2419" t="s">
        <v>593</v>
      </c>
      <c r="D2419" t="s">
        <v>594</v>
      </c>
      <c r="E2419">
        <v>396</v>
      </c>
      <c r="F2419" t="s">
        <v>745</v>
      </c>
    </row>
    <row r="2420" spans="1:6" x14ac:dyDescent="0.25">
      <c r="A2420" s="2" t="s">
        <v>701</v>
      </c>
      <c r="B2420" t="s">
        <v>370</v>
      </c>
      <c r="C2420" t="s">
        <v>593</v>
      </c>
      <c r="D2420" t="s">
        <v>594</v>
      </c>
      <c r="E2420">
        <v>23</v>
      </c>
      <c r="F2420" t="s">
        <v>404</v>
      </c>
    </row>
    <row r="2421" spans="1:6" x14ac:dyDescent="0.25">
      <c r="A2421" s="2" t="s">
        <v>701</v>
      </c>
      <c r="B2421" t="s">
        <v>370</v>
      </c>
      <c r="C2421" t="s">
        <v>593</v>
      </c>
      <c r="D2421" t="s">
        <v>594</v>
      </c>
      <c r="E2421">
        <v>4</v>
      </c>
      <c r="F2421" t="s">
        <v>663</v>
      </c>
    </row>
    <row r="2422" spans="1:6" x14ac:dyDescent="0.25">
      <c r="A2422" s="2" t="s">
        <v>701</v>
      </c>
      <c r="B2422" t="s">
        <v>370</v>
      </c>
      <c r="C2422" t="s">
        <v>593</v>
      </c>
      <c r="D2422" t="s">
        <v>594</v>
      </c>
      <c r="E2422">
        <v>5</v>
      </c>
      <c r="F2422" t="s">
        <v>607</v>
      </c>
    </row>
    <row r="2423" spans="1:6" x14ac:dyDescent="0.25">
      <c r="A2423" s="2" t="s">
        <v>702</v>
      </c>
      <c r="B2423" t="s">
        <v>370</v>
      </c>
      <c r="C2423" t="s">
        <v>593</v>
      </c>
      <c r="D2423" t="s">
        <v>594</v>
      </c>
      <c r="E2423">
        <v>46</v>
      </c>
      <c r="F2423" t="s">
        <v>744</v>
      </c>
    </row>
    <row r="2424" spans="1:6" x14ac:dyDescent="0.25">
      <c r="A2424" s="2" t="s">
        <v>702</v>
      </c>
      <c r="B2424" t="s">
        <v>370</v>
      </c>
      <c r="C2424" t="s">
        <v>593</v>
      </c>
      <c r="D2424" t="s">
        <v>594</v>
      </c>
      <c r="E2424">
        <v>405</v>
      </c>
      <c r="F2424" t="s">
        <v>745</v>
      </c>
    </row>
    <row r="2425" spans="1:6" x14ac:dyDescent="0.25">
      <c r="A2425" s="2" t="s">
        <v>702</v>
      </c>
      <c r="B2425" t="s">
        <v>370</v>
      </c>
      <c r="C2425" t="s">
        <v>593</v>
      </c>
      <c r="D2425" t="s">
        <v>594</v>
      </c>
      <c r="E2425">
        <v>25</v>
      </c>
      <c r="F2425" t="s">
        <v>404</v>
      </c>
    </row>
    <row r="2426" spans="1:6" x14ac:dyDescent="0.25">
      <c r="A2426" s="2" t="s">
        <v>702</v>
      </c>
      <c r="B2426" t="s">
        <v>370</v>
      </c>
      <c r="C2426" t="s">
        <v>593</v>
      </c>
      <c r="D2426" t="s">
        <v>594</v>
      </c>
      <c r="E2426">
        <v>6</v>
      </c>
      <c r="F2426" t="s">
        <v>663</v>
      </c>
    </row>
    <row r="2427" spans="1:6" x14ac:dyDescent="0.25">
      <c r="A2427" s="2" t="s">
        <v>702</v>
      </c>
      <c r="B2427" t="s">
        <v>370</v>
      </c>
      <c r="C2427" t="s">
        <v>593</v>
      </c>
      <c r="D2427" t="s">
        <v>594</v>
      </c>
      <c r="E2427">
        <v>5</v>
      </c>
      <c r="F2427" t="s">
        <v>607</v>
      </c>
    </row>
    <row r="2428" spans="1:6" x14ac:dyDescent="0.25">
      <c r="A2428" s="2" t="s">
        <v>703</v>
      </c>
      <c r="B2428" t="s">
        <v>370</v>
      </c>
      <c r="C2428" t="s">
        <v>593</v>
      </c>
      <c r="D2428" t="s">
        <v>594</v>
      </c>
      <c r="E2428">
        <v>52</v>
      </c>
      <c r="F2428" t="s">
        <v>744</v>
      </c>
    </row>
    <row r="2429" spans="1:6" x14ac:dyDescent="0.25">
      <c r="A2429" s="2" t="s">
        <v>703</v>
      </c>
      <c r="B2429" t="s">
        <v>370</v>
      </c>
      <c r="C2429" t="s">
        <v>593</v>
      </c>
      <c r="D2429" t="s">
        <v>594</v>
      </c>
      <c r="E2429">
        <v>429</v>
      </c>
      <c r="F2429" t="s">
        <v>745</v>
      </c>
    </row>
    <row r="2430" spans="1:6" x14ac:dyDescent="0.25">
      <c r="A2430" s="2" t="s">
        <v>703</v>
      </c>
      <c r="B2430" t="s">
        <v>370</v>
      </c>
      <c r="C2430" t="s">
        <v>593</v>
      </c>
      <c r="D2430" t="s">
        <v>594</v>
      </c>
      <c r="E2430">
        <v>27</v>
      </c>
      <c r="F2430" t="s">
        <v>404</v>
      </c>
    </row>
    <row r="2431" spans="1:6" x14ac:dyDescent="0.25">
      <c r="A2431" s="2" t="s">
        <v>703</v>
      </c>
      <c r="B2431" t="s">
        <v>370</v>
      </c>
      <c r="C2431" t="s">
        <v>593</v>
      </c>
      <c r="D2431" t="s">
        <v>594</v>
      </c>
      <c r="E2431">
        <v>8</v>
      </c>
      <c r="F2431" t="s">
        <v>663</v>
      </c>
    </row>
    <row r="2432" spans="1:6" x14ac:dyDescent="0.25">
      <c r="A2432" s="2" t="s">
        <v>703</v>
      </c>
      <c r="B2432" t="s">
        <v>370</v>
      </c>
      <c r="C2432" t="s">
        <v>593</v>
      </c>
      <c r="D2432" t="s">
        <v>594</v>
      </c>
      <c r="E2432">
        <v>6</v>
      </c>
      <c r="F2432" t="s">
        <v>607</v>
      </c>
    </row>
    <row r="2433" spans="1:6" x14ac:dyDescent="0.25">
      <c r="A2433" s="2" t="s">
        <v>704</v>
      </c>
      <c r="B2433" t="s">
        <v>370</v>
      </c>
      <c r="C2433" t="s">
        <v>593</v>
      </c>
      <c r="D2433" t="s">
        <v>594</v>
      </c>
      <c r="E2433">
        <v>46</v>
      </c>
      <c r="F2433" t="s">
        <v>744</v>
      </c>
    </row>
    <row r="2434" spans="1:6" x14ac:dyDescent="0.25">
      <c r="A2434" s="2" t="s">
        <v>704</v>
      </c>
      <c r="B2434" t="s">
        <v>370</v>
      </c>
      <c r="C2434" t="s">
        <v>593</v>
      </c>
      <c r="D2434" t="s">
        <v>594</v>
      </c>
      <c r="E2434">
        <v>445</v>
      </c>
      <c r="F2434" t="s">
        <v>745</v>
      </c>
    </row>
    <row r="2435" spans="1:6" x14ac:dyDescent="0.25">
      <c r="A2435" s="2" t="s">
        <v>704</v>
      </c>
      <c r="B2435" t="s">
        <v>370</v>
      </c>
      <c r="C2435" t="s">
        <v>593</v>
      </c>
      <c r="D2435" t="s">
        <v>594</v>
      </c>
      <c r="E2435">
        <v>27</v>
      </c>
      <c r="F2435" t="s">
        <v>404</v>
      </c>
    </row>
    <row r="2436" spans="1:6" x14ac:dyDescent="0.25">
      <c r="A2436" s="2" t="s">
        <v>704</v>
      </c>
      <c r="B2436" t="s">
        <v>370</v>
      </c>
      <c r="C2436" t="s">
        <v>593</v>
      </c>
      <c r="D2436" t="s">
        <v>594</v>
      </c>
      <c r="E2436">
        <v>6</v>
      </c>
      <c r="F2436" t="s">
        <v>663</v>
      </c>
    </row>
    <row r="2437" spans="1:6" x14ac:dyDescent="0.25">
      <c r="A2437" s="2" t="s">
        <v>704</v>
      </c>
      <c r="B2437" t="s">
        <v>370</v>
      </c>
      <c r="C2437" t="s">
        <v>593</v>
      </c>
      <c r="D2437" t="s">
        <v>594</v>
      </c>
      <c r="E2437">
        <v>8</v>
      </c>
      <c r="F2437" t="s">
        <v>607</v>
      </c>
    </row>
    <row r="2438" spans="1:6" x14ac:dyDescent="0.25">
      <c r="A2438" s="2" t="s">
        <v>706</v>
      </c>
      <c r="B2438" t="s">
        <v>370</v>
      </c>
      <c r="C2438" t="s">
        <v>593</v>
      </c>
      <c r="D2438" t="s">
        <v>594</v>
      </c>
      <c r="E2438">
        <v>36</v>
      </c>
      <c r="F2438" t="s">
        <v>744</v>
      </c>
    </row>
    <row r="2439" spans="1:6" x14ac:dyDescent="0.25">
      <c r="A2439" s="2" t="s">
        <v>706</v>
      </c>
      <c r="B2439" t="s">
        <v>370</v>
      </c>
      <c r="C2439" t="s">
        <v>593</v>
      </c>
      <c r="D2439" t="s">
        <v>594</v>
      </c>
      <c r="E2439">
        <v>436</v>
      </c>
      <c r="F2439" t="s">
        <v>745</v>
      </c>
    </row>
    <row r="2440" spans="1:6" x14ac:dyDescent="0.25">
      <c r="A2440" s="2" t="s">
        <v>706</v>
      </c>
      <c r="B2440" t="s">
        <v>370</v>
      </c>
      <c r="C2440" t="s">
        <v>593</v>
      </c>
      <c r="D2440" t="s">
        <v>594</v>
      </c>
      <c r="E2440">
        <v>30</v>
      </c>
      <c r="F2440" t="s">
        <v>404</v>
      </c>
    </row>
    <row r="2441" spans="1:6" x14ac:dyDescent="0.25">
      <c r="A2441" s="2" t="s">
        <v>706</v>
      </c>
      <c r="B2441" t="s">
        <v>370</v>
      </c>
      <c r="C2441" t="s">
        <v>593</v>
      </c>
      <c r="D2441" t="s">
        <v>594</v>
      </c>
      <c r="E2441">
        <v>10</v>
      </c>
      <c r="F2441" t="s">
        <v>663</v>
      </c>
    </row>
    <row r="2442" spans="1:6" x14ac:dyDescent="0.25">
      <c r="A2442" s="2" t="s">
        <v>706</v>
      </c>
      <c r="B2442" t="s">
        <v>370</v>
      </c>
      <c r="C2442" t="s">
        <v>593</v>
      </c>
      <c r="D2442" t="s">
        <v>594</v>
      </c>
      <c r="E2442">
        <v>5</v>
      </c>
      <c r="F2442" t="s">
        <v>607</v>
      </c>
    </row>
    <row r="2443" spans="1:6" x14ac:dyDescent="0.25">
      <c r="A2443" s="2" t="s">
        <v>708</v>
      </c>
      <c r="B2443" t="s">
        <v>370</v>
      </c>
      <c r="C2443" t="s">
        <v>593</v>
      </c>
      <c r="D2443" t="s">
        <v>594</v>
      </c>
      <c r="E2443">
        <v>48</v>
      </c>
      <c r="F2443" t="s">
        <v>744</v>
      </c>
    </row>
    <row r="2444" spans="1:6" x14ac:dyDescent="0.25">
      <c r="A2444" s="2" t="s">
        <v>708</v>
      </c>
      <c r="B2444" t="s">
        <v>370</v>
      </c>
      <c r="C2444" t="s">
        <v>593</v>
      </c>
      <c r="D2444" t="s">
        <v>594</v>
      </c>
      <c r="E2444">
        <v>436</v>
      </c>
      <c r="F2444" t="s">
        <v>745</v>
      </c>
    </row>
    <row r="2445" spans="1:6" x14ac:dyDescent="0.25">
      <c r="A2445" s="2" t="s">
        <v>708</v>
      </c>
      <c r="B2445" t="s">
        <v>370</v>
      </c>
      <c r="C2445" t="s">
        <v>593</v>
      </c>
      <c r="D2445" t="s">
        <v>594</v>
      </c>
      <c r="E2445">
        <v>33</v>
      </c>
      <c r="F2445" t="s">
        <v>404</v>
      </c>
    </row>
    <row r="2446" spans="1:6" x14ac:dyDescent="0.25">
      <c r="A2446" s="2" t="s">
        <v>708</v>
      </c>
      <c r="B2446" t="s">
        <v>370</v>
      </c>
      <c r="C2446" t="s">
        <v>593</v>
      </c>
      <c r="D2446" t="s">
        <v>594</v>
      </c>
      <c r="E2446">
        <v>10</v>
      </c>
      <c r="F2446" t="s">
        <v>663</v>
      </c>
    </row>
    <row r="2447" spans="1:6" x14ac:dyDescent="0.25">
      <c r="A2447" s="2" t="s">
        <v>708</v>
      </c>
      <c r="B2447" t="s">
        <v>370</v>
      </c>
      <c r="C2447" t="s">
        <v>593</v>
      </c>
      <c r="D2447" t="s">
        <v>594</v>
      </c>
      <c r="E2447">
        <v>13</v>
      </c>
      <c r="F2447" t="s">
        <v>607</v>
      </c>
    </row>
    <row r="2448" spans="1:6" x14ac:dyDescent="0.25">
      <c r="A2448" s="2" t="s">
        <v>710</v>
      </c>
      <c r="B2448" t="s">
        <v>370</v>
      </c>
      <c r="C2448" t="s">
        <v>593</v>
      </c>
      <c r="D2448" t="s">
        <v>594</v>
      </c>
      <c r="E2448">
        <v>35</v>
      </c>
      <c r="F2448" t="s">
        <v>744</v>
      </c>
    </row>
    <row r="2449" spans="1:6" x14ac:dyDescent="0.25">
      <c r="A2449" s="2" t="s">
        <v>710</v>
      </c>
      <c r="B2449" t="s">
        <v>370</v>
      </c>
      <c r="C2449" t="s">
        <v>593</v>
      </c>
      <c r="D2449" t="s">
        <v>594</v>
      </c>
      <c r="E2449">
        <v>428</v>
      </c>
      <c r="F2449" t="s">
        <v>745</v>
      </c>
    </row>
    <row r="2450" spans="1:6" x14ac:dyDescent="0.25">
      <c r="A2450" s="2" t="s">
        <v>710</v>
      </c>
      <c r="B2450" t="s">
        <v>370</v>
      </c>
      <c r="C2450" t="s">
        <v>593</v>
      </c>
      <c r="D2450" t="s">
        <v>594</v>
      </c>
      <c r="E2450">
        <v>37</v>
      </c>
      <c r="F2450" t="s">
        <v>404</v>
      </c>
    </row>
    <row r="2451" spans="1:6" x14ac:dyDescent="0.25">
      <c r="A2451" s="2" t="s">
        <v>710</v>
      </c>
      <c r="B2451" t="s">
        <v>370</v>
      </c>
      <c r="C2451" t="s">
        <v>593</v>
      </c>
      <c r="D2451" t="s">
        <v>594</v>
      </c>
      <c r="E2451">
        <v>9</v>
      </c>
      <c r="F2451" t="s">
        <v>663</v>
      </c>
    </row>
    <row r="2452" spans="1:6" x14ac:dyDescent="0.25">
      <c r="A2452" s="2" t="s">
        <v>710</v>
      </c>
      <c r="B2452" t="s">
        <v>370</v>
      </c>
      <c r="C2452" t="s">
        <v>593</v>
      </c>
      <c r="D2452" t="s">
        <v>594</v>
      </c>
      <c r="E2452">
        <v>9</v>
      </c>
      <c r="F2452" t="s">
        <v>607</v>
      </c>
    </row>
    <row r="2453" spans="1:6" x14ac:dyDescent="0.25">
      <c r="A2453" s="2" t="s">
        <v>712</v>
      </c>
      <c r="B2453" t="s">
        <v>370</v>
      </c>
      <c r="C2453" t="s">
        <v>593</v>
      </c>
      <c r="D2453" t="s">
        <v>594</v>
      </c>
      <c r="E2453">
        <v>44</v>
      </c>
      <c r="F2453" t="s">
        <v>744</v>
      </c>
    </row>
    <row r="2454" spans="1:6" x14ac:dyDescent="0.25">
      <c r="A2454" s="2" t="s">
        <v>712</v>
      </c>
      <c r="B2454" t="s">
        <v>370</v>
      </c>
      <c r="C2454" t="s">
        <v>593</v>
      </c>
      <c r="D2454" t="s">
        <v>594</v>
      </c>
      <c r="E2454">
        <v>425</v>
      </c>
      <c r="F2454" t="s">
        <v>745</v>
      </c>
    </row>
    <row r="2455" spans="1:6" x14ac:dyDescent="0.25">
      <c r="A2455" s="2" t="s">
        <v>712</v>
      </c>
      <c r="B2455" t="s">
        <v>370</v>
      </c>
      <c r="C2455" t="s">
        <v>593</v>
      </c>
      <c r="D2455" t="s">
        <v>594</v>
      </c>
      <c r="E2455">
        <v>39</v>
      </c>
      <c r="F2455" t="s">
        <v>404</v>
      </c>
    </row>
    <row r="2456" spans="1:6" x14ac:dyDescent="0.25">
      <c r="A2456" s="2" t="s">
        <v>712</v>
      </c>
      <c r="B2456" t="s">
        <v>370</v>
      </c>
      <c r="C2456" t="s">
        <v>593</v>
      </c>
      <c r="D2456" t="s">
        <v>594</v>
      </c>
      <c r="E2456">
        <v>12</v>
      </c>
      <c r="F2456" t="s">
        <v>663</v>
      </c>
    </row>
    <row r="2457" spans="1:6" x14ac:dyDescent="0.25">
      <c r="A2457" s="2" t="s">
        <v>712</v>
      </c>
      <c r="B2457" t="s">
        <v>370</v>
      </c>
      <c r="C2457" t="s">
        <v>593</v>
      </c>
      <c r="D2457" t="s">
        <v>594</v>
      </c>
      <c r="E2457">
        <v>8</v>
      </c>
      <c r="F2457" t="s">
        <v>607</v>
      </c>
    </row>
    <row r="2458" spans="1:6" x14ac:dyDescent="0.25">
      <c r="A2458" s="2" t="s">
        <v>718</v>
      </c>
      <c r="B2458" t="s">
        <v>370</v>
      </c>
      <c r="C2458" t="s">
        <v>593</v>
      </c>
      <c r="D2458" t="s">
        <v>594</v>
      </c>
      <c r="E2458">
        <v>37</v>
      </c>
      <c r="F2458" t="s">
        <v>744</v>
      </c>
    </row>
    <row r="2459" spans="1:6" x14ac:dyDescent="0.25">
      <c r="A2459" s="2" t="s">
        <v>718</v>
      </c>
      <c r="B2459" t="s">
        <v>370</v>
      </c>
      <c r="C2459" t="s">
        <v>593</v>
      </c>
      <c r="D2459" t="s">
        <v>594</v>
      </c>
      <c r="E2459">
        <v>411</v>
      </c>
      <c r="F2459" t="s">
        <v>745</v>
      </c>
    </row>
    <row r="2460" spans="1:6" x14ac:dyDescent="0.25">
      <c r="A2460" s="2" t="s">
        <v>718</v>
      </c>
      <c r="B2460" t="s">
        <v>370</v>
      </c>
      <c r="C2460" t="s">
        <v>593</v>
      </c>
      <c r="D2460" t="s">
        <v>594</v>
      </c>
      <c r="E2460">
        <v>38</v>
      </c>
      <c r="F2460" t="s">
        <v>404</v>
      </c>
    </row>
    <row r="2461" spans="1:6" x14ac:dyDescent="0.25">
      <c r="A2461" s="2" t="s">
        <v>718</v>
      </c>
      <c r="B2461" t="s">
        <v>370</v>
      </c>
      <c r="C2461" t="s">
        <v>593</v>
      </c>
      <c r="D2461" t="s">
        <v>594</v>
      </c>
      <c r="E2461">
        <v>8</v>
      </c>
      <c r="F2461" t="s">
        <v>663</v>
      </c>
    </row>
    <row r="2462" spans="1:6" x14ac:dyDescent="0.25">
      <c r="A2462" s="2" t="s">
        <v>718</v>
      </c>
      <c r="B2462" t="s">
        <v>370</v>
      </c>
      <c r="C2462" t="s">
        <v>593</v>
      </c>
      <c r="D2462" t="s">
        <v>594</v>
      </c>
      <c r="E2462">
        <v>9</v>
      </c>
      <c r="F2462" t="s">
        <v>607</v>
      </c>
    </row>
    <row r="2463" spans="1:6" x14ac:dyDescent="0.25">
      <c r="A2463" s="2" t="s">
        <v>719</v>
      </c>
      <c r="B2463" t="s">
        <v>370</v>
      </c>
      <c r="C2463" t="s">
        <v>593</v>
      </c>
      <c r="D2463" t="s">
        <v>594</v>
      </c>
      <c r="E2463">
        <v>28</v>
      </c>
      <c r="F2463" t="s">
        <v>744</v>
      </c>
    </row>
    <row r="2464" spans="1:6" x14ac:dyDescent="0.25">
      <c r="A2464" s="2" t="s">
        <v>719</v>
      </c>
      <c r="B2464" t="s">
        <v>370</v>
      </c>
      <c r="C2464" t="s">
        <v>593</v>
      </c>
      <c r="D2464" t="s">
        <v>594</v>
      </c>
      <c r="E2464">
        <v>417</v>
      </c>
      <c r="F2464" t="s">
        <v>745</v>
      </c>
    </row>
    <row r="2465" spans="1:6" x14ac:dyDescent="0.25">
      <c r="A2465" s="2" t="s">
        <v>719</v>
      </c>
      <c r="B2465" t="s">
        <v>370</v>
      </c>
      <c r="C2465" t="s">
        <v>593</v>
      </c>
      <c r="D2465" t="s">
        <v>594</v>
      </c>
      <c r="E2465">
        <v>41</v>
      </c>
      <c r="F2465" t="s">
        <v>404</v>
      </c>
    </row>
    <row r="2466" spans="1:6" x14ac:dyDescent="0.25">
      <c r="A2466" s="2" t="s">
        <v>719</v>
      </c>
      <c r="B2466" t="s">
        <v>370</v>
      </c>
      <c r="C2466" t="s">
        <v>593</v>
      </c>
      <c r="D2466" t="s">
        <v>594</v>
      </c>
      <c r="E2466">
        <v>7</v>
      </c>
      <c r="F2466" t="s">
        <v>663</v>
      </c>
    </row>
    <row r="2467" spans="1:6" x14ac:dyDescent="0.25">
      <c r="A2467" s="2" t="s">
        <v>719</v>
      </c>
      <c r="B2467" t="s">
        <v>370</v>
      </c>
      <c r="C2467" t="s">
        <v>593</v>
      </c>
      <c r="D2467" t="s">
        <v>594</v>
      </c>
      <c r="E2467">
        <v>11</v>
      </c>
      <c r="F2467" t="s">
        <v>607</v>
      </c>
    </row>
    <row r="2468" spans="1:6" x14ac:dyDescent="0.25">
      <c r="A2468" s="2" t="s">
        <v>720</v>
      </c>
      <c r="B2468" t="s">
        <v>370</v>
      </c>
      <c r="C2468" t="s">
        <v>593</v>
      </c>
      <c r="D2468" t="s">
        <v>594</v>
      </c>
      <c r="E2468">
        <v>38</v>
      </c>
      <c r="F2468" t="s">
        <v>744</v>
      </c>
    </row>
    <row r="2469" spans="1:6" x14ac:dyDescent="0.25">
      <c r="A2469" s="2" t="s">
        <v>720</v>
      </c>
      <c r="B2469" t="s">
        <v>370</v>
      </c>
      <c r="C2469" t="s">
        <v>593</v>
      </c>
      <c r="D2469" t="s">
        <v>594</v>
      </c>
      <c r="E2469">
        <v>430</v>
      </c>
      <c r="F2469" t="s">
        <v>745</v>
      </c>
    </row>
    <row r="2470" spans="1:6" x14ac:dyDescent="0.25">
      <c r="A2470" s="2" t="s">
        <v>720</v>
      </c>
      <c r="B2470" t="s">
        <v>370</v>
      </c>
      <c r="C2470" t="s">
        <v>593</v>
      </c>
      <c r="D2470" t="s">
        <v>594</v>
      </c>
      <c r="E2470">
        <v>41</v>
      </c>
      <c r="F2470" t="s">
        <v>404</v>
      </c>
    </row>
    <row r="2471" spans="1:6" x14ac:dyDescent="0.25">
      <c r="A2471" s="2" t="s">
        <v>720</v>
      </c>
      <c r="B2471" t="s">
        <v>370</v>
      </c>
      <c r="C2471" t="s">
        <v>593</v>
      </c>
      <c r="D2471" t="s">
        <v>594</v>
      </c>
      <c r="E2471">
        <v>10</v>
      </c>
      <c r="F2471" t="s">
        <v>663</v>
      </c>
    </row>
    <row r="2472" spans="1:6" x14ac:dyDescent="0.25">
      <c r="A2472" s="2" t="s">
        <v>720</v>
      </c>
      <c r="B2472" t="s">
        <v>370</v>
      </c>
      <c r="C2472" t="s">
        <v>593</v>
      </c>
      <c r="D2472" t="s">
        <v>594</v>
      </c>
      <c r="E2472">
        <v>8</v>
      </c>
      <c r="F2472" t="s">
        <v>607</v>
      </c>
    </row>
    <row r="2473" spans="1:6" x14ac:dyDescent="0.25">
      <c r="A2473" s="2" t="s">
        <v>721</v>
      </c>
      <c r="B2473" t="s">
        <v>370</v>
      </c>
      <c r="C2473" t="s">
        <v>593</v>
      </c>
      <c r="D2473" t="s">
        <v>594</v>
      </c>
      <c r="E2473">
        <v>13</v>
      </c>
      <c r="F2473" t="s">
        <v>744</v>
      </c>
    </row>
    <row r="2474" spans="1:6" x14ac:dyDescent="0.25">
      <c r="A2474" s="2" t="s">
        <v>721</v>
      </c>
      <c r="B2474" t="s">
        <v>370</v>
      </c>
      <c r="C2474" t="s">
        <v>593</v>
      </c>
      <c r="D2474" t="s">
        <v>594</v>
      </c>
      <c r="E2474">
        <v>413</v>
      </c>
      <c r="F2474" t="s">
        <v>745</v>
      </c>
    </row>
    <row r="2475" spans="1:6" x14ac:dyDescent="0.25">
      <c r="A2475" s="2" t="s">
        <v>721</v>
      </c>
      <c r="B2475" t="s">
        <v>370</v>
      </c>
      <c r="C2475" t="s">
        <v>593</v>
      </c>
      <c r="D2475" t="s">
        <v>594</v>
      </c>
      <c r="E2475">
        <v>42</v>
      </c>
      <c r="F2475" t="s">
        <v>404</v>
      </c>
    </row>
    <row r="2476" spans="1:6" x14ac:dyDescent="0.25">
      <c r="A2476" s="2" t="s">
        <v>721</v>
      </c>
      <c r="B2476" t="s">
        <v>370</v>
      </c>
      <c r="C2476" t="s">
        <v>593</v>
      </c>
      <c r="D2476" t="s">
        <v>594</v>
      </c>
      <c r="E2476">
        <v>5</v>
      </c>
      <c r="F2476" t="s">
        <v>663</v>
      </c>
    </row>
    <row r="2477" spans="1:6" x14ac:dyDescent="0.25">
      <c r="A2477" s="2" t="s">
        <v>721</v>
      </c>
      <c r="B2477" t="s">
        <v>370</v>
      </c>
      <c r="C2477" t="s">
        <v>593</v>
      </c>
      <c r="D2477" t="s">
        <v>594</v>
      </c>
      <c r="E2477">
        <v>8</v>
      </c>
      <c r="F2477" t="s">
        <v>607</v>
      </c>
    </row>
    <row r="2478" spans="1:6" x14ac:dyDescent="0.25">
      <c r="A2478" s="2" t="s">
        <v>736</v>
      </c>
      <c r="B2478" t="s">
        <v>370</v>
      </c>
      <c r="C2478" t="s">
        <v>593</v>
      </c>
      <c r="D2478" t="s">
        <v>594</v>
      </c>
      <c r="E2478">
        <v>44</v>
      </c>
      <c r="F2478" t="s">
        <v>404</v>
      </c>
    </row>
    <row r="2479" spans="1:6" x14ac:dyDescent="0.25">
      <c r="A2479" s="2" t="s">
        <v>736</v>
      </c>
      <c r="B2479" t="s">
        <v>370</v>
      </c>
      <c r="C2479" t="s">
        <v>593</v>
      </c>
      <c r="D2479" t="s">
        <v>594</v>
      </c>
      <c r="E2479">
        <v>8</v>
      </c>
      <c r="F2479" t="s">
        <v>663</v>
      </c>
    </row>
    <row r="2480" spans="1:6" x14ac:dyDescent="0.25">
      <c r="A2480" s="2" t="s">
        <v>736</v>
      </c>
      <c r="B2480" t="s">
        <v>370</v>
      </c>
      <c r="C2480" t="s">
        <v>593</v>
      </c>
      <c r="D2480" t="s">
        <v>594</v>
      </c>
      <c r="E2480">
        <v>6</v>
      </c>
      <c r="F2480" t="s">
        <v>607</v>
      </c>
    </row>
    <row r="2481" spans="1:6" x14ac:dyDescent="0.25">
      <c r="A2481" s="2" t="s">
        <v>737</v>
      </c>
      <c r="B2481" t="s">
        <v>370</v>
      </c>
      <c r="C2481" t="s">
        <v>593</v>
      </c>
      <c r="D2481" t="s">
        <v>594</v>
      </c>
      <c r="E2481">
        <v>10</v>
      </c>
      <c r="F2481" t="s">
        <v>607</v>
      </c>
    </row>
    <row r="2482" spans="1:6" x14ac:dyDescent="0.25">
      <c r="A2482" s="2" t="s">
        <v>735</v>
      </c>
      <c r="B2482" t="s">
        <v>370</v>
      </c>
      <c r="C2482" t="s">
        <v>596</v>
      </c>
      <c r="D2482" t="s">
        <v>597</v>
      </c>
      <c r="E2482">
        <v>0</v>
      </c>
      <c r="F2482" t="s">
        <v>607</v>
      </c>
    </row>
    <row r="2483" spans="1:6" x14ac:dyDescent="0.25">
      <c r="A2483" s="2" t="s">
        <v>606</v>
      </c>
      <c r="B2483" t="s">
        <v>370</v>
      </c>
      <c r="C2483" t="s">
        <v>596</v>
      </c>
      <c r="D2483" t="s">
        <v>597</v>
      </c>
      <c r="E2483">
        <v>0</v>
      </c>
      <c r="F2483" t="s">
        <v>607</v>
      </c>
    </row>
    <row r="2484" spans="1:6" x14ac:dyDescent="0.25">
      <c r="A2484" s="2" t="s">
        <v>608</v>
      </c>
      <c r="B2484" t="s">
        <v>370</v>
      </c>
      <c r="C2484" t="s">
        <v>596</v>
      </c>
      <c r="D2484" t="s">
        <v>597</v>
      </c>
      <c r="E2484">
        <v>0</v>
      </c>
      <c r="F2484" t="s">
        <v>607</v>
      </c>
    </row>
    <row r="2485" spans="1:6" x14ac:dyDescent="0.25">
      <c r="A2485" s="2" t="s">
        <v>609</v>
      </c>
      <c r="B2485" t="s">
        <v>370</v>
      </c>
      <c r="C2485" t="s">
        <v>596</v>
      </c>
      <c r="D2485" t="s">
        <v>597</v>
      </c>
      <c r="E2485">
        <v>0</v>
      </c>
      <c r="F2485" t="s">
        <v>607</v>
      </c>
    </row>
    <row r="2486" spans="1:6" x14ac:dyDescent="0.25">
      <c r="A2486" s="2" t="s">
        <v>610</v>
      </c>
      <c r="B2486" t="s">
        <v>370</v>
      </c>
      <c r="C2486" t="s">
        <v>596</v>
      </c>
      <c r="D2486" t="s">
        <v>597</v>
      </c>
      <c r="E2486">
        <v>0</v>
      </c>
      <c r="F2486" t="s">
        <v>607</v>
      </c>
    </row>
    <row r="2487" spans="1:6" x14ac:dyDescent="0.25">
      <c r="A2487" s="2" t="s">
        <v>611</v>
      </c>
      <c r="B2487" t="s">
        <v>370</v>
      </c>
      <c r="C2487" t="s">
        <v>596</v>
      </c>
      <c r="D2487" t="s">
        <v>597</v>
      </c>
      <c r="E2487">
        <v>0</v>
      </c>
      <c r="F2487" t="s">
        <v>607</v>
      </c>
    </row>
    <row r="2488" spans="1:6" x14ac:dyDescent="0.25">
      <c r="A2488" s="2" t="s">
        <v>612</v>
      </c>
      <c r="B2488" t="s">
        <v>370</v>
      </c>
      <c r="C2488" t="s">
        <v>596</v>
      </c>
      <c r="D2488" t="s">
        <v>597</v>
      </c>
      <c r="E2488">
        <v>0</v>
      </c>
      <c r="F2488" t="s">
        <v>607</v>
      </c>
    </row>
    <row r="2489" spans="1:6" x14ac:dyDescent="0.25">
      <c r="A2489" s="2" t="s">
        <v>613</v>
      </c>
      <c r="B2489" t="s">
        <v>370</v>
      </c>
      <c r="C2489" t="s">
        <v>596</v>
      </c>
      <c r="D2489" t="s">
        <v>597</v>
      </c>
      <c r="E2489">
        <v>0</v>
      </c>
      <c r="F2489" t="s">
        <v>607</v>
      </c>
    </row>
    <row r="2490" spans="1:6" x14ac:dyDescent="0.25">
      <c r="A2490" s="2" t="s">
        <v>614</v>
      </c>
      <c r="B2490" t="s">
        <v>370</v>
      </c>
      <c r="C2490" t="s">
        <v>596</v>
      </c>
      <c r="D2490" t="s">
        <v>597</v>
      </c>
      <c r="E2490">
        <v>0</v>
      </c>
      <c r="F2490" t="s">
        <v>607</v>
      </c>
    </row>
    <row r="2491" spans="1:6" x14ac:dyDescent="0.25">
      <c r="A2491" s="2" t="s">
        <v>615</v>
      </c>
      <c r="B2491" t="s">
        <v>370</v>
      </c>
      <c r="C2491" t="s">
        <v>596</v>
      </c>
      <c r="D2491" t="s">
        <v>597</v>
      </c>
      <c r="E2491">
        <v>0</v>
      </c>
      <c r="F2491" t="s">
        <v>607</v>
      </c>
    </row>
    <row r="2492" spans="1:6" x14ac:dyDescent="0.25">
      <c r="A2492" s="2" t="s">
        <v>616</v>
      </c>
      <c r="B2492" t="s">
        <v>370</v>
      </c>
      <c r="C2492" t="s">
        <v>596</v>
      </c>
      <c r="D2492" t="s">
        <v>597</v>
      </c>
      <c r="E2492">
        <v>0</v>
      </c>
      <c r="F2492" t="s">
        <v>607</v>
      </c>
    </row>
    <row r="2493" spans="1:6" x14ac:dyDescent="0.25">
      <c r="A2493" s="2" t="s">
        <v>617</v>
      </c>
      <c r="B2493" t="s">
        <v>370</v>
      </c>
      <c r="C2493" t="s">
        <v>596</v>
      </c>
      <c r="D2493" t="s">
        <v>597</v>
      </c>
      <c r="E2493">
        <v>0</v>
      </c>
      <c r="F2493" t="s">
        <v>607</v>
      </c>
    </row>
    <row r="2494" spans="1:6" x14ac:dyDescent="0.25">
      <c r="A2494" s="2" t="s">
        <v>618</v>
      </c>
      <c r="B2494" t="s">
        <v>370</v>
      </c>
      <c r="C2494" t="s">
        <v>596</v>
      </c>
      <c r="D2494" t="s">
        <v>597</v>
      </c>
      <c r="E2494">
        <v>0</v>
      </c>
      <c r="F2494" t="s">
        <v>607</v>
      </c>
    </row>
    <row r="2495" spans="1:6" x14ac:dyDescent="0.25">
      <c r="A2495" s="2" t="s">
        <v>619</v>
      </c>
      <c r="B2495" t="s">
        <v>370</v>
      </c>
      <c r="C2495" t="s">
        <v>596</v>
      </c>
      <c r="D2495" t="s">
        <v>597</v>
      </c>
      <c r="E2495">
        <v>0</v>
      </c>
      <c r="F2495" t="s">
        <v>607</v>
      </c>
    </row>
    <row r="2496" spans="1:6" x14ac:dyDescent="0.25">
      <c r="A2496" s="2" t="s">
        <v>620</v>
      </c>
      <c r="B2496" t="s">
        <v>370</v>
      </c>
      <c r="C2496" t="s">
        <v>596</v>
      </c>
      <c r="D2496" t="s">
        <v>597</v>
      </c>
      <c r="E2496">
        <v>0</v>
      </c>
      <c r="F2496" t="s">
        <v>607</v>
      </c>
    </row>
    <row r="2497" spans="1:6" x14ac:dyDescent="0.25">
      <c r="A2497" s="2" t="s">
        <v>621</v>
      </c>
      <c r="B2497" t="s">
        <v>370</v>
      </c>
      <c r="C2497" t="s">
        <v>596</v>
      </c>
      <c r="D2497" t="s">
        <v>597</v>
      </c>
      <c r="E2497">
        <v>0</v>
      </c>
      <c r="F2497" t="s">
        <v>607</v>
      </c>
    </row>
    <row r="2498" spans="1:6" x14ac:dyDescent="0.25">
      <c r="A2498" s="2" t="s">
        <v>622</v>
      </c>
      <c r="B2498" t="s">
        <v>370</v>
      </c>
      <c r="C2498" t="s">
        <v>596</v>
      </c>
      <c r="D2498" t="s">
        <v>597</v>
      </c>
      <c r="E2498">
        <v>0</v>
      </c>
      <c r="F2498" t="s">
        <v>607</v>
      </c>
    </row>
    <row r="2499" spans="1:6" x14ac:dyDescent="0.25">
      <c r="A2499" s="2" t="s">
        <v>623</v>
      </c>
      <c r="B2499" t="s">
        <v>370</v>
      </c>
      <c r="C2499" t="s">
        <v>596</v>
      </c>
      <c r="D2499" t="s">
        <v>597</v>
      </c>
      <c r="E2499">
        <v>0</v>
      </c>
      <c r="F2499" t="s">
        <v>607</v>
      </c>
    </row>
    <row r="2500" spans="1:6" x14ac:dyDescent="0.25">
      <c r="A2500" s="2" t="s">
        <v>624</v>
      </c>
      <c r="B2500" t="s">
        <v>370</v>
      </c>
      <c r="C2500" t="s">
        <v>596</v>
      </c>
      <c r="D2500" t="s">
        <v>597</v>
      </c>
      <c r="E2500">
        <v>0</v>
      </c>
      <c r="F2500" t="s">
        <v>607</v>
      </c>
    </row>
    <row r="2501" spans="1:6" x14ac:dyDescent="0.25">
      <c r="A2501" s="2" t="s">
        <v>625</v>
      </c>
      <c r="B2501" t="s">
        <v>370</v>
      </c>
      <c r="C2501" t="s">
        <v>596</v>
      </c>
      <c r="D2501" t="s">
        <v>597</v>
      </c>
      <c r="E2501">
        <v>0</v>
      </c>
      <c r="F2501" t="s">
        <v>607</v>
      </c>
    </row>
    <row r="2502" spans="1:6" x14ac:dyDescent="0.25">
      <c r="A2502" s="2" t="s">
        <v>626</v>
      </c>
      <c r="B2502" t="s">
        <v>370</v>
      </c>
      <c r="C2502" t="s">
        <v>596</v>
      </c>
      <c r="D2502" t="s">
        <v>597</v>
      </c>
      <c r="E2502">
        <v>0</v>
      </c>
      <c r="F2502" t="s">
        <v>607</v>
      </c>
    </row>
    <row r="2503" spans="1:6" x14ac:dyDescent="0.25">
      <c r="A2503" s="2" t="s">
        <v>627</v>
      </c>
      <c r="B2503" t="s">
        <v>370</v>
      </c>
      <c r="C2503" t="s">
        <v>596</v>
      </c>
      <c r="D2503" t="s">
        <v>597</v>
      </c>
      <c r="E2503">
        <v>0</v>
      </c>
      <c r="F2503" t="s">
        <v>607</v>
      </c>
    </row>
    <row r="2504" spans="1:6" x14ac:dyDescent="0.25">
      <c r="A2504" s="2" t="s">
        <v>628</v>
      </c>
      <c r="B2504" t="s">
        <v>370</v>
      </c>
      <c r="C2504" t="s">
        <v>596</v>
      </c>
      <c r="D2504" t="s">
        <v>597</v>
      </c>
      <c r="E2504">
        <v>0</v>
      </c>
      <c r="F2504" t="s">
        <v>607</v>
      </c>
    </row>
    <row r="2505" spans="1:6" x14ac:dyDescent="0.25">
      <c r="A2505" s="2" t="s">
        <v>629</v>
      </c>
      <c r="B2505" t="s">
        <v>370</v>
      </c>
      <c r="C2505" t="s">
        <v>596</v>
      </c>
      <c r="D2505" t="s">
        <v>597</v>
      </c>
      <c r="E2505">
        <v>0</v>
      </c>
      <c r="F2505" t="s">
        <v>607</v>
      </c>
    </row>
    <row r="2506" spans="1:6" x14ac:dyDescent="0.25">
      <c r="A2506" s="2" t="s">
        <v>630</v>
      </c>
      <c r="B2506" t="s">
        <v>370</v>
      </c>
      <c r="C2506" t="s">
        <v>596</v>
      </c>
      <c r="D2506" t="s">
        <v>597</v>
      </c>
      <c r="E2506">
        <v>0</v>
      </c>
      <c r="F2506" t="s">
        <v>607</v>
      </c>
    </row>
    <row r="2507" spans="1:6" x14ac:dyDescent="0.25">
      <c r="A2507" s="2" t="s">
        <v>631</v>
      </c>
      <c r="B2507" t="s">
        <v>370</v>
      </c>
      <c r="C2507" t="s">
        <v>596</v>
      </c>
      <c r="D2507" t="s">
        <v>597</v>
      </c>
      <c r="E2507">
        <v>0</v>
      </c>
      <c r="F2507" t="s">
        <v>607</v>
      </c>
    </row>
    <row r="2508" spans="1:6" x14ac:dyDescent="0.25">
      <c r="A2508" s="2" t="s">
        <v>632</v>
      </c>
      <c r="B2508" t="s">
        <v>370</v>
      </c>
      <c r="C2508" t="s">
        <v>596</v>
      </c>
      <c r="D2508" t="s">
        <v>597</v>
      </c>
      <c r="E2508">
        <v>0</v>
      </c>
      <c r="F2508" t="s">
        <v>607</v>
      </c>
    </row>
    <row r="2509" spans="1:6" x14ac:dyDescent="0.25">
      <c r="A2509" s="2" t="s">
        <v>633</v>
      </c>
      <c r="B2509" t="s">
        <v>370</v>
      </c>
      <c r="C2509" t="s">
        <v>596</v>
      </c>
      <c r="D2509" t="s">
        <v>597</v>
      </c>
      <c r="E2509">
        <v>0</v>
      </c>
      <c r="F2509" t="s">
        <v>607</v>
      </c>
    </row>
    <row r="2510" spans="1:6" x14ac:dyDescent="0.25">
      <c r="A2510" s="2" t="s">
        <v>634</v>
      </c>
      <c r="B2510" t="s">
        <v>370</v>
      </c>
      <c r="C2510" t="s">
        <v>596</v>
      </c>
      <c r="D2510" t="s">
        <v>597</v>
      </c>
      <c r="E2510">
        <v>0</v>
      </c>
      <c r="F2510" t="s">
        <v>607</v>
      </c>
    </row>
    <row r="2511" spans="1:6" x14ac:dyDescent="0.25">
      <c r="A2511" s="2" t="s">
        <v>635</v>
      </c>
      <c r="B2511" t="s">
        <v>370</v>
      </c>
      <c r="C2511" t="s">
        <v>596</v>
      </c>
      <c r="D2511" t="s">
        <v>597</v>
      </c>
      <c r="E2511">
        <v>0</v>
      </c>
      <c r="F2511" t="s">
        <v>607</v>
      </c>
    </row>
    <row r="2512" spans="1:6" x14ac:dyDescent="0.25">
      <c r="A2512" s="2" t="s">
        <v>636</v>
      </c>
      <c r="B2512" t="s">
        <v>370</v>
      </c>
      <c r="C2512" t="s">
        <v>596</v>
      </c>
      <c r="D2512" t="s">
        <v>597</v>
      </c>
      <c r="E2512">
        <v>0</v>
      </c>
      <c r="F2512" t="s">
        <v>607</v>
      </c>
    </row>
    <row r="2513" spans="1:6" x14ac:dyDescent="0.25">
      <c r="A2513" s="2" t="s">
        <v>637</v>
      </c>
      <c r="B2513" t="s">
        <v>370</v>
      </c>
      <c r="C2513" t="s">
        <v>596</v>
      </c>
      <c r="D2513" t="s">
        <v>597</v>
      </c>
      <c r="E2513">
        <v>0</v>
      </c>
      <c r="F2513" t="s">
        <v>607</v>
      </c>
    </row>
    <row r="2514" spans="1:6" x14ac:dyDescent="0.25">
      <c r="A2514" s="2" t="s">
        <v>638</v>
      </c>
      <c r="B2514" t="s">
        <v>370</v>
      </c>
      <c r="C2514" t="s">
        <v>596</v>
      </c>
      <c r="D2514" t="s">
        <v>597</v>
      </c>
      <c r="E2514">
        <v>0</v>
      </c>
      <c r="F2514" t="s">
        <v>607</v>
      </c>
    </row>
    <row r="2515" spans="1:6" x14ac:dyDescent="0.25">
      <c r="A2515" s="2" t="s">
        <v>639</v>
      </c>
      <c r="B2515" t="s">
        <v>370</v>
      </c>
      <c r="C2515" t="s">
        <v>596</v>
      </c>
      <c r="D2515" t="s">
        <v>597</v>
      </c>
      <c r="E2515">
        <v>0</v>
      </c>
      <c r="F2515" t="s">
        <v>607</v>
      </c>
    </row>
    <row r="2516" spans="1:6" x14ac:dyDescent="0.25">
      <c r="A2516" s="2" t="s">
        <v>640</v>
      </c>
      <c r="B2516" t="s">
        <v>370</v>
      </c>
      <c r="C2516" t="s">
        <v>596</v>
      </c>
      <c r="D2516" t="s">
        <v>597</v>
      </c>
      <c r="E2516">
        <v>0</v>
      </c>
      <c r="F2516" t="s">
        <v>607</v>
      </c>
    </row>
    <row r="2517" spans="1:6" x14ac:dyDescent="0.25">
      <c r="A2517" s="2" t="s">
        <v>641</v>
      </c>
      <c r="B2517" t="s">
        <v>370</v>
      </c>
      <c r="C2517" t="s">
        <v>596</v>
      </c>
      <c r="D2517" t="s">
        <v>597</v>
      </c>
      <c r="E2517">
        <v>0</v>
      </c>
      <c r="F2517" t="s">
        <v>607</v>
      </c>
    </row>
    <row r="2518" spans="1:6" x14ac:dyDescent="0.25">
      <c r="A2518" s="2" t="s">
        <v>642</v>
      </c>
      <c r="B2518" t="s">
        <v>370</v>
      </c>
      <c r="C2518" t="s">
        <v>596</v>
      </c>
      <c r="D2518" t="s">
        <v>597</v>
      </c>
      <c r="E2518">
        <v>0</v>
      </c>
      <c r="F2518" t="s">
        <v>607</v>
      </c>
    </row>
    <row r="2519" spans="1:6" x14ac:dyDescent="0.25">
      <c r="A2519" s="2" t="s">
        <v>643</v>
      </c>
      <c r="B2519" t="s">
        <v>370</v>
      </c>
      <c r="C2519" t="s">
        <v>596</v>
      </c>
      <c r="D2519" t="s">
        <v>597</v>
      </c>
      <c r="E2519">
        <v>0</v>
      </c>
      <c r="F2519" t="s">
        <v>607</v>
      </c>
    </row>
    <row r="2520" spans="1:6" x14ac:dyDescent="0.25">
      <c r="A2520" s="2" t="s">
        <v>644</v>
      </c>
      <c r="B2520" t="s">
        <v>370</v>
      </c>
      <c r="C2520" t="s">
        <v>596</v>
      </c>
      <c r="D2520" t="s">
        <v>597</v>
      </c>
      <c r="E2520">
        <v>0</v>
      </c>
      <c r="F2520" t="s">
        <v>607</v>
      </c>
    </row>
    <row r="2521" spans="1:6" x14ac:dyDescent="0.25">
      <c r="A2521" s="2" t="s">
        <v>645</v>
      </c>
      <c r="B2521" t="s">
        <v>370</v>
      </c>
      <c r="C2521" t="s">
        <v>596</v>
      </c>
      <c r="D2521" t="s">
        <v>597</v>
      </c>
      <c r="E2521">
        <v>0</v>
      </c>
      <c r="F2521" t="s">
        <v>607</v>
      </c>
    </row>
    <row r="2522" spans="1:6" x14ac:dyDescent="0.25">
      <c r="A2522" s="2" t="s">
        <v>646</v>
      </c>
      <c r="B2522" t="s">
        <v>370</v>
      </c>
      <c r="C2522" t="s">
        <v>596</v>
      </c>
      <c r="D2522" t="s">
        <v>597</v>
      </c>
      <c r="E2522">
        <v>0</v>
      </c>
      <c r="F2522" t="s">
        <v>607</v>
      </c>
    </row>
    <row r="2523" spans="1:6" x14ac:dyDescent="0.25">
      <c r="A2523" s="2" t="s">
        <v>647</v>
      </c>
      <c r="B2523" t="s">
        <v>370</v>
      </c>
      <c r="C2523" t="s">
        <v>596</v>
      </c>
      <c r="D2523" t="s">
        <v>597</v>
      </c>
      <c r="E2523">
        <v>0</v>
      </c>
      <c r="F2523" t="s">
        <v>607</v>
      </c>
    </row>
    <row r="2524" spans="1:6" x14ac:dyDescent="0.25">
      <c r="A2524" s="2" t="s">
        <v>648</v>
      </c>
      <c r="B2524" t="s">
        <v>370</v>
      </c>
      <c r="C2524" t="s">
        <v>596</v>
      </c>
      <c r="D2524" t="s">
        <v>597</v>
      </c>
      <c r="E2524">
        <v>0</v>
      </c>
      <c r="F2524" t="s">
        <v>607</v>
      </c>
    </row>
    <row r="2525" spans="1:6" x14ac:dyDescent="0.25">
      <c r="A2525" s="2" t="s">
        <v>649</v>
      </c>
      <c r="B2525" t="s">
        <v>370</v>
      </c>
      <c r="C2525" t="s">
        <v>596</v>
      </c>
      <c r="D2525" t="s">
        <v>597</v>
      </c>
      <c r="E2525">
        <v>0</v>
      </c>
      <c r="F2525" t="s">
        <v>607</v>
      </c>
    </row>
    <row r="2526" spans="1:6" x14ac:dyDescent="0.25">
      <c r="A2526" s="2" t="s">
        <v>650</v>
      </c>
      <c r="B2526" t="s">
        <v>370</v>
      </c>
      <c r="C2526" t="s">
        <v>596</v>
      </c>
      <c r="D2526" t="s">
        <v>597</v>
      </c>
      <c r="E2526">
        <v>0</v>
      </c>
      <c r="F2526" t="s">
        <v>607</v>
      </c>
    </row>
    <row r="2527" spans="1:6" x14ac:dyDescent="0.25">
      <c r="A2527" s="2" t="s">
        <v>651</v>
      </c>
      <c r="B2527" t="s">
        <v>370</v>
      </c>
      <c r="C2527" t="s">
        <v>596</v>
      </c>
      <c r="D2527" t="s">
        <v>597</v>
      </c>
      <c r="E2527">
        <v>0</v>
      </c>
      <c r="F2527" t="s">
        <v>607</v>
      </c>
    </row>
    <row r="2528" spans="1:6" x14ac:dyDescent="0.25">
      <c r="A2528" s="2" t="s">
        <v>652</v>
      </c>
      <c r="B2528" t="s">
        <v>370</v>
      </c>
      <c r="C2528" t="s">
        <v>596</v>
      </c>
      <c r="D2528" t="s">
        <v>597</v>
      </c>
      <c r="E2528">
        <v>0</v>
      </c>
      <c r="F2528" t="s">
        <v>607</v>
      </c>
    </row>
    <row r="2529" spans="1:6" x14ac:dyDescent="0.25">
      <c r="A2529" s="2" t="s">
        <v>653</v>
      </c>
      <c r="B2529" t="s">
        <v>370</v>
      </c>
      <c r="C2529" t="s">
        <v>596</v>
      </c>
      <c r="D2529" t="s">
        <v>597</v>
      </c>
      <c r="E2529">
        <v>0</v>
      </c>
      <c r="F2529" t="s">
        <v>607</v>
      </c>
    </row>
    <row r="2530" spans="1:6" x14ac:dyDescent="0.25">
      <c r="A2530" s="2" t="s">
        <v>654</v>
      </c>
      <c r="B2530" t="s">
        <v>370</v>
      </c>
      <c r="C2530" t="s">
        <v>596</v>
      </c>
      <c r="D2530" t="s">
        <v>597</v>
      </c>
      <c r="E2530">
        <v>0</v>
      </c>
      <c r="F2530" t="s">
        <v>607</v>
      </c>
    </row>
    <row r="2531" spans="1:6" x14ac:dyDescent="0.25">
      <c r="A2531" s="2" t="s">
        <v>655</v>
      </c>
      <c r="B2531" t="s">
        <v>370</v>
      </c>
      <c r="C2531" t="s">
        <v>596</v>
      </c>
      <c r="D2531" t="s">
        <v>597</v>
      </c>
      <c r="E2531">
        <v>0</v>
      </c>
      <c r="F2531" t="s">
        <v>607</v>
      </c>
    </row>
    <row r="2532" spans="1:6" x14ac:dyDescent="0.25">
      <c r="A2532" s="2" t="s">
        <v>656</v>
      </c>
      <c r="B2532" t="s">
        <v>370</v>
      </c>
      <c r="C2532" t="s">
        <v>596</v>
      </c>
      <c r="D2532" t="s">
        <v>597</v>
      </c>
      <c r="E2532">
        <v>0</v>
      </c>
      <c r="F2532" t="s">
        <v>607</v>
      </c>
    </row>
    <row r="2533" spans="1:6" x14ac:dyDescent="0.25">
      <c r="A2533" s="2" t="s">
        <v>657</v>
      </c>
      <c r="B2533" t="s">
        <v>370</v>
      </c>
      <c r="C2533" t="s">
        <v>596</v>
      </c>
      <c r="D2533" t="s">
        <v>597</v>
      </c>
      <c r="E2533">
        <v>0</v>
      </c>
      <c r="F2533" t="s">
        <v>607</v>
      </c>
    </row>
    <row r="2534" spans="1:6" x14ac:dyDescent="0.25">
      <c r="A2534" s="2" t="s">
        <v>658</v>
      </c>
      <c r="B2534" t="s">
        <v>370</v>
      </c>
      <c r="C2534" t="s">
        <v>596</v>
      </c>
      <c r="D2534" t="s">
        <v>597</v>
      </c>
      <c r="E2534">
        <v>0</v>
      </c>
      <c r="F2534" t="s">
        <v>607</v>
      </c>
    </row>
    <row r="2535" spans="1:6" x14ac:dyDescent="0.25">
      <c r="A2535" s="2" t="s">
        <v>659</v>
      </c>
      <c r="B2535" t="s">
        <v>370</v>
      </c>
      <c r="C2535" t="s">
        <v>596</v>
      </c>
      <c r="D2535" t="s">
        <v>597</v>
      </c>
      <c r="E2535">
        <v>0</v>
      </c>
      <c r="F2535" t="s">
        <v>607</v>
      </c>
    </row>
    <row r="2536" spans="1:6" x14ac:dyDescent="0.25">
      <c r="A2536" s="2" t="s">
        <v>660</v>
      </c>
      <c r="B2536" t="s">
        <v>370</v>
      </c>
      <c r="C2536" t="s">
        <v>596</v>
      </c>
      <c r="D2536" t="s">
        <v>597</v>
      </c>
      <c r="E2536">
        <v>0</v>
      </c>
      <c r="F2536" t="s">
        <v>607</v>
      </c>
    </row>
    <row r="2537" spans="1:6" x14ac:dyDescent="0.25">
      <c r="A2537" s="2" t="s">
        <v>661</v>
      </c>
      <c r="B2537" t="s">
        <v>370</v>
      </c>
      <c r="C2537" t="s">
        <v>596</v>
      </c>
      <c r="D2537" t="s">
        <v>597</v>
      </c>
      <c r="E2537">
        <v>0</v>
      </c>
      <c r="F2537" t="s">
        <v>607</v>
      </c>
    </row>
    <row r="2538" spans="1:6" x14ac:dyDescent="0.25">
      <c r="A2538" s="2" t="s">
        <v>662</v>
      </c>
      <c r="B2538" t="s">
        <v>370</v>
      </c>
      <c r="C2538" t="s">
        <v>596</v>
      </c>
      <c r="D2538" t="s">
        <v>597</v>
      </c>
      <c r="E2538">
        <v>0</v>
      </c>
      <c r="F2538" t="s">
        <v>607</v>
      </c>
    </row>
    <row r="2539" spans="1:6" x14ac:dyDescent="0.25">
      <c r="A2539" s="2" t="s">
        <v>595</v>
      </c>
      <c r="B2539" t="s">
        <v>370</v>
      </c>
      <c r="C2539" t="s">
        <v>596</v>
      </c>
      <c r="D2539" t="s">
        <v>597</v>
      </c>
      <c r="F2539" t="s">
        <v>663</v>
      </c>
    </row>
    <row r="2540" spans="1:6" x14ac:dyDescent="0.25">
      <c r="A2540" s="2" t="s">
        <v>595</v>
      </c>
      <c r="B2540" t="s">
        <v>370</v>
      </c>
      <c r="C2540" t="s">
        <v>596</v>
      </c>
      <c r="D2540" t="s">
        <v>597</v>
      </c>
      <c r="E2540">
        <v>0</v>
      </c>
      <c r="F2540" t="s">
        <v>607</v>
      </c>
    </row>
    <row r="2541" spans="1:6" x14ac:dyDescent="0.25">
      <c r="A2541" s="2" t="s">
        <v>598</v>
      </c>
      <c r="B2541" t="s">
        <v>370</v>
      </c>
      <c r="C2541" t="s">
        <v>596</v>
      </c>
      <c r="D2541" t="s">
        <v>597</v>
      </c>
      <c r="E2541">
        <v>0</v>
      </c>
      <c r="F2541" t="s">
        <v>663</v>
      </c>
    </row>
    <row r="2542" spans="1:6" x14ac:dyDescent="0.25">
      <c r="A2542" s="2" t="s">
        <v>598</v>
      </c>
      <c r="B2542" t="s">
        <v>370</v>
      </c>
      <c r="C2542" t="s">
        <v>596</v>
      </c>
      <c r="D2542" t="s">
        <v>597</v>
      </c>
      <c r="E2542">
        <v>0</v>
      </c>
      <c r="F2542" t="s">
        <v>607</v>
      </c>
    </row>
    <row r="2543" spans="1:6" x14ac:dyDescent="0.25">
      <c r="A2543" s="2" t="s">
        <v>592</v>
      </c>
      <c r="B2543" t="s">
        <v>370</v>
      </c>
      <c r="C2543" t="s">
        <v>596</v>
      </c>
      <c r="D2543" t="s">
        <v>597</v>
      </c>
      <c r="E2543">
        <v>5</v>
      </c>
      <c r="F2543" t="s">
        <v>744</v>
      </c>
    </row>
    <row r="2544" spans="1:6" x14ac:dyDescent="0.25">
      <c r="A2544" s="2" t="s">
        <v>592</v>
      </c>
      <c r="B2544" t="s">
        <v>370</v>
      </c>
      <c r="C2544" t="s">
        <v>596</v>
      </c>
      <c r="D2544" t="s">
        <v>597</v>
      </c>
      <c r="E2544">
        <v>0</v>
      </c>
      <c r="F2544" t="s">
        <v>663</v>
      </c>
    </row>
    <row r="2545" spans="1:6" x14ac:dyDescent="0.25">
      <c r="A2545" s="2" t="s">
        <v>592</v>
      </c>
      <c r="B2545" t="s">
        <v>370</v>
      </c>
      <c r="C2545" t="s">
        <v>596</v>
      </c>
      <c r="D2545" t="s">
        <v>597</v>
      </c>
      <c r="E2545">
        <v>0</v>
      </c>
      <c r="F2545" t="s">
        <v>607</v>
      </c>
    </row>
    <row r="2546" spans="1:6" x14ac:dyDescent="0.25">
      <c r="A2546" s="2" t="s">
        <v>369</v>
      </c>
      <c r="B2546" t="s">
        <v>370</v>
      </c>
      <c r="C2546" t="s">
        <v>596</v>
      </c>
      <c r="D2546" t="s">
        <v>597</v>
      </c>
      <c r="E2546">
        <v>12</v>
      </c>
      <c r="F2546" t="s">
        <v>744</v>
      </c>
    </row>
    <row r="2547" spans="1:6" x14ac:dyDescent="0.25">
      <c r="A2547" s="2" t="s">
        <v>369</v>
      </c>
      <c r="B2547" t="s">
        <v>370</v>
      </c>
      <c r="C2547" t="s">
        <v>596</v>
      </c>
      <c r="D2547" t="s">
        <v>597</v>
      </c>
      <c r="E2547">
        <v>0</v>
      </c>
      <c r="F2547" t="s">
        <v>663</v>
      </c>
    </row>
    <row r="2548" spans="1:6" x14ac:dyDescent="0.25">
      <c r="A2548" s="2" t="s">
        <v>369</v>
      </c>
      <c r="B2548" t="s">
        <v>370</v>
      </c>
      <c r="C2548" t="s">
        <v>596</v>
      </c>
      <c r="D2548" t="s">
        <v>597</v>
      </c>
      <c r="E2548">
        <v>0</v>
      </c>
      <c r="F2548" t="s">
        <v>607</v>
      </c>
    </row>
    <row r="2549" spans="1:6" x14ac:dyDescent="0.25">
      <c r="A2549" s="2" t="s">
        <v>373</v>
      </c>
      <c r="B2549" t="s">
        <v>370</v>
      </c>
      <c r="C2549" t="s">
        <v>596</v>
      </c>
      <c r="D2549" t="s">
        <v>597</v>
      </c>
      <c r="E2549">
        <v>13</v>
      </c>
      <c r="F2549" t="s">
        <v>744</v>
      </c>
    </row>
    <row r="2550" spans="1:6" x14ac:dyDescent="0.25">
      <c r="A2550" s="2" t="s">
        <v>373</v>
      </c>
      <c r="B2550" t="s">
        <v>370</v>
      </c>
      <c r="C2550" t="s">
        <v>596</v>
      </c>
      <c r="D2550" t="s">
        <v>597</v>
      </c>
      <c r="E2550">
        <v>0</v>
      </c>
      <c r="F2550" t="s">
        <v>663</v>
      </c>
    </row>
    <row r="2551" spans="1:6" x14ac:dyDescent="0.25">
      <c r="A2551" s="2" t="s">
        <v>373</v>
      </c>
      <c r="B2551" t="s">
        <v>370</v>
      </c>
      <c r="C2551" t="s">
        <v>596</v>
      </c>
      <c r="D2551" t="s">
        <v>597</v>
      </c>
      <c r="E2551">
        <v>0</v>
      </c>
      <c r="F2551" t="s">
        <v>607</v>
      </c>
    </row>
    <row r="2552" spans="1:6" x14ac:dyDescent="0.25">
      <c r="A2552" s="2" t="s">
        <v>374</v>
      </c>
      <c r="B2552" t="s">
        <v>370</v>
      </c>
      <c r="C2552" t="s">
        <v>596</v>
      </c>
      <c r="D2552" t="s">
        <v>597</v>
      </c>
      <c r="E2552">
        <v>11</v>
      </c>
      <c r="F2552" t="s">
        <v>744</v>
      </c>
    </row>
    <row r="2553" spans="1:6" x14ac:dyDescent="0.25">
      <c r="A2553" s="2" t="s">
        <v>374</v>
      </c>
      <c r="B2553" t="s">
        <v>370</v>
      </c>
      <c r="C2553" t="s">
        <v>596</v>
      </c>
      <c r="D2553" t="s">
        <v>597</v>
      </c>
      <c r="E2553">
        <v>0</v>
      </c>
      <c r="F2553" t="s">
        <v>663</v>
      </c>
    </row>
    <row r="2554" spans="1:6" x14ac:dyDescent="0.25">
      <c r="A2554" s="2" t="s">
        <v>374</v>
      </c>
      <c r="B2554" t="s">
        <v>370</v>
      </c>
      <c r="C2554" t="s">
        <v>596</v>
      </c>
      <c r="D2554" t="s">
        <v>597</v>
      </c>
      <c r="E2554">
        <v>0</v>
      </c>
      <c r="F2554" t="s">
        <v>607</v>
      </c>
    </row>
    <row r="2555" spans="1:6" x14ac:dyDescent="0.25">
      <c r="A2555" s="2" t="s">
        <v>375</v>
      </c>
      <c r="B2555" t="s">
        <v>370</v>
      </c>
      <c r="C2555" t="s">
        <v>596</v>
      </c>
      <c r="D2555" t="s">
        <v>597</v>
      </c>
      <c r="E2555">
        <v>19</v>
      </c>
      <c r="F2555" t="s">
        <v>744</v>
      </c>
    </row>
    <row r="2556" spans="1:6" x14ac:dyDescent="0.25">
      <c r="A2556" s="2" t="s">
        <v>375</v>
      </c>
      <c r="B2556" t="s">
        <v>370</v>
      </c>
      <c r="C2556" t="s">
        <v>596</v>
      </c>
      <c r="D2556" t="s">
        <v>597</v>
      </c>
      <c r="E2556">
        <v>0</v>
      </c>
      <c r="F2556" t="s">
        <v>663</v>
      </c>
    </row>
    <row r="2557" spans="1:6" x14ac:dyDescent="0.25">
      <c r="A2557" s="2" t="s">
        <v>375</v>
      </c>
      <c r="B2557" t="s">
        <v>370</v>
      </c>
      <c r="C2557" t="s">
        <v>596</v>
      </c>
      <c r="D2557" t="s">
        <v>597</v>
      </c>
      <c r="E2557">
        <v>0</v>
      </c>
      <c r="F2557" t="s">
        <v>607</v>
      </c>
    </row>
    <row r="2558" spans="1:6" x14ac:dyDescent="0.25">
      <c r="A2558" s="2" t="s">
        <v>376</v>
      </c>
      <c r="B2558" t="s">
        <v>370</v>
      </c>
      <c r="C2558" t="s">
        <v>596</v>
      </c>
      <c r="D2558" t="s">
        <v>597</v>
      </c>
      <c r="E2558">
        <v>21</v>
      </c>
      <c r="F2558" t="s">
        <v>744</v>
      </c>
    </row>
    <row r="2559" spans="1:6" x14ac:dyDescent="0.25">
      <c r="A2559" s="2" t="s">
        <v>376</v>
      </c>
      <c r="B2559" t="s">
        <v>370</v>
      </c>
      <c r="C2559" t="s">
        <v>596</v>
      </c>
      <c r="D2559" t="s">
        <v>597</v>
      </c>
      <c r="E2559">
        <v>0</v>
      </c>
      <c r="F2559" t="s">
        <v>663</v>
      </c>
    </row>
    <row r="2560" spans="1:6" x14ac:dyDescent="0.25">
      <c r="A2560" s="2" t="s">
        <v>376</v>
      </c>
      <c r="B2560" t="s">
        <v>370</v>
      </c>
      <c r="C2560" t="s">
        <v>596</v>
      </c>
      <c r="D2560" t="s">
        <v>597</v>
      </c>
      <c r="E2560">
        <v>0</v>
      </c>
      <c r="F2560" t="s">
        <v>607</v>
      </c>
    </row>
    <row r="2561" spans="1:6" x14ac:dyDescent="0.25">
      <c r="A2561" s="2" t="s">
        <v>377</v>
      </c>
      <c r="B2561" t="s">
        <v>370</v>
      </c>
      <c r="C2561" t="s">
        <v>596</v>
      </c>
      <c r="D2561" t="s">
        <v>597</v>
      </c>
      <c r="E2561">
        <v>9</v>
      </c>
      <c r="F2561" t="s">
        <v>744</v>
      </c>
    </row>
    <row r="2562" spans="1:6" x14ac:dyDescent="0.25">
      <c r="A2562" s="2" t="s">
        <v>377</v>
      </c>
      <c r="B2562" t="s">
        <v>370</v>
      </c>
      <c r="C2562" t="s">
        <v>596</v>
      </c>
      <c r="D2562" t="s">
        <v>597</v>
      </c>
      <c r="E2562">
        <v>0</v>
      </c>
      <c r="F2562" t="s">
        <v>663</v>
      </c>
    </row>
    <row r="2563" spans="1:6" x14ac:dyDescent="0.25">
      <c r="A2563" s="2" t="s">
        <v>377</v>
      </c>
      <c r="B2563" t="s">
        <v>370</v>
      </c>
      <c r="C2563" t="s">
        <v>596</v>
      </c>
      <c r="D2563" t="s">
        <v>597</v>
      </c>
      <c r="E2563">
        <v>0</v>
      </c>
      <c r="F2563" t="s">
        <v>607</v>
      </c>
    </row>
    <row r="2564" spans="1:6" x14ac:dyDescent="0.25">
      <c r="A2564" s="2" t="s">
        <v>378</v>
      </c>
      <c r="B2564" t="s">
        <v>370</v>
      </c>
      <c r="C2564" t="s">
        <v>596</v>
      </c>
      <c r="D2564" t="s">
        <v>597</v>
      </c>
      <c r="E2564">
        <v>11</v>
      </c>
      <c r="F2564" t="s">
        <v>744</v>
      </c>
    </row>
    <row r="2565" spans="1:6" x14ac:dyDescent="0.25">
      <c r="A2565" s="2" t="s">
        <v>378</v>
      </c>
      <c r="B2565" t="s">
        <v>370</v>
      </c>
      <c r="C2565" t="s">
        <v>596</v>
      </c>
      <c r="D2565" t="s">
        <v>597</v>
      </c>
      <c r="E2565">
        <v>0</v>
      </c>
      <c r="F2565" t="s">
        <v>663</v>
      </c>
    </row>
    <row r="2566" spans="1:6" x14ac:dyDescent="0.25">
      <c r="A2566" s="2" t="s">
        <v>378</v>
      </c>
      <c r="B2566" t="s">
        <v>370</v>
      </c>
      <c r="C2566" t="s">
        <v>596</v>
      </c>
      <c r="D2566" t="s">
        <v>597</v>
      </c>
      <c r="E2566">
        <v>0</v>
      </c>
      <c r="F2566" t="s">
        <v>607</v>
      </c>
    </row>
    <row r="2567" spans="1:6" x14ac:dyDescent="0.25">
      <c r="A2567" s="2" t="s">
        <v>379</v>
      </c>
      <c r="B2567" t="s">
        <v>370</v>
      </c>
      <c r="C2567" t="s">
        <v>596</v>
      </c>
      <c r="D2567" t="s">
        <v>597</v>
      </c>
      <c r="E2567">
        <v>19</v>
      </c>
      <c r="F2567" t="s">
        <v>744</v>
      </c>
    </row>
    <row r="2568" spans="1:6" x14ac:dyDescent="0.25">
      <c r="A2568" s="2" t="s">
        <v>379</v>
      </c>
      <c r="B2568" t="s">
        <v>370</v>
      </c>
      <c r="C2568" t="s">
        <v>596</v>
      </c>
      <c r="D2568" t="s">
        <v>597</v>
      </c>
      <c r="E2568">
        <v>0</v>
      </c>
      <c r="F2568" t="s">
        <v>663</v>
      </c>
    </row>
    <row r="2569" spans="1:6" x14ac:dyDescent="0.25">
      <c r="A2569" s="2" t="s">
        <v>379</v>
      </c>
      <c r="B2569" t="s">
        <v>370</v>
      </c>
      <c r="C2569" t="s">
        <v>596</v>
      </c>
      <c r="D2569" t="s">
        <v>597</v>
      </c>
      <c r="E2569">
        <v>0</v>
      </c>
      <c r="F2569" t="s">
        <v>607</v>
      </c>
    </row>
    <row r="2570" spans="1:6" x14ac:dyDescent="0.25">
      <c r="A2570" s="2" t="s">
        <v>380</v>
      </c>
      <c r="B2570" t="s">
        <v>370</v>
      </c>
      <c r="C2570" t="s">
        <v>596</v>
      </c>
      <c r="D2570" t="s">
        <v>597</v>
      </c>
      <c r="E2570">
        <v>30</v>
      </c>
      <c r="F2570" t="s">
        <v>744</v>
      </c>
    </row>
    <row r="2571" spans="1:6" x14ac:dyDescent="0.25">
      <c r="A2571" s="2" t="s">
        <v>380</v>
      </c>
      <c r="B2571" t="s">
        <v>370</v>
      </c>
      <c r="C2571" t="s">
        <v>596</v>
      </c>
      <c r="D2571" t="s">
        <v>597</v>
      </c>
      <c r="E2571">
        <v>0</v>
      </c>
      <c r="F2571" t="s">
        <v>663</v>
      </c>
    </row>
    <row r="2572" spans="1:6" x14ac:dyDescent="0.25">
      <c r="A2572" s="2" t="s">
        <v>380</v>
      </c>
      <c r="B2572" t="s">
        <v>370</v>
      </c>
      <c r="C2572" t="s">
        <v>596</v>
      </c>
      <c r="D2572" t="s">
        <v>597</v>
      </c>
      <c r="E2572">
        <v>0</v>
      </c>
      <c r="F2572" t="s">
        <v>607</v>
      </c>
    </row>
    <row r="2573" spans="1:6" x14ac:dyDescent="0.25">
      <c r="A2573" s="2" t="s">
        <v>381</v>
      </c>
      <c r="B2573" t="s">
        <v>370</v>
      </c>
      <c r="C2573" t="s">
        <v>596</v>
      </c>
      <c r="D2573" t="s">
        <v>597</v>
      </c>
      <c r="E2573">
        <v>27</v>
      </c>
      <c r="F2573" t="s">
        <v>744</v>
      </c>
    </row>
    <row r="2574" spans="1:6" x14ac:dyDescent="0.25">
      <c r="A2574" s="2" t="s">
        <v>381</v>
      </c>
      <c r="B2574" t="s">
        <v>370</v>
      </c>
      <c r="C2574" t="s">
        <v>596</v>
      </c>
      <c r="D2574" t="s">
        <v>597</v>
      </c>
      <c r="E2574">
        <v>0</v>
      </c>
      <c r="F2574" t="s">
        <v>663</v>
      </c>
    </row>
    <row r="2575" spans="1:6" x14ac:dyDescent="0.25">
      <c r="A2575" s="2" t="s">
        <v>381</v>
      </c>
      <c r="B2575" t="s">
        <v>370</v>
      </c>
      <c r="C2575" t="s">
        <v>596</v>
      </c>
      <c r="D2575" t="s">
        <v>597</v>
      </c>
      <c r="E2575">
        <v>0</v>
      </c>
      <c r="F2575" t="s">
        <v>607</v>
      </c>
    </row>
    <row r="2576" spans="1:6" x14ac:dyDescent="0.25">
      <c r="A2576" s="2" t="s">
        <v>382</v>
      </c>
      <c r="B2576" t="s">
        <v>370</v>
      </c>
      <c r="C2576" t="s">
        <v>596</v>
      </c>
      <c r="D2576" t="s">
        <v>597</v>
      </c>
      <c r="E2576">
        <v>24</v>
      </c>
      <c r="F2576" t="s">
        <v>744</v>
      </c>
    </row>
    <row r="2577" spans="1:6" x14ac:dyDescent="0.25">
      <c r="A2577" s="2" t="s">
        <v>382</v>
      </c>
      <c r="B2577" t="s">
        <v>370</v>
      </c>
      <c r="C2577" t="s">
        <v>596</v>
      </c>
      <c r="D2577" t="s">
        <v>597</v>
      </c>
      <c r="E2577">
        <v>1</v>
      </c>
      <c r="F2577" t="s">
        <v>663</v>
      </c>
    </row>
    <row r="2578" spans="1:6" x14ac:dyDescent="0.25">
      <c r="A2578" s="2" t="s">
        <v>382</v>
      </c>
      <c r="B2578" t="s">
        <v>370</v>
      </c>
      <c r="C2578" t="s">
        <v>596</v>
      </c>
      <c r="D2578" t="s">
        <v>597</v>
      </c>
      <c r="E2578">
        <v>0</v>
      </c>
      <c r="F2578" t="s">
        <v>607</v>
      </c>
    </row>
    <row r="2579" spans="1:6" x14ac:dyDescent="0.25">
      <c r="A2579" s="2" t="s">
        <v>383</v>
      </c>
      <c r="B2579" t="s">
        <v>370</v>
      </c>
      <c r="C2579" t="s">
        <v>596</v>
      </c>
      <c r="D2579" t="s">
        <v>597</v>
      </c>
      <c r="E2579">
        <v>24</v>
      </c>
      <c r="F2579" t="s">
        <v>744</v>
      </c>
    </row>
    <row r="2580" spans="1:6" x14ac:dyDescent="0.25">
      <c r="A2580" s="2" t="s">
        <v>383</v>
      </c>
      <c r="B2580" t="s">
        <v>370</v>
      </c>
      <c r="C2580" t="s">
        <v>596</v>
      </c>
      <c r="D2580" t="s">
        <v>597</v>
      </c>
      <c r="E2580">
        <v>0</v>
      </c>
      <c r="F2580" t="s">
        <v>663</v>
      </c>
    </row>
    <row r="2581" spans="1:6" x14ac:dyDescent="0.25">
      <c r="A2581" s="2" t="s">
        <v>383</v>
      </c>
      <c r="B2581" t="s">
        <v>370</v>
      </c>
      <c r="C2581" t="s">
        <v>596</v>
      </c>
      <c r="D2581" t="s">
        <v>597</v>
      </c>
      <c r="E2581">
        <v>0</v>
      </c>
      <c r="F2581" t="s">
        <v>607</v>
      </c>
    </row>
    <row r="2582" spans="1:6" x14ac:dyDescent="0.25">
      <c r="A2582" s="2" t="s">
        <v>384</v>
      </c>
      <c r="B2582" t="s">
        <v>370</v>
      </c>
      <c r="C2582" t="s">
        <v>596</v>
      </c>
      <c r="D2582" t="s">
        <v>597</v>
      </c>
      <c r="E2582">
        <v>22</v>
      </c>
      <c r="F2582" t="s">
        <v>744</v>
      </c>
    </row>
    <row r="2583" spans="1:6" x14ac:dyDescent="0.25">
      <c r="A2583" s="2" t="s">
        <v>384</v>
      </c>
      <c r="B2583" t="s">
        <v>370</v>
      </c>
      <c r="C2583" t="s">
        <v>596</v>
      </c>
      <c r="D2583" t="s">
        <v>597</v>
      </c>
      <c r="E2583">
        <v>2</v>
      </c>
      <c r="F2583" t="s">
        <v>663</v>
      </c>
    </row>
    <row r="2584" spans="1:6" x14ac:dyDescent="0.25">
      <c r="A2584" s="2" t="s">
        <v>384</v>
      </c>
      <c r="B2584" t="s">
        <v>370</v>
      </c>
      <c r="C2584" t="s">
        <v>596</v>
      </c>
      <c r="D2584" t="s">
        <v>597</v>
      </c>
      <c r="E2584">
        <v>0</v>
      </c>
      <c r="F2584" t="s">
        <v>607</v>
      </c>
    </row>
    <row r="2585" spans="1:6" x14ac:dyDescent="0.25">
      <c r="A2585" s="2" t="s">
        <v>385</v>
      </c>
      <c r="B2585" t="s">
        <v>370</v>
      </c>
      <c r="C2585" t="s">
        <v>596</v>
      </c>
      <c r="D2585" t="s">
        <v>597</v>
      </c>
      <c r="E2585">
        <v>17</v>
      </c>
      <c r="F2585" t="s">
        <v>744</v>
      </c>
    </row>
    <row r="2586" spans="1:6" x14ac:dyDescent="0.25">
      <c r="A2586" s="2" t="s">
        <v>385</v>
      </c>
      <c r="B2586" t="s">
        <v>370</v>
      </c>
      <c r="C2586" t="s">
        <v>596</v>
      </c>
      <c r="D2586" t="s">
        <v>597</v>
      </c>
      <c r="E2586">
        <v>0</v>
      </c>
      <c r="F2586" t="s">
        <v>663</v>
      </c>
    </row>
    <row r="2587" spans="1:6" x14ac:dyDescent="0.25">
      <c r="A2587" s="2" t="s">
        <v>385</v>
      </c>
      <c r="B2587" t="s">
        <v>370</v>
      </c>
      <c r="C2587" t="s">
        <v>596</v>
      </c>
      <c r="D2587" t="s">
        <v>597</v>
      </c>
      <c r="E2587">
        <v>0</v>
      </c>
      <c r="F2587" t="s">
        <v>607</v>
      </c>
    </row>
    <row r="2588" spans="1:6" x14ac:dyDescent="0.25">
      <c r="A2588" s="2" t="s">
        <v>386</v>
      </c>
      <c r="B2588" t="s">
        <v>370</v>
      </c>
      <c r="C2588" t="s">
        <v>596</v>
      </c>
      <c r="D2588" t="s">
        <v>597</v>
      </c>
      <c r="E2588">
        <v>30</v>
      </c>
      <c r="F2588" t="s">
        <v>744</v>
      </c>
    </row>
    <row r="2589" spans="1:6" x14ac:dyDescent="0.25">
      <c r="A2589" s="2" t="s">
        <v>386</v>
      </c>
      <c r="B2589" t="s">
        <v>370</v>
      </c>
      <c r="C2589" t="s">
        <v>596</v>
      </c>
      <c r="D2589" t="s">
        <v>597</v>
      </c>
      <c r="E2589">
        <v>1</v>
      </c>
      <c r="F2589" t="s">
        <v>663</v>
      </c>
    </row>
    <row r="2590" spans="1:6" x14ac:dyDescent="0.25">
      <c r="A2590" s="2" t="s">
        <v>386</v>
      </c>
      <c r="B2590" t="s">
        <v>370</v>
      </c>
      <c r="C2590" t="s">
        <v>596</v>
      </c>
      <c r="D2590" t="s">
        <v>597</v>
      </c>
      <c r="E2590">
        <v>0</v>
      </c>
      <c r="F2590" t="s">
        <v>607</v>
      </c>
    </row>
    <row r="2591" spans="1:6" x14ac:dyDescent="0.25">
      <c r="A2591" s="2" t="s">
        <v>387</v>
      </c>
      <c r="B2591" t="s">
        <v>370</v>
      </c>
      <c r="C2591" t="s">
        <v>596</v>
      </c>
      <c r="D2591" t="s">
        <v>597</v>
      </c>
      <c r="E2591">
        <v>41</v>
      </c>
      <c r="F2591" t="s">
        <v>744</v>
      </c>
    </row>
    <row r="2592" spans="1:6" x14ac:dyDescent="0.25">
      <c r="A2592" s="2" t="s">
        <v>387</v>
      </c>
      <c r="B2592" t="s">
        <v>370</v>
      </c>
      <c r="C2592" t="s">
        <v>596</v>
      </c>
      <c r="D2592" t="s">
        <v>597</v>
      </c>
      <c r="E2592">
        <v>2</v>
      </c>
      <c r="F2592" t="s">
        <v>663</v>
      </c>
    </row>
    <row r="2593" spans="1:6" x14ac:dyDescent="0.25">
      <c r="A2593" s="2" t="s">
        <v>387</v>
      </c>
      <c r="B2593" t="s">
        <v>370</v>
      </c>
      <c r="C2593" t="s">
        <v>596</v>
      </c>
      <c r="D2593" t="s">
        <v>597</v>
      </c>
      <c r="E2593">
        <v>1</v>
      </c>
      <c r="F2593" t="s">
        <v>607</v>
      </c>
    </row>
    <row r="2594" spans="1:6" x14ac:dyDescent="0.25">
      <c r="A2594" s="2" t="s">
        <v>388</v>
      </c>
      <c r="B2594" t="s">
        <v>370</v>
      </c>
      <c r="C2594" t="s">
        <v>596</v>
      </c>
      <c r="D2594" t="s">
        <v>597</v>
      </c>
      <c r="E2594">
        <v>43</v>
      </c>
      <c r="F2594" t="s">
        <v>744</v>
      </c>
    </row>
    <row r="2595" spans="1:6" x14ac:dyDescent="0.25">
      <c r="A2595" s="2" t="s">
        <v>388</v>
      </c>
      <c r="B2595" t="s">
        <v>370</v>
      </c>
      <c r="C2595" t="s">
        <v>596</v>
      </c>
      <c r="D2595" t="s">
        <v>597</v>
      </c>
      <c r="E2595">
        <v>6</v>
      </c>
      <c r="F2595" t="s">
        <v>404</v>
      </c>
    </row>
    <row r="2596" spans="1:6" x14ac:dyDescent="0.25">
      <c r="A2596" s="2" t="s">
        <v>388</v>
      </c>
      <c r="B2596" t="s">
        <v>370</v>
      </c>
      <c r="C2596" t="s">
        <v>596</v>
      </c>
      <c r="D2596" t="s">
        <v>597</v>
      </c>
      <c r="E2596">
        <v>0</v>
      </c>
      <c r="F2596" t="s">
        <v>663</v>
      </c>
    </row>
    <row r="2597" spans="1:6" x14ac:dyDescent="0.25">
      <c r="A2597" s="2" t="s">
        <v>388</v>
      </c>
      <c r="B2597" t="s">
        <v>370</v>
      </c>
      <c r="C2597" t="s">
        <v>596</v>
      </c>
      <c r="D2597" t="s">
        <v>597</v>
      </c>
      <c r="E2597">
        <v>1</v>
      </c>
      <c r="F2597" t="s">
        <v>607</v>
      </c>
    </row>
    <row r="2598" spans="1:6" x14ac:dyDescent="0.25">
      <c r="A2598" s="2" t="s">
        <v>389</v>
      </c>
      <c r="B2598" t="s">
        <v>370</v>
      </c>
      <c r="C2598" t="s">
        <v>596</v>
      </c>
      <c r="D2598" t="s">
        <v>597</v>
      </c>
      <c r="E2598">
        <v>42</v>
      </c>
      <c r="F2598" t="s">
        <v>744</v>
      </c>
    </row>
    <row r="2599" spans="1:6" x14ac:dyDescent="0.25">
      <c r="A2599" s="2" t="s">
        <v>389</v>
      </c>
      <c r="B2599" t="s">
        <v>370</v>
      </c>
      <c r="C2599" t="s">
        <v>596</v>
      </c>
      <c r="D2599" t="s">
        <v>597</v>
      </c>
      <c r="E2599">
        <v>11</v>
      </c>
      <c r="F2599" t="s">
        <v>404</v>
      </c>
    </row>
    <row r="2600" spans="1:6" x14ac:dyDescent="0.25">
      <c r="A2600" s="2" t="s">
        <v>389</v>
      </c>
      <c r="B2600" t="s">
        <v>370</v>
      </c>
      <c r="C2600" t="s">
        <v>596</v>
      </c>
      <c r="D2600" t="s">
        <v>597</v>
      </c>
      <c r="E2600">
        <v>3</v>
      </c>
      <c r="F2600" t="s">
        <v>663</v>
      </c>
    </row>
    <row r="2601" spans="1:6" x14ac:dyDescent="0.25">
      <c r="A2601" s="2" t="s">
        <v>389</v>
      </c>
      <c r="B2601" t="s">
        <v>370</v>
      </c>
      <c r="C2601" t="s">
        <v>596</v>
      </c>
      <c r="D2601" t="s">
        <v>597</v>
      </c>
      <c r="E2601">
        <v>3</v>
      </c>
      <c r="F2601" t="s">
        <v>607</v>
      </c>
    </row>
    <row r="2602" spans="1:6" x14ac:dyDescent="0.25">
      <c r="A2602" s="2" t="s">
        <v>390</v>
      </c>
      <c r="B2602" t="s">
        <v>370</v>
      </c>
      <c r="C2602" t="s">
        <v>596</v>
      </c>
      <c r="D2602" t="s">
        <v>597</v>
      </c>
      <c r="E2602">
        <v>72</v>
      </c>
      <c r="F2602" t="s">
        <v>744</v>
      </c>
    </row>
    <row r="2603" spans="1:6" x14ac:dyDescent="0.25">
      <c r="A2603" s="2" t="s">
        <v>390</v>
      </c>
      <c r="B2603" t="s">
        <v>370</v>
      </c>
      <c r="C2603" t="s">
        <v>596</v>
      </c>
      <c r="D2603" t="s">
        <v>597</v>
      </c>
      <c r="E2603">
        <v>16</v>
      </c>
      <c r="F2603" t="s">
        <v>404</v>
      </c>
    </row>
    <row r="2604" spans="1:6" x14ac:dyDescent="0.25">
      <c r="A2604" s="2" t="s">
        <v>390</v>
      </c>
      <c r="B2604" t="s">
        <v>370</v>
      </c>
      <c r="C2604" t="s">
        <v>596</v>
      </c>
      <c r="D2604" t="s">
        <v>597</v>
      </c>
      <c r="E2604">
        <v>5</v>
      </c>
      <c r="F2604" t="s">
        <v>663</v>
      </c>
    </row>
    <row r="2605" spans="1:6" x14ac:dyDescent="0.25">
      <c r="A2605" s="2" t="s">
        <v>390</v>
      </c>
      <c r="B2605" t="s">
        <v>370</v>
      </c>
      <c r="C2605" t="s">
        <v>596</v>
      </c>
      <c r="D2605" t="s">
        <v>597</v>
      </c>
      <c r="E2605">
        <v>0</v>
      </c>
      <c r="F2605" t="s">
        <v>607</v>
      </c>
    </row>
    <row r="2606" spans="1:6" x14ac:dyDescent="0.25">
      <c r="A2606" s="2" t="s">
        <v>391</v>
      </c>
      <c r="B2606" t="s">
        <v>370</v>
      </c>
      <c r="C2606" t="s">
        <v>596</v>
      </c>
      <c r="D2606" t="s">
        <v>597</v>
      </c>
      <c r="E2606">
        <v>63</v>
      </c>
      <c r="F2606" t="s">
        <v>744</v>
      </c>
    </row>
    <row r="2607" spans="1:6" x14ac:dyDescent="0.25">
      <c r="A2607" s="2" t="s">
        <v>391</v>
      </c>
      <c r="B2607" t="s">
        <v>370</v>
      </c>
      <c r="C2607" t="s">
        <v>596</v>
      </c>
      <c r="D2607" t="s">
        <v>597</v>
      </c>
      <c r="E2607">
        <v>20</v>
      </c>
      <c r="F2607" t="s">
        <v>404</v>
      </c>
    </row>
    <row r="2608" spans="1:6" x14ac:dyDescent="0.25">
      <c r="A2608" s="2" t="s">
        <v>391</v>
      </c>
      <c r="B2608" t="s">
        <v>370</v>
      </c>
      <c r="C2608" t="s">
        <v>596</v>
      </c>
      <c r="D2608" t="s">
        <v>597</v>
      </c>
      <c r="E2608">
        <v>6</v>
      </c>
      <c r="F2608" t="s">
        <v>663</v>
      </c>
    </row>
    <row r="2609" spans="1:6" x14ac:dyDescent="0.25">
      <c r="A2609" s="2" t="s">
        <v>391</v>
      </c>
      <c r="B2609" t="s">
        <v>370</v>
      </c>
      <c r="C2609" t="s">
        <v>596</v>
      </c>
      <c r="D2609" t="s">
        <v>597</v>
      </c>
      <c r="E2609">
        <v>1</v>
      </c>
      <c r="F2609" t="s">
        <v>607</v>
      </c>
    </row>
    <row r="2610" spans="1:6" x14ac:dyDescent="0.25">
      <c r="A2610" s="2" t="s">
        <v>392</v>
      </c>
      <c r="B2610" t="s">
        <v>370</v>
      </c>
      <c r="C2610" t="s">
        <v>596</v>
      </c>
      <c r="D2610" t="s">
        <v>597</v>
      </c>
      <c r="E2610">
        <v>52</v>
      </c>
      <c r="F2610" t="s">
        <v>744</v>
      </c>
    </row>
    <row r="2611" spans="1:6" x14ac:dyDescent="0.25">
      <c r="A2611" s="2" t="s">
        <v>392</v>
      </c>
      <c r="B2611" t="s">
        <v>370</v>
      </c>
      <c r="C2611" t="s">
        <v>596</v>
      </c>
      <c r="D2611" t="s">
        <v>597</v>
      </c>
      <c r="E2611">
        <v>23</v>
      </c>
      <c r="F2611" t="s">
        <v>404</v>
      </c>
    </row>
    <row r="2612" spans="1:6" x14ac:dyDescent="0.25">
      <c r="A2612" s="2" t="s">
        <v>392</v>
      </c>
      <c r="B2612" t="s">
        <v>370</v>
      </c>
      <c r="C2612" t="s">
        <v>596</v>
      </c>
      <c r="D2612" t="s">
        <v>597</v>
      </c>
      <c r="E2612">
        <v>5</v>
      </c>
      <c r="F2612" t="s">
        <v>663</v>
      </c>
    </row>
    <row r="2613" spans="1:6" x14ac:dyDescent="0.25">
      <c r="A2613" s="2" t="s">
        <v>392</v>
      </c>
      <c r="B2613" t="s">
        <v>370</v>
      </c>
      <c r="C2613" t="s">
        <v>596</v>
      </c>
      <c r="D2613" t="s">
        <v>597</v>
      </c>
      <c r="E2613">
        <v>3</v>
      </c>
      <c r="F2613" t="s">
        <v>607</v>
      </c>
    </row>
    <row r="2614" spans="1:6" x14ac:dyDescent="0.25">
      <c r="A2614" s="2" t="s">
        <v>393</v>
      </c>
      <c r="B2614" t="s">
        <v>370</v>
      </c>
      <c r="C2614" t="s">
        <v>596</v>
      </c>
      <c r="D2614" t="s">
        <v>597</v>
      </c>
      <c r="E2614">
        <v>95</v>
      </c>
      <c r="F2614" t="s">
        <v>744</v>
      </c>
    </row>
    <row r="2615" spans="1:6" x14ac:dyDescent="0.25">
      <c r="A2615" s="2" t="s">
        <v>393</v>
      </c>
      <c r="B2615" t="s">
        <v>370</v>
      </c>
      <c r="C2615" t="s">
        <v>596</v>
      </c>
      <c r="D2615" t="s">
        <v>597</v>
      </c>
      <c r="E2615">
        <v>30</v>
      </c>
      <c r="F2615" t="s">
        <v>404</v>
      </c>
    </row>
    <row r="2616" spans="1:6" x14ac:dyDescent="0.25">
      <c r="A2616" s="2" t="s">
        <v>393</v>
      </c>
      <c r="B2616" t="s">
        <v>370</v>
      </c>
      <c r="C2616" t="s">
        <v>596</v>
      </c>
      <c r="D2616" t="s">
        <v>597</v>
      </c>
      <c r="E2616">
        <v>4</v>
      </c>
      <c r="F2616" t="s">
        <v>663</v>
      </c>
    </row>
    <row r="2617" spans="1:6" x14ac:dyDescent="0.25">
      <c r="A2617" s="2" t="s">
        <v>393</v>
      </c>
      <c r="B2617" t="s">
        <v>370</v>
      </c>
      <c r="C2617" t="s">
        <v>596</v>
      </c>
      <c r="D2617" t="s">
        <v>597</v>
      </c>
      <c r="E2617">
        <v>4</v>
      </c>
      <c r="F2617" t="s">
        <v>607</v>
      </c>
    </row>
    <row r="2618" spans="1:6" x14ac:dyDescent="0.25">
      <c r="A2618" s="2" t="s">
        <v>394</v>
      </c>
      <c r="B2618" t="s">
        <v>370</v>
      </c>
      <c r="C2618" t="s">
        <v>596</v>
      </c>
      <c r="D2618" t="s">
        <v>597</v>
      </c>
      <c r="E2618">
        <v>97</v>
      </c>
      <c r="F2618" t="s">
        <v>744</v>
      </c>
    </row>
    <row r="2619" spans="1:6" x14ac:dyDescent="0.25">
      <c r="A2619" s="2" t="s">
        <v>394</v>
      </c>
      <c r="B2619" t="s">
        <v>370</v>
      </c>
      <c r="C2619" t="s">
        <v>596</v>
      </c>
      <c r="D2619" t="s">
        <v>597</v>
      </c>
      <c r="E2619">
        <v>42</v>
      </c>
      <c r="F2619" t="s">
        <v>404</v>
      </c>
    </row>
    <row r="2620" spans="1:6" x14ac:dyDescent="0.25">
      <c r="A2620" s="2" t="s">
        <v>394</v>
      </c>
      <c r="B2620" t="s">
        <v>370</v>
      </c>
      <c r="C2620" t="s">
        <v>596</v>
      </c>
      <c r="D2620" t="s">
        <v>597</v>
      </c>
      <c r="E2620">
        <v>7</v>
      </c>
      <c r="F2620" t="s">
        <v>663</v>
      </c>
    </row>
    <row r="2621" spans="1:6" x14ac:dyDescent="0.25">
      <c r="A2621" s="2" t="s">
        <v>394</v>
      </c>
      <c r="B2621" t="s">
        <v>370</v>
      </c>
      <c r="C2621" t="s">
        <v>596</v>
      </c>
      <c r="D2621" t="s">
        <v>597</v>
      </c>
      <c r="E2621">
        <v>2</v>
      </c>
      <c r="F2621" t="s">
        <v>607</v>
      </c>
    </row>
    <row r="2622" spans="1:6" x14ac:dyDescent="0.25">
      <c r="A2622" s="2" t="s">
        <v>395</v>
      </c>
      <c r="B2622" t="s">
        <v>370</v>
      </c>
      <c r="C2622" t="s">
        <v>596</v>
      </c>
      <c r="D2622" t="s">
        <v>597</v>
      </c>
      <c r="E2622">
        <v>122</v>
      </c>
      <c r="F2622" t="s">
        <v>744</v>
      </c>
    </row>
    <row r="2623" spans="1:6" x14ac:dyDescent="0.25">
      <c r="A2623" s="2" t="s">
        <v>395</v>
      </c>
      <c r="B2623" t="s">
        <v>370</v>
      </c>
      <c r="C2623" t="s">
        <v>596</v>
      </c>
      <c r="D2623" t="s">
        <v>597</v>
      </c>
      <c r="E2623">
        <v>52</v>
      </c>
      <c r="F2623" t="s">
        <v>404</v>
      </c>
    </row>
    <row r="2624" spans="1:6" x14ac:dyDescent="0.25">
      <c r="A2624" s="2" t="s">
        <v>395</v>
      </c>
      <c r="B2624" t="s">
        <v>370</v>
      </c>
      <c r="C2624" t="s">
        <v>596</v>
      </c>
      <c r="D2624" t="s">
        <v>597</v>
      </c>
      <c r="E2624">
        <v>10</v>
      </c>
      <c r="F2624" t="s">
        <v>663</v>
      </c>
    </row>
    <row r="2625" spans="1:6" x14ac:dyDescent="0.25">
      <c r="A2625" s="2" t="s">
        <v>395</v>
      </c>
      <c r="B2625" t="s">
        <v>370</v>
      </c>
      <c r="C2625" t="s">
        <v>596</v>
      </c>
      <c r="D2625" t="s">
        <v>597</v>
      </c>
      <c r="E2625">
        <v>6</v>
      </c>
      <c r="F2625" t="s">
        <v>607</v>
      </c>
    </row>
    <row r="2626" spans="1:6" x14ac:dyDescent="0.25">
      <c r="A2626" s="2" t="s">
        <v>396</v>
      </c>
      <c r="B2626" t="s">
        <v>370</v>
      </c>
      <c r="C2626" t="s">
        <v>596</v>
      </c>
      <c r="D2626" t="s">
        <v>597</v>
      </c>
      <c r="E2626">
        <v>155</v>
      </c>
      <c r="F2626" t="s">
        <v>744</v>
      </c>
    </row>
    <row r="2627" spans="1:6" x14ac:dyDescent="0.25">
      <c r="A2627" s="2" t="s">
        <v>396</v>
      </c>
      <c r="B2627" t="s">
        <v>370</v>
      </c>
      <c r="C2627" t="s">
        <v>596</v>
      </c>
      <c r="D2627" t="s">
        <v>597</v>
      </c>
      <c r="E2627">
        <v>57</v>
      </c>
      <c r="F2627" t="s">
        <v>404</v>
      </c>
    </row>
    <row r="2628" spans="1:6" x14ac:dyDescent="0.25">
      <c r="A2628" s="2" t="s">
        <v>396</v>
      </c>
      <c r="B2628" t="s">
        <v>370</v>
      </c>
      <c r="C2628" t="s">
        <v>596</v>
      </c>
      <c r="D2628" t="s">
        <v>597</v>
      </c>
      <c r="E2628">
        <v>11</v>
      </c>
      <c r="F2628" t="s">
        <v>663</v>
      </c>
    </row>
    <row r="2629" spans="1:6" x14ac:dyDescent="0.25">
      <c r="A2629" s="2" t="s">
        <v>396</v>
      </c>
      <c r="B2629" t="s">
        <v>370</v>
      </c>
      <c r="C2629" t="s">
        <v>596</v>
      </c>
      <c r="D2629" t="s">
        <v>597</v>
      </c>
      <c r="E2629">
        <v>3</v>
      </c>
      <c r="F2629" t="s">
        <v>607</v>
      </c>
    </row>
    <row r="2630" spans="1:6" x14ac:dyDescent="0.25">
      <c r="A2630" s="2" t="s">
        <v>397</v>
      </c>
      <c r="B2630" t="s">
        <v>370</v>
      </c>
      <c r="C2630" t="s">
        <v>596</v>
      </c>
      <c r="D2630" t="s">
        <v>597</v>
      </c>
      <c r="E2630">
        <v>146</v>
      </c>
      <c r="F2630" t="s">
        <v>744</v>
      </c>
    </row>
    <row r="2631" spans="1:6" x14ac:dyDescent="0.25">
      <c r="A2631" s="2" t="s">
        <v>397</v>
      </c>
      <c r="B2631" t="s">
        <v>370</v>
      </c>
      <c r="C2631" t="s">
        <v>596</v>
      </c>
      <c r="D2631" t="s">
        <v>597</v>
      </c>
      <c r="E2631">
        <v>404</v>
      </c>
      <c r="F2631" t="s">
        <v>745</v>
      </c>
    </row>
    <row r="2632" spans="1:6" x14ac:dyDescent="0.25">
      <c r="A2632" s="2" t="s">
        <v>397</v>
      </c>
      <c r="B2632" t="s">
        <v>370</v>
      </c>
      <c r="C2632" t="s">
        <v>596</v>
      </c>
      <c r="D2632" t="s">
        <v>597</v>
      </c>
      <c r="E2632">
        <v>72</v>
      </c>
      <c r="F2632" t="s">
        <v>404</v>
      </c>
    </row>
    <row r="2633" spans="1:6" x14ac:dyDescent="0.25">
      <c r="A2633" s="2" t="s">
        <v>397</v>
      </c>
      <c r="B2633" t="s">
        <v>370</v>
      </c>
      <c r="C2633" t="s">
        <v>596</v>
      </c>
      <c r="D2633" t="s">
        <v>597</v>
      </c>
      <c r="E2633">
        <v>11</v>
      </c>
      <c r="F2633" t="s">
        <v>663</v>
      </c>
    </row>
    <row r="2634" spans="1:6" x14ac:dyDescent="0.25">
      <c r="A2634" s="2" t="s">
        <v>397</v>
      </c>
      <c r="B2634" t="s">
        <v>370</v>
      </c>
      <c r="C2634" t="s">
        <v>596</v>
      </c>
      <c r="D2634" t="s">
        <v>597</v>
      </c>
      <c r="E2634">
        <v>8</v>
      </c>
      <c r="F2634" t="s">
        <v>607</v>
      </c>
    </row>
    <row r="2635" spans="1:6" x14ac:dyDescent="0.25">
      <c r="A2635" s="2" t="s">
        <v>398</v>
      </c>
      <c r="B2635" t="s">
        <v>370</v>
      </c>
      <c r="C2635" t="s">
        <v>596</v>
      </c>
      <c r="D2635" t="s">
        <v>597</v>
      </c>
      <c r="E2635">
        <v>156</v>
      </c>
      <c r="F2635" t="s">
        <v>744</v>
      </c>
    </row>
    <row r="2636" spans="1:6" x14ac:dyDescent="0.25">
      <c r="A2636" s="2" t="s">
        <v>398</v>
      </c>
      <c r="B2636" t="s">
        <v>370</v>
      </c>
      <c r="C2636" t="s">
        <v>596</v>
      </c>
      <c r="D2636" t="s">
        <v>597</v>
      </c>
      <c r="E2636">
        <v>511</v>
      </c>
      <c r="F2636" t="s">
        <v>745</v>
      </c>
    </row>
    <row r="2637" spans="1:6" x14ac:dyDescent="0.25">
      <c r="A2637" s="2" t="s">
        <v>398</v>
      </c>
      <c r="B2637" t="s">
        <v>370</v>
      </c>
      <c r="C2637" t="s">
        <v>596</v>
      </c>
      <c r="D2637" t="s">
        <v>597</v>
      </c>
      <c r="E2637">
        <v>81</v>
      </c>
      <c r="F2637" t="s">
        <v>404</v>
      </c>
    </row>
    <row r="2638" spans="1:6" x14ac:dyDescent="0.25">
      <c r="A2638" s="2" t="s">
        <v>398</v>
      </c>
      <c r="B2638" t="s">
        <v>370</v>
      </c>
      <c r="C2638" t="s">
        <v>596</v>
      </c>
      <c r="D2638" t="s">
        <v>597</v>
      </c>
      <c r="E2638">
        <v>29</v>
      </c>
      <c r="F2638" t="s">
        <v>663</v>
      </c>
    </row>
    <row r="2639" spans="1:6" x14ac:dyDescent="0.25">
      <c r="A2639" s="2" t="s">
        <v>398</v>
      </c>
      <c r="B2639" t="s">
        <v>370</v>
      </c>
      <c r="C2639" t="s">
        <v>596</v>
      </c>
      <c r="D2639" t="s">
        <v>597</v>
      </c>
      <c r="E2639">
        <v>7</v>
      </c>
      <c r="F2639" t="s">
        <v>607</v>
      </c>
    </row>
    <row r="2640" spans="1:6" x14ac:dyDescent="0.25">
      <c r="A2640" s="2" t="s">
        <v>399</v>
      </c>
      <c r="B2640" t="s">
        <v>370</v>
      </c>
      <c r="C2640" t="s">
        <v>596</v>
      </c>
      <c r="D2640" t="s">
        <v>597</v>
      </c>
      <c r="E2640">
        <v>137</v>
      </c>
      <c r="F2640" t="s">
        <v>744</v>
      </c>
    </row>
    <row r="2641" spans="1:6" x14ac:dyDescent="0.25">
      <c r="A2641" s="2" t="s">
        <v>399</v>
      </c>
      <c r="B2641" t="s">
        <v>370</v>
      </c>
      <c r="C2641" t="s">
        <v>596</v>
      </c>
      <c r="D2641" t="s">
        <v>597</v>
      </c>
      <c r="E2641">
        <v>565</v>
      </c>
      <c r="F2641" t="s">
        <v>745</v>
      </c>
    </row>
    <row r="2642" spans="1:6" x14ac:dyDescent="0.25">
      <c r="A2642" s="2" t="s">
        <v>399</v>
      </c>
      <c r="B2642" t="s">
        <v>370</v>
      </c>
      <c r="C2642" t="s">
        <v>596</v>
      </c>
      <c r="D2642" t="s">
        <v>597</v>
      </c>
      <c r="E2642">
        <v>95</v>
      </c>
      <c r="F2642" t="s">
        <v>404</v>
      </c>
    </row>
    <row r="2643" spans="1:6" x14ac:dyDescent="0.25">
      <c r="A2643" s="2" t="s">
        <v>399</v>
      </c>
      <c r="B2643" t="s">
        <v>370</v>
      </c>
      <c r="C2643" t="s">
        <v>596</v>
      </c>
      <c r="D2643" t="s">
        <v>597</v>
      </c>
      <c r="E2643">
        <v>20</v>
      </c>
      <c r="F2643" t="s">
        <v>663</v>
      </c>
    </row>
    <row r="2644" spans="1:6" x14ac:dyDescent="0.25">
      <c r="A2644" s="2" t="s">
        <v>399</v>
      </c>
      <c r="B2644" t="s">
        <v>370</v>
      </c>
      <c r="C2644" t="s">
        <v>596</v>
      </c>
      <c r="D2644" t="s">
        <v>597</v>
      </c>
      <c r="E2644">
        <v>1</v>
      </c>
      <c r="F2644" t="s">
        <v>607</v>
      </c>
    </row>
    <row r="2645" spans="1:6" x14ac:dyDescent="0.25">
      <c r="A2645" s="2" t="s">
        <v>400</v>
      </c>
      <c r="B2645" t="s">
        <v>370</v>
      </c>
      <c r="C2645" t="s">
        <v>596</v>
      </c>
      <c r="D2645" t="s">
        <v>597</v>
      </c>
      <c r="E2645">
        <v>191</v>
      </c>
      <c r="F2645" t="s">
        <v>744</v>
      </c>
    </row>
    <row r="2646" spans="1:6" x14ac:dyDescent="0.25">
      <c r="A2646" s="2" t="s">
        <v>400</v>
      </c>
      <c r="B2646" t="s">
        <v>370</v>
      </c>
      <c r="C2646" t="s">
        <v>596</v>
      </c>
      <c r="D2646" t="s">
        <v>597</v>
      </c>
      <c r="E2646">
        <v>627</v>
      </c>
      <c r="F2646" t="s">
        <v>745</v>
      </c>
    </row>
    <row r="2647" spans="1:6" x14ac:dyDescent="0.25">
      <c r="A2647" s="2" t="s">
        <v>400</v>
      </c>
      <c r="B2647" t="s">
        <v>370</v>
      </c>
      <c r="C2647" t="s">
        <v>596</v>
      </c>
      <c r="D2647" t="s">
        <v>597</v>
      </c>
      <c r="E2647">
        <v>108</v>
      </c>
      <c r="F2647" t="s">
        <v>404</v>
      </c>
    </row>
    <row r="2648" spans="1:6" x14ac:dyDescent="0.25">
      <c r="A2648" s="2" t="s">
        <v>400</v>
      </c>
      <c r="B2648" t="s">
        <v>370</v>
      </c>
      <c r="C2648" t="s">
        <v>596</v>
      </c>
      <c r="D2648" t="s">
        <v>597</v>
      </c>
      <c r="E2648">
        <v>27</v>
      </c>
      <c r="F2648" t="s">
        <v>663</v>
      </c>
    </row>
    <row r="2649" spans="1:6" x14ac:dyDescent="0.25">
      <c r="A2649" s="2" t="s">
        <v>400</v>
      </c>
      <c r="B2649" t="s">
        <v>370</v>
      </c>
      <c r="C2649" t="s">
        <v>596</v>
      </c>
      <c r="D2649" t="s">
        <v>597</v>
      </c>
      <c r="E2649">
        <v>6</v>
      </c>
      <c r="F2649" t="s">
        <v>607</v>
      </c>
    </row>
    <row r="2650" spans="1:6" x14ac:dyDescent="0.25">
      <c r="A2650" s="2" t="s">
        <v>401</v>
      </c>
      <c r="B2650" t="s">
        <v>370</v>
      </c>
      <c r="C2650" t="s">
        <v>596</v>
      </c>
      <c r="D2650" t="s">
        <v>597</v>
      </c>
      <c r="E2650">
        <v>184</v>
      </c>
      <c r="F2650" t="s">
        <v>744</v>
      </c>
    </row>
    <row r="2651" spans="1:6" x14ac:dyDescent="0.25">
      <c r="A2651" s="2" t="s">
        <v>401</v>
      </c>
      <c r="B2651" t="s">
        <v>370</v>
      </c>
      <c r="C2651" t="s">
        <v>596</v>
      </c>
      <c r="D2651" t="s">
        <v>597</v>
      </c>
      <c r="E2651">
        <v>752</v>
      </c>
      <c r="F2651" t="s">
        <v>745</v>
      </c>
    </row>
    <row r="2652" spans="1:6" x14ac:dyDescent="0.25">
      <c r="A2652" s="2" t="s">
        <v>401</v>
      </c>
      <c r="B2652" t="s">
        <v>370</v>
      </c>
      <c r="C2652" t="s">
        <v>596</v>
      </c>
      <c r="D2652" t="s">
        <v>597</v>
      </c>
      <c r="E2652">
        <v>135</v>
      </c>
      <c r="F2652" t="s">
        <v>404</v>
      </c>
    </row>
    <row r="2653" spans="1:6" x14ac:dyDescent="0.25">
      <c r="A2653" s="2" t="s">
        <v>401</v>
      </c>
      <c r="B2653" t="s">
        <v>370</v>
      </c>
      <c r="C2653" t="s">
        <v>596</v>
      </c>
      <c r="D2653" t="s">
        <v>597</v>
      </c>
      <c r="E2653">
        <v>38</v>
      </c>
      <c r="F2653" t="s">
        <v>663</v>
      </c>
    </row>
    <row r="2654" spans="1:6" x14ac:dyDescent="0.25">
      <c r="A2654" s="2" t="s">
        <v>401</v>
      </c>
      <c r="B2654" t="s">
        <v>370</v>
      </c>
      <c r="C2654" t="s">
        <v>596</v>
      </c>
      <c r="D2654" t="s">
        <v>597</v>
      </c>
      <c r="E2654">
        <v>22</v>
      </c>
      <c r="F2654" t="s">
        <v>607</v>
      </c>
    </row>
    <row r="2655" spans="1:6" x14ac:dyDescent="0.25">
      <c r="A2655" s="2" t="s">
        <v>402</v>
      </c>
      <c r="B2655" t="s">
        <v>370</v>
      </c>
      <c r="C2655" t="s">
        <v>596</v>
      </c>
      <c r="D2655" t="s">
        <v>597</v>
      </c>
      <c r="E2655">
        <v>214</v>
      </c>
      <c r="F2655" t="s">
        <v>744</v>
      </c>
    </row>
    <row r="2656" spans="1:6" x14ac:dyDescent="0.25">
      <c r="A2656" s="2" t="s">
        <v>402</v>
      </c>
      <c r="B2656" t="s">
        <v>370</v>
      </c>
      <c r="C2656" t="s">
        <v>596</v>
      </c>
      <c r="D2656" t="s">
        <v>597</v>
      </c>
      <c r="E2656">
        <v>815</v>
      </c>
      <c r="F2656" t="s">
        <v>745</v>
      </c>
    </row>
    <row r="2657" spans="1:6" x14ac:dyDescent="0.25">
      <c r="A2657" s="2" t="s">
        <v>402</v>
      </c>
      <c r="B2657" t="s">
        <v>370</v>
      </c>
      <c r="C2657" t="s">
        <v>596</v>
      </c>
      <c r="D2657" t="s">
        <v>597</v>
      </c>
      <c r="E2657">
        <v>147</v>
      </c>
      <c r="F2657" t="s">
        <v>404</v>
      </c>
    </row>
    <row r="2658" spans="1:6" x14ac:dyDescent="0.25">
      <c r="A2658" s="2" t="s">
        <v>402</v>
      </c>
      <c r="B2658" t="s">
        <v>370</v>
      </c>
      <c r="C2658" t="s">
        <v>596</v>
      </c>
      <c r="D2658" t="s">
        <v>597</v>
      </c>
      <c r="E2658">
        <v>44</v>
      </c>
      <c r="F2658" t="s">
        <v>663</v>
      </c>
    </row>
    <row r="2659" spans="1:6" x14ac:dyDescent="0.25">
      <c r="A2659" s="2" t="s">
        <v>402</v>
      </c>
      <c r="B2659" t="s">
        <v>370</v>
      </c>
      <c r="C2659" t="s">
        <v>596</v>
      </c>
      <c r="D2659" t="s">
        <v>597</v>
      </c>
      <c r="E2659">
        <v>28</v>
      </c>
      <c r="F2659" t="s">
        <v>607</v>
      </c>
    </row>
    <row r="2660" spans="1:6" x14ac:dyDescent="0.25">
      <c r="A2660" s="2" t="s">
        <v>403</v>
      </c>
      <c r="B2660" t="s">
        <v>370</v>
      </c>
      <c r="C2660" t="s">
        <v>596</v>
      </c>
      <c r="D2660" t="s">
        <v>597</v>
      </c>
      <c r="E2660">
        <v>168</v>
      </c>
      <c r="F2660" t="s">
        <v>744</v>
      </c>
    </row>
    <row r="2661" spans="1:6" x14ac:dyDescent="0.25">
      <c r="A2661" s="2" t="s">
        <v>403</v>
      </c>
      <c r="B2661" t="s">
        <v>370</v>
      </c>
      <c r="C2661" t="s">
        <v>596</v>
      </c>
      <c r="D2661" t="s">
        <v>597</v>
      </c>
      <c r="E2661">
        <v>910</v>
      </c>
      <c r="F2661" t="s">
        <v>745</v>
      </c>
    </row>
    <row r="2662" spans="1:6" x14ac:dyDescent="0.25">
      <c r="A2662" s="2" t="s">
        <v>403</v>
      </c>
      <c r="B2662" t="s">
        <v>370</v>
      </c>
      <c r="C2662" t="s">
        <v>596</v>
      </c>
      <c r="D2662" t="s">
        <v>597</v>
      </c>
      <c r="E2662">
        <v>162</v>
      </c>
      <c r="F2662" t="s">
        <v>404</v>
      </c>
    </row>
    <row r="2663" spans="1:6" x14ac:dyDescent="0.25">
      <c r="A2663" s="2" t="s">
        <v>403</v>
      </c>
      <c r="B2663" t="s">
        <v>370</v>
      </c>
      <c r="C2663" t="s">
        <v>596</v>
      </c>
      <c r="D2663" t="s">
        <v>597</v>
      </c>
      <c r="E2663">
        <v>36</v>
      </c>
      <c r="F2663" t="s">
        <v>663</v>
      </c>
    </row>
    <row r="2664" spans="1:6" x14ac:dyDescent="0.25">
      <c r="A2664" s="2" t="s">
        <v>403</v>
      </c>
      <c r="B2664" t="s">
        <v>370</v>
      </c>
      <c r="C2664" t="s">
        <v>596</v>
      </c>
      <c r="D2664" t="s">
        <v>597</v>
      </c>
      <c r="E2664">
        <v>29</v>
      </c>
      <c r="F2664" t="s">
        <v>607</v>
      </c>
    </row>
    <row r="2665" spans="1:6" x14ac:dyDescent="0.25">
      <c r="A2665" s="2" t="s">
        <v>405</v>
      </c>
      <c r="B2665" t="s">
        <v>370</v>
      </c>
      <c r="C2665" t="s">
        <v>596</v>
      </c>
      <c r="D2665" t="s">
        <v>597</v>
      </c>
      <c r="E2665">
        <v>212</v>
      </c>
      <c r="F2665" t="s">
        <v>744</v>
      </c>
    </row>
    <row r="2666" spans="1:6" x14ac:dyDescent="0.25">
      <c r="A2666" s="2" t="s">
        <v>405</v>
      </c>
      <c r="B2666" t="s">
        <v>370</v>
      </c>
      <c r="C2666" t="s">
        <v>596</v>
      </c>
      <c r="D2666" t="s">
        <v>597</v>
      </c>
      <c r="E2666">
        <v>1037</v>
      </c>
      <c r="F2666" t="s">
        <v>745</v>
      </c>
    </row>
    <row r="2667" spans="1:6" x14ac:dyDescent="0.25">
      <c r="A2667" s="2" t="s">
        <v>405</v>
      </c>
      <c r="B2667" t="s">
        <v>370</v>
      </c>
      <c r="C2667" t="s">
        <v>596</v>
      </c>
      <c r="D2667" t="s">
        <v>597</v>
      </c>
      <c r="E2667">
        <v>176</v>
      </c>
      <c r="F2667" t="s">
        <v>404</v>
      </c>
    </row>
    <row r="2668" spans="1:6" x14ac:dyDescent="0.25">
      <c r="A2668" s="2" t="s">
        <v>405</v>
      </c>
      <c r="B2668" t="s">
        <v>370</v>
      </c>
      <c r="C2668" t="s">
        <v>596</v>
      </c>
      <c r="D2668" t="s">
        <v>597</v>
      </c>
      <c r="E2668">
        <v>57</v>
      </c>
      <c r="F2668" t="s">
        <v>663</v>
      </c>
    </row>
    <row r="2669" spans="1:6" x14ac:dyDescent="0.25">
      <c r="A2669" s="2" t="s">
        <v>405</v>
      </c>
      <c r="B2669" t="s">
        <v>370</v>
      </c>
      <c r="C2669" t="s">
        <v>596</v>
      </c>
      <c r="D2669" t="s">
        <v>597</v>
      </c>
      <c r="E2669">
        <v>46</v>
      </c>
      <c r="F2669" t="s">
        <v>607</v>
      </c>
    </row>
    <row r="2670" spans="1:6" x14ac:dyDescent="0.25">
      <c r="A2670" s="2" t="s">
        <v>406</v>
      </c>
      <c r="B2670" t="s">
        <v>370</v>
      </c>
      <c r="C2670" t="s">
        <v>596</v>
      </c>
      <c r="D2670" t="s">
        <v>597</v>
      </c>
      <c r="E2670">
        <v>153</v>
      </c>
      <c r="F2670" t="s">
        <v>744</v>
      </c>
    </row>
    <row r="2671" spans="1:6" x14ac:dyDescent="0.25">
      <c r="A2671" s="2" t="s">
        <v>406</v>
      </c>
      <c r="B2671" t="s">
        <v>370</v>
      </c>
      <c r="C2671" t="s">
        <v>596</v>
      </c>
      <c r="D2671" t="s">
        <v>597</v>
      </c>
      <c r="E2671">
        <v>1107</v>
      </c>
      <c r="F2671" t="s">
        <v>745</v>
      </c>
    </row>
    <row r="2672" spans="1:6" x14ac:dyDescent="0.25">
      <c r="A2672" s="2" t="s">
        <v>406</v>
      </c>
      <c r="B2672" t="s">
        <v>370</v>
      </c>
      <c r="C2672" t="s">
        <v>596</v>
      </c>
      <c r="D2672" t="s">
        <v>597</v>
      </c>
      <c r="E2672">
        <v>192</v>
      </c>
      <c r="F2672" t="s">
        <v>404</v>
      </c>
    </row>
    <row r="2673" spans="1:6" x14ac:dyDescent="0.25">
      <c r="A2673" s="2" t="s">
        <v>406</v>
      </c>
      <c r="B2673" t="s">
        <v>370</v>
      </c>
      <c r="C2673" t="s">
        <v>596</v>
      </c>
      <c r="D2673" t="s">
        <v>597</v>
      </c>
      <c r="E2673">
        <v>27</v>
      </c>
      <c r="F2673" t="s">
        <v>663</v>
      </c>
    </row>
    <row r="2674" spans="1:6" x14ac:dyDescent="0.25">
      <c r="A2674" s="2" t="s">
        <v>406</v>
      </c>
      <c r="B2674" t="s">
        <v>370</v>
      </c>
      <c r="C2674" t="s">
        <v>596</v>
      </c>
      <c r="D2674" t="s">
        <v>597</v>
      </c>
      <c r="E2674">
        <v>46</v>
      </c>
      <c r="F2674" t="s">
        <v>607</v>
      </c>
    </row>
    <row r="2675" spans="1:6" x14ac:dyDescent="0.25">
      <c r="A2675" s="2" t="s">
        <v>407</v>
      </c>
      <c r="B2675" t="s">
        <v>370</v>
      </c>
      <c r="C2675" t="s">
        <v>596</v>
      </c>
      <c r="D2675" t="s">
        <v>597</v>
      </c>
      <c r="E2675">
        <v>160</v>
      </c>
      <c r="F2675" t="s">
        <v>744</v>
      </c>
    </row>
    <row r="2676" spans="1:6" x14ac:dyDescent="0.25">
      <c r="A2676" s="2" t="s">
        <v>407</v>
      </c>
      <c r="B2676" t="s">
        <v>370</v>
      </c>
      <c r="C2676" t="s">
        <v>596</v>
      </c>
      <c r="D2676" t="s">
        <v>597</v>
      </c>
      <c r="E2676">
        <v>1204</v>
      </c>
      <c r="F2676" t="s">
        <v>745</v>
      </c>
    </row>
    <row r="2677" spans="1:6" x14ac:dyDescent="0.25">
      <c r="A2677" s="2" t="s">
        <v>407</v>
      </c>
      <c r="B2677" t="s">
        <v>370</v>
      </c>
      <c r="C2677" t="s">
        <v>596</v>
      </c>
      <c r="D2677" t="s">
        <v>597</v>
      </c>
      <c r="E2677">
        <v>197</v>
      </c>
      <c r="F2677" t="s">
        <v>404</v>
      </c>
    </row>
    <row r="2678" spans="1:6" x14ac:dyDescent="0.25">
      <c r="A2678" s="2" t="s">
        <v>407</v>
      </c>
      <c r="B2678" t="s">
        <v>370</v>
      </c>
      <c r="C2678" t="s">
        <v>596</v>
      </c>
      <c r="D2678" t="s">
        <v>597</v>
      </c>
      <c r="E2678">
        <v>44</v>
      </c>
      <c r="F2678" t="s">
        <v>663</v>
      </c>
    </row>
    <row r="2679" spans="1:6" x14ac:dyDescent="0.25">
      <c r="A2679" s="2" t="s">
        <v>407</v>
      </c>
      <c r="B2679" t="s">
        <v>370</v>
      </c>
      <c r="C2679" t="s">
        <v>596</v>
      </c>
      <c r="D2679" t="s">
        <v>597</v>
      </c>
      <c r="E2679">
        <v>2</v>
      </c>
      <c r="F2679" t="s">
        <v>607</v>
      </c>
    </row>
    <row r="2680" spans="1:6" x14ac:dyDescent="0.25">
      <c r="A2680" s="2" t="s">
        <v>408</v>
      </c>
      <c r="B2680" t="s">
        <v>370</v>
      </c>
      <c r="C2680" t="s">
        <v>596</v>
      </c>
      <c r="D2680" t="s">
        <v>597</v>
      </c>
      <c r="E2680">
        <v>203</v>
      </c>
      <c r="F2680" t="s">
        <v>744</v>
      </c>
    </row>
    <row r="2681" spans="1:6" x14ac:dyDescent="0.25">
      <c r="A2681" s="2" t="s">
        <v>408</v>
      </c>
      <c r="B2681" t="s">
        <v>370</v>
      </c>
      <c r="C2681" t="s">
        <v>596</v>
      </c>
      <c r="D2681" t="s">
        <v>597</v>
      </c>
      <c r="E2681">
        <v>1262</v>
      </c>
      <c r="F2681" t="s">
        <v>745</v>
      </c>
    </row>
    <row r="2682" spans="1:6" x14ac:dyDescent="0.25">
      <c r="A2682" s="2" t="s">
        <v>408</v>
      </c>
      <c r="B2682" t="s">
        <v>370</v>
      </c>
      <c r="C2682" t="s">
        <v>596</v>
      </c>
      <c r="D2682" t="s">
        <v>597</v>
      </c>
      <c r="E2682">
        <v>199</v>
      </c>
      <c r="F2682" t="s">
        <v>404</v>
      </c>
    </row>
    <row r="2683" spans="1:6" x14ac:dyDescent="0.25">
      <c r="A2683" s="2" t="s">
        <v>408</v>
      </c>
      <c r="B2683" t="s">
        <v>370</v>
      </c>
      <c r="C2683" t="s">
        <v>596</v>
      </c>
      <c r="D2683" t="s">
        <v>597</v>
      </c>
      <c r="E2683">
        <v>62</v>
      </c>
      <c r="F2683" t="s">
        <v>663</v>
      </c>
    </row>
    <row r="2684" spans="1:6" x14ac:dyDescent="0.25">
      <c r="A2684" s="2" t="s">
        <v>408</v>
      </c>
      <c r="B2684" t="s">
        <v>370</v>
      </c>
      <c r="C2684" t="s">
        <v>596</v>
      </c>
      <c r="D2684" t="s">
        <v>597</v>
      </c>
      <c r="E2684">
        <v>2</v>
      </c>
      <c r="F2684" t="s">
        <v>607</v>
      </c>
    </row>
    <row r="2685" spans="1:6" x14ac:dyDescent="0.25">
      <c r="A2685" s="2" t="s">
        <v>409</v>
      </c>
      <c r="B2685" t="s">
        <v>370</v>
      </c>
      <c r="C2685" t="s">
        <v>596</v>
      </c>
      <c r="D2685" t="s">
        <v>597</v>
      </c>
      <c r="E2685">
        <v>171</v>
      </c>
      <c r="F2685" t="s">
        <v>744</v>
      </c>
    </row>
    <row r="2686" spans="1:6" x14ac:dyDescent="0.25">
      <c r="A2686" s="2" t="s">
        <v>409</v>
      </c>
      <c r="B2686" t="s">
        <v>370</v>
      </c>
      <c r="C2686" t="s">
        <v>596</v>
      </c>
      <c r="D2686" t="s">
        <v>597</v>
      </c>
      <c r="E2686">
        <v>1328</v>
      </c>
      <c r="F2686" t="s">
        <v>745</v>
      </c>
    </row>
    <row r="2687" spans="1:6" x14ac:dyDescent="0.25">
      <c r="A2687" s="2" t="s">
        <v>409</v>
      </c>
      <c r="B2687" t="s">
        <v>370</v>
      </c>
      <c r="C2687" t="s">
        <v>596</v>
      </c>
      <c r="D2687" t="s">
        <v>597</v>
      </c>
      <c r="E2687">
        <v>199</v>
      </c>
      <c r="F2687" t="s">
        <v>404</v>
      </c>
    </row>
    <row r="2688" spans="1:6" x14ac:dyDescent="0.25">
      <c r="A2688" s="2" t="s">
        <v>409</v>
      </c>
      <c r="B2688" t="s">
        <v>370</v>
      </c>
      <c r="C2688" t="s">
        <v>596</v>
      </c>
      <c r="D2688" t="s">
        <v>597</v>
      </c>
      <c r="E2688">
        <v>47</v>
      </c>
      <c r="F2688" t="s">
        <v>663</v>
      </c>
    </row>
    <row r="2689" spans="1:6" x14ac:dyDescent="0.25">
      <c r="A2689" s="2" t="s">
        <v>409</v>
      </c>
      <c r="B2689" t="s">
        <v>370</v>
      </c>
      <c r="C2689" t="s">
        <v>596</v>
      </c>
      <c r="D2689" t="s">
        <v>597</v>
      </c>
      <c r="E2689">
        <v>74</v>
      </c>
      <c r="F2689" t="s">
        <v>607</v>
      </c>
    </row>
    <row r="2690" spans="1:6" x14ac:dyDescent="0.25">
      <c r="A2690" s="2" t="s">
        <v>410</v>
      </c>
      <c r="B2690" t="s">
        <v>370</v>
      </c>
      <c r="C2690" t="s">
        <v>596</v>
      </c>
      <c r="D2690" t="s">
        <v>597</v>
      </c>
      <c r="E2690">
        <v>157</v>
      </c>
      <c r="F2690" t="s">
        <v>744</v>
      </c>
    </row>
    <row r="2691" spans="1:6" x14ac:dyDescent="0.25">
      <c r="A2691" s="2" t="s">
        <v>410</v>
      </c>
      <c r="B2691" t="s">
        <v>370</v>
      </c>
      <c r="C2691" t="s">
        <v>596</v>
      </c>
      <c r="D2691" t="s">
        <v>597</v>
      </c>
      <c r="E2691">
        <v>1415</v>
      </c>
      <c r="F2691" t="s">
        <v>745</v>
      </c>
    </row>
    <row r="2692" spans="1:6" x14ac:dyDescent="0.25">
      <c r="A2692" s="2" t="s">
        <v>410</v>
      </c>
      <c r="B2692" t="s">
        <v>370</v>
      </c>
      <c r="C2692" t="s">
        <v>596</v>
      </c>
      <c r="D2692" t="s">
        <v>597</v>
      </c>
      <c r="E2692">
        <v>210</v>
      </c>
      <c r="F2692" t="s">
        <v>404</v>
      </c>
    </row>
    <row r="2693" spans="1:6" x14ac:dyDescent="0.25">
      <c r="A2693" s="2" t="s">
        <v>410</v>
      </c>
      <c r="B2693" t="s">
        <v>370</v>
      </c>
      <c r="C2693" t="s">
        <v>596</v>
      </c>
      <c r="D2693" t="s">
        <v>597</v>
      </c>
      <c r="E2693">
        <v>52</v>
      </c>
      <c r="F2693" t="s">
        <v>663</v>
      </c>
    </row>
    <row r="2694" spans="1:6" x14ac:dyDescent="0.25">
      <c r="A2694" s="2" t="s">
        <v>410</v>
      </c>
      <c r="B2694" t="s">
        <v>370</v>
      </c>
      <c r="C2694" t="s">
        <v>596</v>
      </c>
      <c r="D2694" t="s">
        <v>597</v>
      </c>
      <c r="E2694">
        <v>70</v>
      </c>
      <c r="F2694" t="s">
        <v>607</v>
      </c>
    </row>
    <row r="2695" spans="1:6" x14ac:dyDescent="0.25">
      <c r="A2695" s="2" t="s">
        <v>411</v>
      </c>
      <c r="B2695" t="s">
        <v>370</v>
      </c>
      <c r="C2695" t="s">
        <v>596</v>
      </c>
      <c r="D2695" t="s">
        <v>597</v>
      </c>
      <c r="E2695">
        <v>130</v>
      </c>
      <c r="F2695" t="s">
        <v>744</v>
      </c>
    </row>
    <row r="2696" spans="1:6" x14ac:dyDescent="0.25">
      <c r="A2696" s="2" t="s">
        <v>411</v>
      </c>
      <c r="B2696" t="s">
        <v>370</v>
      </c>
      <c r="C2696" t="s">
        <v>596</v>
      </c>
      <c r="D2696" t="s">
        <v>597</v>
      </c>
      <c r="E2696">
        <v>1440</v>
      </c>
      <c r="F2696" t="s">
        <v>745</v>
      </c>
    </row>
    <row r="2697" spans="1:6" x14ac:dyDescent="0.25">
      <c r="A2697" s="2" t="s">
        <v>411</v>
      </c>
      <c r="B2697" t="s">
        <v>370</v>
      </c>
      <c r="C2697" t="s">
        <v>596</v>
      </c>
      <c r="D2697" t="s">
        <v>597</v>
      </c>
      <c r="E2697">
        <v>212</v>
      </c>
      <c r="F2697" t="s">
        <v>404</v>
      </c>
    </row>
    <row r="2698" spans="1:6" x14ac:dyDescent="0.25">
      <c r="A2698" s="2" t="s">
        <v>411</v>
      </c>
      <c r="B2698" t="s">
        <v>370</v>
      </c>
      <c r="C2698" t="s">
        <v>596</v>
      </c>
      <c r="D2698" t="s">
        <v>597</v>
      </c>
      <c r="E2698">
        <v>63</v>
      </c>
      <c r="F2698" t="s">
        <v>663</v>
      </c>
    </row>
    <row r="2699" spans="1:6" x14ac:dyDescent="0.25">
      <c r="A2699" s="2" t="s">
        <v>411</v>
      </c>
      <c r="B2699" t="s">
        <v>370</v>
      </c>
      <c r="C2699" t="s">
        <v>596</v>
      </c>
      <c r="D2699" t="s">
        <v>597</v>
      </c>
      <c r="E2699">
        <v>81</v>
      </c>
      <c r="F2699" t="s">
        <v>607</v>
      </c>
    </row>
    <row r="2700" spans="1:6" x14ac:dyDescent="0.25">
      <c r="A2700" s="2" t="s">
        <v>412</v>
      </c>
      <c r="B2700" t="s">
        <v>370</v>
      </c>
      <c r="C2700" t="s">
        <v>596</v>
      </c>
      <c r="D2700" t="s">
        <v>597</v>
      </c>
      <c r="E2700">
        <v>116</v>
      </c>
      <c r="F2700" t="s">
        <v>744</v>
      </c>
    </row>
    <row r="2701" spans="1:6" x14ac:dyDescent="0.25">
      <c r="A2701" s="2" t="s">
        <v>412</v>
      </c>
      <c r="B2701" t="s">
        <v>370</v>
      </c>
      <c r="C2701" t="s">
        <v>596</v>
      </c>
      <c r="D2701" t="s">
        <v>597</v>
      </c>
      <c r="E2701">
        <v>1461</v>
      </c>
      <c r="F2701" t="s">
        <v>745</v>
      </c>
    </row>
    <row r="2702" spans="1:6" x14ac:dyDescent="0.25">
      <c r="A2702" s="2" t="s">
        <v>412</v>
      </c>
      <c r="B2702" t="s">
        <v>370</v>
      </c>
      <c r="C2702" t="s">
        <v>596</v>
      </c>
      <c r="D2702" t="s">
        <v>597</v>
      </c>
      <c r="E2702">
        <v>207</v>
      </c>
      <c r="F2702" t="s">
        <v>404</v>
      </c>
    </row>
    <row r="2703" spans="1:6" x14ac:dyDescent="0.25">
      <c r="A2703" s="2" t="s">
        <v>412</v>
      </c>
      <c r="B2703" t="s">
        <v>370</v>
      </c>
      <c r="C2703" t="s">
        <v>596</v>
      </c>
      <c r="D2703" t="s">
        <v>597</v>
      </c>
      <c r="E2703">
        <v>55</v>
      </c>
      <c r="F2703" t="s">
        <v>663</v>
      </c>
    </row>
    <row r="2704" spans="1:6" x14ac:dyDescent="0.25">
      <c r="A2704" s="2" t="s">
        <v>412</v>
      </c>
      <c r="B2704" t="s">
        <v>370</v>
      </c>
      <c r="C2704" t="s">
        <v>596</v>
      </c>
      <c r="D2704" t="s">
        <v>597</v>
      </c>
      <c r="E2704">
        <v>48</v>
      </c>
      <c r="F2704" t="s">
        <v>607</v>
      </c>
    </row>
    <row r="2705" spans="1:6" x14ac:dyDescent="0.25">
      <c r="A2705" s="2" t="s">
        <v>413</v>
      </c>
      <c r="B2705" t="s">
        <v>370</v>
      </c>
      <c r="C2705" t="s">
        <v>596</v>
      </c>
      <c r="D2705" t="s">
        <v>597</v>
      </c>
      <c r="E2705">
        <v>79</v>
      </c>
      <c r="F2705" t="s">
        <v>744</v>
      </c>
    </row>
    <row r="2706" spans="1:6" x14ac:dyDescent="0.25">
      <c r="A2706" s="2" t="s">
        <v>413</v>
      </c>
      <c r="B2706" t="s">
        <v>370</v>
      </c>
      <c r="C2706" t="s">
        <v>596</v>
      </c>
      <c r="D2706" t="s">
        <v>597</v>
      </c>
      <c r="E2706">
        <v>1467</v>
      </c>
      <c r="F2706" t="s">
        <v>745</v>
      </c>
    </row>
    <row r="2707" spans="1:6" x14ac:dyDescent="0.25">
      <c r="A2707" s="2" t="s">
        <v>413</v>
      </c>
      <c r="B2707" t="s">
        <v>370</v>
      </c>
      <c r="C2707" t="s">
        <v>596</v>
      </c>
      <c r="D2707" t="s">
        <v>597</v>
      </c>
      <c r="E2707">
        <v>212</v>
      </c>
      <c r="F2707" t="s">
        <v>404</v>
      </c>
    </row>
    <row r="2708" spans="1:6" x14ac:dyDescent="0.25">
      <c r="A2708" s="2" t="s">
        <v>413</v>
      </c>
      <c r="B2708" t="s">
        <v>370</v>
      </c>
      <c r="C2708" t="s">
        <v>596</v>
      </c>
      <c r="D2708" t="s">
        <v>597</v>
      </c>
      <c r="E2708">
        <v>52</v>
      </c>
      <c r="F2708" t="s">
        <v>663</v>
      </c>
    </row>
    <row r="2709" spans="1:6" x14ac:dyDescent="0.25">
      <c r="A2709" s="2" t="s">
        <v>413</v>
      </c>
      <c r="B2709" t="s">
        <v>370</v>
      </c>
      <c r="C2709" t="s">
        <v>596</v>
      </c>
      <c r="D2709" t="s">
        <v>597</v>
      </c>
      <c r="E2709">
        <v>47</v>
      </c>
      <c r="F2709" t="s">
        <v>607</v>
      </c>
    </row>
    <row r="2710" spans="1:6" x14ac:dyDescent="0.25">
      <c r="A2710" s="2" t="s">
        <v>414</v>
      </c>
      <c r="B2710" t="s">
        <v>370</v>
      </c>
      <c r="C2710" t="s">
        <v>596</v>
      </c>
      <c r="D2710" t="s">
        <v>597</v>
      </c>
      <c r="E2710">
        <v>85</v>
      </c>
      <c r="F2710" t="s">
        <v>744</v>
      </c>
    </row>
    <row r="2711" spans="1:6" x14ac:dyDescent="0.25">
      <c r="A2711" s="2" t="s">
        <v>414</v>
      </c>
      <c r="B2711" t="s">
        <v>370</v>
      </c>
      <c r="C2711" t="s">
        <v>596</v>
      </c>
      <c r="D2711" t="s">
        <v>597</v>
      </c>
      <c r="E2711">
        <v>1487</v>
      </c>
      <c r="F2711" t="s">
        <v>745</v>
      </c>
    </row>
    <row r="2712" spans="1:6" x14ac:dyDescent="0.25">
      <c r="A2712" s="2" t="s">
        <v>414</v>
      </c>
      <c r="B2712" t="s">
        <v>370</v>
      </c>
      <c r="C2712" t="s">
        <v>596</v>
      </c>
      <c r="D2712" t="s">
        <v>597</v>
      </c>
      <c r="E2712">
        <v>221</v>
      </c>
      <c r="F2712" t="s">
        <v>404</v>
      </c>
    </row>
    <row r="2713" spans="1:6" x14ac:dyDescent="0.25">
      <c r="A2713" s="2" t="s">
        <v>414</v>
      </c>
      <c r="B2713" t="s">
        <v>370</v>
      </c>
      <c r="C2713" t="s">
        <v>596</v>
      </c>
      <c r="D2713" t="s">
        <v>597</v>
      </c>
      <c r="E2713">
        <v>46</v>
      </c>
      <c r="F2713" t="s">
        <v>663</v>
      </c>
    </row>
    <row r="2714" spans="1:6" x14ac:dyDescent="0.25">
      <c r="A2714" s="2" t="s">
        <v>414</v>
      </c>
      <c r="B2714" t="s">
        <v>370</v>
      </c>
      <c r="C2714" t="s">
        <v>596</v>
      </c>
      <c r="D2714" t="s">
        <v>597</v>
      </c>
      <c r="E2714">
        <v>24</v>
      </c>
      <c r="F2714" t="s">
        <v>607</v>
      </c>
    </row>
    <row r="2715" spans="1:6" x14ac:dyDescent="0.25">
      <c r="A2715" s="2" t="s">
        <v>415</v>
      </c>
      <c r="B2715" t="s">
        <v>370</v>
      </c>
      <c r="C2715" t="s">
        <v>596</v>
      </c>
      <c r="D2715" t="s">
        <v>597</v>
      </c>
      <c r="E2715">
        <v>102</v>
      </c>
      <c r="F2715" t="s">
        <v>744</v>
      </c>
    </row>
    <row r="2716" spans="1:6" x14ac:dyDescent="0.25">
      <c r="A2716" s="2" t="s">
        <v>415</v>
      </c>
      <c r="B2716" t="s">
        <v>370</v>
      </c>
      <c r="C2716" t="s">
        <v>596</v>
      </c>
      <c r="D2716" t="s">
        <v>597</v>
      </c>
      <c r="E2716">
        <v>1482</v>
      </c>
      <c r="F2716" t="s">
        <v>745</v>
      </c>
    </row>
    <row r="2717" spans="1:6" x14ac:dyDescent="0.25">
      <c r="A2717" s="2" t="s">
        <v>415</v>
      </c>
      <c r="B2717" t="s">
        <v>370</v>
      </c>
      <c r="C2717" t="s">
        <v>596</v>
      </c>
      <c r="D2717" t="s">
        <v>597</v>
      </c>
      <c r="E2717">
        <v>211</v>
      </c>
      <c r="F2717" t="s">
        <v>404</v>
      </c>
    </row>
    <row r="2718" spans="1:6" x14ac:dyDescent="0.25">
      <c r="A2718" s="2" t="s">
        <v>415</v>
      </c>
      <c r="B2718" t="s">
        <v>370</v>
      </c>
      <c r="C2718" t="s">
        <v>596</v>
      </c>
      <c r="D2718" t="s">
        <v>597</v>
      </c>
      <c r="E2718">
        <v>39</v>
      </c>
      <c r="F2718" t="s">
        <v>663</v>
      </c>
    </row>
    <row r="2719" spans="1:6" x14ac:dyDescent="0.25">
      <c r="A2719" s="2" t="s">
        <v>415</v>
      </c>
      <c r="B2719" t="s">
        <v>370</v>
      </c>
      <c r="C2719" t="s">
        <v>596</v>
      </c>
      <c r="D2719" t="s">
        <v>597</v>
      </c>
      <c r="E2719">
        <v>9</v>
      </c>
      <c r="F2719" t="s">
        <v>607</v>
      </c>
    </row>
    <row r="2720" spans="1:6" x14ac:dyDescent="0.25">
      <c r="A2720" s="2" t="s">
        <v>416</v>
      </c>
      <c r="B2720" t="s">
        <v>370</v>
      </c>
      <c r="C2720" t="s">
        <v>596</v>
      </c>
      <c r="D2720" t="s">
        <v>597</v>
      </c>
      <c r="E2720">
        <v>101</v>
      </c>
      <c r="F2720" t="s">
        <v>744</v>
      </c>
    </row>
    <row r="2721" spans="1:6" x14ac:dyDescent="0.25">
      <c r="A2721" s="2" t="s">
        <v>416</v>
      </c>
      <c r="B2721" t="s">
        <v>370</v>
      </c>
      <c r="C2721" t="s">
        <v>596</v>
      </c>
      <c r="D2721" t="s">
        <v>597</v>
      </c>
      <c r="E2721">
        <v>1514</v>
      </c>
      <c r="F2721" t="s">
        <v>745</v>
      </c>
    </row>
    <row r="2722" spans="1:6" x14ac:dyDescent="0.25">
      <c r="A2722" s="2" t="s">
        <v>416</v>
      </c>
      <c r="B2722" t="s">
        <v>370</v>
      </c>
      <c r="C2722" t="s">
        <v>596</v>
      </c>
      <c r="D2722" t="s">
        <v>597</v>
      </c>
      <c r="E2722">
        <v>196</v>
      </c>
      <c r="F2722" t="s">
        <v>404</v>
      </c>
    </row>
    <row r="2723" spans="1:6" x14ac:dyDescent="0.25">
      <c r="A2723" s="2" t="s">
        <v>416</v>
      </c>
      <c r="B2723" t="s">
        <v>370</v>
      </c>
      <c r="C2723" t="s">
        <v>596</v>
      </c>
      <c r="D2723" t="s">
        <v>597</v>
      </c>
      <c r="E2723">
        <v>50</v>
      </c>
      <c r="F2723" t="s">
        <v>663</v>
      </c>
    </row>
    <row r="2724" spans="1:6" x14ac:dyDescent="0.25">
      <c r="A2724" s="2" t="s">
        <v>416</v>
      </c>
      <c r="B2724" t="s">
        <v>370</v>
      </c>
      <c r="C2724" t="s">
        <v>596</v>
      </c>
      <c r="D2724" t="s">
        <v>597</v>
      </c>
      <c r="E2724">
        <v>40</v>
      </c>
      <c r="F2724" t="s">
        <v>607</v>
      </c>
    </row>
    <row r="2725" spans="1:6" x14ac:dyDescent="0.25">
      <c r="A2725" s="2" t="s">
        <v>417</v>
      </c>
      <c r="B2725" t="s">
        <v>370</v>
      </c>
      <c r="C2725" t="s">
        <v>596</v>
      </c>
      <c r="D2725" t="s">
        <v>597</v>
      </c>
      <c r="E2725">
        <v>98</v>
      </c>
      <c r="F2725" t="s">
        <v>744</v>
      </c>
    </row>
    <row r="2726" spans="1:6" x14ac:dyDescent="0.25">
      <c r="A2726" s="2" t="s">
        <v>417</v>
      </c>
      <c r="B2726" t="s">
        <v>370</v>
      </c>
      <c r="C2726" t="s">
        <v>596</v>
      </c>
      <c r="D2726" t="s">
        <v>597</v>
      </c>
      <c r="E2726">
        <v>1486</v>
      </c>
      <c r="F2726" t="s">
        <v>745</v>
      </c>
    </row>
    <row r="2727" spans="1:6" x14ac:dyDescent="0.25">
      <c r="A2727" s="2" t="s">
        <v>417</v>
      </c>
      <c r="B2727" t="s">
        <v>370</v>
      </c>
      <c r="C2727" t="s">
        <v>596</v>
      </c>
      <c r="D2727" t="s">
        <v>597</v>
      </c>
      <c r="E2727">
        <v>195</v>
      </c>
      <c r="F2727" t="s">
        <v>404</v>
      </c>
    </row>
    <row r="2728" spans="1:6" x14ac:dyDescent="0.25">
      <c r="A2728" s="2" t="s">
        <v>417</v>
      </c>
      <c r="B2728" t="s">
        <v>370</v>
      </c>
      <c r="C2728" t="s">
        <v>596</v>
      </c>
      <c r="D2728" t="s">
        <v>597</v>
      </c>
      <c r="E2728">
        <v>41</v>
      </c>
      <c r="F2728" t="s">
        <v>663</v>
      </c>
    </row>
    <row r="2729" spans="1:6" x14ac:dyDescent="0.25">
      <c r="A2729" s="2" t="s">
        <v>417</v>
      </c>
      <c r="B2729" t="s">
        <v>370</v>
      </c>
      <c r="C2729" t="s">
        <v>596</v>
      </c>
      <c r="D2729" t="s">
        <v>597</v>
      </c>
      <c r="E2729">
        <v>84</v>
      </c>
      <c r="F2729" t="s">
        <v>607</v>
      </c>
    </row>
    <row r="2730" spans="1:6" x14ac:dyDescent="0.25">
      <c r="A2730" s="2" t="s">
        <v>418</v>
      </c>
      <c r="B2730" t="s">
        <v>370</v>
      </c>
      <c r="C2730" t="s">
        <v>596</v>
      </c>
      <c r="D2730" t="s">
        <v>597</v>
      </c>
      <c r="E2730">
        <v>97</v>
      </c>
      <c r="F2730" t="s">
        <v>744</v>
      </c>
    </row>
    <row r="2731" spans="1:6" x14ac:dyDescent="0.25">
      <c r="A2731" s="2" t="s">
        <v>418</v>
      </c>
      <c r="B2731" t="s">
        <v>370</v>
      </c>
      <c r="C2731" t="s">
        <v>596</v>
      </c>
      <c r="D2731" t="s">
        <v>597</v>
      </c>
      <c r="E2731">
        <v>1479</v>
      </c>
      <c r="F2731" t="s">
        <v>745</v>
      </c>
    </row>
    <row r="2732" spans="1:6" x14ac:dyDescent="0.25">
      <c r="A2732" s="2" t="s">
        <v>418</v>
      </c>
      <c r="B2732" t="s">
        <v>370</v>
      </c>
      <c r="C2732" t="s">
        <v>596</v>
      </c>
      <c r="D2732" t="s">
        <v>597</v>
      </c>
      <c r="E2732">
        <v>196</v>
      </c>
      <c r="F2732" t="s">
        <v>404</v>
      </c>
    </row>
    <row r="2733" spans="1:6" x14ac:dyDescent="0.25">
      <c r="A2733" s="2" t="s">
        <v>418</v>
      </c>
      <c r="B2733" t="s">
        <v>370</v>
      </c>
      <c r="C2733" t="s">
        <v>596</v>
      </c>
      <c r="D2733" t="s">
        <v>597</v>
      </c>
      <c r="E2733">
        <v>41</v>
      </c>
      <c r="F2733" t="s">
        <v>663</v>
      </c>
    </row>
    <row r="2734" spans="1:6" x14ac:dyDescent="0.25">
      <c r="A2734" s="2" t="s">
        <v>418</v>
      </c>
      <c r="B2734" t="s">
        <v>370</v>
      </c>
      <c r="C2734" t="s">
        <v>596</v>
      </c>
      <c r="D2734" t="s">
        <v>597</v>
      </c>
      <c r="E2734">
        <v>80</v>
      </c>
      <c r="F2734" t="s">
        <v>607</v>
      </c>
    </row>
    <row r="2735" spans="1:6" x14ac:dyDescent="0.25">
      <c r="A2735" s="2" t="s">
        <v>419</v>
      </c>
      <c r="B2735" t="s">
        <v>370</v>
      </c>
      <c r="C2735" t="s">
        <v>596</v>
      </c>
      <c r="D2735" t="s">
        <v>597</v>
      </c>
      <c r="E2735">
        <v>109</v>
      </c>
      <c r="F2735" t="s">
        <v>744</v>
      </c>
    </row>
    <row r="2736" spans="1:6" x14ac:dyDescent="0.25">
      <c r="A2736" s="2" t="s">
        <v>419</v>
      </c>
      <c r="B2736" t="s">
        <v>370</v>
      </c>
      <c r="C2736" t="s">
        <v>596</v>
      </c>
      <c r="D2736" t="s">
        <v>597</v>
      </c>
      <c r="E2736">
        <v>1487</v>
      </c>
      <c r="F2736" t="s">
        <v>745</v>
      </c>
    </row>
    <row r="2737" spans="1:6" x14ac:dyDescent="0.25">
      <c r="A2737" s="2" t="s">
        <v>419</v>
      </c>
      <c r="B2737" t="s">
        <v>370</v>
      </c>
      <c r="C2737" t="s">
        <v>596</v>
      </c>
      <c r="D2737" t="s">
        <v>597</v>
      </c>
      <c r="E2737">
        <v>189</v>
      </c>
      <c r="F2737" t="s">
        <v>404</v>
      </c>
    </row>
    <row r="2738" spans="1:6" x14ac:dyDescent="0.25">
      <c r="A2738" s="2" t="s">
        <v>419</v>
      </c>
      <c r="B2738" t="s">
        <v>370</v>
      </c>
      <c r="C2738" t="s">
        <v>596</v>
      </c>
      <c r="D2738" t="s">
        <v>597</v>
      </c>
      <c r="E2738">
        <v>37</v>
      </c>
      <c r="F2738" t="s">
        <v>663</v>
      </c>
    </row>
    <row r="2739" spans="1:6" x14ac:dyDescent="0.25">
      <c r="A2739" s="2" t="s">
        <v>419</v>
      </c>
      <c r="B2739" t="s">
        <v>370</v>
      </c>
      <c r="C2739" t="s">
        <v>596</v>
      </c>
      <c r="D2739" t="s">
        <v>597</v>
      </c>
      <c r="E2739">
        <v>58</v>
      </c>
      <c r="F2739" t="s">
        <v>607</v>
      </c>
    </row>
    <row r="2740" spans="1:6" x14ac:dyDescent="0.25">
      <c r="A2740" s="2" t="s">
        <v>420</v>
      </c>
      <c r="B2740" t="s">
        <v>370</v>
      </c>
      <c r="C2740" t="s">
        <v>596</v>
      </c>
      <c r="D2740" t="s">
        <v>597</v>
      </c>
      <c r="E2740">
        <v>74</v>
      </c>
      <c r="F2740" t="s">
        <v>744</v>
      </c>
    </row>
    <row r="2741" spans="1:6" x14ac:dyDescent="0.25">
      <c r="A2741" s="2" t="s">
        <v>420</v>
      </c>
      <c r="B2741" t="s">
        <v>370</v>
      </c>
      <c r="C2741" t="s">
        <v>596</v>
      </c>
      <c r="D2741" t="s">
        <v>597</v>
      </c>
      <c r="E2741">
        <v>1501</v>
      </c>
      <c r="F2741" t="s">
        <v>745</v>
      </c>
    </row>
    <row r="2742" spans="1:6" x14ac:dyDescent="0.25">
      <c r="A2742" s="2" t="s">
        <v>420</v>
      </c>
      <c r="B2742" t="s">
        <v>370</v>
      </c>
      <c r="C2742" t="s">
        <v>596</v>
      </c>
      <c r="D2742" t="s">
        <v>597</v>
      </c>
      <c r="E2742">
        <v>182</v>
      </c>
      <c r="F2742" t="s">
        <v>404</v>
      </c>
    </row>
    <row r="2743" spans="1:6" x14ac:dyDescent="0.25">
      <c r="A2743" s="2" t="s">
        <v>420</v>
      </c>
      <c r="B2743" t="s">
        <v>370</v>
      </c>
      <c r="C2743" t="s">
        <v>596</v>
      </c>
      <c r="D2743" t="s">
        <v>597</v>
      </c>
      <c r="E2743">
        <v>51</v>
      </c>
      <c r="F2743" t="s">
        <v>663</v>
      </c>
    </row>
    <row r="2744" spans="1:6" x14ac:dyDescent="0.25">
      <c r="A2744" s="2" t="s">
        <v>420</v>
      </c>
      <c r="B2744" t="s">
        <v>370</v>
      </c>
      <c r="C2744" t="s">
        <v>596</v>
      </c>
      <c r="D2744" t="s">
        <v>597</v>
      </c>
      <c r="E2744">
        <v>56</v>
      </c>
      <c r="F2744" t="s">
        <v>607</v>
      </c>
    </row>
    <row r="2745" spans="1:6" x14ac:dyDescent="0.25">
      <c r="A2745" s="2" t="s">
        <v>421</v>
      </c>
      <c r="B2745" t="s">
        <v>370</v>
      </c>
      <c r="C2745" t="s">
        <v>596</v>
      </c>
      <c r="D2745" t="s">
        <v>597</v>
      </c>
      <c r="E2745">
        <v>57</v>
      </c>
      <c r="F2745" t="s">
        <v>744</v>
      </c>
    </row>
    <row r="2746" spans="1:6" x14ac:dyDescent="0.25">
      <c r="A2746" s="2" t="s">
        <v>421</v>
      </c>
      <c r="B2746" t="s">
        <v>370</v>
      </c>
      <c r="C2746" t="s">
        <v>596</v>
      </c>
      <c r="D2746" t="s">
        <v>597</v>
      </c>
      <c r="E2746">
        <v>1520</v>
      </c>
      <c r="F2746" t="s">
        <v>745</v>
      </c>
    </row>
    <row r="2747" spans="1:6" x14ac:dyDescent="0.25">
      <c r="A2747" s="2" t="s">
        <v>421</v>
      </c>
      <c r="B2747" t="s">
        <v>370</v>
      </c>
      <c r="C2747" t="s">
        <v>596</v>
      </c>
      <c r="D2747" t="s">
        <v>597</v>
      </c>
      <c r="E2747">
        <v>174</v>
      </c>
      <c r="F2747" t="s">
        <v>404</v>
      </c>
    </row>
    <row r="2748" spans="1:6" x14ac:dyDescent="0.25">
      <c r="A2748" s="2" t="s">
        <v>421</v>
      </c>
      <c r="B2748" t="s">
        <v>370</v>
      </c>
      <c r="C2748" t="s">
        <v>596</v>
      </c>
      <c r="D2748" t="s">
        <v>597</v>
      </c>
      <c r="E2748">
        <v>44</v>
      </c>
      <c r="F2748" t="s">
        <v>663</v>
      </c>
    </row>
    <row r="2749" spans="1:6" x14ac:dyDescent="0.25">
      <c r="A2749" s="2" t="s">
        <v>421</v>
      </c>
      <c r="B2749" t="s">
        <v>370</v>
      </c>
      <c r="C2749" t="s">
        <v>596</v>
      </c>
      <c r="D2749" t="s">
        <v>597</v>
      </c>
      <c r="E2749">
        <v>10</v>
      </c>
      <c r="F2749" t="s">
        <v>607</v>
      </c>
    </row>
    <row r="2750" spans="1:6" x14ac:dyDescent="0.25">
      <c r="A2750" s="2" t="s">
        <v>422</v>
      </c>
      <c r="B2750" t="s">
        <v>370</v>
      </c>
      <c r="C2750" t="s">
        <v>596</v>
      </c>
      <c r="D2750" t="s">
        <v>597</v>
      </c>
      <c r="E2750">
        <v>68</v>
      </c>
      <c r="F2750" t="s">
        <v>744</v>
      </c>
    </row>
    <row r="2751" spans="1:6" x14ac:dyDescent="0.25">
      <c r="A2751" s="2" t="s">
        <v>422</v>
      </c>
      <c r="B2751" t="s">
        <v>370</v>
      </c>
      <c r="C2751" t="s">
        <v>596</v>
      </c>
      <c r="D2751" t="s">
        <v>597</v>
      </c>
      <c r="E2751">
        <v>1520</v>
      </c>
      <c r="F2751" t="s">
        <v>745</v>
      </c>
    </row>
    <row r="2752" spans="1:6" x14ac:dyDescent="0.25">
      <c r="A2752" s="2" t="s">
        <v>422</v>
      </c>
      <c r="B2752" t="s">
        <v>370</v>
      </c>
      <c r="C2752" t="s">
        <v>596</v>
      </c>
      <c r="D2752" t="s">
        <v>597</v>
      </c>
      <c r="E2752">
        <v>169</v>
      </c>
      <c r="F2752" t="s">
        <v>404</v>
      </c>
    </row>
    <row r="2753" spans="1:6" x14ac:dyDescent="0.25">
      <c r="A2753" s="2" t="s">
        <v>422</v>
      </c>
      <c r="B2753" t="s">
        <v>370</v>
      </c>
      <c r="C2753" t="s">
        <v>596</v>
      </c>
      <c r="D2753" t="s">
        <v>597</v>
      </c>
      <c r="E2753">
        <v>61</v>
      </c>
      <c r="F2753" t="s">
        <v>663</v>
      </c>
    </row>
    <row r="2754" spans="1:6" x14ac:dyDescent="0.25">
      <c r="A2754" s="2" t="s">
        <v>422</v>
      </c>
      <c r="B2754" t="s">
        <v>370</v>
      </c>
      <c r="C2754" t="s">
        <v>596</v>
      </c>
      <c r="D2754" t="s">
        <v>597</v>
      </c>
      <c r="E2754">
        <v>12</v>
      </c>
      <c r="F2754" t="s">
        <v>607</v>
      </c>
    </row>
    <row r="2755" spans="1:6" x14ac:dyDescent="0.25">
      <c r="A2755" s="2" t="s">
        <v>423</v>
      </c>
      <c r="B2755" t="s">
        <v>370</v>
      </c>
      <c r="C2755" t="s">
        <v>596</v>
      </c>
      <c r="D2755" t="s">
        <v>597</v>
      </c>
      <c r="E2755">
        <v>70</v>
      </c>
      <c r="F2755" t="s">
        <v>744</v>
      </c>
    </row>
    <row r="2756" spans="1:6" x14ac:dyDescent="0.25">
      <c r="A2756" s="2" t="s">
        <v>423</v>
      </c>
      <c r="B2756" t="s">
        <v>370</v>
      </c>
      <c r="C2756" t="s">
        <v>596</v>
      </c>
      <c r="D2756" t="s">
        <v>597</v>
      </c>
      <c r="E2756">
        <v>1472</v>
      </c>
      <c r="F2756" t="s">
        <v>745</v>
      </c>
    </row>
    <row r="2757" spans="1:6" x14ac:dyDescent="0.25">
      <c r="A2757" s="2" t="s">
        <v>423</v>
      </c>
      <c r="B2757" t="s">
        <v>370</v>
      </c>
      <c r="C2757" t="s">
        <v>596</v>
      </c>
      <c r="D2757" t="s">
        <v>597</v>
      </c>
      <c r="E2757">
        <v>166</v>
      </c>
      <c r="F2757" t="s">
        <v>404</v>
      </c>
    </row>
    <row r="2758" spans="1:6" x14ac:dyDescent="0.25">
      <c r="A2758" s="2" t="s">
        <v>423</v>
      </c>
      <c r="B2758" t="s">
        <v>370</v>
      </c>
      <c r="C2758" t="s">
        <v>596</v>
      </c>
      <c r="D2758" t="s">
        <v>597</v>
      </c>
      <c r="E2758">
        <v>50</v>
      </c>
      <c r="F2758" t="s">
        <v>663</v>
      </c>
    </row>
    <row r="2759" spans="1:6" x14ac:dyDescent="0.25">
      <c r="A2759" s="2" t="s">
        <v>423</v>
      </c>
      <c r="B2759" t="s">
        <v>370</v>
      </c>
      <c r="C2759" t="s">
        <v>596</v>
      </c>
      <c r="D2759" t="s">
        <v>597</v>
      </c>
      <c r="E2759">
        <v>70</v>
      </c>
      <c r="F2759" t="s">
        <v>607</v>
      </c>
    </row>
    <row r="2760" spans="1:6" x14ac:dyDescent="0.25">
      <c r="A2760" s="2" t="s">
        <v>424</v>
      </c>
      <c r="B2760" t="s">
        <v>370</v>
      </c>
      <c r="C2760" t="s">
        <v>596</v>
      </c>
      <c r="D2760" t="s">
        <v>597</v>
      </c>
      <c r="E2760">
        <v>65</v>
      </c>
      <c r="F2760" t="s">
        <v>744</v>
      </c>
    </row>
    <row r="2761" spans="1:6" x14ac:dyDescent="0.25">
      <c r="A2761" s="2" t="s">
        <v>424</v>
      </c>
      <c r="B2761" t="s">
        <v>370</v>
      </c>
      <c r="C2761" t="s">
        <v>596</v>
      </c>
      <c r="D2761" t="s">
        <v>597</v>
      </c>
      <c r="E2761">
        <v>1432</v>
      </c>
      <c r="F2761" t="s">
        <v>745</v>
      </c>
    </row>
    <row r="2762" spans="1:6" x14ac:dyDescent="0.25">
      <c r="A2762" s="2" t="s">
        <v>424</v>
      </c>
      <c r="B2762" t="s">
        <v>370</v>
      </c>
      <c r="C2762" t="s">
        <v>596</v>
      </c>
      <c r="D2762" t="s">
        <v>597</v>
      </c>
      <c r="E2762">
        <v>155</v>
      </c>
      <c r="F2762" t="s">
        <v>404</v>
      </c>
    </row>
    <row r="2763" spans="1:6" x14ac:dyDescent="0.25">
      <c r="A2763" s="2" t="s">
        <v>424</v>
      </c>
      <c r="B2763" t="s">
        <v>370</v>
      </c>
      <c r="C2763" t="s">
        <v>596</v>
      </c>
      <c r="D2763" t="s">
        <v>597</v>
      </c>
      <c r="E2763">
        <v>44</v>
      </c>
      <c r="F2763" t="s">
        <v>663</v>
      </c>
    </row>
    <row r="2764" spans="1:6" x14ac:dyDescent="0.25">
      <c r="A2764" s="2" t="s">
        <v>424</v>
      </c>
      <c r="B2764" t="s">
        <v>370</v>
      </c>
      <c r="C2764" t="s">
        <v>596</v>
      </c>
      <c r="D2764" t="s">
        <v>597</v>
      </c>
      <c r="E2764">
        <v>77</v>
      </c>
      <c r="F2764" t="s">
        <v>607</v>
      </c>
    </row>
    <row r="2765" spans="1:6" x14ac:dyDescent="0.25">
      <c r="A2765" s="2" t="s">
        <v>425</v>
      </c>
      <c r="B2765" t="s">
        <v>370</v>
      </c>
      <c r="C2765" t="s">
        <v>596</v>
      </c>
      <c r="D2765" t="s">
        <v>597</v>
      </c>
      <c r="E2765">
        <v>66</v>
      </c>
      <c r="F2765" t="s">
        <v>744</v>
      </c>
    </row>
    <row r="2766" spans="1:6" x14ac:dyDescent="0.25">
      <c r="A2766" s="2" t="s">
        <v>425</v>
      </c>
      <c r="B2766" t="s">
        <v>370</v>
      </c>
      <c r="C2766" t="s">
        <v>596</v>
      </c>
      <c r="D2766" t="s">
        <v>597</v>
      </c>
      <c r="E2766">
        <v>1423</v>
      </c>
      <c r="F2766" t="s">
        <v>745</v>
      </c>
    </row>
    <row r="2767" spans="1:6" x14ac:dyDescent="0.25">
      <c r="A2767" s="2" t="s">
        <v>425</v>
      </c>
      <c r="B2767" t="s">
        <v>370</v>
      </c>
      <c r="C2767" t="s">
        <v>596</v>
      </c>
      <c r="D2767" t="s">
        <v>597</v>
      </c>
      <c r="E2767">
        <v>148</v>
      </c>
      <c r="F2767" t="s">
        <v>404</v>
      </c>
    </row>
    <row r="2768" spans="1:6" x14ac:dyDescent="0.25">
      <c r="A2768" s="2" t="s">
        <v>425</v>
      </c>
      <c r="B2768" t="s">
        <v>370</v>
      </c>
      <c r="C2768" t="s">
        <v>596</v>
      </c>
      <c r="D2768" t="s">
        <v>597</v>
      </c>
      <c r="E2768">
        <v>48</v>
      </c>
      <c r="F2768" t="s">
        <v>663</v>
      </c>
    </row>
    <row r="2769" spans="1:6" x14ac:dyDescent="0.25">
      <c r="A2769" s="2" t="s">
        <v>425</v>
      </c>
      <c r="B2769" t="s">
        <v>370</v>
      </c>
      <c r="C2769" t="s">
        <v>596</v>
      </c>
      <c r="D2769" t="s">
        <v>597</v>
      </c>
      <c r="E2769">
        <v>58</v>
      </c>
      <c r="F2769" t="s">
        <v>607</v>
      </c>
    </row>
    <row r="2770" spans="1:6" x14ac:dyDescent="0.25">
      <c r="A2770" s="2" t="s">
        <v>426</v>
      </c>
      <c r="B2770" t="s">
        <v>370</v>
      </c>
      <c r="C2770" t="s">
        <v>596</v>
      </c>
      <c r="D2770" t="s">
        <v>597</v>
      </c>
      <c r="E2770">
        <v>91</v>
      </c>
      <c r="F2770" t="s">
        <v>744</v>
      </c>
    </row>
    <row r="2771" spans="1:6" x14ac:dyDescent="0.25">
      <c r="A2771" s="2" t="s">
        <v>426</v>
      </c>
      <c r="B2771" t="s">
        <v>370</v>
      </c>
      <c r="C2771" t="s">
        <v>596</v>
      </c>
      <c r="D2771" t="s">
        <v>597</v>
      </c>
      <c r="E2771">
        <v>1383</v>
      </c>
      <c r="F2771" t="s">
        <v>745</v>
      </c>
    </row>
    <row r="2772" spans="1:6" x14ac:dyDescent="0.25">
      <c r="A2772" s="2" t="s">
        <v>426</v>
      </c>
      <c r="B2772" t="s">
        <v>370</v>
      </c>
      <c r="C2772" t="s">
        <v>596</v>
      </c>
      <c r="D2772" t="s">
        <v>597</v>
      </c>
      <c r="E2772">
        <v>141</v>
      </c>
      <c r="F2772" t="s">
        <v>404</v>
      </c>
    </row>
    <row r="2773" spans="1:6" x14ac:dyDescent="0.25">
      <c r="A2773" s="2" t="s">
        <v>426</v>
      </c>
      <c r="B2773" t="s">
        <v>370</v>
      </c>
      <c r="C2773" t="s">
        <v>596</v>
      </c>
      <c r="D2773" t="s">
        <v>597</v>
      </c>
      <c r="E2773">
        <v>38</v>
      </c>
      <c r="F2773" t="s">
        <v>663</v>
      </c>
    </row>
    <row r="2774" spans="1:6" x14ac:dyDescent="0.25">
      <c r="A2774" s="2" t="s">
        <v>426</v>
      </c>
      <c r="B2774" t="s">
        <v>370</v>
      </c>
      <c r="C2774" t="s">
        <v>596</v>
      </c>
      <c r="D2774" t="s">
        <v>597</v>
      </c>
      <c r="E2774">
        <v>64</v>
      </c>
      <c r="F2774" t="s">
        <v>607</v>
      </c>
    </row>
    <row r="2775" spans="1:6" x14ac:dyDescent="0.25">
      <c r="A2775" s="2" t="s">
        <v>427</v>
      </c>
      <c r="B2775" t="s">
        <v>370</v>
      </c>
      <c r="C2775" t="s">
        <v>596</v>
      </c>
      <c r="D2775" t="s">
        <v>597</v>
      </c>
      <c r="E2775">
        <v>43</v>
      </c>
      <c r="F2775" t="s">
        <v>744</v>
      </c>
    </row>
    <row r="2776" spans="1:6" x14ac:dyDescent="0.25">
      <c r="A2776" s="2" t="s">
        <v>427</v>
      </c>
      <c r="B2776" t="s">
        <v>370</v>
      </c>
      <c r="C2776" t="s">
        <v>596</v>
      </c>
      <c r="D2776" t="s">
        <v>597</v>
      </c>
      <c r="E2776">
        <v>1385</v>
      </c>
      <c r="F2776" t="s">
        <v>745</v>
      </c>
    </row>
    <row r="2777" spans="1:6" x14ac:dyDescent="0.25">
      <c r="A2777" s="2" t="s">
        <v>427</v>
      </c>
      <c r="B2777" t="s">
        <v>370</v>
      </c>
      <c r="C2777" t="s">
        <v>596</v>
      </c>
      <c r="D2777" t="s">
        <v>597</v>
      </c>
      <c r="E2777">
        <v>140</v>
      </c>
      <c r="F2777" t="s">
        <v>404</v>
      </c>
    </row>
    <row r="2778" spans="1:6" x14ac:dyDescent="0.25">
      <c r="A2778" s="2" t="s">
        <v>427</v>
      </c>
      <c r="B2778" t="s">
        <v>370</v>
      </c>
      <c r="C2778" t="s">
        <v>596</v>
      </c>
      <c r="D2778" t="s">
        <v>597</v>
      </c>
      <c r="E2778">
        <v>47</v>
      </c>
      <c r="F2778" t="s">
        <v>663</v>
      </c>
    </row>
    <row r="2779" spans="1:6" x14ac:dyDescent="0.25">
      <c r="A2779" s="2" t="s">
        <v>427</v>
      </c>
      <c r="B2779" t="s">
        <v>370</v>
      </c>
      <c r="C2779" t="s">
        <v>596</v>
      </c>
      <c r="D2779" t="s">
        <v>597</v>
      </c>
      <c r="E2779">
        <v>47</v>
      </c>
      <c r="F2779" t="s">
        <v>607</v>
      </c>
    </row>
    <row r="2780" spans="1:6" x14ac:dyDescent="0.25">
      <c r="A2780" s="2" t="s">
        <v>428</v>
      </c>
      <c r="B2780" t="s">
        <v>370</v>
      </c>
      <c r="C2780" t="s">
        <v>596</v>
      </c>
      <c r="D2780" t="s">
        <v>597</v>
      </c>
      <c r="E2780">
        <v>39</v>
      </c>
      <c r="F2780" t="s">
        <v>744</v>
      </c>
    </row>
    <row r="2781" spans="1:6" x14ac:dyDescent="0.25">
      <c r="A2781" s="2" t="s">
        <v>428</v>
      </c>
      <c r="B2781" t="s">
        <v>370</v>
      </c>
      <c r="C2781" t="s">
        <v>596</v>
      </c>
      <c r="D2781" t="s">
        <v>597</v>
      </c>
      <c r="E2781">
        <v>1382</v>
      </c>
      <c r="F2781" t="s">
        <v>745</v>
      </c>
    </row>
    <row r="2782" spans="1:6" x14ac:dyDescent="0.25">
      <c r="A2782" s="2" t="s">
        <v>428</v>
      </c>
      <c r="B2782" t="s">
        <v>370</v>
      </c>
      <c r="C2782" t="s">
        <v>596</v>
      </c>
      <c r="D2782" t="s">
        <v>597</v>
      </c>
      <c r="E2782">
        <v>133</v>
      </c>
      <c r="F2782" t="s">
        <v>404</v>
      </c>
    </row>
    <row r="2783" spans="1:6" x14ac:dyDescent="0.25">
      <c r="A2783" s="2" t="s">
        <v>428</v>
      </c>
      <c r="B2783" t="s">
        <v>370</v>
      </c>
      <c r="C2783" t="s">
        <v>596</v>
      </c>
      <c r="D2783" t="s">
        <v>597</v>
      </c>
      <c r="E2783">
        <v>43</v>
      </c>
      <c r="F2783" t="s">
        <v>663</v>
      </c>
    </row>
    <row r="2784" spans="1:6" x14ac:dyDescent="0.25">
      <c r="A2784" s="2" t="s">
        <v>428</v>
      </c>
      <c r="B2784" t="s">
        <v>370</v>
      </c>
      <c r="C2784" t="s">
        <v>596</v>
      </c>
      <c r="D2784" t="s">
        <v>597</v>
      </c>
      <c r="E2784">
        <v>18</v>
      </c>
      <c r="F2784" t="s">
        <v>607</v>
      </c>
    </row>
    <row r="2785" spans="1:6" x14ac:dyDescent="0.25">
      <c r="A2785" s="2" t="s">
        <v>429</v>
      </c>
      <c r="B2785" t="s">
        <v>370</v>
      </c>
      <c r="C2785" t="s">
        <v>596</v>
      </c>
      <c r="D2785" t="s">
        <v>597</v>
      </c>
      <c r="E2785">
        <v>76</v>
      </c>
      <c r="F2785" t="s">
        <v>744</v>
      </c>
    </row>
    <row r="2786" spans="1:6" x14ac:dyDescent="0.25">
      <c r="A2786" s="2" t="s">
        <v>429</v>
      </c>
      <c r="B2786" t="s">
        <v>370</v>
      </c>
      <c r="C2786" t="s">
        <v>596</v>
      </c>
      <c r="D2786" t="s">
        <v>597</v>
      </c>
      <c r="E2786">
        <v>1387</v>
      </c>
      <c r="F2786" t="s">
        <v>745</v>
      </c>
    </row>
    <row r="2787" spans="1:6" x14ac:dyDescent="0.25">
      <c r="A2787" s="2" t="s">
        <v>429</v>
      </c>
      <c r="B2787" t="s">
        <v>370</v>
      </c>
      <c r="C2787" t="s">
        <v>596</v>
      </c>
      <c r="D2787" t="s">
        <v>597</v>
      </c>
      <c r="E2787">
        <v>134</v>
      </c>
      <c r="F2787" t="s">
        <v>404</v>
      </c>
    </row>
    <row r="2788" spans="1:6" x14ac:dyDescent="0.25">
      <c r="A2788" s="2" t="s">
        <v>429</v>
      </c>
      <c r="B2788" t="s">
        <v>370</v>
      </c>
      <c r="C2788" t="s">
        <v>596</v>
      </c>
      <c r="D2788" t="s">
        <v>597</v>
      </c>
      <c r="E2788">
        <v>60</v>
      </c>
      <c r="F2788" t="s">
        <v>663</v>
      </c>
    </row>
    <row r="2789" spans="1:6" x14ac:dyDescent="0.25">
      <c r="A2789" s="2" t="s">
        <v>429</v>
      </c>
      <c r="B2789" t="s">
        <v>370</v>
      </c>
      <c r="C2789" t="s">
        <v>596</v>
      </c>
      <c r="D2789" t="s">
        <v>597</v>
      </c>
      <c r="E2789">
        <v>13</v>
      </c>
      <c r="F2789" t="s">
        <v>607</v>
      </c>
    </row>
    <row r="2790" spans="1:6" x14ac:dyDescent="0.25">
      <c r="A2790" s="2" t="s">
        <v>430</v>
      </c>
      <c r="B2790" t="s">
        <v>370</v>
      </c>
      <c r="C2790" t="s">
        <v>596</v>
      </c>
      <c r="D2790" t="s">
        <v>597</v>
      </c>
      <c r="E2790">
        <v>72</v>
      </c>
      <c r="F2790" t="s">
        <v>744</v>
      </c>
    </row>
    <row r="2791" spans="1:6" x14ac:dyDescent="0.25">
      <c r="A2791" s="2" t="s">
        <v>430</v>
      </c>
      <c r="B2791" t="s">
        <v>370</v>
      </c>
      <c r="C2791" t="s">
        <v>596</v>
      </c>
      <c r="D2791" t="s">
        <v>597</v>
      </c>
      <c r="E2791">
        <v>1359</v>
      </c>
      <c r="F2791" t="s">
        <v>745</v>
      </c>
    </row>
    <row r="2792" spans="1:6" x14ac:dyDescent="0.25">
      <c r="A2792" s="2" t="s">
        <v>430</v>
      </c>
      <c r="B2792" t="s">
        <v>370</v>
      </c>
      <c r="C2792" t="s">
        <v>596</v>
      </c>
      <c r="D2792" t="s">
        <v>597</v>
      </c>
      <c r="E2792">
        <v>126</v>
      </c>
      <c r="F2792" t="s">
        <v>404</v>
      </c>
    </row>
    <row r="2793" spans="1:6" x14ac:dyDescent="0.25">
      <c r="A2793" s="2" t="s">
        <v>430</v>
      </c>
      <c r="B2793" t="s">
        <v>370</v>
      </c>
      <c r="C2793" t="s">
        <v>596</v>
      </c>
      <c r="D2793" t="s">
        <v>597</v>
      </c>
      <c r="E2793">
        <v>40</v>
      </c>
      <c r="F2793" t="s">
        <v>663</v>
      </c>
    </row>
    <row r="2794" spans="1:6" x14ac:dyDescent="0.25">
      <c r="A2794" s="2" t="s">
        <v>430</v>
      </c>
      <c r="B2794" t="s">
        <v>370</v>
      </c>
      <c r="C2794" t="s">
        <v>596</v>
      </c>
      <c r="D2794" t="s">
        <v>597</v>
      </c>
      <c r="E2794">
        <v>70</v>
      </c>
      <c r="F2794" t="s">
        <v>607</v>
      </c>
    </row>
    <row r="2795" spans="1:6" x14ac:dyDescent="0.25">
      <c r="A2795" s="2" t="s">
        <v>431</v>
      </c>
      <c r="B2795" t="s">
        <v>370</v>
      </c>
      <c r="C2795" t="s">
        <v>596</v>
      </c>
      <c r="D2795" t="s">
        <v>597</v>
      </c>
      <c r="E2795">
        <v>47</v>
      </c>
      <c r="F2795" t="s">
        <v>744</v>
      </c>
    </row>
    <row r="2796" spans="1:6" x14ac:dyDescent="0.25">
      <c r="A2796" s="2" t="s">
        <v>431</v>
      </c>
      <c r="B2796" t="s">
        <v>370</v>
      </c>
      <c r="C2796" t="s">
        <v>596</v>
      </c>
      <c r="D2796" t="s">
        <v>597</v>
      </c>
      <c r="E2796">
        <v>1363</v>
      </c>
      <c r="F2796" t="s">
        <v>745</v>
      </c>
    </row>
    <row r="2797" spans="1:6" x14ac:dyDescent="0.25">
      <c r="A2797" s="2" t="s">
        <v>431</v>
      </c>
      <c r="B2797" t="s">
        <v>370</v>
      </c>
      <c r="C2797" t="s">
        <v>596</v>
      </c>
      <c r="D2797" t="s">
        <v>597</v>
      </c>
      <c r="E2797">
        <v>114</v>
      </c>
      <c r="F2797" t="s">
        <v>404</v>
      </c>
    </row>
    <row r="2798" spans="1:6" x14ac:dyDescent="0.25">
      <c r="A2798" s="2" t="s">
        <v>431</v>
      </c>
      <c r="B2798" t="s">
        <v>370</v>
      </c>
      <c r="C2798" t="s">
        <v>596</v>
      </c>
      <c r="D2798" t="s">
        <v>597</v>
      </c>
      <c r="E2798">
        <v>37</v>
      </c>
      <c r="F2798" t="s">
        <v>663</v>
      </c>
    </row>
    <row r="2799" spans="1:6" x14ac:dyDescent="0.25">
      <c r="A2799" s="2" t="s">
        <v>431</v>
      </c>
      <c r="B2799" t="s">
        <v>370</v>
      </c>
      <c r="C2799" t="s">
        <v>596</v>
      </c>
      <c r="D2799" t="s">
        <v>597</v>
      </c>
      <c r="E2799">
        <v>83</v>
      </c>
      <c r="F2799" t="s">
        <v>607</v>
      </c>
    </row>
    <row r="2800" spans="1:6" x14ac:dyDescent="0.25">
      <c r="A2800" s="2" t="s">
        <v>432</v>
      </c>
      <c r="B2800" t="s">
        <v>370</v>
      </c>
      <c r="C2800" t="s">
        <v>596</v>
      </c>
      <c r="D2800" t="s">
        <v>597</v>
      </c>
      <c r="E2800">
        <v>56</v>
      </c>
      <c r="F2800" t="s">
        <v>744</v>
      </c>
    </row>
    <row r="2801" spans="1:6" x14ac:dyDescent="0.25">
      <c r="A2801" s="2" t="s">
        <v>432</v>
      </c>
      <c r="B2801" t="s">
        <v>370</v>
      </c>
      <c r="C2801" t="s">
        <v>596</v>
      </c>
      <c r="D2801" t="s">
        <v>597</v>
      </c>
      <c r="E2801">
        <v>1324</v>
      </c>
      <c r="F2801" t="s">
        <v>745</v>
      </c>
    </row>
    <row r="2802" spans="1:6" x14ac:dyDescent="0.25">
      <c r="A2802" s="2" t="s">
        <v>432</v>
      </c>
      <c r="B2802" t="s">
        <v>370</v>
      </c>
      <c r="C2802" t="s">
        <v>596</v>
      </c>
      <c r="D2802" t="s">
        <v>597</v>
      </c>
      <c r="E2802">
        <v>109</v>
      </c>
      <c r="F2802" t="s">
        <v>404</v>
      </c>
    </row>
    <row r="2803" spans="1:6" x14ac:dyDescent="0.25">
      <c r="A2803" s="2" t="s">
        <v>432</v>
      </c>
      <c r="B2803" t="s">
        <v>370</v>
      </c>
      <c r="C2803" t="s">
        <v>596</v>
      </c>
      <c r="D2803" t="s">
        <v>597</v>
      </c>
      <c r="E2803">
        <v>43</v>
      </c>
      <c r="F2803" t="s">
        <v>663</v>
      </c>
    </row>
    <row r="2804" spans="1:6" x14ac:dyDescent="0.25">
      <c r="A2804" s="2" t="s">
        <v>432</v>
      </c>
      <c r="B2804" t="s">
        <v>370</v>
      </c>
      <c r="C2804" t="s">
        <v>596</v>
      </c>
      <c r="D2804" t="s">
        <v>597</v>
      </c>
      <c r="E2804">
        <v>60</v>
      </c>
      <c r="F2804" t="s">
        <v>607</v>
      </c>
    </row>
    <row r="2805" spans="1:6" x14ac:dyDescent="0.25">
      <c r="A2805" s="2" t="s">
        <v>433</v>
      </c>
      <c r="B2805" t="s">
        <v>370</v>
      </c>
      <c r="C2805" t="s">
        <v>596</v>
      </c>
      <c r="D2805" t="s">
        <v>597</v>
      </c>
      <c r="E2805">
        <v>55</v>
      </c>
      <c r="F2805" t="s">
        <v>744</v>
      </c>
    </row>
    <row r="2806" spans="1:6" x14ac:dyDescent="0.25">
      <c r="A2806" s="2" t="s">
        <v>433</v>
      </c>
      <c r="B2806" t="s">
        <v>370</v>
      </c>
      <c r="C2806" t="s">
        <v>596</v>
      </c>
      <c r="D2806" t="s">
        <v>597</v>
      </c>
      <c r="E2806">
        <v>1302</v>
      </c>
      <c r="F2806" t="s">
        <v>745</v>
      </c>
    </row>
    <row r="2807" spans="1:6" x14ac:dyDescent="0.25">
      <c r="A2807" s="2" t="s">
        <v>433</v>
      </c>
      <c r="B2807" t="s">
        <v>370</v>
      </c>
      <c r="C2807" t="s">
        <v>596</v>
      </c>
      <c r="D2807" t="s">
        <v>597</v>
      </c>
      <c r="E2807">
        <v>110</v>
      </c>
      <c r="F2807" t="s">
        <v>404</v>
      </c>
    </row>
    <row r="2808" spans="1:6" x14ac:dyDescent="0.25">
      <c r="A2808" s="2" t="s">
        <v>433</v>
      </c>
      <c r="B2808" t="s">
        <v>370</v>
      </c>
      <c r="C2808" t="s">
        <v>596</v>
      </c>
      <c r="D2808" t="s">
        <v>597</v>
      </c>
      <c r="E2808">
        <v>48</v>
      </c>
      <c r="F2808" t="s">
        <v>663</v>
      </c>
    </row>
    <row r="2809" spans="1:6" x14ac:dyDescent="0.25">
      <c r="A2809" s="2" t="s">
        <v>433</v>
      </c>
      <c r="B2809" t="s">
        <v>370</v>
      </c>
      <c r="C2809" t="s">
        <v>596</v>
      </c>
      <c r="D2809" t="s">
        <v>597</v>
      </c>
      <c r="E2809">
        <v>40</v>
      </c>
      <c r="F2809" t="s">
        <v>607</v>
      </c>
    </row>
    <row r="2810" spans="1:6" x14ac:dyDescent="0.25">
      <c r="A2810" s="2" t="s">
        <v>434</v>
      </c>
      <c r="B2810" t="s">
        <v>370</v>
      </c>
      <c r="C2810" t="s">
        <v>596</v>
      </c>
      <c r="D2810" t="s">
        <v>597</v>
      </c>
      <c r="E2810">
        <v>46</v>
      </c>
      <c r="F2810" t="s">
        <v>744</v>
      </c>
    </row>
    <row r="2811" spans="1:6" x14ac:dyDescent="0.25">
      <c r="A2811" s="2" t="s">
        <v>434</v>
      </c>
      <c r="B2811" t="s">
        <v>370</v>
      </c>
      <c r="C2811" t="s">
        <v>596</v>
      </c>
      <c r="D2811" t="s">
        <v>597</v>
      </c>
      <c r="E2811">
        <v>1277</v>
      </c>
      <c r="F2811" t="s">
        <v>745</v>
      </c>
    </row>
    <row r="2812" spans="1:6" x14ac:dyDescent="0.25">
      <c r="A2812" s="2" t="s">
        <v>434</v>
      </c>
      <c r="B2812" t="s">
        <v>370</v>
      </c>
      <c r="C2812" t="s">
        <v>596</v>
      </c>
      <c r="D2812" t="s">
        <v>597</v>
      </c>
      <c r="E2812">
        <v>108</v>
      </c>
      <c r="F2812" t="s">
        <v>404</v>
      </c>
    </row>
    <row r="2813" spans="1:6" x14ac:dyDescent="0.25">
      <c r="A2813" s="2" t="s">
        <v>434</v>
      </c>
      <c r="B2813" t="s">
        <v>370</v>
      </c>
      <c r="C2813" t="s">
        <v>596</v>
      </c>
      <c r="D2813" t="s">
        <v>597</v>
      </c>
      <c r="E2813">
        <v>44</v>
      </c>
      <c r="F2813" t="s">
        <v>663</v>
      </c>
    </row>
    <row r="2814" spans="1:6" x14ac:dyDescent="0.25">
      <c r="A2814" s="2" t="s">
        <v>434</v>
      </c>
      <c r="B2814" t="s">
        <v>370</v>
      </c>
      <c r="C2814" t="s">
        <v>596</v>
      </c>
      <c r="D2814" t="s">
        <v>597</v>
      </c>
      <c r="E2814">
        <v>44</v>
      </c>
      <c r="F2814" t="s">
        <v>607</v>
      </c>
    </row>
    <row r="2815" spans="1:6" x14ac:dyDescent="0.25">
      <c r="A2815" s="2" t="s">
        <v>435</v>
      </c>
      <c r="B2815" t="s">
        <v>370</v>
      </c>
      <c r="C2815" t="s">
        <v>596</v>
      </c>
      <c r="D2815" t="s">
        <v>597</v>
      </c>
      <c r="E2815">
        <v>39</v>
      </c>
      <c r="F2815" t="s">
        <v>744</v>
      </c>
    </row>
    <row r="2816" spans="1:6" x14ac:dyDescent="0.25">
      <c r="A2816" s="2" t="s">
        <v>435</v>
      </c>
      <c r="B2816" t="s">
        <v>370</v>
      </c>
      <c r="C2816" t="s">
        <v>596</v>
      </c>
      <c r="D2816" t="s">
        <v>597</v>
      </c>
      <c r="E2816">
        <v>1266</v>
      </c>
      <c r="F2816" t="s">
        <v>745</v>
      </c>
    </row>
    <row r="2817" spans="1:6" x14ac:dyDescent="0.25">
      <c r="A2817" s="2" t="s">
        <v>435</v>
      </c>
      <c r="B2817" t="s">
        <v>370</v>
      </c>
      <c r="C2817" t="s">
        <v>596</v>
      </c>
      <c r="D2817" t="s">
        <v>597</v>
      </c>
      <c r="E2817">
        <v>99</v>
      </c>
      <c r="F2817" t="s">
        <v>404</v>
      </c>
    </row>
    <row r="2818" spans="1:6" x14ac:dyDescent="0.25">
      <c r="A2818" s="2" t="s">
        <v>435</v>
      </c>
      <c r="B2818" t="s">
        <v>370</v>
      </c>
      <c r="C2818" t="s">
        <v>596</v>
      </c>
      <c r="D2818" t="s">
        <v>597</v>
      </c>
      <c r="E2818">
        <v>36</v>
      </c>
      <c r="F2818" t="s">
        <v>663</v>
      </c>
    </row>
    <row r="2819" spans="1:6" x14ac:dyDescent="0.25">
      <c r="A2819" s="2" t="s">
        <v>435</v>
      </c>
      <c r="B2819" t="s">
        <v>370</v>
      </c>
      <c r="C2819" t="s">
        <v>596</v>
      </c>
      <c r="D2819" t="s">
        <v>597</v>
      </c>
      <c r="E2819">
        <v>12</v>
      </c>
      <c r="F2819" t="s">
        <v>607</v>
      </c>
    </row>
    <row r="2820" spans="1:6" x14ac:dyDescent="0.25">
      <c r="A2820" s="2" t="s">
        <v>436</v>
      </c>
      <c r="B2820" t="s">
        <v>370</v>
      </c>
      <c r="C2820" t="s">
        <v>596</v>
      </c>
      <c r="D2820" t="s">
        <v>597</v>
      </c>
      <c r="E2820">
        <v>53</v>
      </c>
      <c r="F2820" t="s">
        <v>744</v>
      </c>
    </row>
    <row r="2821" spans="1:6" x14ac:dyDescent="0.25">
      <c r="A2821" s="2" t="s">
        <v>436</v>
      </c>
      <c r="B2821" t="s">
        <v>370</v>
      </c>
      <c r="C2821" t="s">
        <v>596</v>
      </c>
      <c r="D2821" t="s">
        <v>597</v>
      </c>
      <c r="E2821">
        <v>1279</v>
      </c>
      <c r="F2821" t="s">
        <v>745</v>
      </c>
    </row>
    <row r="2822" spans="1:6" x14ac:dyDescent="0.25">
      <c r="A2822" s="2" t="s">
        <v>436</v>
      </c>
      <c r="B2822" t="s">
        <v>370</v>
      </c>
      <c r="C2822" t="s">
        <v>596</v>
      </c>
      <c r="D2822" t="s">
        <v>597</v>
      </c>
      <c r="E2822">
        <v>99</v>
      </c>
      <c r="F2822" t="s">
        <v>404</v>
      </c>
    </row>
    <row r="2823" spans="1:6" x14ac:dyDescent="0.25">
      <c r="A2823" s="2" t="s">
        <v>436</v>
      </c>
      <c r="B2823" t="s">
        <v>370</v>
      </c>
      <c r="C2823" t="s">
        <v>596</v>
      </c>
      <c r="D2823" t="s">
        <v>597</v>
      </c>
      <c r="E2823">
        <v>40</v>
      </c>
      <c r="F2823" t="s">
        <v>663</v>
      </c>
    </row>
    <row r="2824" spans="1:6" x14ac:dyDescent="0.25">
      <c r="A2824" s="2" t="s">
        <v>436</v>
      </c>
      <c r="B2824" t="s">
        <v>370</v>
      </c>
      <c r="C2824" t="s">
        <v>596</v>
      </c>
      <c r="D2824" t="s">
        <v>597</v>
      </c>
      <c r="E2824">
        <v>5</v>
      </c>
      <c r="F2824" t="s">
        <v>607</v>
      </c>
    </row>
    <row r="2825" spans="1:6" x14ac:dyDescent="0.25">
      <c r="A2825" s="2" t="s">
        <v>437</v>
      </c>
      <c r="B2825" t="s">
        <v>370</v>
      </c>
      <c r="C2825" t="s">
        <v>596</v>
      </c>
      <c r="D2825" t="s">
        <v>597</v>
      </c>
      <c r="E2825">
        <v>40</v>
      </c>
      <c r="F2825" t="s">
        <v>744</v>
      </c>
    </row>
    <row r="2826" spans="1:6" x14ac:dyDescent="0.25">
      <c r="A2826" s="2" t="s">
        <v>437</v>
      </c>
      <c r="B2826" t="s">
        <v>370</v>
      </c>
      <c r="C2826" t="s">
        <v>596</v>
      </c>
      <c r="D2826" t="s">
        <v>597</v>
      </c>
      <c r="E2826">
        <v>1225</v>
      </c>
      <c r="F2826" t="s">
        <v>745</v>
      </c>
    </row>
    <row r="2827" spans="1:6" x14ac:dyDescent="0.25">
      <c r="A2827" s="2" t="s">
        <v>437</v>
      </c>
      <c r="B2827" t="s">
        <v>370</v>
      </c>
      <c r="C2827" t="s">
        <v>596</v>
      </c>
      <c r="D2827" t="s">
        <v>597</v>
      </c>
      <c r="E2827">
        <v>104</v>
      </c>
      <c r="F2827" t="s">
        <v>404</v>
      </c>
    </row>
    <row r="2828" spans="1:6" x14ac:dyDescent="0.25">
      <c r="A2828" s="2" t="s">
        <v>437</v>
      </c>
      <c r="B2828" t="s">
        <v>370</v>
      </c>
      <c r="C2828" t="s">
        <v>596</v>
      </c>
      <c r="D2828" t="s">
        <v>597</v>
      </c>
      <c r="E2828">
        <v>50</v>
      </c>
      <c r="F2828" t="s">
        <v>663</v>
      </c>
    </row>
    <row r="2829" spans="1:6" x14ac:dyDescent="0.25">
      <c r="A2829" s="2" t="s">
        <v>437</v>
      </c>
      <c r="B2829" t="s">
        <v>370</v>
      </c>
      <c r="C2829" t="s">
        <v>596</v>
      </c>
      <c r="D2829" t="s">
        <v>597</v>
      </c>
      <c r="E2829">
        <v>44</v>
      </c>
      <c r="F2829" t="s">
        <v>607</v>
      </c>
    </row>
    <row r="2830" spans="1:6" x14ac:dyDescent="0.25">
      <c r="A2830" s="2" t="s">
        <v>438</v>
      </c>
      <c r="B2830" t="s">
        <v>370</v>
      </c>
      <c r="C2830" t="s">
        <v>596</v>
      </c>
      <c r="D2830" t="s">
        <v>597</v>
      </c>
      <c r="E2830">
        <v>46</v>
      </c>
      <c r="F2830" t="s">
        <v>744</v>
      </c>
    </row>
    <row r="2831" spans="1:6" x14ac:dyDescent="0.25">
      <c r="A2831" s="2" t="s">
        <v>438</v>
      </c>
      <c r="B2831" t="s">
        <v>370</v>
      </c>
      <c r="C2831" t="s">
        <v>596</v>
      </c>
      <c r="D2831" t="s">
        <v>597</v>
      </c>
      <c r="E2831">
        <v>1204</v>
      </c>
      <c r="F2831" t="s">
        <v>745</v>
      </c>
    </row>
    <row r="2832" spans="1:6" x14ac:dyDescent="0.25">
      <c r="A2832" s="2" t="s">
        <v>438</v>
      </c>
      <c r="B2832" t="s">
        <v>370</v>
      </c>
      <c r="C2832" t="s">
        <v>596</v>
      </c>
      <c r="D2832" t="s">
        <v>597</v>
      </c>
      <c r="E2832">
        <v>89</v>
      </c>
      <c r="F2832" t="s">
        <v>404</v>
      </c>
    </row>
    <row r="2833" spans="1:6" x14ac:dyDescent="0.25">
      <c r="A2833" s="2" t="s">
        <v>438</v>
      </c>
      <c r="B2833" t="s">
        <v>370</v>
      </c>
      <c r="C2833" t="s">
        <v>596</v>
      </c>
      <c r="D2833" t="s">
        <v>597</v>
      </c>
      <c r="E2833">
        <v>43</v>
      </c>
      <c r="F2833" t="s">
        <v>663</v>
      </c>
    </row>
    <row r="2834" spans="1:6" x14ac:dyDescent="0.25">
      <c r="A2834" s="2" t="s">
        <v>438</v>
      </c>
      <c r="B2834" t="s">
        <v>370</v>
      </c>
      <c r="C2834" t="s">
        <v>596</v>
      </c>
      <c r="D2834" t="s">
        <v>597</v>
      </c>
      <c r="E2834">
        <v>83</v>
      </c>
      <c r="F2834" t="s">
        <v>607</v>
      </c>
    </row>
    <row r="2835" spans="1:6" x14ac:dyDescent="0.25">
      <c r="A2835" s="2" t="s">
        <v>439</v>
      </c>
      <c r="B2835" t="s">
        <v>370</v>
      </c>
      <c r="C2835" t="s">
        <v>596</v>
      </c>
      <c r="D2835" t="s">
        <v>597</v>
      </c>
      <c r="E2835">
        <v>36</v>
      </c>
      <c r="F2835" t="s">
        <v>744</v>
      </c>
    </row>
    <row r="2836" spans="1:6" x14ac:dyDescent="0.25">
      <c r="A2836" s="2" t="s">
        <v>439</v>
      </c>
      <c r="B2836" t="s">
        <v>370</v>
      </c>
      <c r="C2836" t="s">
        <v>596</v>
      </c>
      <c r="D2836" t="s">
        <v>597</v>
      </c>
      <c r="E2836">
        <v>1199</v>
      </c>
      <c r="F2836" t="s">
        <v>745</v>
      </c>
    </row>
    <row r="2837" spans="1:6" x14ac:dyDescent="0.25">
      <c r="A2837" s="2" t="s">
        <v>439</v>
      </c>
      <c r="B2837" t="s">
        <v>370</v>
      </c>
      <c r="C2837" t="s">
        <v>596</v>
      </c>
      <c r="D2837" t="s">
        <v>597</v>
      </c>
      <c r="E2837">
        <v>86</v>
      </c>
      <c r="F2837" t="s">
        <v>404</v>
      </c>
    </row>
    <row r="2838" spans="1:6" x14ac:dyDescent="0.25">
      <c r="A2838" s="2" t="s">
        <v>439</v>
      </c>
      <c r="B2838" t="s">
        <v>370</v>
      </c>
      <c r="C2838" t="s">
        <v>596</v>
      </c>
      <c r="D2838" t="s">
        <v>597</v>
      </c>
      <c r="E2838">
        <v>39</v>
      </c>
      <c r="F2838" t="s">
        <v>663</v>
      </c>
    </row>
    <row r="2839" spans="1:6" x14ac:dyDescent="0.25">
      <c r="A2839" s="2" t="s">
        <v>439</v>
      </c>
      <c r="B2839" t="s">
        <v>370</v>
      </c>
      <c r="C2839" t="s">
        <v>596</v>
      </c>
      <c r="D2839" t="s">
        <v>597</v>
      </c>
      <c r="E2839">
        <v>59</v>
      </c>
      <c r="F2839" t="s">
        <v>607</v>
      </c>
    </row>
    <row r="2840" spans="1:6" x14ac:dyDescent="0.25">
      <c r="A2840" s="2" t="s">
        <v>440</v>
      </c>
      <c r="B2840" t="s">
        <v>370</v>
      </c>
      <c r="C2840" t="s">
        <v>596</v>
      </c>
      <c r="D2840" t="s">
        <v>597</v>
      </c>
      <c r="E2840">
        <v>32</v>
      </c>
      <c r="F2840" t="s">
        <v>744</v>
      </c>
    </row>
    <row r="2841" spans="1:6" x14ac:dyDescent="0.25">
      <c r="A2841" s="2" t="s">
        <v>440</v>
      </c>
      <c r="B2841" t="s">
        <v>370</v>
      </c>
      <c r="C2841" t="s">
        <v>596</v>
      </c>
      <c r="D2841" t="s">
        <v>597</v>
      </c>
      <c r="E2841">
        <v>1168</v>
      </c>
      <c r="F2841" t="s">
        <v>745</v>
      </c>
    </row>
    <row r="2842" spans="1:6" x14ac:dyDescent="0.25">
      <c r="A2842" s="2" t="s">
        <v>440</v>
      </c>
      <c r="B2842" t="s">
        <v>370</v>
      </c>
      <c r="C2842" t="s">
        <v>596</v>
      </c>
      <c r="D2842" t="s">
        <v>597</v>
      </c>
      <c r="E2842">
        <v>84</v>
      </c>
      <c r="F2842" t="s">
        <v>404</v>
      </c>
    </row>
    <row r="2843" spans="1:6" x14ac:dyDescent="0.25">
      <c r="A2843" s="2" t="s">
        <v>440</v>
      </c>
      <c r="B2843" t="s">
        <v>370</v>
      </c>
      <c r="C2843" t="s">
        <v>596</v>
      </c>
      <c r="D2843" t="s">
        <v>597</v>
      </c>
      <c r="E2843">
        <v>34</v>
      </c>
      <c r="F2843" t="s">
        <v>663</v>
      </c>
    </row>
    <row r="2844" spans="1:6" x14ac:dyDescent="0.25">
      <c r="A2844" s="2" t="s">
        <v>440</v>
      </c>
      <c r="B2844" t="s">
        <v>370</v>
      </c>
      <c r="C2844" t="s">
        <v>596</v>
      </c>
      <c r="D2844" t="s">
        <v>597</v>
      </c>
      <c r="E2844">
        <v>49</v>
      </c>
      <c r="F2844" t="s">
        <v>607</v>
      </c>
    </row>
    <row r="2845" spans="1:6" x14ac:dyDescent="0.25">
      <c r="A2845" s="2" t="s">
        <v>441</v>
      </c>
      <c r="B2845" t="s">
        <v>370</v>
      </c>
      <c r="C2845" t="s">
        <v>596</v>
      </c>
      <c r="D2845" t="s">
        <v>597</v>
      </c>
      <c r="E2845">
        <v>20</v>
      </c>
      <c r="F2845" t="s">
        <v>744</v>
      </c>
    </row>
    <row r="2846" spans="1:6" x14ac:dyDescent="0.25">
      <c r="A2846" s="2" t="s">
        <v>441</v>
      </c>
      <c r="B2846" t="s">
        <v>370</v>
      </c>
      <c r="C2846" t="s">
        <v>596</v>
      </c>
      <c r="D2846" t="s">
        <v>597</v>
      </c>
      <c r="E2846">
        <v>1165</v>
      </c>
      <c r="F2846" t="s">
        <v>745</v>
      </c>
    </row>
    <row r="2847" spans="1:6" x14ac:dyDescent="0.25">
      <c r="A2847" s="2" t="s">
        <v>441</v>
      </c>
      <c r="B2847" t="s">
        <v>370</v>
      </c>
      <c r="C2847" t="s">
        <v>596</v>
      </c>
      <c r="D2847" t="s">
        <v>597</v>
      </c>
      <c r="E2847">
        <v>93</v>
      </c>
      <c r="F2847" t="s">
        <v>404</v>
      </c>
    </row>
    <row r="2848" spans="1:6" x14ac:dyDescent="0.25">
      <c r="A2848" s="2" t="s">
        <v>441</v>
      </c>
      <c r="B2848" t="s">
        <v>370</v>
      </c>
      <c r="C2848" t="s">
        <v>596</v>
      </c>
      <c r="D2848" t="s">
        <v>597</v>
      </c>
      <c r="E2848">
        <v>34</v>
      </c>
      <c r="F2848" t="s">
        <v>663</v>
      </c>
    </row>
    <row r="2849" spans="1:6" x14ac:dyDescent="0.25">
      <c r="A2849" s="2" t="s">
        <v>441</v>
      </c>
      <c r="B2849" t="s">
        <v>370</v>
      </c>
      <c r="C2849" t="s">
        <v>596</v>
      </c>
      <c r="D2849" t="s">
        <v>597</v>
      </c>
      <c r="E2849">
        <v>36</v>
      </c>
      <c r="F2849" t="s">
        <v>607</v>
      </c>
    </row>
    <row r="2850" spans="1:6" x14ac:dyDescent="0.25">
      <c r="A2850" s="2" t="s">
        <v>442</v>
      </c>
      <c r="B2850" t="s">
        <v>370</v>
      </c>
      <c r="C2850" t="s">
        <v>596</v>
      </c>
      <c r="D2850" t="s">
        <v>597</v>
      </c>
      <c r="E2850">
        <v>26</v>
      </c>
      <c r="F2850" t="s">
        <v>744</v>
      </c>
    </row>
    <row r="2851" spans="1:6" x14ac:dyDescent="0.25">
      <c r="A2851" s="2" t="s">
        <v>442</v>
      </c>
      <c r="B2851" t="s">
        <v>370</v>
      </c>
      <c r="C2851" t="s">
        <v>596</v>
      </c>
      <c r="D2851" t="s">
        <v>597</v>
      </c>
      <c r="E2851">
        <v>1132</v>
      </c>
      <c r="F2851" t="s">
        <v>745</v>
      </c>
    </row>
    <row r="2852" spans="1:6" x14ac:dyDescent="0.25">
      <c r="A2852" s="2" t="s">
        <v>442</v>
      </c>
      <c r="B2852" t="s">
        <v>370</v>
      </c>
      <c r="C2852" t="s">
        <v>596</v>
      </c>
      <c r="D2852" t="s">
        <v>597</v>
      </c>
      <c r="E2852">
        <v>82</v>
      </c>
      <c r="F2852" t="s">
        <v>404</v>
      </c>
    </row>
    <row r="2853" spans="1:6" x14ac:dyDescent="0.25">
      <c r="A2853" s="2" t="s">
        <v>442</v>
      </c>
      <c r="B2853" t="s">
        <v>370</v>
      </c>
      <c r="C2853" t="s">
        <v>596</v>
      </c>
      <c r="D2853" t="s">
        <v>597</v>
      </c>
      <c r="E2853">
        <v>27</v>
      </c>
      <c r="F2853" t="s">
        <v>663</v>
      </c>
    </row>
    <row r="2854" spans="1:6" x14ac:dyDescent="0.25">
      <c r="A2854" s="2" t="s">
        <v>442</v>
      </c>
      <c r="B2854" t="s">
        <v>370</v>
      </c>
      <c r="C2854" t="s">
        <v>596</v>
      </c>
      <c r="D2854" t="s">
        <v>597</v>
      </c>
      <c r="E2854">
        <v>10</v>
      </c>
      <c r="F2854" t="s">
        <v>607</v>
      </c>
    </row>
    <row r="2855" spans="1:6" x14ac:dyDescent="0.25">
      <c r="A2855" s="2" t="s">
        <v>443</v>
      </c>
      <c r="B2855" t="s">
        <v>370</v>
      </c>
      <c r="C2855" t="s">
        <v>596</v>
      </c>
      <c r="D2855" t="s">
        <v>597</v>
      </c>
      <c r="E2855">
        <v>33</v>
      </c>
      <c r="F2855" t="s">
        <v>744</v>
      </c>
    </row>
    <row r="2856" spans="1:6" x14ac:dyDescent="0.25">
      <c r="A2856" s="2" t="s">
        <v>443</v>
      </c>
      <c r="B2856" t="s">
        <v>370</v>
      </c>
      <c r="C2856" t="s">
        <v>596</v>
      </c>
      <c r="D2856" t="s">
        <v>597</v>
      </c>
      <c r="E2856">
        <v>1145</v>
      </c>
      <c r="F2856" t="s">
        <v>745</v>
      </c>
    </row>
    <row r="2857" spans="1:6" x14ac:dyDescent="0.25">
      <c r="A2857" s="2" t="s">
        <v>443</v>
      </c>
      <c r="B2857" t="s">
        <v>370</v>
      </c>
      <c r="C2857" t="s">
        <v>596</v>
      </c>
      <c r="D2857" t="s">
        <v>597</v>
      </c>
      <c r="E2857">
        <v>80</v>
      </c>
      <c r="F2857" t="s">
        <v>404</v>
      </c>
    </row>
    <row r="2858" spans="1:6" x14ac:dyDescent="0.25">
      <c r="A2858" s="2" t="s">
        <v>443</v>
      </c>
      <c r="B2858" t="s">
        <v>370</v>
      </c>
      <c r="C2858" t="s">
        <v>596</v>
      </c>
      <c r="D2858" t="s">
        <v>597</v>
      </c>
      <c r="E2858">
        <v>31</v>
      </c>
      <c r="F2858" t="s">
        <v>663</v>
      </c>
    </row>
    <row r="2859" spans="1:6" x14ac:dyDescent="0.25">
      <c r="A2859" s="2" t="s">
        <v>443</v>
      </c>
      <c r="B2859" t="s">
        <v>370</v>
      </c>
      <c r="C2859" t="s">
        <v>596</v>
      </c>
      <c r="D2859" t="s">
        <v>597</v>
      </c>
      <c r="E2859">
        <v>5</v>
      </c>
      <c r="F2859" t="s">
        <v>607</v>
      </c>
    </row>
    <row r="2860" spans="1:6" x14ac:dyDescent="0.25">
      <c r="A2860" s="2" t="s">
        <v>444</v>
      </c>
      <c r="B2860" t="s">
        <v>370</v>
      </c>
      <c r="C2860" t="s">
        <v>596</v>
      </c>
      <c r="D2860" t="s">
        <v>597</v>
      </c>
      <c r="E2860">
        <v>37</v>
      </c>
      <c r="F2860" t="s">
        <v>744</v>
      </c>
    </row>
    <row r="2861" spans="1:6" x14ac:dyDescent="0.25">
      <c r="A2861" s="2" t="s">
        <v>444</v>
      </c>
      <c r="B2861" t="s">
        <v>370</v>
      </c>
      <c r="C2861" t="s">
        <v>596</v>
      </c>
      <c r="D2861" t="s">
        <v>597</v>
      </c>
      <c r="E2861">
        <v>1131</v>
      </c>
      <c r="F2861" t="s">
        <v>745</v>
      </c>
    </row>
    <row r="2862" spans="1:6" x14ac:dyDescent="0.25">
      <c r="A2862" s="2" t="s">
        <v>444</v>
      </c>
      <c r="B2862" t="s">
        <v>370</v>
      </c>
      <c r="C2862" t="s">
        <v>596</v>
      </c>
      <c r="D2862" t="s">
        <v>597</v>
      </c>
      <c r="E2862">
        <v>81</v>
      </c>
      <c r="F2862" t="s">
        <v>404</v>
      </c>
    </row>
    <row r="2863" spans="1:6" x14ac:dyDescent="0.25">
      <c r="A2863" s="2" t="s">
        <v>444</v>
      </c>
      <c r="B2863" t="s">
        <v>370</v>
      </c>
      <c r="C2863" t="s">
        <v>596</v>
      </c>
      <c r="D2863" t="s">
        <v>597</v>
      </c>
      <c r="E2863">
        <v>30</v>
      </c>
      <c r="F2863" t="s">
        <v>663</v>
      </c>
    </row>
    <row r="2864" spans="1:6" x14ac:dyDescent="0.25">
      <c r="A2864" s="2" t="s">
        <v>444</v>
      </c>
      <c r="B2864" t="s">
        <v>370</v>
      </c>
      <c r="C2864" t="s">
        <v>596</v>
      </c>
      <c r="D2864" t="s">
        <v>597</v>
      </c>
      <c r="E2864">
        <v>50</v>
      </c>
      <c r="F2864" t="s">
        <v>607</v>
      </c>
    </row>
    <row r="2865" spans="1:6" x14ac:dyDescent="0.25">
      <c r="A2865" s="2" t="s">
        <v>445</v>
      </c>
      <c r="B2865" t="s">
        <v>370</v>
      </c>
      <c r="C2865" t="s">
        <v>596</v>
      </c>
      <c r="D2865" t="s">
        <v>597</v>
      </c>
      <c r="E2865">
        <v>26</v>
      </c>
      <c r="F2865" t="s">
        <v>744</v>
      </c>
    </row>
    <row r="2866" spans="1:6" x14ac:dyDescent="0.25">
      <c r="A2866" s="2" t="s">
        <v>445</v>
      </c>
      <c r="B2866" t="s">
        <v>370</v>
      </c>
      <c r="C2866" t="s">
        <v>596</v>
      </c>
      <c r="D2866" t="s">
        <v>597</v>
      </c>
      <c r="E2866">
        <v>1101</v>
      </c>
      <c r="F2866" t="s">
        <v>745</v>
      </c>
    </row>
    <row r="2867" spans="1:6" x14ac:dyDescent="0.25">
      <c r="A2867" s="2" t="s">
        <v>445</v>
      </c>
      <c r="B2867" t="s">
        <v>370</v>
      </c>
      <c r="C2867" t="s">
        <v>596</v>
      </c>
      <c r="D2867" t="s">
        <v>597</v>
      </c>
      <c r="E2867">
        <v>66</v>
      </c>
      <c r="F2867" t="s">
        <v>404</v>
      </c>
    </row>
    <row r="2868" spans="1:6" x14ac:dyDescent="0.25">
      <c r="A2868" s="2" t="s">
        <v>445</v>
      </c>
      <c r="B2868" t="s">
        <v>370</v>
      </c>
      <c r="C2868" t="s">
        <v>596</v>
      </c>
      <c r="D2868" t="s">
        <v>597</v>
      </c>
      <c r="E2868">
        <v>42</v>
      </c>
      <c r="F2868" t="s">
        <v>663</v>
      </c>
    </row>
    <row r="2869" spans="1:6" x14ac:dyDescent="0.25">
      <c r="A2869" s="2" t="s">
        <v>445</v>
      </c>
      <c r="B2869" t="s">
        <v>370</v>
      </c>
      <c r="C2869" t="s">
        <v>596</v>
      </c>
      <c r="D2869" t="s">
        <v>597</v>
      </c>
      <c r="E2869">
        <v>61</v>
      </c>
      <c r="F2869" t="s">
        <v>607</v>
      </c>
    </row>
    <row r="2870" spans="1:6" x14ac:dyDescent="0.25">
      <c r="A2870" s="2" t="s">
        <v>446</v>
      </c>
      <c r="B2870" t="s">
        <v>370</v>
      </c>
      <c r="C2870" t="s">
        <v>596</v>
      </c>
      <c r="D2870" t="s">
        <v>597</v>
      </c>
      <c r="E2870">
        <v>27</v>
      </c>
      <c r="F2870" t="s">
        <v>744</v>
      </c>
    </row>
    <row r="2871" spans="1:6" x14ac:dyDescent="0.25">
      <c r="A2871" s="2" t="s">
        <v>446</v>
      </c>
      <c r="B2871" t="s">
        <v>370</v>
      </c>
      <c r="C2871" t="s">
        <v>596</v>
      </c>
      <c r="D2871" t="s">
        <v>597</v>
      </c>
      <c r="E2871">
        <v>1100</v>
      </c>
      <c r="F2871" t="s">
        <v>745</v>
      </c>
    </row>
    <row r="2872" spans="1:6" x14ac:dyDescent="0.25">
      <c r="A2872" s="2" t="s">
        <v>446</v>
      </c>
      <c r="B2872" t="s">
        <v>370</v>
      </c>
      <c r="C2872" t="s">
        <v>596</v>
      </c>
      <c r="D2872" t="s">
        <v>597</v>
      </c>
      <c r="E2872">
        <v>71</v>
      </c>
      <c r="F2872" t="s">
        <v>404</v>
      </c>
    </row>
    <row r="2873" spans="1:6" x14ac:dyDescent="0.25">
      <c r="A2873" s="2" t="s">
        <v>446</v>
      </c>
      <c r="B2873" t="s">
        <v>370</v>
      </c>
      <c r="C2873" t="s">
        <v>596</v>
      </c>
      <c r="D2873" t="s">
        <v>597</v>
      </c>
      <c r="E2873">
        <v>34</v>
      </c>
      <c r="F2873" t="s">
        <v>663</v>
      </c>
    </row>
    <row r="2874" spans="1:6" x14ac:dyDescent="0.25">
      <c r="A2874" s="2" t="s">
        <v>446</v>
      </c>
      <c r="B2874" t="s">
        <v>370</v>
      </c>
      <c r="C2874" t="s">
        <v>596</v>
      </c>
      <c r="D2874" t="s">
        <v>597</v>
      </c>
      <c r="E2874">
        <v>34</v>
      </c>
      <c r="F2874" t="s">
        <v>607</v>
      </c>
    </row>
    <row r="2875" spans="1:6" x14ac:dyDescent="0.25">
      <c r="A2875" s="2" t="s">
        <v>447</v>
      </c>
      <c r="B2875" t="s">
        <v>370</v>
      </c>
      <c r="C2875" t="s">
        <v>596</v>
      </c>
      <c r="D2875" t="s">
        <v>597</v>
      </c>
      <c r="E2875">
        <v>31</v>
      </c>
      <c r="F2875" t="s">
        <v>744</v>
      </c>
    </row>
    <row r="2876" spans="1:6" x14ac:dyDescent="0.25">
      <c r="A2876" s="2" t="s">
        <v>447</v>
      </c>
      <c r="B2876" t="s">
        <v>370</v>
      </c>
      <c r="C2876" t="s">
        <v>596</v>
      </c>
      <c r="D2876" t="s">
        <v>597</v>
      </c>
      <c r="E2876">
        <v>1066</v>
      </c>
      <c r="F2876" t="s">
        <v>745</v>
      </c>
    </row>
    <row r="2877" spans="1:6" x14ac:dyDescent="0.25">
      <c r="A2877" s="2" t="s">
        <v>447</v>
      </c>
      <c r="B2877" t="s">
        <v>370</v>
      </c>
      <c r="C2877" t="s">
        <v>596</v>
      </c>
      <c r="D2877" t="s">
        <v>597</v>
      </c>
      <c r="E2877">
        <v>71</v>
      </c>
      <c r="F2877" t="s">
        <v>404</v>
      </c>
    </row>
    <row r="2878" spans="1:6" x14ac:dyDescent="0.25">
      <c r="A2878" s="2" t="s">
        <v>447</v>
      </c>
      <c r="B2878" t="s">
        <v>370</v>
      </c>
      <c r="C2878" t="s">
        <v>596</v>
      </c>
      <c r="D2878" t="s">
        <v>597</v>
      </c>
      <c r="E2878">
        <v>24</v>
      </c>
      <c r="F2878" t="s">
        <v>663</v>
      </c>
    </row>
    <row r="2879" spans="1:6" x14ac:dyDescent="0.25">
      <c r="A2879" s="2" t="s">
        <v>447</v>
      </c>
      <c r="B2879" t="s">
        <v>370</v>
      </c>
      <c r="C2879" t="s">
        <v>596</v>
      </c>
      <c r="D2879" t="s">
        <v>597</v>
      </c>
      <c r="E2879">
        <v>46</v>
      </c>
      <c r="F2879" t="s">
        <v>607</v>
      </c>
    </row>
    <row r="2880" spans="1:6" x14ac:dyDescent="0.25">
      <c r="A2880" s="2" t="s">
        <v>448</v>
      </c>
      <c r="B2880" t="s">
        <v>370</v>
      </c>
      <c r="C2880" t="s">
        <v>596</v>
      </c>
      <c r="D2880" t="s">
        <v>597</v>
      </c>
      <c r="E2880">
        <v>18</v>
      </c>
      <c r="F2880" t="s">
        <v>744</v>
      </c>
    </row>
    <row r="2881" spans="1:6" x14ac:dyDescent="0.25">
      <c r="A2881" s="2" t="s">
        <v>448</v>
      </c>
      <c r="B2881" t="s">
        <v>370</v>
      </c>
      <c r="C2881" t="s">
        <v>596</v>
      </c>
      <c r="D2881" t="s">
        <v>597</v>
      </c>
      <c r="E2881">
        <v>1011</v>
      </c>
      <c r="F2881" t="s">
        <v>745</v>
      </c>
    </row>
    <row r="2882" spans="1:6" x14ac:dyDescent="0.25">
      <c r="A2882" s="2" t="s">
        <v>448</v>
      </c>
      <c r="B2882" t="s">
        <v>370</v>
      </c>
      <c r="C2882" t="s">
        <v>596</v>
      </c>
      <c r="D2882" t="s">
        <v>597</v>
      </c>
      <c r="E2882">
        <v>59</v>
      </c>
      <c r="F2882" t="s">
        <v>404</v>
      </c>
    </row>
    <row r="2883" spans="1:6" x14ac:dyDescent="0.25">
      <c r="A2883" s="2" t="s">
        <v>448</v>
      </c>
      <c r="B2883" t="s">
        <v>370</v>
      </c>
      <c r="C2883" t="s">
        <v>596</v>
      </c>
      <c r="D2883" t="s">
        <v>597</v>
      </c>
      <c r="E2883">
        <v>28</v>
      </c>
      <c r="F2883" t="s">
        <v>663</v>
      </c>
    </row>
    <row r="2884" spans="1:6" x14ac:dyDescent="0.25">
      <c r="A2884" s="2" t="s">
        <v>448</v>
      </c>
      <c r="B2884" t="s">
        <v>370</v>
      </c>
      <c r="C2884" t="s">
        <v>596</v>
      </c>
      <c r="D2884" t="s">
        <v>597</v>
      </c>
      <c r="E2884">
        <v>41</v>
      </c>
      <c r="F2884" t="s">
        <v>607</v>
      </c>
    </row>
    <row r="2885" spans="1:6" x14ac:dyDescent="0.25">
      <c r="A2885" s="2" t="s">
        <v>449</v>
      </c>
      <c r="B2885" t="s">
        <v>370</v>
      </c>
      <c r="C2885" t="s">
        <v>596</v>
      </c>
      <c r="D2885" t="s">
        <v>597</v>
      </c>
      <c r="E2885">
        <v>9</v>
      </c>
      <c r="F2885" t="s">
        <v>744</v>
      </c>
    </row>
    <row r="2886" spans="1:6" x14ac:dyDescent="0.25">
      <c r="A2886" s="2" t="s">
        <v>449</v>
      </c>
      <c r="B2886" t="s">
        <v>370</v>
      </c>
      <c r="C2886" t="s">
        <v>596</v>
      </c>
      <c r="D2886" t="s">
        <v>597</v>
      </c>
      <c r="E2886">
        <v>1007</v>
      </c>
      <c r="F2886" t="s">
        <v>745</v>
      </c>
    </row>
    <row r="2887" spans="1:6" x14ac:dyDescent="0.25">
      <c r="A2887" s="2" t="s">
        <v>449</v>
      </c>
      <c r="B2887" t="s">
        <v>370</v>
      </c>
      <c r="C2887" t="s">
        <v>596</v>
      </c>
      <c r="D2887" t="s">
        <v>597</v>
      </c>
      <c r="E2887">
        <v>59</v>
      </c>
      <c r="F2887" t="s">
        <v>404</v>
      </c>
    </row>
    <row r="2888" spans="1:6" x14ac:dyDescent="0.25">
      <c r="A2888" s="2" t="s">
        <v>449</v>
      </c>
      <c r="B2888" t="s">
        <v>370</v>
      </c>
      <c r="C2888" t="s">
        <v>596</v>
      </c>
      <c r="D2888" t="s">
        <v>597</v>
      </c>
      <c r="E2888">
        <v>26</v>
      </c>
      <c r="F2888" t="s">
        <v>663</v>
      </c>
    </row>
    <row r="2889" spans="1:6" x14ac:dyDescent="0.25">
      <c r="A2889" s="2" t="s">
        <v>449</v>
      </c>
      <c r="B2889" t="s">
        <v>370</v>
      </c>
      <c r="C2889" t="s">
        <v>596</v>
      </c>
      <c r="D2889" t="s">
        <v>597</v>
      </c>
      <c r="E2889">
        <v>9</v>
      </c>
      <c r="F2889" t="s">
        <v>607</v>
      </c>
    </row>
    <row r="2890" spans="1:6" x14ac:dyDescent="0.25">
      <c r="A2890" s="2" t="s">
        <v>450</v>
      </c>
      <c r="B2890" t="s">
        <v>370</v>
      </c>
      <c r="C2890" t="s">
        <v>596</v>
      </c>
      <c r="D2890" t="s">
        <v>597</v>
      </c>
      <c r="E2890">
        <v>27</v>
      </c>
      <c r="F2890" t="s">
        <v>744</v>
      </c>
    </row>
    <row r="2891" spans="1:6" x14ac:dyDescent="0.25">
      <c r="A2891" s="2" t="s">
        <v>450</v>
      </c>
      <c r="B2891" t="s">
        <v>370</v>
      </c>
      <c r="C2891" t="s">
        <v>596</v>
      </c>
      <c r="D2891" t="s">
        <v>597</v>
      </c>
      <c r="E2891">
        <v>1005</v>
      </c>
      <c r="F2891" t="s">
        <v>745</v>
      </c>
    </row>
    <row r="2892" spans="1:6" x14ac:dyDescent="0.25">
      <c r="A2892" s="2" t="s">
        <v>450</v>
      </c>
      <c r="B2892" t="s">
        <v>370</v>
      </c>
      <c r="C2892" t="s">
        <v>596</v>
      </c>
      <c r="D2892" t="s">
        <v>597</v>
      </c>
      <c r="E2892">
        <v>63</v>
      </c>
      <c r="F2892" t="s">
        <v>404</v>
      </c>
    </row>
    <row r="2893" spans="1:6" x14ac:dyDescent="0.25">
      <c r="A2893" s="2" t="s">
        <v>450</v>
      </c>
      <c r="B2893" t="s">
        <v>370</v>
      </c>
      <c r="C2893" t="s">
        <v>596</v>
      </c>
      <c r="D2893" t="s">
        <v>597</v>
      </c>
      <c r="E2893">
        <v>23</v>
      </c>
      <c r="F2893" t="s">
        <v>663</v>
      </c>
    </row>
    <row r="2894" spans="1:6" x14ac:dyDescent="0.25">
      <c r="A2894" s="2" t="s">
        <v>450</v>
      </c>
      <c r="B2894" t="s">
        <v>370</v>
      </c>
      <c r="C2894" t="s">
        <v>596</v>
      </c>
      <c r="D2894" t="s">
        <v>597</v>
      </c>
      <c r="E2894">
        <v>2</v>
      </c>
      <c r="F2894" t="s">
        <v>607</v>
      </c>
    </row>
    <row r="2895" spans="1:6" x14ac:dyDescent="0.25">
      <c r="A2895" s="2" t="s">
        <v>451</v>
      </c>
      <c r="B2895" t="s">
        <v>370</v>
      </c>
      <c r="C2895" t="s">
        <v>596</v>
      </c>
      <c r="D2895" t="s">
        <v>597</v>
      </c>
      <c r="E2895">
        <v>12</v>
      </c>
      <c r="F2895" t="s">
        <v>744</v>
      </c>
    </row>
    <row r="2896" spans="1:6" x14ac:dyDescent="0.25">
      <c r="A2896" s="2" t="s">
        <v>451</v>
      </c>
      <c r="B2896" t="s">
        <v>370</v>
      </c>
      <c r="C2896" t="s">
        <v>596</v>
      </c>
      <c r="D2896" t="s">
        <v>597</v>
      </c>
      <c r="E2896">
        <v>969</v>
      </c>
      <c r="F2896" t="s">
        <v>745</v>
      </c>
    </row>
    <row r="2897" spans="1:6" x14ac:dyDescent="0.25">
      <c r="A2897" s="2" t="s">
        <v>451</v>
      </c>
      <c r="B2897" t="s">
        <v>370</v>
      </c>
      <c r="C2897" t="s">
        <v>596</v>
      </c>
      <c r="D2897" t="s">
        <v>597</v>
      </c>
      <c r="E2897">
        <v>59</v>
      </c>
      <c r="F2897" t="s">
        <v>404</v>
      </c>
    </row>
    <row r="2898" spans="1:6" x14ac:dyDescent="0.25">
      <c r="A2898" s="2" t="s">
        <v>451</v>
      </c>
      <c r="B2898" t="s">
        <v>370</v>
      </c>
      <c r="C2898" t="s">
        <v>596</v>
      </c>
      <c r="D2898" t="s">
        <v>597</v>
      </c>
      <c r="E2898">
        <v>28</v>
      </c>
      <c r="F2898" t="s">
        <v>663</v>
      </c>
    </row>
    <row r="2899" spans="1:6" x14ac:dyDescent="0.25">
      <c r="A2899" s="2" t="s">
        <v>451</v>
      </c>
      <c r="B2899" t="s">
        <v>370</v>
      </c>
      <c r="C2899" t="s">
        <v>596</v>
      </c>
      <c r="D2899" t="s">
        <v>597</v>
      </c>
      <c r="E2899">
        <v>29</v>
      </c>
      <c r="F2899" t="s">
        <v>607</v>
      </c>
    </row>
    <row r="2900" spans="1:6" x14ac:dyDescent="0.25">
      <c r="A2900" s="2" t="s">
        <v>452</v>
      </c>
      <c r="B2900" t="s">
        <v>370</v>
      </c>
      <c r="C2900" t="s">
        <v>596</v>
      </c>
      <c r="D2900" t="s">
        <v>597</v>
      </c>
      <c r="E2900">
        <v>18</v>
      </c>
      <c r="F2900" t="s">
        <v>744</v>
      </c>
    </row>
    <row r="2901" spans="1:6" x14ac:dyDescent="0.25">
      <c r="A2901" s="2" t="s">
        <v>452</v>
      </c>
      <c r="B2901" t="s">
        <v>370</v>
      </c>
      <c r="C2901" t="s">
        <v>596</v>
      </c>
      <c r="D2901" t="s">
        <v>597</v>
      </c>
      <c r="E2901">
        <v>943</v>
      </c>
      <c r="F2901" t="s">
        <v>745</v>
      </c>
    </row>
    <row r="2902" spans="1:6" x14ac:dyDescent="0.25">
      <c r="A2902" s="2" t="s">
        <v>452</v>
      </c>
      <c r="B2902" t="s">
        <v>370</v>
      </c>
      <c r="C2902" t="s">
        <v>596</v>
      </c>
      <c r="D2902" t="s">
        <v>597</v>
      </c>
      <c r="E2902">
        <v>53</v>
      </c>
      <c r="F2902" t="s">
        <v>404</v>
      </c>
    </row>
    <row r="2903" spans="1:6" x14ac:dyDescent="0.25">
      <c r="A2903" s="2" t="s">
        <v>452</v>
      </c>
      <c r="B2903" t="s">
        <v>370</v>
      </c>
      <c r="C2903" t="s">
        <v>596</v>
      </c>
      <c r="D2903" t="s">
        <v>597</v>
      </c>
      <c r="E2903">
        <v>21</v>
      </c>
      <c r="F2903" t="s">
        <v>663</v>
      </c>
    </row>
    <row r="2904" spans="1:6" x14ac:dyDescent="0.25">
      <c r="A2904" s="2" t="s">
        <v>452</v>
      </c>
      <c r="B2904" t="s">
        <v>370</v>
      </c>
      <c r="C2904" t="s">
        <v>596</v>
      </c>
      <c r="D2904" t="s">
        <v>597</v>
      </c>
      <c r="E2904">
        <v>50</v>
      </c>
      <c r="F2904" t="s">
        <v>607</v>
      </c>
    </row>
    <row r="2905" spans="1:6" x14ac:dyDescent="0.25">
      <c r="A2905" s="2" t="s">
        <v>453</v>
      </c>
      <c r="B2905" t="s">
        <v>370</v>
      </c>
      <c r="C2905" t="s">
        <v>596</v>
      </c>
      <c r="D2905" t="s">
        <v>597</v>
      </c>
      <c r="E2905">
        <v>13</v>
      </c>
      <c r="F2905" t="s">
        <v>744</v>
      </c>
    </row>
    <row r="2906" spans="1:6" x14ac:dyDescent="0.25">
      <c r="A2906" s="2" t="s">
        <v>453</v>
      </c>
      <c r="B2906" t="s">
        <v>370</v>
      </c>
      <c r="C2906" t="s">
        <v>596</v>
      </c>
      <c r="D2906" t="s">
        <v>597</v>
      </c>
      <c r="E2906">
        <v>909</v>
      </c>
      <c r="F2906" t="s">
        <v>745</v>
      </c>
    </row>
    <row r="2907" spans="1:6" x14ac:dyDescent="0.25">
      <c r="A2907" s="2" t="s">
        <v>453</v>
      </c>
      <c r="B2907" t="s">
        <v>370</v>
      </c>
      <c r="C2907" t="s">
        <v>596</v>
      </c>
      <c r="D2907" t="s">
        <v>597</v>
      </c>
      <c r="E2907">
        <v>51</v>
      </c>
      <c r="F2907" t="s">
        <v>404</v>
      </c>
    </row>
    <row r="2908" spans="1:6" x14ac:dyDescent="0.25">
      <c r="A2908" s="2" t="s">
        <v>453</v>
      </c>
      <c r="B2908" t="s">
        <v>370</v>
      </c>
      <c r="C2908" t="s">
        <v>596</v>
      </c>
      <c r="D2908" t="s">
        <v>597</v>
      </c>
      <c r="E2908">
        <v>23</v>
      </c>
      <c r="F2908" t="s">
        <v>663</v>
      </c>
    </row>
    <row r="2909" spans="1:6" x14ac:dyDescent="0.25">
      <c r="A2909" s="2" t="s">
        <v>453</v>
      </c>
      <c r="B2909" t="s">
        <v>370</v>
      </c>
      <c r="C2909" t="s">
        <v>596</v>
      </c>
      <c r="D2909" t="s">
        <v>597</v>
      </c>
      <c r="E2909">
        <v>37</v>
      </c>
      <c r="F2909" t="s">
        <v>607</v>
      </c>
    </row>
    <row r="2910" spans="1:6" x14ac:dyDescent="0.25">
      <c r="A2910" s="2" t="s">
        <v>454</v>
      </c>
      <c r="B2910" t="s">
        <v>370</v>
      </c>
      <c r="C2910" t="s">
        <v>596</v>
      </c>
      <c r="D2910" t="s">
        <v>597</v>
      </c>
      <c r="E2910">
        <v>15</v>
      </c>
      <c r="F2910" t="s">
        <v>744</v>
      </c>
    </row>
    <row r="2911" spans="1:6" x14ac:dyDescent="0.25">
      <c r="A2911" s="2" t="s">
        <v>454</v>
      </c>
      <c r="B2911" t="s">
        <v>370</v>
      </c>
      <c r="C2911" t="s">
        <v>596</v>
      </c>
      <c r="D2911" t="s">
        <v>597</v>
      </c>
      <c r="E2911">
        <v>874</v>
      </c>
      <c r="F2911" t="s">
        <v>745</v>
      </c>
    </row>
    <row r="2912" spans="1:6" x14ac:dyDescent="0.25">
      <c r="A2912" s="2" t="s">
        <v>454</v>
      </c>
      <c r="B2912" t="s">
        <v>370</v>
      </c>
      <c r="C2912" t="s">
        <v>596</v>
      </c>
      <c r="D2912" t="s">
        <v>597</v>
      </c>
      <c r="E2912">
        <v>50</v>
      </c>
      <c r="F2912" t="s">
        <v>404</v>
      </c>
    </row>
    <row r="2913" spans="1:6" x14ac:dyDescent="0.25">
      <c r="A2913" s="2" t="s">
        <v>454</v>
      </c>
      <c r="B2913" t="s">
        <v>370</v>
      </c>
      <c r="C2913" t="s">
        <v>596</v>
      </c>
      <c r="D2913" t="s">
        <v>597</v>
      </c>
      <c r="E2913">
        <v>16</v>
      </c>
      <c r="F2913" t="s">
        <v>663</v>
      </c>
    </row>
    <row r="2914" spans="1:6" x14ac:dyDescent="0.25">
      <c r="A2914" s="2" t="s">
        <v>454</v>
      </c>
      <c r="B2914" t="s">
        <v>370</v>
      </c>
      <c r="C2914" t="s">
        <v>596</v>
      </c>
      <c r="D2914" t="s">
        <v>597</v>
      </c>
      <c r="E2914">
        <v>24</v>
      </c>
      <c r="F2914" t="s">
        <v>607</v>
      </c>
    </row>
    <row r="2915" spans="1:6" x14ac:dyDescent="0.25">
      <c r="A2915" s="2" t="s">
        <v>455</v>
      </c>
      <c r="B2915" t="s">
        <v>370</v>
      </c>
      <c r="C2915" t="s">
        <v>596</v>
      </c>
      <c r="D2915" t="s">
        <v>597</v>
      </c>
      <c r="E2915">
        <v>14</v>
      </c>
      <c r="F2915" t="s">
        <v>744</v>
      </c>
    </row>
    <row r="2916" spans="1:6" x14ac:dyDescent="0.25">
      <c r="A2916" s="2" t="s">
        <v>455</v>
      </c>
      <c r="B2916" t="s">
        <v>370</v>
      </c>
      <c r="C2916" t="s">
        <v>596</v>
      </c>
      <c r="D2916" t="s">
        <v>597</v>
      </c>
      <c r="E2916">
        <v>841</v>
      </c>
      <c r="F2916" t="s">
        <v>745</v>
      </c>
    </row>
    <row r="2917" spans="1:6" x14ac:dyDescent="0.25">
      <c r="A2917" s="2" t="s">
        <v>455</v>
      </c>
      <c r="B2917" t="s">
        <v>370</v>
      </c>
      <c r="C2917" t="s">
        <v>596</v>
      </c>
      <c r="D2917" t="s">
        <v>597</v>
      </c>
      <c r="E2917">
        <v>50</v>
      </c>
      <c r="F2917" t="s">
        <v>404</v>
      </c>
    </row>
    <row r="2918" spans="1:6" x14ac:dyDescent="0.25">
      <c r="A2918" s="2" t="s">
        <v>455</v>
      </c>
      <c r="B2918" t="s">
        <v>370</v>
      </c>
      <c r="C2918" t="s">
        <v>596</v>
      </c>
      <c r="D2918" t="s">
        <v>597</v>
      </c>
      <c r="E2918">
        <v>9</v>
      </c>
      <c r="F2918" t="s">
        <v>663</v>
      </c>
    </row>
    <row r="2919" spans="1:6" x14ac:dyDescent="0.25">
      <c r="A2919" s="2" t="s">
        <v>455</v>
      </c>
      <c r="B2919" t="s">
        <v>370</v>
      </c>
      <c r="C2919" t="s">
        <v>596</v>
      </c>
      <c r="D2919" t="s">
        <v>597</v>
      </c>
      <c r="E2919">
        <v>16</v>
      </c>
      <c r="F2919" t="s">
        <v>607</v>
      </c>
    </row>
    <row r="2920" spans="1:6" x14ac:dyDescent="0.25">
      <c r="A2920" s="2" t="s">
        <v>456</v>
      </c>
      <c r="B2920" t="s">
        <v>370</v>
      </c>
      <c r="C2920" t="s">
        <v>596</v>
      </c>
      <c r="D2920" t="s">
        <v>597</v>
      </c>
      <c r="E2920">
        <v>8</v>
      </c>
      <c r="F2920" t="s">
        <v>744</v>
      </c>
    </row>
    <row r="2921" spans="1:6" x14ac:dyDescent="0.25">
      <c r="A2921" s="2" t="s">
        <v>456</v>
      </c>
      <c r="B2921" t="s">
        <v>370</v>
      </c>
      <c r="C2921" t="s">
        <v>596</v>
      </c>
      <c r="D2921" t="s">
        <v>597</v>
      </c>
      <c r="E2921">
        <v>845</v>
      </c>
      <c r="F2921" t="s">
        <v>745</v>
      </c>
    </row>
    <row r="2922" spans="1:6" x14ac:dyDescent="0.25">
      <c r="A2922" s="2" t="s">
        <v>456</v>
      </c>
      <c r="B2922" t="s">
        <v>370</v>
      </c>
      <c r="C2922" t="s">
        <v>596</v>
      </c>
      <c r="D2922" t="s">
        <v>597</v>
      </c>
      <c r="E2922">
        <v>44</v>
      </c>
      <c r="F2922" t="s">
        <v>404</v>
      </c>
    </row>
    <row r="2923" spans="1:6" x14ac:dyDescent="0.25">
      <c r="A2923" s="2" t="s">
        <v>456</v>
      </c>
      <c r="B2923" t="s">
        <v>370</v>
      </c>
      <c r="C2923" t="s">
        <v>596</v>
      </c>
      <c r="D2923" t="s">
        <v>597</v>
      </c>
      <c r="E2923">
        <v>7</v>
      </c>
      <c r="F2923" t="s">
        <v>663</v>
      </c>
    </row>
    <row r="2924" spans="1:6" x14ac:dyDescent="0.25">
      <c r="A2924" s="2" t="s">
        <v>456</v>
      </c>
      <c r="B2924" t="s">
        <v>370</v>
      </c>
      <c r="C2924" t="s">
        <v>596</v>
      </c>
      <c r="D2924" t="s">
        <v>597</v>
      </c>
      <c r="E2924">
        <v>9</v>
      </c>
      <c r="F2924" t="s">
        <v>607</v>
      </c>
    </row>
    <row r="2925" spans="1:6" x14ac:dyDescent="0.25">
      <c r="A2925" s="2" t="s">
        <v>457</v>
      </c>
      <c r="B2925" t="s">
        <v>370</v>
      </c>
      <c r="C2925" t="s">
        <v>596</v>
      </c>
      <c r="D2925" t="s">
        <v>597</v>
      </c>
      <c r="E2925">
        <v>13</v>
      </c>
      <c r="F2925" t="s">
        <v>744</v>
      </c>
    </row>
    <row r="2926" spans="1:6" x14ac:dyDescent="0.25">
      <c r="A2926" s="2" t="s">
        <v>457</v>
      </c>
      <c r="B2926" t="s">
        <v>370</v>
      </c>
      <c r="C2926" t="s">
        <v>596</v>
      </c>
      <c r="D2926" t="s">
        <v>597</v>
      </c>
      <c r="E2926">
        <v>849</v>
      </c>
      <c r="F2926" t="s">
        <v>745</v>
      </c>
    </row>
    <row r="2927" spans="1:6" x14ac:dyDescent="0.25">
      <c r="A2927" s="2" t="s">
        <v>457</v>
      </c>
      <c r="B2927" t="s">
        <v>370</v>
      </c>
      <c r="C2927" t="s">
        <v>596</v>
      </c>
      <c r="D2927" t="s">
        <v>597</v>
      </c>
      <c r="E2927">
        <v>40</v>
      </c>
      <c r="F2927" t="s">
        <v>404</v>
      </c>
    </row>
    <row r="2928" spans="1:6" x14ac:dyDescent="0.25">
      <c r="A2928" s="2" t="s">
        <v>457</v>
      </c>
      <c r="B2928" t="s">
        <v>370</v>
      </c>
      <c r="C2928" t="s">
        <v>596</v>
      </c>
      <c r="D2928" t="s">
        <v>597</v>
      </c>
      <c r="E2928">
        <v>14</v>
      </c>
      <c r="F2928" t="s">
        <v>663</v>
      </c>
    </row>
    <row r="2929" spans="1:6" x14ac:dyDescent="0.25">
      <c r="A2929" s="2" t="s">
        <v>457</v>
      </c>
      <c r="B2929" t="s">
        <v>370</v>
      </c>
      <c r="C2929" t="s">
        <v>596</v>
      </c>
      <c r="D2929" t="s">
        <v>597</v>
      </c>
      <c r="E2929">
        <v>3</v>
      </c>
      <c r="F2929" t="s">
        <v>607</v>
      </c>
    </row>
    <row r="2930" spans="1:6" x14ac:dyDescent="0.25">
      <c r="A2930" s="2" t="s">
        <v>458</v>
      </c>
      <c r="B2930" t="s">
        <v>370</v>
      </c>
      <c r="C2930" t="s">
        <v>596</v>
      </c>
      <c r="D2930" t="s">
        <v>597</v>
      </c>
      <c r="E2930">
        <v>14</v>
      </c>
      <c r="F2930" t="s">
        <v>744</v>
      </c>
    </row>
    <row r="2931" spans="1:6" x14ac:dyDescent="0.25">
      <c r="A2931" s="2" t="s">
        <v>458</v>
      </c>
      <c r="B2931" t="s">
        <v>370</v>
      </c>
      <c r="C2931" t="s">
        <v>596</v>
      </c>
      <c r="D2931" t="s">
        <v>597</v>
      </c>
      <c r="E2931">
        <v>833</v>
      </c>
      <c r="F2931" t="s">
        <v>745</v>
      </c>
    </row>
    <row r="2932" spans="1:6" x14ac:dyDescent="0.25">
      <c r="A2932" s="2" t="s">
        <v>458</v>
      </c>
      <c r="B2932" t="s">
        <v>370</v>
      </c>
      <c r="C2932" t="s">
        <v>596</v>
      </c>
      <c r="D2932" t="s">
        <v>597</v>
      </c>
      <c r="E2932">
        <v>35</v>
      </c>
      <c r="F2932" t="s">
        <v>404</v>
      </c>
    </row>
    <row r="2933" spans="1:6" x14ac:dyDescent="0.25">
      <c r="A2933" s="2" t="s">
        <v>458</v>
      </c>
      <c r="B2933" t="s">
        <v>370</v>
      </c>
      <c r="C2933" t="s">
        <v>596</v>
      </c>
      <c r="D2933" t="s">
        <v>597</v>
      </c>
      <c r="E2933">
        <v>13</v>
      </c>
      <c r="F2933" t="s">
        <v>663</v>
      </c>
    </row>
    <row r="2934" spans="1:6" x14ac:dyDescent="0.25">
      <c r="A2934" s="2" t="s">
        <v>458</v>
      </c>
      <c r="B2934" t="s">
        <v>370</v>
      </c>
      <c r="C2934" t="s">
        <v>596</v>
      </c>
      <c r="D2934" t="s">
        <v>597</v>
      </c>
      <c r="E2934">
        <v>18</v>
      </c>
      <c r="F2934" t="s">
        <v>607</v>
      </c>
    </row>
    <row r="2935" spans="1:6" x14ac:dyDescent="0.25">
      <c r="A2935" s="2" t="s">
        <v>459</v>
      </c>
      <c r="B2935" t="s">
        <v>370</v>
      </c>
      <c r="C2935" t="s">
        <v>596</v>
      </c>
      <c r="D2935" t="s">
        <v>597</v>
      </c>
      <c r="E2935">
        <v>11</v>
      </c>
      <c r="F2935" t="s">
        <v>744</v>
      </c>
    </row>
    <row r="2936" spans="1:6" x14ac:dyDescent="0.25">
      <c r="A2936" s="2" t="s">
        <v>459</v>
      </c>
      <c r="B2936" t="s">
        <v>370</v>
      </c>
      <c r="C2936" t="s">
        <v>596</v>
      </c>
      <c r="D2936" t="s">
        <v>597</v>
      </c>
      <c r="E2936">
        <v>810</v>
      </c>
      <c r="F2936" t="s">
        <v>745</v>
      </c>
    </row>
    <row r="2937" spans="1:6" x14ac:dyDescent="0.25">
      <c r="A2937" s="2" t="s">
        <v>459</v>
      </c>
      <c r="B2937" t="s">
        <v>370</v>
      </c>
      <c r="C2937" t="s">
        <v>596</v>
      </c>
      <c r="D2937" t="s">
        <v>597</v>
      </c>
      <c r="E2937">
        <v>38</v>
      </c>
      <c r="F2937" t="s">
        <v>404</v>
      </c>
    </row>
    <row r="2938" spans="1:6" x14ac:dyDescent="0.25">
      <c r="A2938" s="2" t="s">
        <v>459</v>
      </c>
      <c r="B2938" t="s">
        <v>370</v>
      </c>
      <c r="C2938" t="s">
        <v>596</v>
      </c>
      <c r="D2938" t="s">
        <v>597</v>
      </c>
      <c r="E2938">
        <v>16</v>
      </c>
      <c r="F2938" t="s">
        <v>663</v>
      </c>
    </row>
    <row r="2939" spans="1:6" x14ac:dyDescent="0.25">
      <c r="A2939" s="2" t="s">
        <v>459</v>
      </c>
      <c r="B2939" t="s">
        <v>370</v>
      </c>
      <c r="C2939" t="s">
        <v>596</v>
      </c>
      <c r="D2939" t="s">
        <v>597</v>
      </c>
      <c r="E2939">
        <v>13</v>
      </c>
      <c r="F2939" t="s">
        <v>607</v>
      </c>
    </row>
    <row r="2940" spans="1:6" x14ac:dyDescent="0.25">
      <c r="A2940" s="2" t="s">
        <v>460</v>
      </c>
      <c r="B2940" t="s">
        <v>370</v>
      </c>
      <c r="C2940" t="s">
        <v>596</v>
      </c>
      <c r="D2940" t="s">
        <v>597</v>
      </c>
      <c r="E2940">
        <v>6</v>
      </c>
      <c r="F2940" t="s">
        <v>744</v>
      </c>
    </row>
    <row r="2941" spans="1:6" x14ac:dyDescent="0.25">
      <c r="A2941" s="2" t="s">
        <v>460</v>
      </c>
      <c r="B2941" t="s">
        <v>370</v>
      </c>
      <c r="C2941" t="s">
        <v>596</v>
      </c>
      <c r="D2941" t="s">
        <v>597</v>
      </c>
      <c r="E2941">
        <v>797</v>
      </c>
      <c r="F2941" t="s">
        <v>745</v>
      </c>
    </row>
    <row r="2942" spans="1:6" x14ac:dyDescent="0.25">
      <c r="A2942" s="2" t="s">
        <v>460</v>
      </c>
      <c r="B2942" t="s">
        <v>370</v>
      </c>
      <c r="C2942" t="s">
        <v>596</v>
      </c>
      <c r="D2942" t="s">
        <v>597</v>
      </c>
      <c r="E2942">
        <v>37</v>
      </c>
      <c r="F2942" t="s">
        <v>404</v>
      </c>
    </row>
    <row r="2943" spans="1:6" x14ac:dyDescent="0.25">
      <c r="A2943" s="2" t="s">
        <v>460</v>
      </c>
      <c r="B2943" t="s">
        <v>370</v>
      </c>
      <c r="C2943" t="s">
        <v>596</v>
      </c>
      <c r="D2943" t="s">
        <v>597</v>
      </c>
      <c r="E2943">
        <v>16</v>
      </c>
      <c r="F2943" t="s">
        <v>663</v>
      </c>
    </row>
    <row r="2944" spans="1:6" x14ac:dyDescent="0.25">
      <c r="A2944" s="2" t="s">
        <v>460</v>
      </c>
      <c r="B2944" t="s">
        <v>370</v>
      </c>
      <c r="C2944" t="s">
        <v>596</v>
      </c>
      <c r="D2944" t="s">
        <v>597</v>
      </c>
      <c r="E2944">
        <v>12</v>
      </c>
      <c r="F2944" t="s">
        <v>607</v>
      </c>
    </row>
    <row r="2945" spans="1:6" x14ac:dyDescent="0.25">
      <c r="A2945" s="2" t="s">
        <v>461</v>
      </c>
      <c r="B2945" t="s">
        <v>370</v>
      </c>
      <c r="C2945" t="s">
        <v>596</v>
      </c>
      <c r="D2945" t="s">
        <v>597</v>
      </c>
      <c r="E2945">
        <v>10</v>
      </c>
      <c r="F2945" t="s">
        <v>744</v>
      </c>
    </row>
    <row r="2946" spans="1:6" x14ac:dyDescent="0.25">
      <c r="A2946" s="2" t="s">
        <v>461</v>
      </c>
      <c r="B2946" t="s">
        <v>370</v>
      </c>
      <c r="C2946" t="s">
        <v>596</v>
      </c>
      <c r="D2946" t="s">
        <v>597</v>
      </c>
      <c r="E2946">
        <v>769</v>
      </c>
      <c r="F2946" t="s">
        <v>745</v>
      </c>
    </row>
    <row r="2947" spans="1:6" x14ac:dyDescent="0.25">
      <c r="A2947" s="2" t="s">
        <v>461</v>
      </c>
      <c r="B2947" t="s">
        <v>370</v>
      </c>
      <c r="C2947" t="s">
        <v>596</v>
      </c>
      <c r="D2947" t="s">
        <v>597</v>
      </c>
      <c r="E2947">
        <v>40</v>
      </c>
      <c r="F2947" t="s">
        <v>404</v>
      </c>
    </row>
    <row r="2948" spans="1:6" x14ac:dyDescent="0.25">
      <c r="A2948" s="2" t="s">
        <v>461</v>
      </c>
      <c r="B2948" t="s">
        <v>370</v>
      </c>
      <c r="C2948" t="s">
        <v>596</v>
      </c>
      <c r="D2948" t="s">
        <v>597</v>
      </c>
      <c r="E2948">
        <v>11</v>
      </c>
      <c r="F2948" t="s">
        <v>663</v>
      </c>
    </row>
    <row r="2949" spans="1:6" x14ac:dyDescent="0.25">
      <c r="A2949" s="2" t="s">
        <v>461</v>
      </c>
      <c r="B2949" t="s">
        <v>370</v>
      </c>
      <c r="C2949" t="s">
        <v>596</v>
      </c>
      <c r="D2949" t="s">
        <v>597</v>
      </c>
      <c r="E2949">
        <v>15</v>
      </c>
      <c r="F2949" t="s">
        <v>607</v>
      </c>
    </row>
    <row r="2950" spans="1:6" x14ac:dyDescent="0.25">
      <c r="A2950" s="2" t="s">
        <v>462</v>
      </c>
      <c r="B2950" t="s">
        <v>370</v>
      </c>
      <c r="C2950" t="s">
        <v>596</v>
      </c>
      <c r="D2950" t="s">
        <v>597</v>
      </c>
      <c r="E2950">
        <v>3</v>
      </c>
      <c r="F2950" t="s">
        <v>744</v>
      </c>
    </row>
    <row r="2951" spans="1:6" x14ac:dyDescent="0.25">
      <c r="A2951" s="2" t="s">
        <v>462</v>
      </c>
      <c r="B2951" t="s">
        <v>370</v>
      </c>
      <c r="C2951" t="s">
        <v>596</v>
      </c>
      <c r="D2951" t="s">
        <v>597</v>
      </c>
      <c r="E2951">
        <v>735</v>
      </c>
      <c r="F2951" t="s">
        <v>745</v>
      </c>
    </row>
    <row r="2952" spans="1:6" x14ac:dyDescent="0.25">
      <c r="A2952" s="2" t="s">
        <v>462</v>
      </c>
      <c r="B2952" t="s">
        <v>370</v>
      </c>
      <c r="C2952" t="s">
        <v>596</v>
      </c>
      <c r="D2952" t="s">
        <v>597</v>
      </c>
      <c r="E2952">
        <v>33</v>
      </c>
      <c r="F2952" t="s">
        <v>404</v>
      </c>
    </row>
    <row r="2953" spans="1:6" x14ac:dyDescent="0.25">
      <c r="A2953" s="2" t="s">
        <v>462</v>
      </c>
      <c r="B2953" t="s">
        <v>370</v>
      </c>
      <c r="C2953" t="s">
        <v>596</v>
      </c>
      <c r="D2953" t="s">
        <v>597</v>
      </c>
      <c r="E2953">
        <v>6</v>
      </c>
      <c r="F2953" t="s">
        <v>663</v>
      </c>
    </row>
    <row r="2954" spans="1:6" x14ac:dyDescent="0.25">
      <c r="A2954" s="2" t="s">
        <v>462</v>
      </c>
      <c r="B2954" t="s">
        <v>370</v>
      </c>
      <c r="C2954" t="s">
        <v>596</v>
      </c>
      <c r="D2954" t="s">
        <v>597</v>
      </c>
      <c r="E2954">
        <v>22</v>
      </c>
      <c r="F2954" t="s">
        <v>607</v>
      </c>
    </row>
    <row r="2955" spans="1:6" x14ac:dyDescent="0.25">
      <c r="A2955" s="2" t="s">
        <v>463</v>
      </c>
      <c r="B2955" t="s">
        <v>370</v>
      </c>
      <c r="C2955" t="s">
        <v>596</v>
      </c>
      <c r="D2955" t="s">
        <v>597</v>
      </c>
      <c r="E2955">
        <v>10</v>
      </c>
      <c r="F2955" t="s">
        <v>744</v>
      </c>
    </row>
    <row r="2956" spans="1:6" x14ac:dyDescent="0.25">
      <c r="A2956" s="2" t="s">
        <v>463</v>
      </c>
      <c r="B2956" t="s">
        <v>370</v>
      </c>
      <c r="C2956" t="s">
        <v>596</v>
      </c>
      <c r="D2956" t="s">
        <v>597</v>
      </c>
      <c r="E2956">
        <v>732</v>
      </c>
      <c r="F2956" t="s">
        <v>745</v>
      </c>
    </row>
    <row r="2957" spans="1:6" x14ac:dyDescent="0.25">
      <c r="A2957" s="2" t="s">
        <v>463</v>
      </c>
      <c r="B2957" t="s">
        <v>370</v>
      </c>
      <c r="C2957" t="s">
        <v>596</v>
      </c>
      <c r="D2957" t="s">
        <v>597</v>
      </c>
      <c r="E2957">
        <v>27</v>
      </c>
      <c r="F2957" t="s">
        <v>404</v>
      </c>
    </row>
    <row r="2958" spans="1:6" x14ac:dyDescent="0.25">
      <c r="A2958" s="2" t="s">
        <v>463</v>
      </c>
      <c r="B2958" t="s">
        <v>370</v>
      </c>
      <c r="C2958" t="s">
        <v>596</v>
      </c>
      <c r="D2958" t="s">
        <v>597</v>
      </c>
      <c r="E2958">
        <v>6</v>
      </c>
      <c r="F2958" t="s">
        <v>663</v>
      </c>
    </row>
    <row r="2959" spans="1:6" x14ac:dyDescent="0.25">
      <c r="A2959" s="2" t="s">
        <v>463</v>
      </c>
      <c r="B2959" t="s">
        <v>370</v>
      </c>
      <c r="C2959" t="s">
        <v>596</v>
      </c>
      <c r="D2959" t="s">
        <v>597</v>
      </c>
      <c r="E2959">
        <v>9</v>
      </c>
      <c r="F2959" t="s">
        <v>607</v>
      </c>
    </row>
    <row r="2960" spans="1:6" x14ac:dyDescent="0.25">
      <c r="A2960" s="2" t="s">
        <v>464</v>
      </c>
      <c r="B2960" t="s">
        <v>370</v>
      </c>
      <c r="C2960" t="s">
        <v>596</v>
      </c>
      <c r="D2960" t="s">
        <v>597</v>
      </c>
      <c r="E2960">
        <v>7</v>
      </c>
      <c r="F2960" t="s">
        <v>744</v>
      </c>
    </row>
    <row r="2961" spans="1:6" x14ac:dyDescent="0.25">
      <c r="A2961" s="2" t="s">
        <v>464</v>
      </c>
      <c r="B2961" t="s">
        <v>370</v>
      </c>
      <c r="C2961" t="s">
        <v>596</v>
      </c>
      <c r="D2961" t="s">
        <v>597</v>
      </c>
      <c r="E2961">
        <v>735</v>
      </c>
      <c r="F2961" t="s">
        <v>745</v>
      </c>
    </row>
    <row r="2962" spans="1:6" x14ac:dyDescent="0.25">
      <c r="A2962" s="2" t="s">
        <v>464</v>
      </c>
      <c r="B2962" t="s">
        <v>370</v>
      </c>
      <c r="C2962" t="s">
        <v>596</v>
      </c>
      <c r="D2962" t="s">
        <v>597</v>
      </c>
      <c r="E2962">
        <v>27</v>
      </c>
      <c r="F2962" t="s">
        <v>404</v>
      </c>
    </row>
    <row r="2963" spans="1:6" x14ac:dyDescent="0.25">
      <c r="A2963" s="2" t="s">
        <v>464</v>
      </c>
      <c r="B2963" t="s">
        <v>370</v>
      </c>
      <c r="C2963" t="s">
        <v>596</v>
      </c>
      <c r="D2963" t="s">
        <v>597</v>
      </c>
      <c r="E2963">
        <v>3</v>
      </c>
      <c r="F2963" t="s">
        <v>663</v>
      </c>
    </row>
    <row r="2964" spans="1:6" x14ac:dyDescent="0.25">
      <c r="A2964" s="2" t="s">
        <v>464</v>
      </c>
      <c r="B2964" t="s">
        <v>370</v>
      </c>
      <c r="C2964" t="s">
        <v>596</v>
      </c>
      <c r="D2964" t="s">
        <v>597</v>
      </c>
      <c r="E2964">
        <v>1</v>
      </c>
      <c r="F2964" t="s">
        <v>607</v>
      </c>
    </row>
    <row r="2965" spans="1:6" x14ac:dyDescent="0.25">
      <c r="A2965" s="2" t="s">
        <v>465</v>
      </c>
      <c r="B2965" t="s">
        <v>370</v>
      </c>
      <c r="C2965" t="s">
        <v>596</v>
      </c>
      <c r="D2965" t="s">
        <v>597</v>
      </c>
      <c r="E2965">
        <v>4</v>
      </c>
      <c r="F2965" t="s">
        <v>744</v>
      </c>
    </row>
    <row r="2966" spans="1:6" x14ac:dyDescent="0.25">
      <c r="A2966" s="2" t="s">
        <v>465</v>
      </c>
      <c r="B2966" t="s">
        <v>370</v>
      </c>
      <c r="C2966" t="s">
        <v>596</v>
      </c>
      <c r="D2966" t="s">
        <v>597</v>
      </c>
      <c r="E2966">
        <v>712</v>
      </c>
      <c r="F2966" t="s">
        <v>745</v>
      </c>
    </row>
    <row r="2967" spans="1:6" x14ac:dyDescent="0.25">
      <c r="A2967" s="2" t="s">
        <v>465</v>
      </c>
      <c r="B2967" t="s">
        <v>370</v>
      </c>
      <c r="C2967" t="s">
        <v>596</v>
      </c>
      <c r="D2967" t="s">
        <v>597</v>
      </c>
      <c r="E2967">
        <v>34</v>
      </c>
      <c r="F2967" t="s">
        <v>404</v>
      </c>
    </row>
    <row r="2968" spans="1:6" x14ac:dyDescent="0.25">
      <c r="A2968" s="2" t="s">
        <v>465</v>
      </c>
      <c r="B2968" t="s">
        <v>370</v>
      </c>
      <c r="C2968" t="s">
        <v>596</v>
      </c>
      <c r="D2968" t="s">
        <v>597</v>
      </c>
      <c r="E2968">
        <v>6</v>
      </c>
      <c r="F2968" t="s">
        <v>663</v>
      </c>
    </row>
    <row r="2969" spans="1:6" x14ac:dyDescent="0.25">
      <c r="A2969" s="2" t="s">
        <v>465</v>
      </c>
      <c r="B2969" t="s">
        <v>370</v>
      </c>
      <c r="C2969" t="s">
        <v>596</v>
      </c>
      <c r="D2969" t="s">
        <v>597</v>
      </c>
      <c r="E2969">
        <v>12</v>
      </c>
      <c r="F2969" t="s">
        <v>607</v>
      </c>
    </row>
    <row r="2970" spans="1:6" x14ac:dyDescent="0.25">
      <c r="A2970" s="2" t="s">
        <v>466</v>
      </c>
      <c r="B2970" t="s">
        <v>370</v>
      </c>
      <c r="C2970" t="s">
        <v>596</v>
      </c>
      <c r="D2970" t="s">
        <v>597</v>
      </c>
      <c r="E2970">
        <v>7</v>
      </c>
      <c r="F2970" t="s">
        <v>744</v>
      </c>
    </row>
    <row r="2971" spans="1:6" x14ac:dyDescent="0.25">
      <c r="A2971" s="2" t="s">
        <v>466</v>
      </c>
      <c r="B2971" t="s">
        <v>370</v>
      </c>
      <c r="C2971" t="s">
        <v>596</v>
      </c>
      <c r="D2971" t="s">
        <v>597</v>
      </c>
      <c r="E2971">
        <v>706</v>
      </c>
      <c r="F2971" t="s">
        <v>745</v>
      </c>
    </row>
    <row r="2972" spans="1:6" x14ac:dyDescent="0.25">
      <c r="A2972" s="2" t="s">
        <v>466</v>
      </c>
      <c r="B2972" t="s">
        <v>370</v>
      </c>
      <c r="C2972" t="s">
        <v>596</v>
      </c>
      <c r="D2972" t="s">
        <v>597</v>
      </c>
      <c r="E2972">
        <v>34</v>
      </c>
      <c r="F2972" t="s">
        <v>404</v>
      </c>
    </row>
    <row r="2973" spans="1:6" x14ac:dyDescent="0.25">
      <c r="A2973" s="2" t="s">
        <v>466</v>
      </c>
      <c r="B2973" t="s">
        <v>370</v>
      </c>
      <c r="C2973" t="s">
        <v>596</v>
      </c>
      <c r="D2973" t="s">
        <v>597</v>
      </c>
      <c r="E2973">
        <v>8</v>
      </c>
      <c r="F2973" t="s">
        <v>663</v>
      </c>
    </row>
    <row r="2974" spans="1:6" x14ac:dyDescent="0.25">
      <c r="A2974" s="2" t="s">
        <v>466</v>
      </c>
      <c r="B2974" t="s">
        <v>370</v>
      </c>
      <c r="C2974" t="s">
        <v>596</v>
      </c>
      <c r="D2974" t="s">
        <v>597</v>
      </c>
      <c r="E2974">
        <v>11</v>
      </c>
      <c r="F2974" t="s">
        <v>607</v>
      </c>
    </row>
    <row r="2975" spans="1:6" x14ac:dyDescent="0.25">
      <c r="A2975" s="2" t="s">
        <v>467</v>
      </c>
      <c r="B2975" t="s">
        <v>370</v>
      </c>
      <c r="C2975" t="s">
        <v>596</v>
      </c>
      <c r="D2975" t="s">
        <v>597</v>
      </c>
      <c r="E2975">
        <v>6</v>
      </c>
      <c r="F2975" t="s">
        <v>744</v>
      </c>
    </row>
    <row r="2976" spans="1:6" x14ac:dyDescent="0.25">
      <c r="A2976" s="2" t="s">
        <v>467</v>
      </c>
      <c r="B2976" t="s">
        <v>370</v>
      </c>
      <c r="C2976" t="s">
        <v>596</v>
      </c>
      <c r="D2976" t="s">
        <v>597</v>
      </c>
      <c r="E2976">
        <v>685</v>
      </c>
      <c r="F2976" t="s">
        <v>745</v>
      </c>
    </row>
    <row r="2977" spans="1:6" x14ac:dyDescent="0.25">
      <c r="A2977" s="2" t="s">
        <v>467</v>
      </c>
      <c r="B2977" t="s">
        <v>370</v>
      </c>
      <c r="C2977" t="s">
        <v>596</v>
      </c>
      <c r="D2977" t="s">
        <v>597</v>
      </c>
      <c r="E2977">
        <v>28</v>
      </c>
      <c r="F2977" t="s">
        <v>404</v>
      </c>
    </row>
    <row r="2978" spans="1:6" x14ac:dyDescent="0.25">
      <c r="A2978" s="2" t="s">
        <v>467</v>
      </c>
      <c r="B2978" t="s">
        <v>370</v>
      </c>
      <c r="C2978" t="s">
        <v>596</v>
      </c>
      <c r="D2978" t="s">
        <v>597</v>
      </c>
      <c r="E2978">
        <v>2</v>
      </c>
      <c r="F2978" t="s">
        <v>663</v>
      </c>
    </row>
    <row r="2979" spans="1:6" x14ac:dyDescent="0.25">
      <c r="A2979" s="2" t="s">
        <v>467</v>
      </c>
      <c r="B2979" t="s">
        <v>370</v>
      </c>
      <c r="C2979" t="s">
        <v>596</v>
      </c>
      <c r="D2979" t="s">
        <v>597</v>
      </c>
      <c r="E2979">
        <v>9</v>
      </c>
      <c r="F2979" t="s">
        <v>607</v>
      </c>
    </row>
    <row r="2980" spans="1:6" x14ac:dyDescent="0.25">
      <c r="A2980" s="2" t="s">
        <v>468</v>
      </c>
      <c r="B2980" t="s">
        <v>370</v>
      </c>
      <c r="C2980" t="s">
        <v>596</v>
      </c>
      <c r="D2980" t="s">
        <v>597</v>
      </c>
      <c r="E2980">
        <v>10</v>
      </c>
      <c r="F2980" t="s">
        <v>744</v>
      </c>
    </row>
    <row r="2981" spans="1:6" x14ac:dyDescent="0.25">
      <c r="A2981" s="2" t="s">
        <v>468</v>
      </c>
      <c r="B2981" t="s">
        <v>370</v>
      </c>
      <c r="C2981" t="s">
        <v>596</v>
      </c>
      <c r="D2981" t="s">
        <v>597</v>
      </c>
      <c r="E2981">
        <v>676</v>
      </c>
      <c r="F2981" t="s">
        <v>745</v>
      </c>
    </row>
    <row r="2982" spans="1:6" x14ac:dyDescent="0.25">
      <c r="A2982" s="2" t="s">
        <v>468</v>
      </c>
      <c r="B2982" t="s">
        <v>370</v>
      </c>
      <c r="C2982" t="s">
        <v>596</v>
      </c>
      <c r="D2982" t="s">
        <v>597</v>
      </c>
      <c r="E2982">
        <v>23</v>
      </c>
      <c r="F2982" t="s">
        <v>404</v>
      </c>
    </row>
    <row r="2983" spans="1:6" x14ac:dyDescent="0.25">
      <c r="A2983" s="2" t="s">
        <v>468</v>
      </c>
      <c r="B2983" t="s">
        <v>370</v>
      </c>
      <c r="C2983" t="s">
        <v>596</v>
      </c>
      <c r="D2983" t="s">
        <v>597</v>
      </c>
      <c r="E2983">
        <v>9</v>
      </c>
      <c r="F2983" t="s">
        <v>663</v>
      </c>
    </row>
    <row r="2984" spans="1:6" x14ac:dyDescent="0.25">
      <c r="A2984" s="2" t="s">
        <v>468</v>
      </c>
      <c r="B2984" t="s">
        <v>370</v>
      </c>
      <c r="C2984" t="s">
        <v>596</v>
      </c>
      <c r="D2984" t="s">
        <v>597</v>
      </c>
      <c r="E2984">
        <v>14</v>
      </c>
      <c r="F2984" t="s">
        <v>607</v>
      </c>
    </row>
    <row r="2985" spans="1:6" x14ac:dyDescent="0.25">
      <c r="A2985" s="2" t="s">
        <v>469</v>
      </c>
      <c r="B2985" t="s">
        <v>370</v>
      </c>
      <c r="C2985" t="s">
        <v>596</v>
      </c>
      <c r="D2985" t="s">
        <v>597</v>
      </c>
      <c r="E2985">
        <v>5</v>
      </c>
      <c r="F2985" t="s">
        <v>744</v>
      </c>
    </row>
    <row r="2986" spans="1:6" x14ac:dyDescent="0.25">
      <c r="A2986" s="2" t="s">
        <v>469</v>
      </c>
      <c r="B2986" t="s">
        <v>370</v>
      </c>
      <c r="C2986" t="s">
        <v>596</v>
      </c>
      <c r="D2986" t="s">
        <v>597</v>
      </c>
      <c r="E2986">
        <v>646</v>
      </c>
      <c r="F2986" t="s">
        <v>745</v>
      </c>
    </row>
    <row r="2987" spans="1:6" x14ac:dyDescent="0.25">
      <c r="A2987" s="2" t="s">
        <v>469</v>
      </c>
      <c r="B2987" t="s">
        <v>370</v>
      </c>
      <c r="C2987" t="s">
        <v>596</v>
      </c>
      <c r="D2987" t="s">
        <v>597</v>
      </c>
      <c r="E2987">
        <v>20</v>
      </c>
      <c r="F2987" t="s">
        <v>404</v>
      </c>
    </row>
    <row r="2988" spans="1:6" x14ac:dyDescent="0.25">
      <c r="A2988" s="2" t="s">
        <v>469</v>
      </c>
      <c r="B2988" t="s">
        <v>370</v>
      </c>
      <c r="C2988" t="s">
        <v>596</v>
      </c>
      <c r="D2988" t="s">
        <v>597</v>
      </c>
      <c r="E2988">
        <v>3</v>
      </c>
      <c r="F2988" t="s">
        <v>663</v>
      </c>
    </row>
    <row r="2989" spans="1:6" x14ac:dyDescent="0.25">
      <c r="A2989" s="2" t="s">
        <v>469</v>
      </c>
      <c r="B2989" t="s">
        <v>370</v>
      </c>
      <c r="C2989" t="s">
        <v>596</v>
      </c>
      <c r="D2989" t="s">
        <v>597</v>
      </c>
      <c r="E2989">
        <v>6</v>
      </c>
      <c r="F2989" t="s">
        <v>607</v>
      </c>
    </row>
    <row r="2990" spans="1:6" x14ac:dyDescent="0.25">
      <c r="A2990" s="2" t="s">
        <v>470</v>
      </c>
      <c r="B2990" t="s">
        <v>370</v>
      </c>
      <c r="C2990" t="s">
        <v>596</v>
      </c>
      <c r="D2990" t="s">
        <v>597</v>
      </c>
      <c r="E2990">
        <v>6</v>
      </c>
      <c r="F2990" t="s">
        <v>744</v>
      </c>
    </row>
    <row r="2991" spans="1:6" x14ac:dyDescent="0.25">
      <c r="A2991" s="2" t="s">
        <v>470</v>
      </c>
      <c r="B2991" t="s">
        <v>370</v>
      </c>
      <c r="C2991" t="s">
        <v>596</v>
      </c>
      <c r="D2991" t="s">
        <v>597</v>
      </c>
      <c r="E2991">
        <v>646</v>
      </c>
      <c r="F2991" t="s">
        <v>745</v>
      </c>
    </row>
    <row r="2992" spans="1:6" x14ac:dyDescent="0.25">
      <c r="A2992" s="2" t="s">
        <v>470</v>
      </c>
      <c r="B2992" t="s">
        <v>370</v>
      </c>
      <c r="C2992" t="s">
        <v>596</v>
      </c>
      <c r="D2992" t="s">
        <v>597</v>
      </c>
      <c r="E2992">
        <v>25</v>
      </c>
      <c r="F2992" t="s">
        <v>404</v>
      </c>
    </row>
    <row r="2993" spans="1:6" x14ac:dyDescent="0.25">
      <c r="A2993" s="2" t="s">
        <v>470</v>
      </c>
      <c r="B2993" t="s">
        <v>370</v>
      </c>
      <c r="C2993" t="s">
        <v>596</v>
      </c>
      <c r="D2993" t="s">
        <v>597</v>
      </c>
      <c r="E2993">
        <v>7</v>
      </c>
      <c r="F2993" t="s">
        <v>663</v>
      </c>
    </row>
    <row r="2994" spans="1:6" x14ac:dyDescent="0.25">
      <c r="A2994" s="2" t="s">
        <v>470</v>
      </c>
      <c r="B2994" t="s">
        <v>370</v>
      </c>
      <c r="C2994" t="s">
        <v>596</v>
      </c>
      <c r="D2994" t="s">
        <v>597</v>
      </c>
      <c r="E2994">
        <v>0</v>
      </c>
      <c r="F2994" t="s">
        <v>607</v>
      </c>
    </row>
    <row r="2995" spans="1:6" x14ac:dyDescent="0.25">
      <c r="A2995" s="2" t="s">
        <v>471</v>
      </c>
      <c r="B2995" t="s">
        <v>370</v>
      </c>
      <c r="C2995" t="s">
        <v>596</v>
      </c>
      <c r="D2995" t="s">
        <v>597</v>
      </c>
      <c r="E2995">
        <v>3</v>
      </c>
      <c r="F2995" t="s">
        <v>744</v>
      </c>
    </row>
    <row r="2996" spans="1:6" x14ac:dyDescent="0.25">
      <c r="A2996" s="2" t="s">
        <v>471</v>
      </c>
      <c r="B2996" t="s">
        <v>370</v>
      </c>
      <c r="C2996" t="s">
        <v>596</v>
      </c>
      <c r="D2996" t="s">
        <v>597</v>
      </c>
      <c r="E2996">
        <v>655</v>
      </c>
      <c r="F2996" t="s">
        <v>745</v>
      </c>
    </row>
    <row r="2997" spans="1:6" x14ac:dyDescent="0.25">
      <c r="A2997" s="2" t="s">
        <v>471</v>
      </c>
      <c r="B2997" t="s">
        <v>370</v>
      </c>
      <c r="C2997" t="s">
        <v>596</v>
      </c>
      <c r="D2997" t="s">
        <v>597</v>
      </c>
      <c r="E2997">
        <v>24</v>
      </c>
      <c r="F2997" t="s">
        <v>404</v>
      </c>
    </row>
    <row r="2998" spans="1:6" x14ac:dyDescent="0.25">
      <c r="A2998" s="2" t="s">
        <v>471</v>
      </c>
      <c r="B2998" t="s">
        <v>370</v>
      </c>
      <c r="C2998" t="s">
        <v>596</v>
      </c>
      <c r="D2998" t="s">
        <v>597</v>
      </c>
      <c r="E2998">
        <v>5</v>
      </c>
      <c r="F2998" t="s">
        <v>663</v>
      </c>
    </row>
    <row r="2999" spans="1:6" x14ac:dyDescent="0.25">
      <c r="A2999" s="2" t="s">
        <v>471</v>
      </c>
      <c r="B2999" t="s">
        <v>370</v>
      </c>
      <c r="C2999" t="s">
        <v>596</v>
      </c>
      <c r="D2999" t="s">
        <v>597</v>
      </c>
      <c r="E2999">
        <v>0</v>
      </c>
      <c r="F2999" t="s">
        <v>607</v>
      </c>
    </row>
    <row r="3000" spans="1:6" x14ac:dyDescent="0.25">
      <c r="A3000" s="2" t="s">
        <v>472</v>
      </c>
      <c r="B3000" t="s">
        <v>370</v>
      </c>
      <c r="C3000" t="s">
        <v>596</v>
      </c>
      <c r="D3000" t="s">
        <v>597</v>
      </c>
      <c r="E3000">
        <v>4</v>
      </c>
      <c r="F3000" t="s">
        <v>744</v>
      </c>
    </row>
    <row r="3001" spans="1:6" x14ac:dyDescent="0.25">
      <c r="A3001" s="2" t="s">
        <v>472</v>
      </c>
      <c r="B3001" t="s">
        <v>370</v>
      </c>
      <c r="C3001" t="s">
        <v>596</v>
      </c>
      <c r="D3001" t="s">
        <v>597</v>
      </c>
      <c r="E3001">
        <v>641</v>
      </c>
      <c r="F3001" t="s">
        <v>745</v>
      </c>
    </row>
    <row r="3002" spans="1:6" x14ac:dyDescent="0.25">
      <c r="A3002" s="2" t="s">
        <v>472</v>
      </c>
      <c r="B3002" t="s">
        <v>370</v>
      </c>
      <c r="C3002" t="s">
        <v>596</v>
      </c>
      <c r="D3002" t="s">
        <v>597</v>
      </c>
      <c r="E3002">
        <v>21</v>
      </c>
      <c r="F3002" t="s">
        <v>404</v>
      </c>
    </row>
    <row r="3003" spans="1:6" x14ac:dyDescent="0.25">
      <c r="A3003" s="2" t="s">
        <v>472</v>
      </c>
      <c r="B3003" t="s">
        <v>370</v>
      </c>
      <c r="C3003" t="s">
        <v>596</v>
      </c>
      <c r="D3003" t="s">
        <v>597</v>
      </c>
      <c r="E3003">
        <v>1</v>
      </c>
      <c r="F3003" t="s">
        <v>663</v>
      </c>
    </row>
    <row r="3004" spans="1:6" x14ac:dyDescent="0.25">
      <c r="A3004" s="2" t="s">
        <v>472</v>
      </c>
      <c r="B3004" t="s">
        <v>370</v>
      </c>
      <c r="C3004" t="s">
        <v>596</v>
      </c>
      <c r="D3004" t="s">
        <v>597</v>
      </c>
      <c r="E3004">
        <v>7</v>
      </c>
      <c r="F3004" t="s">
        <v>607</v>
      </c>
    </row>
    <row r="3005" spans="1:6" x14ac:dyDescent="0.25">
      <c r="A3005" s="2" t="s">
        <v>473</v>
      </c>
      <c r="B3005" t="s">
        <v>370</v>
      </c>
      <c r="C3005" t="s">
        <v>596</v>
      </c>
      <c r="D3005" t="s">
        <v>597</v>
      </c>
      <c r="E3005">
        <v>7</v>
      </c>
      <c r="F3005" t="s">
        <v>744</v>
      </c>
    </row>
    <row r="3006" spans="1:6" x14ac:dyDescent="0.25">
      <c r="A3006" s="2" t="s">
        <v>473</v>
      </c>
      <c r="B3006" t="s">
        <v>370</v>
      </c>
      <c r="C3006" t="s">
        <v>596</v>
      </c>
      <c r="D3006" t="s">
        <v>597</v>
      </c>
      <c r="E3006">
        <v>623</v>
      </c>
      <c r="F3006" t="s">
        <v>745</v>
      </c>
    </row>
    <row r="3007" spans="1:6" x14ac:dyDescent="0.25">
      <c r="A3007" s="2" t="s">
        <v>473</v>
      </c>
      <c r="B3007" t="s">
        <v>370</v>
      </c>
      <c r="C3007" t="s">
        <v>596</v>
      </c>
      <c r="D3007" t="s">
        <v>597</v>
      </c>
      <c r="E3007">
        <v>18</v>
      </c>
      <c r="F3007" t="s">
        <v>404</v>
      </c>
    </row>
    <row r="3008" spans="1:6" x14ac:dyDescent="0.25">
      <c r="A3008" s="2" t="s">
        <v>473</v>
      </c>
      <c r="B3008" t="s">
        <v>370</v>
      </c>
      <c r="C3008" t="s">
        <v>596</v>
      </c>
      <c r="D3008" t="s">
        <v>597</v>
      </c>
      <c r="E3008">
        <v>5</v>
      </c>
      <c r="F3008" t="s">
        <v>663</v>
      </c>
    </row>
    <row r="3009" spans="1:6" x14ac:dyDescent="0.25">
      <c r="A3009" s="2" t="s">
        <v>473</v>
      </c>
      <c r="B3009" t="s">
        <v>370</v>
      </c>
      <c r="C3009" t="s">
        <v>596</v>
      </c>
      <c r="D3009" t="s">
        <v>597</v>
      </c>
      <c r="E3009">
        <v>12</v>
      </c>
      <c r="F3009" t="s">
        <v>607</v>
      </c>
    </row>
    <row r="3010" spans="1:6" x14ac:dyDescent="0.25">
      <c r="A3010" s="2" t="s">
        <v>474</v>
      </c>
      <c r="B3010" t="s">
        <v>370</v>
      </c>
      <c r="C3010" t="s">
        <v>596</v>
      </c>
      <c r="D3010" t="s">
        <v>597</v>
      </c>
      <c r="E3010">
        <v>6</v>
      </c>
      <c r="F3010" t="s">
        <v>744</v>
      </c>
    </row>
    <row r="3011" spans="1:6" x14ac:dyDescent="0.25">
      <c r="A3011" s="2" t="s">
        <v>474</v>
      </c>
      <c r="B3011" t="s">
        <v>370</v>
      </c>
      <c r="C3011" t="s">
        <v>596</v>
      </c>
      <c r="D3011" t="s">
        <v>597</v>
      </c>
      <c r="E3011">
        <v>610</v>
      </c>
      <c r="F3011" t="s">
        <v>745</v>
      </c>
    </row>
    <row r="3012" spans="1:6" x14ac:dyDescent="0.25">
      <c r="A3012" s="2" t="s">
        <v>474</v>
      </c>
      <c r="B3012" t="s">
        <v>370</v>
      </c>
      <c r="C3012" t="s">
        <v>596</v>
      </c>
      <c r="D3012" t="s">
        <v>597</v>
      </c>
      <c r="E3012">
        <v>21</v>
      </c>
      <c r="F3012" t="s">
        <v>404</v>
      </c>
    </row>
    <row r="3013" spans="1:6" x14ac:dyDescent="0.25">
      <c r="A3013" s="2" t="s">
        <v>474</v>
      </c>
      <c r="B3013" t="s">
        <v>370</v>
      </c>
      <c r="C3013" t="s">
        <v>596</v>
      </c>
      <c r="D3013" t="s">
        <v>597</v>
      </c>
      <c r="E3013">
        <v>2</v>
      </c>
      <c r="F3013" t="s">
        <v>663</v>
      </c>
    </row>
    <row r="3014" spans="1:6" x14ac:dyDescent="0.25">
      <c r="A3014" s="2" t="s">
        <v>474</v>
      </c>
      <c r="B3014" t="s">
        <v>370</v>
      </c>
      <c r="C3014" t="s">
        <v>596</v>
      </c>
      <c r="D3014" t="s">
        <v>597</v>
      </c>
      <c r="E3014">
        <v>5</v>
      </c>
      <c r="F3014" t="s">
        <v>607</v>
      </c>
    </row>
    <row r="3015" spans="1:6" x14ac:dyDescent="0.25">
      <c r="A3015" s="2" t="s">
        <v>475</v>
      </c>
      <c r="B3015" t="s">
        <v>370</v>
      </c>
      <c r="C3015" t="s">
        <v>596</v>
      </c>
      <c r="D3015" t="s">
        <v>597</v>
      </c>
      <c r="E3015">
        <v>1</v>
      </c>
      <c r="F3015" t="s">
        <v>744</v>
      </c>
    </row>
    <row r="3016" spans="1:6" x14ac:dyDescent="0.25">
      <c r="A3016" s="2" t="s">
        <v>475</v>
      </c>
      <c r="B3016" t="s">
        <v>370</v>
      </c>
      <c r="C3016" t="s">
        <v>596</v>
      </c>
      <c r="D3016" t="s">
        <v>597</v>
      </c>
      <c r="E3016">
        <v>590</v>
      </c>
      <c r="F3016" t="s">
        <v>745</v>
      </c>
    </row>
    <row r="3017" spans="1:6" x14ac:dyDescent="0.25">
      <c r="A3017" s="2" t="s">
        <v>475</v>
      </c>
      <c r="B3017" t="s">
        <v>370</v>
      </c>
      <c r="C3017" t="s">
        <v>596</v>
      </c>
      <c r="D3017" t="s">
        <v>597</v>
      </c>
      <c r="E3017">
        <v>23</v>
      </c>
      <c r="F3017" t="s">
        <v>404</v>
      </c>
    </row>
    <row r="3018" spans="1:6" x14ac:dyDescent="0.25">
      <c r="A3018" s="2" t="s">
        <v>475</v>
      </c>
      <c r="B3018" t="s">
        <v>370</v>
      </c>
      <c r="C3018" t="s">
        <v>596</v>
      </c>
      <c r="D3018" t="s">
        <v>597</v>
      </c>
      <c r="E3018">
        <v>2</v>
      </c>
      <c r="F3018" t="s">
        <v>663</v>
      </c>
    </row>
    <row r="3019" spans="1:6" x14ac:dyDescent="0.25">
      <c r="A3019" s="2" t="s">
        <v>475</v>
      </c>
      <c r="B3019" t="s">
        <v>370</v>
      </c>
      <c r="C3019" t="s">
        <v>596</v>
      </c>
      <c r="D3019" t="s">
        <v>597</v>
      </c>
      <c r="E3019">
        <v>3</v>
      </c>
      <c r="F3019" t="s">
        <v>607</v>
      </c>
    </row>
    <row r="3020" spans="1:6" x14ac:dyDescent="0.25">
      <c r="A3020" s="2" t="s">
        <v>476</v>
      </c>
      <c r="B3020" t="s">
        <v>370</v>
      </c>
      <c r="C3020" t="s">
        <v>596</v>
      </c>
      <c r="D3020" t="s">
        <v>597</v>
      </c>
      <c r="E3020">
        <v>4</v>
      </c>
      <c r="F3020" t="s">
        <v>744</v>
      </c>
    </row>
    <row r="3021" spans="1:6" x14ac:dyDescent="0.25">
      <c r="A3021" s="2" t="s">
        <v>476</v>
      </c>
      <c r="B3021" t="s">
        <v>370</v>
      </c>
      <c r="C3021" t="s">
        <v>596</v>
      </c>
      <c r="D3021" t="s">
        <v>597</v>
      </c>
      <c r="E3021">
        <v>582</v>
      </c>
      <c r="F3021" t="s">
        <v>745</v>
      </c>
    </row>
    <row r="3022" spans="1:6" x14ac:dyDescent="0.25">
      <c r="A3022" s="2" t="s">
        <v>476</v>
      </c>
      <c r="B3022" t="s">
        <v>370</v>
      </c>
      <c r="C3022" t="s">
        <v>596</v>
      </c>
      <c r="D3022" t="s">
        <v>597</v>
      </c>
      <c r="E3022">
        <v>20</v>
      </c>
      <c r="F3022" t="s">
        <v>404</v>
      </c>
    </row>
    <row r="3023" spans="1:6" x14ac:dyDescent="0.25">
      <c r="A3023" s="2" t="s">
        <v>476</v>
      </c>
      <c r="B3023" t="s">
        <v>370</v>
      </c>
      <c r="C3023" t="s">
        <v>596</v>
      </c>
      <c r="D3023" t="s">
        <v>597</v>
      </c>
      <c r="E3023">
        <v>3</v>
      </c>
      <c r="F3023" t="s">
        <v>663</v>
      </c>
    </row>
    <row r="3024" spans="1:6" x14ac:dyDescent="0.25">
      <c r="A3024" s="2" t="s">
        <v>476</v>
      </c>
      <c r="B3024" t="s">
        <v>370</v>
      </c>
      <c r="C3024" t="s">
        <v>596</v>
      </c>
      <c r="D3024" t="s">
        <v>597</v>
      </c>
      <c r="E3024">
        <v>5</v>
      </c>
      <c r="F3024" t="s">
        <v>607</v>
      </c>
    </row>
    <row r="3025" spans="1:6" x14ac:dyDescent="0.25">
      <c r="A3025" s="2" t="s">
        <v>477</v>
      </c>
      <c r="B3025" t="s">
        <v>370</v>
      </c>
      <c r="C3025" t="s">
        <v>596</v>
      </c>
      <c r="D3025" t="s">
        <v>597</v>
      </c>
      <c r="E3025">
        <v>6</v>
      </c>
      <c r="F3025" t="s">
        <v>744</v>
      </c>
    </row>
    <row r="3026" spans="1:6" x14ac:dyDescent="0.25">
      <c r="A3026" s="2" t="s">
        <v>477</v>
      </c>
      <c r="B3026" t="s">
        <v>370</v>
      </c>
      <c r="C3026" t="s">
        <v>596</v>
      </c>
      <c r="D3026" t="s">
        <v>597</v>
      </c>
      <c r="E3026">
        <v>575</v>
      </c>
      <c r="F3026" t="s">
        <v>745</v>
      </c>
    </row>
    <row r="3027" spans="1:6" x14ac:dyDescent="0.25">
      <c r="A3027" s="2" t="s">
        <v>477</v>
      </c>
      <c r="B3027" t="s">
        <v>370</v>
      </c>
      <c r="C3027" t="s">
        <v>596</v>
      </c>
      <c r="D3027" t="s">
        <v>597</v>
      </c>
      <c r="E3027">
        <v>15</v>
      </c>
      <c r="F3027" t="s">
        <v>404</v>
      </c>
    </row>
    <row r="3028" spans="1:6" x14ac:dyDescent="0.25">
      <c r="A3028" s="2" t="s">
        <v>477</v>
      </c>
      <c r="B3028" t="s">
        <v>370</v>
      </c>
      <c r="C3028" t="s">
        <v>596</v>
      </c>
      <c r="D3028" t="s">
        <v>597</v>
      </c>
      <c r="E3028">
        <v>4</v>
      </c>
      <c r="F3028" t="s">
        <v>663</v>
      </c>
    </row>
    <row r="3029" spans="1:6" x14ac:dyDescent="0.25">
      <c r="A3029" s="2" t="s">
        <v>477</v>
      </c>
      <c r="B3029" t="s">
        <v>370</v>
      </c>
      <c r="C3029" t="s">
        <v>596</v>
      </c>
      <c r="D3029" t="s">
        <v>597</v>
      </c>
      <c r="E3029">
        <v>1</v>
      </c>
      <c r="F3029" t="s">
        <v>607</v>
      </c>
    </row>
    <row r="3030" spans="1:6" x14ac:dyDescent="0.25">
      <c r="A3030" s="2" t="s">
        <v>478</v>
      </c>
      <c r="B3030" t="s">
        <v>370</v>
      </c>
      <c r="C3030" t="s">
        <v>596</v>
      </c>
      <c r="D3030" t="s">
        <v>597</v>
      </c>
      <c r="E3030">
        <v>7</v>
      </c>
      <c r="F3030" t="s">
        <v>744</v>
      </c>
    </row>
    <row r="3031" spans="1:6" x14ac:dyDescent="0.25">
      <c r="A3031" s="2" t="s">
        <v>478</v>
      </c>
      <c r="B3031" t="s">
        <v>370</v>
      </c>
      <c r="C3031" t="s">
        <v>596</v>
      </c>
      <c r="D3031" t="s">
        <v>597</v>
      </c>
      <c r="E3031">
        <v>578</v>
      </c>
      <c r="F3031" t="s">
        <v>745</v>
      </c>
    </row>
    <row r="3032" spans="1:6" x14ac:dyDescent="0.25">
      <c r="A3032" s="2" t="s">
        <v>478</v>
      </c>
      <c r="B3032" t="s">
        <v>370</v>
      </c>
      <c r="C3032" t="s">
        <v>596</v>
      </c>
      <c r="D3032" t="s">
        <v>597</v>
      </c>
      <c r="E3032">
        <v>18</v>
      </c>
      <c r="F3032" t="s">
        <v>404</v>
      </c>
    </row>
    <row r="3033" spans="1:6" x14ac:dyDescent="0.25">
      <c r="A3033" s="2" t="s">
        <v>478</v>
      </c>
      <c r="B3033" t="s">
        <v>370</v>
      </c>
      <c r="C3033" t="s">
        <v>596</v>
      </c>
      <c r="D3033" t="s">
        <v>597</v>
      </c>
      <c r="E3033">
        <v>3</v>
      </c>
      <c r="F3033" t="s">
        <v>663</v>
      </c>
    </row>
    <row r="3034" spans="1:6" x14ac:dyDescent="0.25">
      <c r="A3034" s="2" t="s">
        <v>478</v>
      </c>
      <c r="B3034" t="s">
        <v>370</v>
      </c>
      <c r="C3034" t="s">
        <v>596</v>
      </c>
      <c r="D3034" t="s">
        <v>597</v>
      </c>
      <c r="E3034">
        <v>0</v>
      </c>
      <c r="F3034" t="s">
        <v>607</v>
      </c>
    </row>
    <row r="3035" spans="1:6" x14ac:dyDescent="0.25">
      <c r="A3035" s="2" t="s">
        <v>479</v>
      </c>
      <c r="B3035" t="s">
        <v>370</v>
      </c>
      <c r="C3035" t="s">
        <v>596</v>
      </c>
      <c r="D3035" t="s">
        <v>597</v>
      </c>
      <c r="E3035">
        <v>4</v>
      </c>
      <c r="F3035" t="s">
        <v>744</v>
      </c>
    </row>
    <row r="3036" spans="1:6" x14ac:dyDescent="0.25">
      <c r="A3036" s="2" t="s">
        <v>479</v>
      </c>
      <c r="B3036" t="s">
        <v>370</v>
      </c>
      <c r="C3036" t="s">
        <v>596</v>
      </c>
      <c r="D3036" t="s">
        <v>597</v>
      </c>
      <c r="E3036">
        <v>567</v>
      </c>
      <c r="F3036" t="s">
        <v>745</v>
      </c>
    </row>
    <row r="3037" spans="1:6" x14ac:dyDescent="0.25">
      <c r="A3037" s="2" t="s">
        <v>479</v>
      </c>
      <c r="B3037" t="s">
        <v>370</v>
      </c>
      <c r="C3037" t="s">
        <v>596</v>
      </c>
      <c r="D3037" t="s">
        <v>597</v>
      </c>
      <c r="E3037">
        <v>19</v>
      </c>
      <c r="F3037" t="s">
        <v>404</v>
      </c>
    </row>
    <row r="3038" spans="1:6" x14ac:dyDescent="0.25">
      <c r="A3038" s="2" t="s">
        <v>479</v>
      </c>
      <c r="B3038" t="s">
        <v>370</v>
      </c>
      <c r="C3038" t="s">
        <v>596</v>
      </c>
      <c r="D3038" t="s">
        <v>597</v>
      </c>
      <c r="E3038">
        <v>6</v>
      </c>
      <c r="F3038" t="s">
        <v>663</v>
      </c>
    </row>
    <row r="3039" spans="1:6" x14ac:dyDescent="0.25">
      <c r="A3039" s="2" t="s">
        <v>479</v>
      </c>
      <c r="B3039" t="s">
        <v>370</v>
      </c>
      <c r="C3039" t="s">
        <v>596</v>
      </c>
      <c r="D3039" t="s">
        <v>597</v>
      </c>
      <c r="E3039">
        <v>5</v>
      </c>
      <c r="F3039" t="s">
        <v>607</v>
      </c>
    </row>
    <row r="3040" spans="1:6" x14ac:dyDescent="0.25">
      <c r="A3040" s="2" t="s">
        <v>480</v>
      </c>
      <c r="B3040" t="s">
        <v>370</v>
      </c>
      <c r="C3040" t="s">
        <v>596</v>
      </c>
      <c r="D3040" t="s">
        <v>597</v>
      </c>
      <c r="E3040">
        <v>6</v>
      </c>
      <c r="F3040" t="s">
        <v>744</v>
      </c>
    </row>
    <row r="3041" spans="1:6" x14ac:dyDescent="0.25">
      <c r="A3041" s="2" t="s">
        <v>480</v>
      </c>
      <c r="B3041" t="s">
        <v>370</v>
      </c>
      <c r="C3041" t="s">
        <v>596</v>
      </c>
      <c r="D3041" t="s">
        <v>597</v>
      </c>
      <c r="E3041">
        <v>552</v>
      </c>
      <c r="F3041" t="s">
        <v>745</v>
      </c>
    </row>
    <row r="3042" spans="1:6" x14ac:dyDescent="0.25">
      <c r="A3042" s="2" t="s">
        <v>480</v>
      </c>
      <c r="B3042" t="s">
        <v>370</v>
      </c>
      <c r="C3042" t="s">
        <v>596</v>
      </c>
      <c r="D3042" t="s">
        <v>597</v>
      </c>
      <c r="E3042">
        <v>22</v>
      </c>
      <c r="F3042" t="s">
        <v>404</v>
      </c>
    </row>
    <row r="3043" spans="1:6" x14ac:dyDescent="0.25">
      <c r="A3043" s="2" t="s">
        <v>480</v>
      </c>
      <c r="B3043" t="s">
        <v>370</v>
      </c>
      <c r="C3043" t="s">
        <v>596</v>
      </c>
      <c r="D3043" t="s">
        <v>597</v>
      </c>
      <c r="E3043">
        <v>3</v>
      </c>
      <c r="F3043" t="s">
        <v>663</v>
      </c>
    </row>
    <row r="3044" spans="1:6" x14ac:dyDescent="0.25">
      <c r="A3044" s="2" t="s">
        <v>480</v>
      </c>
      <c r="B3044" t="s">
        <v>370</v>
      </c>
      <c r="C3044" t="s">
        <v>596</v>
      </c>
      <c r="D3044" t="s">
        <v>597</v>
      </c>
      <c r="E3044">
        <v>9</v>
      </c>
      <c r="F3044" t="s">
        <v>607</v>
      </c>
    </row>
    <row r="3045" spans="1:6" x14ac:dyDescent="0.25">
      <c r="A3045" s="2" t="s">
        <v>481</v>
      </c>
      <c r="B3045" t="s">
        <v>370</v>
      </c>
      <c r="C3045" t="s">
        <v>596</v>
      </c>
      <c r="D3045" t="s">
        <v>597</v>
      </c>
      <c r="E3045">
        <v>3</v>
      </c>
      <c r="F3045" t="s">
        <v>744</v>
      </c>
    </row>
    <row r="3046" spans="1:6" x14ac:dyDescent="0.25">
      <c r="A3046" s="2" t="s">
        <v>481</v>
      </c>
      <c r="B3046" t="s">
        <v>370</v>
      </c>
      <c r="C3046" t="s">
        <v>596</v>
      </c>
      <c r="D3046" t="s">
        <v>597</v>
      </c>
      <c r="E3046">
        <v>544</v>
      </c>
      <c r="F3046" t="s">
        <v>745</v>
      </c>
    </row>
    <row r="3047" spans="1:6" x14ac:dyDescent="0.25">
      <c r="A3047" s="2" t="s">
        <v>481</v>
      </c>
      <c r="B3047" t="s">
        <v>370</v>
      </c>
      <c r="C3047" t="s">
        <v>596</v>
      </c>
      <c r="D3047" t="s">
        <v>597</v>
      </c>
      <c r="E3047">
        <v>22</v>
      </c>
      <c r="F3047" t="s">
        <v>404</v>
      </c>
    </row>
    <row r="3048" spans="1:6" x14ac:dyDescent="0.25">
      <c r="A3048" s="2" t="s">
        <v>481</v>
      </c>
      <c r="B3048" t="s">
        <v>370</v>
      </c>
      <c r="C3048" t="s">
        <v>596</v>
      </c>
      <c r="D3048" t="s">
        <v>597</v>
      </c>
      <c r="E3048">
        <v>3</v>
      </c>
      <c r="F3048" t="s">
        <v>663</v>
      </c>
    </row>
    <row r="3049" spans="1:6" x14ac:dyDescent="0.25">
      <c r="A3049" s="2" t="s">
        <v>481</v>
      </c>
      <c r="B3049" t="s">
        <v>370</v>
      </c>
      <c r="C3049" t="s">
        <v>596</v>
      </c>
      <c r="D3049" t="s">
        <v>597</v>
      </c>
      <c r="E3049">
        <v>2</v>
      </c>
      <c r="F3049" t="s">
        <v>607</v>
      </c>
    </row>
    <row r="3050" spans="1:6" x14ac:dyDescent="0.25">
      <c r="A3050" s="2" t="s">
        <v>482</v>
      </c>
      <c r="B3050" t="s">
        <v>370</v>
      </c>
      <c r="C3050" t="s">
        <v>596</v>
      </c>
      <c r="D3050" t="s">
        <v>597</v>
      </c>
      <c r="E3050">
        <v>4</v>
      </c>
      <c r="F3050" t="s">
        <v>744</v>
      </c>
    </row>
    <row r="3051" spans="1:6" x14ac:dyDescent="0.25">
      <c r="A3051" s="2" t="s">
        <v>482</v>
      </c>
      <c r="B3051" t="s">
        <v>370</v>
      </c>
      <c r="C3051" t="s">
        <v>596</v>
      </c>
      <c r="D3051" t="s">
        <v>597</v>
      </c>
      <c r="E3051">
        <v>518</v>
      </c>
      <c r="F3051" t="s">
        <v>745</v>
      </c>
    </row>
    <row r="3052" spans="1:6" x14ac:dyDescent="0.25">
      <c r="A3052" s="2" t="s">
        <v>482</v>
      </c>
      <c r="B3052" t="s">
        <v>370</v>
      </c>
      <c r="C3052" t="s">
        <v>596</v>
      </c>
      <c r="D3052" t="s">
        <v>597</v>
      </c>
      <c r="E3052">
        <v>18</v>
      </c>
      <c r="F3052" t="s">
        <v>404</v>
      </c>
    </row>
    <row r="3053" spans="1:6" x14ac:dyDescent="0.25">
      <c r="A3053" s="2" t="s">
        <v>482</v>
      </c>
      <c r="B3053" t="s">
        <v>370</v>
      </c>
      <c r="C3053" t="s">
        <v>596</v>
      </c>
      <c r="D3053" t="s">
        <v>597</v>
      </c>
      <c r="E3053">
        <v>0</v>
      </c>
      <c r="F3053" t="s">
        <v>663</v>
      </c>
    </row>
    <row r="3054" spans="1:6" x14ac:dyDescent="0.25">
      <c r="A3054" s="2" t="s">
        <v>482</v>
      </c>
      <c r="B3054" t="s">
        <v>370</v>
      </c>
      <c r="C3054" t="s">
        <v>596</v>
      </c>
      <c r="D3054" t="s">
        <v>597</v>
      </c>
      <c r="E3054">
        <v>6</v>
      </c>
      <c r="F3054" t="s">
        <v>607</v>
      </c>
    </row>
    <row r="3055" spans="1:6" x14ac:dyDescent="0.25">
      <c r="A3055" s="2" t="s">
        <v>483</v>
      </c>
      <c r="B3055" t="s">
        <v>370</v>
      </c>
      <c r="C3055" t="s">
        <v>596</v>
      </c>
      <c r="D3055" t="s">
        <v>597</v>
      </c>
      <c r="E3055">
        <v>2</v>
      </c>
      <c r="F3055" t="s">
        <v>744</v>
      </c>
    </row>
    <row r="3056" spans="1:6" x14ac:dyDescent="0.25">
      <c r="A3056" s="2" t="s">
        <v>483</v>
      </c>
      <c r="B3056" t="s">
        <v>370</v>
      </c>
      <c r="C3056" t="s">
        <v>596</v>
      </c>
      <c r="D3056" t="s">
        <v>597</v>
      </c>
      <c r="E3056">
        <v>511</v>
      </c>
      <c r="F3056" t="s">
        <v>745</v>
      </c>
    </row>
    <row r="3057" spans="1:6" x14ac:dyDescent="0.25">
      <c r="A3057" s="2" t="s">
        <v>483</v>
      </c>
      <c r="B3057" t="s">
        <v>370</v>
      </c>
      <c r="C3057" t="s">
        <v>596</v>
      </c>
      <c r="D3057" t="s">
        <v>597</v>
      </c>
      <c r="E3057">
        <v>14</v>
      </c>
      <c r="F3057" t="s">
        <v>404</v>
      </c>
    </row>
    <row r="3058" spans="1:6" x14ac:dyDescent="0.25">
      <c r="A3058" s="2" t="s">
        <v>483</v>
      </c>
      <c r="B3058" t="s">
        <v>370</v>
      </c>
      <c r="C3058" t="s">
        <v>596</v>
      </c>
      <c r="D3058" t="s">
        <v>597</v>
      </c>
      <c r="E3058">
        <v>3</v>
      </c>
      <c r="F3058" t="s">
        <v>663</v>
      </c>
    </row>
    <row r="3059" spans="1:6" x14ac:dyDescent="0.25">
      <c r="A3059" s="2" t="s">
        <v>483</v>
      </c>
      <c r="B3059" t="s">
        <v>370</v>
      </c>
      <c r="C3059" t="s">
        <v>596</v>
      </c>
      <c r="D3059" t="s">
        <v>597</v>
      </c>
      <c r="E3059">
        <v>2</v>
      </c>
      <c r="F3059" t="s">
        <v>607</v>
      </c>
    </row>
    <row r="3060" spans="1:6" x14ac:dyDescent="0.25">
      <c r="A3060" s="2" t="s">
        <v>484</v>
      </c>
      <c r="B3060" t="s">
        <v>370</v>
      </c>
      <c r="C3060" t="s">
        <v>596</v>
      </c>
      <c r="D3060" t="s">
        <v>597</v>
      </c>
      <c r="E3060">
        <v>1</v>
      </c>
      <c r="F3060" t="s">
        <v>744</v>
      </c>
    </row>
    <row r="3061" spans="1:6" x14ac:dyDescent="0.25">
      <c r="A3061" s="2" t="s">
        <v>484</v>
      </c>
      <c r="B3061" t="s">
        <v>370</v>
      </c>
      <c r="C3061" t="s">
        <v>596</v>
      </c>
      <c r="D3061" t="s">
        <v>597</v>
      </c>
      <c r="E3061">
        <v>518</v>
      </c>
      <c r="F3061" t="s">
        <v>745</v>
      </c>
    </row>
    <row r="3062" spans="1:6" x14ac:dyDescent="0.25">
      <c r="A3062" s="2" t="s">
        <v>484</v>
      </c>
      <c r="B3062" t="s">
        <v>370</v>
      </c>
      <c r="C3062" t="s">
        <v>596</v>
      </c>
      <c r="D3062" t="s">
        <v>597</v>
      </c>
      <c r="E3062">
        <v>16</v>
      </c>
      <c r="F3062" t="s">
        <v>404</v>
      </c>
    </row>
    <row r="3063" spans="1:6" x14ac:dyDescent="0.25">
      <c r="A3063" s="2" t="s">
        <v>484</v>
      </c>
      <c r="B3063" t="s">
        <v>370</v>
      </c>
      <c r="C3063" t="s">
        <v>596</v>
      </c>
      <c r="D3063" t="s">
        <v>597</v>
      </c>
      <c r="E3063">
        <v>2</v>
      </c>
      <c r="F3063" t="s">
        <v>663</v>
      </c>
    </row>
    <row r="3064" spans="1:6" x14ac:dyDescent="0.25">
      <c r="A3064" s="2" t="s">
        <v>484</v>
      </c>
      <c r="B3064" t="s">
        <v>370</v>
      </c>
      <c r="C3064" t="s">
        <v>596</v>
      </c>
      <c r="D3064" t="s">
        <v>597</v>
      </c>
      <c r="E3064">
        <v>0</v>
      </c>
      <c r="F3064" t="s">
        <v>607</v>
      </c>
    </row>
    <row r="3065" spans="1:6" x14ac:dyDescent="0.25">
      <c r="A3065" s="2" t="s">
        <v>485</v>
      </c>
      <c r="B3065" t="s">
        <v>370</v>
      </c>
      <c r="C3065" t="s">
        <v>596</v>
      </c>
      <c r="D3065" t="s">
        <v>597</v>
      </c>
      <c r="E3065">
        <v>5</v>
      </c>
      <c r="F3065" t="s">
        <v>744</v>
      </c>
    </row>
    <row r="3066" spans="1:6" x14ac:dyDescent="0.25">
      <c r="A3066" s="2" t="s">
        <v>485</v>
      </c>
      <c r="B3066" t="s">
        <v>370</v>
      </c>
      <c r="C3066" t="s">
        <v>596</v>
      </c>
      <c r="D3066" t="s">
        <v>597</v>
      </c>
      <c r="E3066">
        <v>515</v>
      </c>
      <c r="F3066" t="s">
        <v>745</v>
      </c>
    </row>
    <row r="3067" spans="1:6" x14ac:dyDescent="0.25">
      <c r="A3067" s="2" t="s">
        <v>485</v>
      </c>
      <c r="B3067" t="s">
        <v>370</v>
      </c>
      <c r="C3067" t="s">
        <v>596</v>
      </c>
      <c r="D3067" t="s">
        <v>597</v>
      </c>
      <c r="E3067">
        <v>15</v>
      </c>
      <c r="F3067" t="s">
        <v>404</v>
      </c>
    </row>
    <row r="3068" spans="1:6" x14ac:dyDescent="0.25">
      <c r="A3068" s="2" t="s">
        <v>485</v>
      </c>
      <c r="B3068" t="s">
        <v>370</v>
      </c>
      <c r="C3068" t="s">
        <v>596</v>
      </c>
      <c r="D3068" t="s">
        <v>597</v>
      </c>
      <c r="E3068">
        <v>3</v>
      </c>
      <c r="F3068" t="s">
        <v>663</v>
      </c>
    </row>
    <row r="3069" spans="1:6" x14ac:dyDescent="0.25">
      <c r="A3069" s="2" t="s">
        <v>485</v>
      </c>
      <c r="B3069" t="s">
        <v>370</v>
      </c>
      <c r="C3069" t="s">
        <v>596</v>
      </c>
      <c r="D3069" t="s">
        <v>597</v>
      </c>
      <c r="E3069">
        <v>0</v>
      </c>
      <c r="F3069" t="s">
        <v>607</v>
      </c>
    </row>
    <row r="3070" spans="1:6" x14ac:dyDescent="0.25">
      <c r="A3070" s="2" t="s">
        <v>486</v>
      </c>
      <c r="B3070" t="s">
        <v>370</v>
      </c>
      <c r="C3070" t="s">
        <v>596</v>
      </c>
      <c r="D3070" t="s">
        <v>597</v>
      </c>
      <c r="E3070">
        <v>4</v>
      </c>
      <c r="F3070" t="s">
        <v>744</v>
      </c>
    </row>
    <row r="3071" spans="1:6" x14ac:dyDescent="0.25">
      <c r="A3071" s="2" t="s">
        <v>486</v>
      </c>
      <c r="B3071" t="s">
        <v>370</v>
      </c>
      <c r="C3071" t="s">
        <v>596</v>
      </c>
      <c r="D3071" t="s">
        <v>597</v>
      </c>
      <c r="E3071">
        <v>512</v>
      </c>
      <c r="F3071" t="s">
        <v>745</v>
      </c>
    </row>
    <row r="3072" spans="1:6" x14ac:dyDescent="0.25">
      <c r="A3072" s="2" t="s">
        <v>486</v>
      </c>
      <c r="B3072" t="s">
        <v>370</v>
      </c>
      <c r="C3072" t="s">
        <v>596</v>
      </c>
      <c r="D3072" t="s">
        <v>597</v>
      </c>
      <c r="E3072">
        <v>21</v>
      </c>
      <c r="F3072" t="s">
        <v>404</v>
      </c>
    </row>
    <row r="3073" spans="1:6" x14ac:dyDescent="0.25">
      <c r="A3073" s="2" t="s">
        <v>486</v>
      </c>
      <c r="B3073" t="s">
        <v>370</v>
      </c>
      <c r="C3073" t="s">
        <v>596</v>
      </c>
      <c r="D3073" t="s">
        <v>597</v>
      </c>
      <c r="E3073">
        <v>1</v>
      </c>
      <c r="F3073" t="s">
        <v>663</v>
      </c>
    </row>
    <row r="3074" spans="1:6" x14ac:dyDescent="0.25">
      <c r="A3074" s="2" t="s">
        <v>486</v>
      </c>
      <c r="B3074" t="s">
        <v>370</v>
      </c>
      <c r="C3074" t="s">
        <v>596</v>
      </c>
      <c r="D3074" t="s">
        <v>597</v>
      </c>
      <c r="E3074">
        <v>4</v>
      </c>
      <c r="F3074" t="s">
        <v>607</v>
      </c>
    </row>
    <row r="3075" spans="1:6" x14ac:dyDescent="0.25">
      <c r="A3075" s="2" t="s">
        <v>487</v>
      </c>
      <c r="B3075" t="s">
        <v>370</v>
      </c>
      <c r="C3075" t="s">
        <v>596</v>
      </c>
      <c r="D3075" t="s">
        <v>597</v>
      </c>
      <c r="E3075">
        <v>4</v>
      </c>
      <c r="F3075" t="s">
        <v>744</v>
      </c>
    </row>
    <row r="3076" spans="1:6" x14ac:dyDescent="0.25">
      <c r="A3076" s="2" t="s">
        <v>487</v>
      </c>
      <c r="B3076" t="s">
        <v>370</v>
      </c>
      <c r="C3076" t="s">
        <v>596</v>
      </c>
      <c r="D3076" t="s">
        <v>597</v>
      </c>
      <c r="E3076">
        <v>489</v>
      </c>
      <c r="F3076" t="s">
        <v>745</v>
      </c>
    </row>
    <row r="3077" spans="1:6" x14ac:dyDescent="0.25">
      <c r="A3077" s="2" t="s">
        <v>487</v>
      </c>
      <c r="B3077" t="s">
        <v>370</v>
      </c>
      <c r="C3077" t="s">
        <v>596</v>
      </c>
      <c r="D3077" t="s">
        <v>597</v>
      </c>
      <c r="E3077">
        <v>23</v>
      </c>
      <c r="F3077" t="s">
        <v>404</v>
      </c>
    </row>
    <row r="3078" spans="1:6" x14ac:dyDescent="0.25">
      <c r="A3078" s="2" t="s">
        <v>487</v>
      </c>
      <c r="B3078" t="s">
        <v>370</v>
      </c>
      <c r="C3078" t="s">
        <v>596</v>
      </c>
      <c r="D3078" t="s">
        <v>597</v>
      </c>
      <c r="E3078">
        <v>1</v>
      </c>
      <c r="F3078" t="s">
        <v>663</v>
      </c>
    </row>
    <row r="3079" spans="1:6" x14ac:dyDescent="0.25">
      <c r="A3079" s="2" t="s">
        <v>487</v>
      </c>
      <c r="B3079" t="s">
        <v>370</v>
      </c>
      <c r="C3079" t="s">
        <v>596</v>
      </c>
      <c r="D3079" t="s">
        <v>597</v>
      </c>
      <c r="E3079">
        <v>4</v>
      </c>
      <c r="F3079" t="s">
        <v>607</v>
      </c>
    </row>
    <row r="3080" spans="1:6" x14ac:dyDescent="0.25">
      <c r="A3080" s="2" t="s">
        <v>488</v>
      </c>
      <c r="B3080" t="s">
        <v>370</v>
      </c>
      <c r="C3080" t="s">
        <v>596</v>
      </c>
      <c r="D3080" t="s">
        <v>597</v>
      </c>
      <c r="E3080">
        <v>2</v>
      </c>
      <c r="F3080" t="s">
        <v>744</v>
      </c>
    </row>
    <row r="3081" spans="1:6" x14ac:dyDescent="0.25">
      <c r="A3081" s="2" t="s">
        <v>488</v>
      </c>
      <c r="B3081" t="s">
        <v>370</v>
      </c>
      <c r="C3081" t="s">
        <v>596</v>
      </c>
      <c r="D3081" t="s">
        <v>597</v>
      </c>
      <c r="E3081">
        <v>472</v>
      </c>
      <c r="F3081" t="s">
        <v>745</v>
      </c>
    </row>
    <row r="3082" spans="1:6" x14ac:dyDescent="0.25">
      <c r="A3082" s="2" t="s">
        <v>488</v>
      </c>
      <c r="B3082" t="s">
        <v>370</v>
      </c>
      <c r="C3082" t="s">
        <v>596</v>
      </c>
      <c r="D3082" t="s">
        <v>597</v>
      </c>
      <c r="E3082">
        <v>18</v>
      </c>
      <c r="F3082" t="s">
        <v>404</v>
      </c>
    </row>
    <row r="3083" spans="1:6" x14ac:dyDescent="0.25">
      <c r="A3083" s="2" t="s">
        <v>488</v>
      </c>
      <c r="B3083" t="s">
        <v>370</v>
      </c>
      <c r="C3083" t="s">
        <v>596</v>
      </c>
      <c r="D3083" t="s">
        <v>597</v>
      </c>
      <c r="E3083">
        <v>0</v>
      </c>
      <c r="F3083" t="s">
        <v>663</v>
      </c>
    </row>
    <row r="3084" spans="1:6" x14ac:dyDescent="0.25">
      <c r="A3084" s="2" t="s">
        <v>488</v>
      </c>
      <c r="B3084" t="s">
        <v>370</v>
      </c>
      <c r="C3084" t="s">
        <v>596</v>
      </c>
      <c r="D3084" t="s">
        <v>597</v>
      </c>
      <c r="E3084">
        <v>2</v>
      </c>
      <c r="F3084" t="s">
        <v>607</v>
      </c>
    </row>
    <row r="3085" spans="1:6" x14ac:dyDescent="0.25">
      <c r="A3085" s="2" t="s">
        <v>489</v>
      </c>
      <c r="B3085" t="s">
        <v>370</v>
      </c>
      <c r="C3085" t="s">
        <v>596</v>
      </c>
      <c r="D3085" t="s">
        <v>597</v>
      </c>
      <c r="E3085">
        <v>0</v>
      </c>
      <c r="F3085" t="s">
        <v>744</v>
      </c>
    </row>
    <row r="3086" spans="1:6" x14ac:dyDescent="0.25">
      <c r="A3086" s="2" t="s">
        <v>489</v>
      </c>
      <c r="B3086" t="s">
        <v>370</v>
      </c>
      <c r="C3086" t="s">
        <v>596</v>
      </c>
      <c r="D3086" t="s">
        <v>597</v>
      </c>
      <c r="E3086">
        <v>467</v>
      </c>
      <c r="F3086" t="s">
        <v>745</v>
      </c>
    </row>
    <row r="3087" spans="1:6" x14ac:dyDescent="0.25">
      <c r="A3087" s="2" t="s">
        <v>489</v>
      </c>
      <c r="B3087" t="s">
        <v>370</v>
      </c>
      <c r="C3087" t="s">
        <v>596</v>
      </c>
      <c r="D3087" t="s">
        <v>597</v>
      </c>
      <c r="E3087">
        <v>17</v>
      </c>
      <c r="F3087" t="s">
        <v>404</v>
      </c>
    </row>
    <row r="3088" spans="1:6" x14ac:dyDescent="0.25">
      <c r="A3088" s="2" t="s">
        <v>489</v>
      </c>
      <c r="B3088" t="s">
        <v>370</v>
      </c>
      <c r="C3088" t="s">
        <v>596</v>
      </c>
      <c r="D3088" t="s">
        <v>597</v>
      </c>
      <c r="E3088">
        <v>0</v>
      </c>
      <c r="F3088" t="s">
        <v>663</v>
      </c>
    </row>
    <row r="3089" spans="1:6" x14ac:dyDescent="0.25">
      <c r="A3089" s="2" t="s">
        <v>489</v>
      </c>
      <c r="B3089" t="s">
        <v>370</v>
      </c>
      <c r="C3089" t="s">
        <v>596</v>
      </c>
      <c r="D3089" t="s">
        <v>597</v>
      </c>
      <c r="E3089">
        <v>0</v>
      </c>
      <c r="F3089" t="s">
        <v>607</v>
      </c>
    </row>
    <row r="3090" spans="1:6" x14ac:dyDescent="0.25">
      <c r="A3090" s="2" t="s">
        <v>490</v>
      </c>
      <c r="B3090" t="s">
        <v>370</v>
      </c>
      <c r="C3090" t="s">
        <v>596</v>
      </c>
      <c r="D3090" t="s">
        <v>597</v>
      </c>
      <c r="E3090">
        <v>3</v>
      </c>
      <c r="F3090" t="s">
        <v>744</v>
      </c>
    </row>
    <row r="3091" spans="1:6" x14ac:dyDescent="0.25">
      <c r="A3091" s="2" t="s">
        <v>490</v>
      </c>
      <c r="B3091" t="s">
        <v>370</v>
      </c>
      <c r="C3091" t="s">
        <v>596</v>
      </c>
      <c r="D3091" t="s">
        <v>597</v>
      </c>
      <c r="E3091">
        <v>456</v>
      </c>
      <c r="F3091" t="s">
        <v>745</v>
      </c>
    </row>
    <row r="3092" spans="1:6" x14ac:dyDescent="0.25">
      <c r="A3092" s="2" t="s">
        <v>490</v>
      </c>
      <c r="B3092" t="s">
        <v>370</v>
      </c>
      <c r="C3092" t="s">
        <v>596</v>
      </c>
      <c r="D3092" t="s">
        <v>597</v>
      </c>
      <c r="E3092">
        <v>16</v>
      </c>
      <c r="F3092" t="s">
        <v>404</v>
      </c>
    </row>
    <row r="3093" spans="1:6" x14ac:dyDescent="0.25">
      <c r="A3093" s="2" t="s">
        <v>490</v>
      </c>
      <c r="B3093" t="s">
        <v>370</v>
      </c>
      <c r="C3093" t="s">
        <v>596</v>
      </c>
      <c r="D3093" t="s">
        <v>597</v>
      </c>
      <c r="E3093">
        <v>4</v>
      </c>
      <c r="F3093" t="s">
        <v>663</v>
      </c>
    </row>
    <row r="3094" spans="1:6" x14ac:dyDescent="0.25">
      <c r="A3094" s="2" t="s">
        <v>490</v>
      </c>
      <c r="B3094" t="s">
        <v>370</v>
      </c>
      <c r="C3094" t="s">
        <v>596</v>
      </c>
      <c r="D3094" t="s">
        <v>597</v>
      </c>
      <c r="E3094">
        <v>0</v>
      </c>
      <c r="F3094" t="s">
        <v>607</v>
      </c>
    </row>
    <row r="3095" spans="1:6" x14ac:dyDescent="0.25">
      <c r="A3095" s="2" t="s">
        <v>491</v>
      </c>
      <c r="B3095" t="s">
        <v>370</v>
      </c>
      <c r="C3095" t="s">
        <v>596</v>
      </c>
      <c r="D3095" t="s">
        <v>597</v>
      </c>
      <c r="E3095">
        <v>2</v>
      </c>
      <c r="F3095" t="s">
        <v>744</v>
      </c>
    </row>
    <row r="3096" spans="1:6" x14ac:dyDescent="0.25">
      <c r="A3096" s="2" t="s">
        <v>491</v>
      </c>
      <c r="B3096" t="s">
        <v>370</v>
      </c>
      <c r="C3096" t="s">
        <v>596</v>
      </c>
      <c r="D3096" t="s">
        <v>597</v>
      </c>
      <c r="E3096">
        <v>453</v>
      </c>
      <c r="F3096" t="s">
        <v>745</v>
      </c>
    </row>
    <row r="3097" spans="1:6" x14ac:dyDescent="0.25">
      <c r="A3097" s="2" t="s">
        <v>491</v>
      </c>
      <c r="B3097" t="s">
        <v>370</v>
      </c>
      <c r="C3097" t="s">
        <v>596</v>
      </c>
      <c r="D3097" t="s">
        <v>597</v>
      </c>
      <c r="E3097">
        <v>13</v>
      </c>
      <c r="F3097" t="s">
        <v>404</v>
      </c>
    </row>
    <row r="3098" spans="1:6" x14ac:dyDescent="0.25">
      <c r="A3098" s="2" t="s">
        <v>491</v>
      </c>
      <c r="B3098" t="s">
        <v>370</v>
      </c>
      <c r="C3098" t="s">
        <v>596</v>
      </c>
      <c r="D3098" t="s">
        <v>597</v>
      </c>
      <c r="E3098">
        <v>0</v>
      </c>
      <c r="F3098" t="s">
        <v>663</v>
      </c>
    </row>
    <row r="3099" spans="1:6" x14ac:dyDescent="0.25">
      <c r="A3099" s="2" t="s">
        <v>491</v>
      </c>
      <c r="B3099" t="s">
        <v>370</v>
      </c>
      <c r="C3099" t="s">
        <v>596</v>
      </c>
      <c r="D3099" t="s">
        <v>597</v>
      </c>
      <c r="E3099">
        <v>0</v>
      </c>
      <c r="F3099" t="s">
        <v>607</v>
      </c>
    </row>
    <row r="3100" spans="1:6" x14ac:dyDescent="0.25">
      <c r="A3100" s="2" t="s">
        <v>492</v>
      </c>
      <c r="B3100" t="s">
        <v>370</v>
      </c>
      <c r="C3100" t="s">
        <v>596</v>
      </c>
      <c r="D3100" t="s">
        <v>597</v>
      </c>
      <c r="E3100">
        <v>1</v>
      </c>
      <c r="F3100" t="s">
        <v>744</v>
      </c>
    </row>
    <row r="3101" spans="1:6" x14ac:dyDescent="0.25">
      <c r="A3101" s="2" t="s">
        <v>492</v>
      </c>
      <c r="B3101" t="s">
        <v>370</v>
      </c>
      <c r="C3101" t="s">
        <v>596</v>
      </c>
      <c r="D3101" t="s">
        <v>597</v>
      </c>
      <c r="E3101">
        <v>453</v>
      </c>
      <c r="F3101" t="s">
        <v>745</v>
      </c>
    </row>
    <row r="3102" spans="1:6" x14ac:dyDescent="0.25">
      <c r="A3102" s="2" t="s">
        <v>492</v>
      </c>
      <c r="B3102" t="s">
        <v>370</v>
      </c>
      <c r="C3102" t="s">
        <v>596</v>
      </c>
      <c r="D3102" t="s">
        <v>597</v>
      </c>
      <c r="E3102">
        <v>10</v>
      </c>
      <c r="F3102" t="s">
        <v>404</v>
      </c>
    </row>
    <row r="3103" spans="1:6" x14ac:dyDescent="0.25">
      <c r="A3103" s="2" t="s">
        <v>492</v>
      </c>
      <c r="B3103" t="s">
        <v>370</v>
      </c>
      <c r="C3103" t="s">
        <v>596</v>
      </c>
      <c r="D3103" t="s">
        <v>597</v>
      </c>
      <c r="E3103">
        <v>1</v>
      </c>
      <c r="F3103" t="s">
        <v>663</v>
      </c>
    </row>
    <row r="3104" spans="1:6" x14ac:dyDescent="0.25">
      <c r="A3104" s="2" t="s">
        <v>492</v>
      </c>
      <c r="B3104" t="s">
        <v>370</v>
      </c>
      <c r="C3104" t="s">
        <v>596</v>
      </c>
      <c r="D3104" t="s">
        <v>597</v>
      </c>
      <c r="E3104">
        <v>0</v>
      </c>
      <c r="F3104" t="s">
        <v>607</v>
      </c>
    </row>
    <row r="3105" spans="1:6" x14ac:dyDescent="0.25">
      <c r="A3105" s="2" t="s">
        <v>493</v>
      </c>
      <c r="B3105" t="s">
        <v>370</v>
      </c>
      <c r="C3105" t="s">
        <v>596</v>
      </c>
      <c r="D3105" t="s">
        <v>597</v>
      </c>
      <c r="E3105">
        <v>0</v>
      </c>
      <c r="F3105" t="s">
        <v>744</v>
      </c>
    </row>
    <row r="3106" spans="1:6" x14ac:dyDescent="0.25">
      <c r="A3106" s="2" t="s">
        <v>493</v>
      </c>
      <c r="B3106" t="s">
        <v>370</v>
      </c>
      <c r="C3106" t="s">
        <v>596</v>
      </c>
      <c r="D3106" t="s">
        <v>597</v>
      </c>
      <c r="E3106">
        <v>450</v>
      </c>
      <c r="F3106" t="s">
        <v>745</v>
      </c>
    </row>
    <row r="3107" spans="1:6" x14ac:dyDescent="0.25">
      <c r="A3107" s="2" t="s">
        <v>493</v>
      </c>
      <c r="B3107" t="s">
        <v>370</v>
      </c>
      <c r="C3107" t="s">
        <v>596</v>
      </c>
      <c r="D3107" t="s">
        <v>597</v>
      </c>
      <c r="E3107">
        <v>19</v>
      </c>
      <c r="F3107" t="s">
        <v>404</v>
      </c>
    </row>
    <row r="3108" spans="1:6" x14ac:dyDescent="0.25">
      <c r="A3108" s="2" t="s">
        <v>493</v>
      </c>
      <c r="B3108" t="s">
        <v>370</v>
      </c>
      <c r="C3108" t="s">
        <v>596</v>
      </c>
      <c r="D3108" t="s">
        <v>597</v>
      </c>
      <c r="E3108">
        <v>0</v>
      </c>
      <c r="F3108" t="s">
        <v>663</v>
      </c>
    </row>
    <row r="3109" spans="1:6" x14ac:dyDescent="0.25">
      <c r="A3109" s="2" t="s">
        <v>493</v>
      </c>
      <c r="B3109" t="s">
        <v>370</v>
      </c>
      <c r="C3109" t="s">
        <v>596</v>
      </c>
      <c r="D3109" t="s">
        <v>597</v>
      </c>
      <c r="E3109">
        <v>3</v>
      </c>
      <c r="F3109" t="s">
        <v>607</v>
      </c>
    </row>
    <row r="3110" spans="1:6" x14ac:dyDescent="0.25">
      <c r="A3110" s="2" t="s">
        <v>494</v>
      </c>
      <c r="B3110" t="s">
        <v>370</v>
      </c>
      <c r="C3110" t="s">
        <v>596</v>
      </c>
      <c r="D3110" t="s">
        <v>597</v>
      </c>
      <c r="E3110">
        <v>2</v>
      </c>
      <c r="F3110" t="s">
        <v>744</v>
      </c>
    </row>
    <row r="3111" spans="1:6" x14ac:dyDescent="0.25">
      <c r="A3111" s="2" t="s">
        <v>494</v>
      </c>
      <c r="B3111" t="s">
        <v>370</v>
      </c>
      <c r="C3111" t="s">
        <v>596</v>
      </c>
      <c r="D3111" t="s">
        <v>597</v>
      </c>
      <c r="E3111">
        <v>439</v>
      </c>
      <c r="F3111" t="s">
        <v>745</v>
      </c>
    </row>
    <row r="3112" spans="1:6" x14ac:dyDescent="0.25">
      <c r="A3112" s="2" t="s">
        <v>494</v>
      </c>
      <c r="B3112" t="s">
        <v>370</v>
      </c>
      <c r="C3112" t="s">
        <v>596</v>
      </c>
      <c r="D3112" t="s">
        <v>597</v>
      </c>
      <c r="E3112">
        <v>17</v>
      </c>
      <c r="F3112" t="s">
        <v>404</v>
      </c>
    </row>
    <row r="3113" spans="1:6" x14ac:dyDescent="0.25">
      <c r="A3113" s="2" t="s">
        <v>494</v>
      </c>
      <c r="B3113" t="s">
        <v>370</v>
      </c>
      <c r="C3113" t="s">
        <v>596</v>
      </c>
      <c r="D3113" t="s">
        <v>597</v>
      </c>
      <c r="E3113">
        <v>0</v>
      </c>
      <c r="F3113" t="s">
        <v>663</v>
      </c>
    </row>
    <row r="3114" spans="1:6" x14ac:dyDescent="0.25">
      <c r="A3114" s="2" t="s">
        <v>494</v>
      </c>
      <c r="B3114" t="s">
        <v>370</v>
      </c>
      <c r="C3114" t="s">
        <v>596</v>
      </c>
      <c r="D3114" t="s">
        <v>597</v>
      </c>
      <c r="E3114">
        <v>1</v>
      </c>
      <c r="F3114" t="s">
        <v>607</v>
      </c>
    </row>
    <row r="3115" spans="1:6" x14ac:dyDescent="0.25">
      <c r="A3115" s="2" t="s">
        <v>495</v>
      </c>
      <c r="B3115" t="s">
        <v>370</v>
      </c>
      <c r="C3115" t="s">
        <v>596</v>
      </c>
      <c r="D3115" t="s">
        <v>597</v>
      </c>
      <c r="E3115">
        <v>0</v>
      </c>
      <c r="F3115" t="s">
        <v>744</v>
      </c>
    </row>
    <row r="3116" spans="1:6" x14ac:dyDescent="0.25">
      <c r="A3116" s="2" t="s">
        <v>495</v>
      </c>
      <c r="B3116" t="s">
        <v>370</v>
      </c>
      <c r="C3116" t="s">
        <v>596</v>
      </c>
      <c r="D3116" t="s">
        <v>597</v>
      </c>
      <c r="E3116">
        <v>432</v>
      </c>
      <c r="F3116" t="s">
        <v>745</v>
      </c>
    </row>
    <row r="3117" spans="1:6" x14ac:dyDescent="0.25">
      <c r="A3117" s="2" t="s">
        <v>495</v>
      </c>
      <c r="B3117" t="s">
        <v>370</v>
      </c>
      <c r="C3117" t="s">
        <v>596</v>
      </c>
      <c r="D3117" t="s">
        <v>597</v>
      </c>
      <c r="E3117">
        <v>9</v>
      </c>
      <c r="F3117" t="s">
        <v>404</v>
      </c>
    </row>
    <row r="3118" spans="1:6" x14ac:dyDescent="0.25">
      <c r="A3118" s="2" t="s">
        <v>495</v>
      </c>
      <c r="B3118" t="s">
        <v>370</v>
      </c>
      <c r="C3118" t="s">
        <v>596</v>
      </c>
      <c r="D3118" t="s">
        <v>597</v>
      </c>
      <c r="E3118">
        <v>0</v>
      </c>
      <c r="F3118" t="s">
        <v>663</v>
      </c>
    </row>
    <row r="3119" spans="1:6" x14ac:dyDescent="0.25">
      <c r="A3119" s="2" t="s">
        <v>495</v>
      </c>
      <c r="B3119" t="s">
        <v>370</v>
      </c>
      <c r="C3119" t="s">
        <v>596</v>
      </c>
      <c r="D3119" t="s">
        <v>597</v>
      </c>
      <c r="E3119">
        <v>1</v>
      </c>
      <c r="F3119" t="s">
        <v>607</v>
      </c>
    </row>
    <row r="3120" spans="1:6" x14ac:dyDescent="0.25">
      <c r="A3120" s="2" t="s">
        <v>496</v>
      </c>
      <c r="B3120" t="s">
        <v>370</v>
      </c>
      <c r="C3120" t="s">
        <v>596</v>
      </c>
      <c r="D3120" t="s">
        <v>597</v>
      </c>
      <c r="E3120">
        <v>1</v>
      </c>
      <c r="F3120" t="s">
        <v>744</v>
      </c>
    </row>
    <row r="3121" spans="1:6" x14ac:dyDescent="0.25">
      <c r="A3121" s="2" t="s">
        <v>496</v>
      </c>
      <c r="B3121" t="s">
        <v>370</v>
      </c>
      <c r="C3121" t="s">
        <v>596</v>
      </c>
      <c r="D3121" t="s">
        <v>597</v>
      </c>
      <c r="E3121">
        <v>422</v>
      </c>
      <c r="F3121" t="s">
        <v>745</v>
      </c>
    </row>
    <row r="3122" spans="1:6" x14ac:dyDescent="0.25">
      <c r="A3122" s="2" t="s">
        <v>496</v>
      </c>
      <c r="B3122" t="s">
        <v>370</v>
      </c>
      <c r="C3122" t="s">
        <v>596</v>
      </c>
      <c r="D3122" t="s">
        <v>597</v>
      </c>
      <c r="E3122">
        <v>12</v>
      </c>
      <c r="F3122" t="s">
        <v>404</v>
      </c>
    </row>
    <row r="3123" spans="1:6" x14ac:dyDescent="0.25">
      <c r="A3123" s="2" t="s">
        <v>496</v>
      </c>
      <c r="B3123" t="s">
        <v>370</v>
      </c>
      <c r="C3123" t="s">
        <v>596</v>
      </c>
      <c r="D3123" t="s">
        <v>597</v>
      </c>
      <c r="E3123">
        <v>1</v>
      </c>
      <c r="F3123" t="s">
        <v>663</v>
      </c>
    </row>
    <row r="3124" spans="1:6" x14ac:dyDescent="0.25">
      <c r="A3124" s="2" t="s">
        <v>496</v>
      </c>
      <c r="B3124" t="s">
        <v>370</v>
      </c>
      <c r="C3124" t="s">
        <v>596</v>
      </c>
      <c r="D3124" t="s">
        <v>597</v>
      </c>
      <c r="E3124">
        <v>1</v>
      </c>
      <c r="F3124" t="s">
        <v>607</v>
      </c>
    </row>
    <row r="3125" spans="1:6" x14ac:dyDescent="0.25">
      <c r="A3125" s="2" t="s">
        <v>497</v>
      </c>
      <c r="B3125" t="s">
        <v>370</v>
      </c>
      <c r="C3125" t="s">
        <v>596</v>
      </c>
      <c r="D3125" t="s">
        <v>597</v>
      </c>
      <c r="E3125">
        <v>1</v>
      </c>
      <c r="F3125" t="s">
        <v>744</v>
      </c>
    </row>
    <row r="3126" spans="1:6" x14ac:dyDescent="0.25">
      <c r="A3126" s="2" t="s">
        <v>497</v>
      </c>
      <c r="B3126" t="s">
        <v>370</v>
      </c>
      <c r="C3126" t="s">
        <v>596</v>
      </c>
      <c r="D3126" t="s">
        <v>597</v>
      </c>
      <c r="E3126">
        <v>429</v>
      </c>
      <c r="F3126" t="s">
        <v>745</v>
      </c>
    </row>
    <row r="3127" spans="1:6" x14ac:dyDescent="0.25">
      <c r="A3127" s="2" t="s">
        <v>497</v>
      </c>
      <c r="B3127" t="s">
        <v>370</v>
      </c>
      <c r="C3127" t="s">
        <v>596</v>
      </c>
      <c r="D3127" t="s">
        <v>597</v>
      </c>
      <c r="E3127">
        <v>19</v>
      </c>
      <c r="F3127" t="s">
        <v>404</v>
      </c>
    </row>
    <row r="3128" spans="1:6" x14ac:dyDescent="0.25">
      <c r="A3128" s="2" t="s">
        <v>497</v>
      </c>
      <c r="B3128" t="s">
        <v>370</v>
      </c>
      <c r="C3128" t="s">
        <v>596</v>
      </c>
      <c r="D3128" t="s">
        <v>597</v>
      </c>
      <c r="E3128">
        <v>0</v>
      </c>
      <c r="F3128" t="s">
        <v>663</v>
      </c>
    </row>
    <row r="3129" spans="1:6" x14ac:dyDescent="0.25">
      <c r="A3129" s="2" t="s">
        <v>497</v>
      </c>
      <c r="B3129" t="s">
        <v>370</v>
      </c>
      <c r="C3129" t="s">
        <v>596</v>
      </c>
      <c r="D3129" t="s">
        <v>597</v>
      </c>
      <c r="E3129">
        <v>0</v>
      </c>
      <c r="F3129" t="s">
        <v>607</v>
      </c>
    </row>
    <row r="3130" spans="1:6" x14ac:dyDescent="0.25">
      <c r="A3130" s="2" t="s">
        <v>498</v>
      </c>
      <c r="B3130" t="s">
        <v>370</v>
      </c>
      <c r="C3130" t="s">
        <v>596</v>
      </c>
      <c r="D3130" t="s">
        <v>597</v>
      </c>
      <c r="E3130">
        <v>1</v>
      </c>
      <c r="F3130" t="s">
        <v>744</v>
      </c>
    </row>
    <row r="3131" spans="1:6" x14ac:dyDescent="0.25">
      <c r="A3131" s="2" t="s">
        <v>498</v>
      </c>
      <c r="B3131" t="s">
        <v>370</v>
      </c>
      <c r="C3131" t="s">
        <v>596</v>
      </c>
      <c r="D3131" t="s">
        <v>597</v>
      </c>
      <c r="E3131">
        <v>424</v>
      </c>
      <c r="F3131" t="s">
        <v>745</v>
      </c>
    </row>
    <row r="3132" spans="1:6" x14ac:dyDescent="0.25">
      <c r="A3132" s="2" t="s">
        <v>498</v>
      </c>
      <c r="B3132" t="s">
        <v>370</v>
      </c>
      <c r="C3132" t="s">
        <v>596</v>
      </c>
      <c r="D3132" t="s">
        <v>597</v>
      </c>
      <c r="E3132">
        <v>11</v>
      </c>
      <c r="F3132" t="s">
        <v>404</v>
      </c>
    </row>
    <row r="3133" spans="1:6" x14ac:dyDescent="0.25">
      <c r="A3133" s="2" t="s">
        <v>498</v>
      </c>
      <c r="B3133" t="s">
        <v>370</v>
      </c>
      <c r="C3133" t="s">
        <v>596</v>
      </c>
      <c r="D3133" t="s">
        <v>597</v>
      </c>
      <c r="E3133">
        <v>1</v>
      </c>
      <c r="F3133" t="s">
        <v>663</v>
      </c>
    </row>
    <row r="3134" spans="1:6" x14ac:dyDescent="0.25">
      <c r="A3134" s="2" t="s">
        <v>498</v>
      </c>
      <c r="B3134" t="s">
        <v>370</v>
      </c>
      <c r="C3134" t="s">
        <v>596</v>
      </c>
      <c r="D3134" t="s">
        <v>597</v>
      </c>
      <c r="E3134">
        <v>0</v>
      </c>
      <c r="F3134" t="s">
        <v>607</v>
      </c>
    </row>
    <row r="3135" spans="1:6" x14ac:dyDescent="0.25">
      <c r="A3135" s="2" t="s">
        <v>499</v>
      </c>
      <c r="B3135" t="s">
        <v>370</v>
      </c>
      <c r="C3135" t="s">
        <v>596</v>
      </c>
      <c r="D3135" t="s">
        <v>597</v>
      </c>
      <c r="E3135">
        <v>3</v>
      </c>
      <c r="F3135" t="s">
        <v>744</v>
      </c>
    </row>
    <row r="3136" spans="1:6" x14ac:dyDescent="0.25">
      <c r="A3136" s="2" t="s">
        <v>499</v>
      </c>
      <c r="B3136" t="s">
        <v>370</v>
      </c>
      <c r="C3136" t="s">
        <v>596</v>
      </c>
      <c r="D3136" t="s">
        <v>597</v>
      </c>
      <c r="E3136">
        <v>384</v>
      </c>
      <c r="F3136" t="s">
        <v>745</v>
      </c>
    </row>
    <row r="3137" spans="1:6" x14ac:dyDescent="0.25">
      <c r="A3137" s="2" t="s">
        <v>499</v>
      </c>
      <c r="B3137" t="s">
        <v>370</v>
      </c>
      <c r="C3137" t="s">
        <v>596</v>
      </c>
      <c r="D3137" t="s">
        <v>597</v>
      </c>
      <c r="E3137">
        <v>8</v>
      </c>
      <c r="F3137" t="s">
        <v>404</v>
      </c>
    </row>
    <row r="3138" spans="1:6" x14ac:dyDescent="0.25">
      <c r="A3138" s="2" t="s">
        <v>499</v>
      </c>
      <c r="B3138" t="s">
        <v>370</v>
      </c>
      <c r="C3138" t="s">
        <v>596</v>
      </c>
      <c r="D3138" t="s">
        <v>597</v>
      </c>
      <c r="E3138">
        <v>0</v>
      </c>
      <c r="F3138" t="s">
        <v>663</v>
      </c>
    </row>
    <row r="3139" spans="1:6" x14ac:dyDescent="0.25">
      <c r="A3139" s="2" t="s">
        <v>499</v>
      </c>
      <c r="B3139" t="s">
        <v>370</v>
      </c>
      <c r="C3139" t="s">
        <v>596</v>
      </c>
      <c r="D3139" t="s">
        <v>597</v>
      </c>
      <c r="E3139">
        <v>0</v>
      </c>
      <c r="F3139" t="s">
        <v>607</v>
      </c>
    </row>
    <row r="3140" spans="1:6" x14ac:dyDescent="0.25">
      <c r="A3140" s="2" t="s">
        <v>500</v>
      </c>
      <c r="B3140" t="s">
        <v>370</v>
      </c>
      <c r="C3140" t="s">
        <v>596</v>
      </c>
      <c r="D3140" t="s">
        <v>597</v>
      </c>
      <c r="E3140">
        <v>1</v>
      </c>
      <c r="F3140" t="s">
        <v>744</v>
      </c>
    </row>
    <row r="3141" spans="1:6" x14ac:dyDescent="0.25">
      <c r="A3141" s="2" t="s">
        <v>500</v>
      </c>
      <c r="B3141" t="s">
        <v>370</v>
      </c>
      <c r="C3141" t="s">
        <v>596</v>
      </c>
      <c r="D3141" t="s">
        <v>597</v>
      </c>
      <c r="E3141">
        <v>376</v>
      </c>
      <c r="F3141" t="s">
        <v>745</v>
      </c>
    </row>
    <row r="3142" spans="1:6" x14ac:dyDescent="0.25">
      <c r="A3142" s="2" t="s">
        <v>500</v>
      </c>
      <c r="B3142" t="s">
        <v>370</v>
      </c>
      <c r="C3142" t="s">
        <v>596</v>
      </c>
      <c r="D3142" t="s">
        <v>597</v>
      </c>
      <c r="E3142">
        <v>7</v>
      </c>
      <c r="F3142" t="s">
        <v>404</v>
      </c>
    </row>
    <row r="3143" spans="1:6" x14ac:dyDescent="0.25">
      <c r="A3143" s="2" t="s">
        <v>500</v>
      </c>
      <c r="B3143" t="s">
        <v>370</v>
      </c>
      <c r="C3143" t="s">
        <v>596</v>
      </c>
      <c r="D3143" t="s">
        <v>597</v>
      </c>
      <c r="E3143">
        <v>0</v>
      </c>
      <c r="F3143" t="s">
        <v>663</v>
      </c>
    </row>
    <row r="3144" spans="1:6" x14ac:dyDescent="0.25">
      <c r="A3144" s="2" t="s">
        <v>500</v>
      </c>
      <c r="B3144" t="s">
        <v>370</v>
      </c>
      <c r="C3144" t="s">
        <v>596</v>
      </c>
      <c r="D3144" t="s">
        <v>597</v>
      </c>
      <c r="E3144">
        <v>1</v>
      </c>
      <c r="F3144" t="s">
        <v>607</v>
      </c>
    </row>
    <row r="3145" spans="1:6" x14ac:dyDescent="0.25">
      <c r="A3145" s="2" t="s">
        <v>501</v>
      </c>
      <c r="B3145" t="s">
        <v>370</v>
      </c>
      <c r="C3145" t="s">
        <v>596</v>
      </c>
      <c r="D3145" t="s">
        <v>597</v>
      </c>
      <c r="E3145">
        <v>0</v>
      </c>
      <c r="F3145" t="s">
        <v>744</v>
      </c>
    </row>
    <row r="3146" spans="1:6" x14ac:dyDescent="0.25">
      <c r="A3146" s="2" t="s">
        <v>501</v>
      </c>
      <c r="B3146" t="s">
        <v>370</v>
      </c>
      <c r="C3146" t="s">
        <v>596</v>
      </c>
      <c r="D3146" t="s">
        <v>597</v>
      </c>
      <c r="E3146">
        <v>358</v>
      </c>
      <c r="F3146" t="s">
        <v>745</v>
      </c>
    </row>
    <row r="3147" spans="1:6" x14ac:dyDescent="0.25">
      <c r="A3147" s="2" t="s">
        <v>501</v>
      </c>
      <c r="B3147" t="s">
        <v>370</v>
      </c>
      <c r="C3147" t="s">
        <v>596</v>
      </c>
      <c r="D3147" t="s">
        <v>597</v>
      </c>
      <c r="E3147">
        <v>11</v>
      </c>
      <c r="F3147" t="s">
        <v>404</v>
      </c>
    </row>
    <row r="3148" spans="1:6" x14ac:dyDescent="0.25">
      <c r="A3148" s="2" t="s">
        <v>501</v>
      </c>
      <c r="B3148" t="s">
        <v>370</v>
      </c>
      <c r="C3148" t="s">
        <v>596</v>
      </c>
      <c r="D3148" t="s">
        <v>597</v>
      </c>
      <c r="E3148">
        <v>0</v>
      </c>
      <c r="F3148" t="s">
        <v>663</v>
      </c>
    </row>
    <row r="3149" spans="1:6" x14ac:dyDescent="0.25">
      <c r="A3149" s="2" t="s">
        <v>501</v>
      </c>
      <c r="B3149" t="s">
        <v>370</v>
      </c>
      <c r="C3149" t="s">
        <v>596</v>
      </c>
      <c r="D3149" t="s">
        <v>597</v>
      </c>
      <c r="E3149">
        <v>1</v>
      </c>
      <c r="F3149" t="s">
        <v>607</v>
      </c>
    </row>
    <row r="3150" spans="1:6" x14ac:dyDescent="0.25">
      <c r="A3150" s="2" t="s">
        <v>502</v>
      </c>
      <c r="B3150" t="s">
        <v>370</v>
      </c>
      <c r="C3150" t="s">
        <v>596</v>
      </c>
      <c r="D3150" t="s">
        <v>597</v>
      </c>
      <c r="E3150">
        <v>0</v>
      </c>
      <c r="F3150" t="s">
        <v>744</v>
      </c>
    </row>
    <row r="3151" spans="1:6" x14ac:dyDescent="0.25">
      <c r="A3151" s="2" t="s">
        <v>502</v>
      </c>
      <c r="B3151" t="s">
        <v>370</v>
      </c>
      <c r="C3151" t="s">
        <v>596</v>
      </c>
      <c r="D3151" t="s">
        <v>597</v>
      </c>
      <c r="E3151">
        <v>342</v>
      </c>
      <c r="F3151" t="s">
        <v>745</v>
      </c>
    </row>
    <row r="3152" spans="1:6" x14ac:dyDescent="0.25">
      <c r="A3152" s="2" t="s">
        <v>502</v>
      </c>
      <c r="B3152" t="s">
        <v>370</v>
      </c>
      <c r="C3152" t="s">
        <v>596</v>
      </c>
      <c r="D3152" t="s">
        <v>597</v>
      </c>
      <c r="E3152">
        <v>9</v>
      </c>
      <c r="F3152" t="s">
        <v>404</v>
      </c>
    </row>
    <row r="3153" spans="1:6" x14ac:dyDescent="0.25">
      <c r="A3153" s="2" t="s">
        <v>502</v>
      </c>
      <c r="B3153" t="s">
        <v>370</v>
      </c>
      <c r="C3153" t="s">
        <v>596</v>
      </c>
      <c r="D3153" t="s">
        <v>597</v>
      </c>
      <c r="E3153">
        <v>0</v>
      </c>
      <c r="F3153" t="s">
        <v>663</v>
      </c>
    </row>
    <row r="3154" spans="1:6" x14ac:dyDescent="0.25">
      <c r="A3154" s="2" t="s">
        <v>502</v>
      </c>
      <c r="B3154" t="s">
        <v>370</v>
      </c>
      <c r="C3154" t="s">
        <v>596</v>
      </c>
      <c r="D3154" t="s">
        <v>597</v>
      </c>
      <c r="E3154">
        <v>0</v>
      </c>
      <c r="F3154" t="s">
        <v>607</v>
      </c>
    </row>
    <row r="3155" spans="1:6" x14ac:dyDescent="0.25">
      <c r="A3155" s="2" t="s">
        <v>503</v>
      </c>
      <c r="B3155" t="s">
        <v>370</v>
      </c>
      <c r="C3155" t="s">
        <v>596</v>
      </c>
      <c r="D3155" t="s">
        <v>597</v>
      </c>
      <c r="E3155">
        <v>2</v>
      </c>
      <c r="F3155" t="s">
        <v>744</v>
      </c>
    </row>
    <row r="3156" spans="1:6" x14ac:dyDescent="0.25">
      <c r="A3156" s="2" t="s">
        <v>503</v>
      </c>
      <c r="B3156" t="s">
        <v>370</v>
      </c>
      <c r="C3156" t="s">
        <v>596</v>
      </c>
      <c r="D3156" t="s">
        <v>597</v>
      </c>
      <c r="E3156">
        <v>337</v>
      </c>
      <c r="F3156" t="s">
        <v>745</v>
      </c>
    </row>
    <row r="3157" spans="1:6" x14ac:dyDescent="0.25">
      <c r="A3157" s="2" t="s">
        <v>503</v>
      </c>
      <c r="B3157" t="s">
        <v>370</v>
      </c>
      <c r="C3157" t="s">
        <v>596</v>
      </c>
      <c r="D3157" t="s">
        <v>597</v>
      </c>
      <c r="E3157">
        <v>12</v>
      </c>
      <c r="F3157" t="s">
        <v>404</v>
      </c>
    </row>
    <row r="3158" spans="1:6" x14ac:dyDescent="0.25">
      <c r="A3158" s="2" t="s">
        <v>503</v>
      </c>
      <c r="B3158" t="s">
        <v>370</v>
      </c>
      <c r="C3158" t="s">
        <v>596</v>
      </c>
      <c r="D3158" t="s">
        <v>597</v>
      </c>
      <c r="E3158">
        <v>0</v>
      </c>
      <c r="F3158" t="s">
        <v>663</v>
      </c>
    </row>
    <row r="3159" spans="1:6" x14ac:dyDescent="0.25">
      <c r="A3159" s="2" t="s">
        <v>503</v>
      </c>
      <c r="B3159" t="s">
        <v>370</v>
      </c>
      <c r="C3159" t="s">
        <v>596</v>
      </c>
      <c r="D3159" t="s">
        <v>597</v>
      </c>
      <c r="E3159">
        <v>0</v>
      </c>
      <c r="F3159" t="s">
        <v>607</v>
      </c>
    </row>
    <row r="3160" spans="1:6" x14ac:dyDescent="0.25">
      <c r="A3160" s="2" t="s">
        <v>504</v>
      </c>
      <c r="B3160" t="s">
        <v>370</v>
      </c>
      <c r="C3160" t="s">
        <v>596</v>
      </c>
      <c r="D3160" t="s">
        <v>597</v>
      </c>
      <c r="E3160">
        <v>2</v>
      </c>
      <c r="F3160" t="s">
        <v>744</v>
      </c>
    </row>
    <row r="3161" spans="1:6" x14ac:dyDescent="0.25">
      <c r="A3161" s="2" t="s">
        <v>504</v>
      </c>
      <c r="B3161" t="s">
        <v>370</v>
      </c>
      <c r="C3161" t="s">
        <v>596</v>
      </c>
      <c r="D3161" t="s">
        <v>597</v>
      </c>
      <c r="E3161">
        <v>323</v>
      </c>
      <c r="F3161" t="s">
        <v>745</v>
      </c>
    </row>
    <row r="3162" spans="1:6" x14ac:dyDescent="0.25">
      <c r="A3162" s="2" t="s">
        <v>504</v>
      </c>
      <c r="B3162" t="s">
        <v>370</v>
      </c>
      <c r="C3162" t="s">
        <v>596</v>
      </c>
      <c r="D3162" t="s">
        <v>597</v>
      </c>
      <c r="E3162">
        <v>6</v>
      </c>
      <c r="F3162" t="s">
        <v>404</v>
      </c>
    </row>
    <row r="3163" spans="1:6" x14ac:dyDescent="0.25">
      <c r="A3163" s="2" t="s">
        <v>504</v>
      </c>
      <c r="B3163" t="s">
        <v>370</v>
      </c>
      <c r="C3163" t="s">
        <v>596</v>
      </c>
      <c r="D3163" t="s">
        <v>597</v>
      </c>
      <c r="E3163">
        <v>0</v>
      </c>
      <c r="F3163" t="s">
        <v>663</v>
      </c>
    </row>
    <row r="3164" spans="1:6" x14ac:dyDescent="0.25">
      <c r="A3164" s="2" t="s">
        <v>504</v>
      </c>
      <c r="B3164" t="s">
        <v>370</v>
      </c>
      <c r="C3164" t="s">
        <v>596</v>
      </c>
      <c r="D3164" t="s">
        <v>597</v>
      </c>
      <c r="E3164">
        <v>0</v>
      </c>
      <c r="F3164" t="s">
        <v>607</v>
      </c>
    </row>
    <row r="3165" spans="1:6" x14ac:dyDescent="0.25">
      <c r="A3165" s="2" t="s">
        <v>505</v>
      </c>
      <c r="B3165" t="s">
        <v>370</v>
      </c>
      <c r="C3165" t="s">
        <v>596</v>
      </c>
      <c r="D3165" t="s">
        <v>597</v>
      </c>
      <c r="E3165">
        <v>1</v>
      </c>
      <c r="F3165" t="s">
        <v>744</v>
      </c>
    </row>
    <row r="3166" spans="1:6" x14ac:dyDescent="0.25">
      <c r="A3166" s="2" t="s">
        <v>505</v>
      </c>
      <c r="B3166" t="s">
        <v>370</v>
      </c>
      <c r="C3166" t="s">
        <v>596</v>
      </c>
      <c r="D3166" t="s">
        <v>597</v>
      </c>
      <c r="E3166">
        <v>330</v>
      </c>
      <c r="F3166" t="s">
        <v>745</v>
      </c>
    </row>
    <row r="3167" spans="1:6" x14ac:dyDescent="0.25">
      <c r="A3167" s="2" t="s">
        <v>505</v>
      </c>
      <c r="B3167" t="s">
        <v>370</v>
      </c>
      <c r="C3167" t="s">
        <v>596</v>
      </c>
      <c r="D3167" t="s">
        <v>597</v>
      </c>
      <c r="E3167">
        <v>6</v>
      </c>
      <c r="F3167" t="s">
        <v>404</v>
      </c>
    </row>
    <row r="3168" spans="1:6" x14ac:dyDescent="0.25">
      <c r="A3168" s="2" t="s">
        <v>505</v>
      </c>
      <c r="B3168" t="s">
        <v>370</v>
      </c>
      <c r="C3168" t="s">
        <v>596</v>
      </c>
      <c r="D3168" t="s">
        <v>597</v>
      </c>
      <c r="E3168">
        <v>0</v>
      </c>
      <c r="F3168" t="s">
        <v>663</v>
      </c>
    </row>
    <row r="3169" spans="1:6" x14ac:dyDescent="0.25">
      <c r="A3169" s="2" t="s">
        <v>505</v>
      </c>
      <c r="B3169" t="s">
        <v>370</v>
      </c>
      <c r="C3169" t="s">
        <v>596</v>
      </c>
      <c r="D3169" t="s">
        <v>597</v>
      </c>
      <c r="E3169">
        <v>0</v>
      </c>
      <c r="F3169" t="s">
        <v>607</v>
      </c>
    </row>
    <row r="3170" spans="1:6" x14ac:dyDescent="0.25">
      <c r="A3170" s="2" t="s">
        <v>506</v>
      </c>
      <c r="B3170" t="s">
        <v>370</v>
      </c>
      <c r="C3170" t="s">
        <v>596</v>
      </c>
      <c r="D3170" t="s">
        <v>597</v>
      </c>
      <c r="E3170">
        <v>1</v>
      </c>
      <c r="F3170" t="s">
        <v>744</v>
      </c>
    </row>
    <row r="3171" spans="1:6" x14ac:dyDescent="0.25">
      <c r="A3171" s="2" t="s">
        <v>506</v>
      </c>
      <c r="B3171" t="s">
        <v>370</v>
      </c>
      <c r="C3171" t="s">
        <v>596</v>
      </c>
      <c r="D3171" t="s">
        <v>597</v>
      </c>
      <c r="E3171">
        <v>335</v>
      </c>
      <c r="F3171" t="s">
        <v>745</v>
      </c>
    </row>
    <row r="3172" spans="1:6" x14ac:dyDescent="0.25">
      <c r="A3172" s="2" t="s">
        <v>506</v>
      </c>
      <c r="B3172" t="s">
        <v>370</v>
      </c>
      <c r="C3172" t="s">
        <v>596</v>
      </c>
      <c r="D3172" t="s">
        <v>597</v>
      </c>
      <c r="E3172">
        <v>6</v>
      </c>
      <c r="F3172" t="s">
        <v>404</v>
      </c>
    </row>
    <row r="3173" spans="1:6" x14ac:dyDescent="0.25">
      <c r="A3173" s="2" t="s">
        <v>506</v>
      </c>
      <c r="B3173" t="s">
        <v>370</v>
      </c>
      <c r="C3173" t="s">
        <v>596</v>
      </c>
      <c r="D3173" t="s">
        <v>597</v>
      </c>
      <c r="E3173">
        <v>0</v>
      </c>
      <c r="F3173" t="s">
        <v>663</v>
      </c>
    </row>
    <row r="3174" spans="1:6" x14ac:dyDescent="0.25">
      <c r="A3174" s="2" t="s">
        <v>506</v>
      </c>
      <c r="B3174" t="s">
        <v>370</v>
      </c>
      <c r="C3174" t="s">
        <v>596</v>
      </c>
      <c r="D3174" t="s">
        <v>597</v>
      </c>
      <c r="E3174">
        <v>0</v>
      </c>
      <c r="F3174" t="s">
        <v>607</v>
      </c>
    </row>
    <row r="3175" spans="1:6" x14ac:dyDescent="0.25">
      <c r="A3175" s="2" t="s">
        <v>507</v>
      </c>
      <c r="B3175" t="s">
        <v>370</v>
      </c>
      <c r="C3175" t="s">
        <v>596</v>
      </c>
      <c r="D3175" t="s">
        <v>597</v>
      </c>
      <c r="E3175">
        <v>0</v>
      </c>
      <c r="F3175" t="s">
        <v>744</v>
      </c>
    </row>
    <row r="3176" spans="1:6" x14ac:dyDescent="0.25">
      <c r="A3176" s="2" t="s">
        <v>507</v>
      </c>
      <c r="B3176" t="s">
        <v>370</v>
      </c>
      <c r="C3176" t="s">
        <v>596</v>
      </c>
      <c r="D3176" t="s">
        <v>597</v>
      </c>
      <c r="E3176">
        <v>327</v>
      </c>
      <c r="F3176" t="s">
        <v>745</v>
      </c>
    </row>
    <row r="3177" spans="1:6" x14ac:dyDescent="0.25">
      <c r="A3177" s="2" t="s">
        <v>507</v>
      </c>
      <c r="B3177" t="s">
        <v>370</v>
      </c>
      <c r="C3177" t="s">
        <v>596</v>
      </c>
      <c r="D3177" t="s">
        <v>597</v>
      </c>
      <c r="E3177">
        <v>12</v>
      </c>
      <c r="F3177" t="s">
        <v>404</v>
      </c>
    </row>
    <row r="3178" spans="1:6" x14ac:dyDescent="0.25">
      <c r="A3178" s="2" t="s">
        <v>507</v>
      </c>
      <c r="B3178" t="s">
        <v>370</v>
      </c>
      <c r="C3178" t="s">
        <v>596</v>
      </c>
      <c r="D3178" t="s">
        <v>597</v>
      </c>
      <c r="E3178">
        <v>0</v>
      </c>
      <c r="F3178" t="s">
        <v>663</v>
      </c>
    </row>
    <row r="3179" spans="1:6" x14ac:dyDescent="0.25">
      <c r="A3179" s="2" t="s">
        <v>507</v>
      </c>
      <c r="B3179" t="s">
        <v>370</v>
      </c>
      <c r="C3179" t="s">
        <v>596</v>
      </c>
      <c r="D3179" t="s">
        <v>597</v>
      </c>
      <c r="E3179">
        <v>0</v>
      </c>
      <c r="F3179" t="s">
        <v>607</v>
      </c>
    </row>
    <row r="3180" spans="1:6" x14ac:dyDescent="0.25">
      <c r="A3180" s="2" t="s">
        <v>508</v>
      </c>
      <c r="B3180" t="s">
        <v>370</v>
      </c>
      <c r="C3180" t="s">
        <v>596</v>
      </c>
      <c r="D3180" t="s">
        <v>597</v>
      </c>
      <c r="E3180">
        <v>0</v>
      </c>
      <c r="F3180" t="s">
        <v>744</v>
      </c>
    </row>
    <row r="3181" spans="1:6" x14ac:dyDescent="0.25">
      <c r="A3181" s="2" t="s">
        <v>508</v>
      </c>
      <c r="B3181" t="s">
        <v>370</v>
      </c>
      <c r="C3181" t="s">
        <v>596</v>
      </c>
      <c r="D3181" t="s">
        <v>597</v>
      </c>
      <c r="E3181">
        <v>329</v>
      </c>
      <c r="F3181" t="s">
        <v>745</v>
      </c>
    </row>
    <row r="3182" spans="1:6" x14ac:dyDescent="0.25">
      <c r="A3182" s="2" t="s">
        <v>508</v>
      </c>
      <c r="B3182" t="s">
        <v>370</v>
      </c>
      <c r="C3182" t="s">
        <v>596</v>
      </c>
      <c r="D3182" t="s">
        <v>597</v>
      </c>
      <c r="E3182">
        <v>6</v>
      </c>
      <c r="F3182" t="s">
        <v>404</v>
      </c>
    </row>
    <row r="3183" spans="1:6" x14ac:dyDescent="0.25">
      <c r="A3183" s="2" t="s">
        <v>508</v>
      </c>
      <c r="B3183" t="s">
        <v>370</v>
      </c>
      <c r="C3183" t="s">
        <v>596</v>
      </c>
      <c r="D3183" t="s">
        <v>597</v>
      </c>
      <c r="E3183">
        <v>0</v>
      </c>
      <c r="F3183" t="s">
        <v>663</v>
      </c>
    </row>
    <row r="3184" spans="1:6" x14ac:dyDescent="0.25">
      <c r="A3184" s="2" t="s">
        <v>508</v>
      </c>
      <c r="B3184" t="s">
        <v>370</v>
      </c>
      <c r="C3184" t="s">
        <v>596</v>
      </c>
      <c r="D3184" t="s">
        <v>597</v>
      </c>
      <c r="E3184">
        <v>0</v>
      </c>
      <c r="F3184" t="s">
        <v>607</v>
      </c>
    </row>
    <row r="3185" spans="1:6" x14ac:dyDescent="0.25">
      <c r="A3185" s="2" t="s">
        <v>509</v>
      </c>
      <c r="B3185" t="s">
        <v>370</v>
      </c>
      <c r="C3185" t="s">
        <v>596</v>
      </c>
      <c r="D3185" t="s">
        <v>597</v>
      </c>
      <c r="E3185">
        <v>2</v>
      </c>
      <c r="F3185" t="s">
        <v>744</v>
      </c>
    </row>
    <row r="3186" spans="1:6" x14ac:dyDescent="0.25">
      <c r="A3186" s="2" t="s">
        <v>509</v>
      </c>
      <c r="B3186" t="s">
        <v>370</v>
      </c>
      <c r="C3186" t="s">
        <v>596</v>
      </c>
      <c r="D3186" t="s">
        <v>597</v>
      </c>
      <c r="E3186">
        <v>320</v>
      </c>
      <c r="F3186" t="s">
        <v>745</v>
      </c>
    </row>
    <row r="3187" spans="1:6" x14ac:dyDescent="0.25">
      <c r="A3187" s="2" t="s">
        <v>509</v>
      </c>
      <c r="B3187" t="s">
        <v>370</v>
      </c>
      <c r="C3187" t="s">
        <v>596</v>
      </c>
      <c r="D3187" t="s">
        <v>597</v>
      </c>
      <c r="E3187">
        <v>6</v>
      </c>
      <c r="F3187" t="s">
        <v>404</v>
      </c>
    </row>
    <row r="3188" spans="1:6" x14ac:dyDescent="0.25">
      <c r="A3188" s="2" t="s">
        <v>509</v>
      </c>
      <c r="B3188" t="s">
        <v>370</v>
      </c>
      <c r="C3188" t="s">
        <v>596</v>
      </c>
      <c r="D3188" t="s">
        <v>597</v>
      </c>
      <c r="E3188">
        <v>0</v>
      </c>
      <c r="F3188" t="s">
        <v>663</v>
      </c>
    </row>
    <row r="3189" spans="1:6" x14ac:dyDescent="0.25">
      <c r="A3189" s="2" t="s">
        <v>509</v>
      </c>
      <c r="B3189" t="s">
        <v>370</v>
      </c>
      <c r="C3189" t="s">
        <v>596</v>
      </c>
      <c r="D3189" t="s">
        <v>597</v>
      </c>
      <c r="E3189">
        <v>1</v>
      </c>
      <c r="F3189" t="s">
        <v>607</v>
      </c>
    </row>
    <row r="3190" spans="1:6" x14ac:dyDescent="0.25">
      <c r="A3190" s="2" t="s">
        <v>510</v>
      </c>
      <c r="B3190" t="s">
        <v>370</v>
      </c>
      <c r="C3190" t="s">
        <v>596</v>
      </c>
      <c r="D3190" t="s">
        <v>597</v>
      </c>
      <c r="E3190">
        <v>0</v>
      </c>
      <c r="F3190" t="s">
        <v>744</v>
      </c>
    </row>
    <row r="3191" spans="1:6" x14ac:dyDescent="0.25">
      <c r="A3191" s="2" t="s">
        <v>510</v>
      </c>
      <c r="B3191" t="s">
        <v>370</v>
      </c>
      <c r="C3191" t="s">
        <v>596</v>
      </c>
      <c r="D3191" t="s">
        <v>597</v>
      </c>
      <c r="E3191">
        <v>316</v>
      </c>
      <c r="F3191" t="s">
        <v>745</v>
      </c>
    </row>
    <row r="3192" spans="1:6" x14ac:dyDescent="0.25">
      <c r="A3192" s="2" t="s">
        <v>510</v>
      </c>
      <c r="B3192" t="s">
        <v>370</v>
      </c>
      <c r="C3192" t="s">
        <v>596</v>
      </c>
      <c r="D3192" t="s">
        <v>597</v>
      </c>
      <c r="E3192">
        <v>9</v>
      </c>
      <c r="F3192" t="s">
        <v>404</v>
      </c>
    </row>
    <row r="3193" spans="1:6" x14ac:dyDescent="0.25">
      <c r="A3193" s="2" t="s">
        <v>510</v>
      </c>
      <c r="B3193" t="s">
        <v>370</v>
      </c>
      <c r="C3193" t="s">
        <v>596</v>
      </c>
      <c r="D3193" t="s">
        <v>597</v>
      </c>
      <c r="E3193">
        <v>0</v>
      </c>
      <c r="F3193" t="s">
        <v>663</v>
      </c>
    </row>
    <row r="3194" spans="1:6" x14ac:dyDescent="0.25">
      <c r="A3194" s="2" t="s">
        <v>510</v>
      </c>
      <c r="B3194" t="s">
        <v>370</v>
      </c>
      <c r="C3194" t="s">
        <v>596</v>
      </c>
      <c r="D3194" t="s">
        <v>597</v>
      </c>
      <c r="E3194">
        <v>0</v>
      </c>
      <c r="F3194" t="s">
        <v>607</v>
      </c>
    </row>
    <row r="3195" spans="1:6" x14ac:dyDescent="0.25">
      <c r="A3195" s="2" t="s">
        <v>511</v>
      </c>
      <c r="B3195" t="s">
        <v>370</v>
      </c>
      <c r="C3195" t="s">
        <v>596</v>
      </c>
      <c r="D3195" t="s">
        <v>597</v>
      </c>
      <c r="E3195">
        <v>1</v>
      </c>
      <c r="F3195" t="s">
        <v>744</v>
      </c>
    </row>
    <row r="3196" spans="1:6" x14ac:dyDescent="0.25">
      <c r="A3196" s="2" t="s">
        <v>511</v>
      </c>
      <c r="B3196" t="s">
        <v>370</v>
      </c>
      <c r="C3196" t="s">
        <v>596</v>
      </c>
      <c r="D3196" t="s">
        <v>597</v>
      </c>
      <c r="E3196">
        <v>305</v>
      </c>
      <c r="F3196" t="s">
        <v>745</v>
      </c>
    </row>
    <row r="3197" spans="1:6" x14ac:dyDescent="0.25">
      <c r="A3197" s="2" t="s">
        <v>511</v>
      </c>
      <c r="B3197" t="s">
        <v>370</v>
      </c>
      <c r="C3197" t="s">
        <v>596</v>
      </c>
      <c r="D3197" t="s">
        <v>597</v>
      </c>
      <c r="E3197">
        <v>8</v>
      </c>
      <c r="F3197" t="s">
        <v>404</v>
      </c>
    </row>
    <row r="3198" spans="1:6" x14ac:dyDescent="0.25">
      <c r="A3198" s="2" t="s">
        <v>511</v>
      </c>
      <c r="B3198" t="s">
        <v>370</v>
      </c>
      <c r="C3198" t="s">
        <v>596</v>
      </c>
      <c r="D3198" t="s">
        <v>597</v>
      </c>
      <c r="E3198">
        <v>0</v>
      </c>
      <c r="F3198" t="s">
        <v>663</v>
      </c>
    </row>
    <row r="3199" spans="1:6" x14ac:dyDescent="0.25">
      <c r="A3199" s="2" t="s">
        <v>511</v>
      </c>
      <c r="B3199" t="s">
        <v>370</v>
      </c>
      <c r="C3199" t="s">
        <v>596</v>
      </c>
      <c r="D3199" t="s">
        <v>597</v>
      </c>
      <c r="E3199">
        <v>0</v>
      </c>
      <c r="F3199" t="s">
        <v>607</v>
      </c>
    </row>
    <row r="3200" spans="1:6" x14ac:dyDescent="0.25">
      <c r="A3200" s="2" t="s">
        <v>512</v>
      </c>
      <c r="B3200" t="s">
        <v>370</v>
      </c>
      <c r="C3200" t="s">
        <v>596</v>
      </c>
      <c r="D3200" t="s">
        <v>597</v>
      </c>
      <c r="E3200">
        <v>2</v>
      </c>
      <c r="F3200" t="s">
        <v>744</v>
      </c>
    </row>
    <row r="3201" spans="1:6" x14ac:dyDescent="0.25">
      <c r="A3201" s="2" t="s">
        <v>512</v>
      </c>
      <c r="B3201" t="s">
        <v>370</v>
      </c>
      <c r="C3201" t="s">
        <v>596</v>
      </c>
      <c r="D3201" t="s">
        <v>597</v>
      </c>
      <c r="E3201">
        <v>302</v>
      </c>
      <c r="F3201" t="s">
        <v>745</v>
      </c>
    </row>
    <row r="3202" spans="1:6" x14ac:dyDescent="0.25">
      <c r="A3202" s="2" t="s">
        <v>512</v>
      </c>
      <c r="B3202" t="s">
        <v>370</v>
      </c>
      <c r="C3202" t="s">
        <v>596</v>
      </c>
      <c r="D3202" t="s">
        <v>597</v>
      </c>
      <c r="E3202">
        <v>4</v>
      </c>
      <c r="F3202" t="s">
        <v>404</v>
      </c>
    </row>
    <row r="3203" spans="1:6" x14ac:dyDescent="0.25">
      <c r="A3203" s="2" t="s">
        <v>512</v>
      </c>
      <c r="B3203" t="s">
        <v>370</v>
      </c>
      <c r="C3203" t="s">
        <v>596</v>
      </c>
      <c r="D3203" t="s">
        <v>597</v>
      </c>
      <c r="E3203">
        <v>0</v>
      </c>
      <c r="F3203" t="s">
        <v>663</v>
      </c>
    </row>
    <row r="3204" spans="1:6" x14ac:dyDescent="0.25">
      <c r="A3204" s="2" t="s">
        <v>512</v>
      </c>
      <c r="B3204" t="s">
        <v>370</v>
      </c>
      <c r="C3204" t="s">
        <v>596</v>
      </c>
      <c r="D3204" t="s">
        <v>597</v>
      </c>
      <c r="E3204">
        <v>0</v>
      </c>
      <c r="F3204" t="s">
        <v>607</v>
      </c>
    </row>
    <row r="3205" spans="1:6" x14ac:dyDescent="0.25">
      <c r="A3205" s="2" t="s">
        <v>513</v>
      </c>
      <c r="B3205" t="s">
        <v>370</v>
      </c>
      <c r="C3205" t="s">
        <v>596</v>
      </c>
      <c r="D3205" t="s">
        <v>597</v>
      </c>
      <c r="E3205">
        <v>0</v>
      </c>
      <c r="F3205" t="s">
        <v>744</v>
      </c>
    </row>
    <row r="3206" spans="1:6" x14ac:dyDescent="0.25">
      <c r="A3206" s="2" t="s">
        <v>513</v>
      </c>
      <c r="B3206" t="s">
        <v>370</v>
      </c>
      <c r="C3206" t="s">
        <v>596</v>
      </c>
      <c r="D3206" t="s">
        <v>597</v>
      </c>
      <c r="E3206">
        <v>299</v>
      </c>
      <c r="F3206" t="s">
        <v>745</v>
      </c>
    </row>
    <row r="3207" spans="1:6" x14ac:dyDescent="0.25">
      <c r="A3207" s="2" t="s">
        <v>513</v>
      </c>
      <c r="B3207" t="s">
        <v>370</v>
      </c>
      <c r="C3207" t="s">
        <v>596</v>
      </c>
      <c r="D3207" t="s">
        <v>597</v>
      </c>
      <c r="E3207">
        <v>10</v>
      </c>
      <c r="F3207" t="s">
        <v>404</v>
      </c>
    </row>
    <row r="3208" spans="1:6" x14ac:dyDescent="0.25">
      <c r="A3208" s="2" t="s">
        <v>513</v>
      </c>
      <c r="B3208" t="s">
        <v>370</v>
      </c>
      <c r="C3208" t="s">
        <v>596</v>
      </c>
      <c r="D3208" t="s">
        <v>597</v>
      </c>
      <c r="E3208">
        <v>0</v>
      </c>
      <c r="F3208" t="s">
        <v>663</v>
      </c>
    </row>
    <row r="3209" spans="1:6" x14ac:dyDescent="0.25">
      <c r="A3209" s="2" t="s">
        <v>513</v>
      </c>
      <c r="B3209" t="s">
        <v>370</v>
      </c>
      <c r="C3209" t="s">
        <v>596</v>
      </c>
      <c r="D3209" t="s">
        <v>597</v>
      </c>
      <c r="E3209">
        <v>0</v>
      </c>
      <c r="F3209" t="s">
        <v>607</v>
      </c>
    </row>
    <row r="3210" spans="1:6" x14ac:dyDescent="0.25">
      <c r="A3210" s="2" t="s">
        <v>514</v>
      </c>
      <c r="B3210" t="s">
        <v>370</v>
      </c>
      <c r="C3210" t="s">
        <v>596</v>
      </c>
      <c r="D3210" t="s">
        <v>597</v>
      </c>
      <c r="E3210">
        <v>0</v>
      </c>
      <c r="F3210" t="s">
        <v>744</v>
      </c>
    </row>
    <row r="3211" spans="1:6" x14ac:dyDescent="0.25">
      <c r="A3211" s="2" t="s">
        <v>514</v>
      </c>
      <c r="B3211" t="s">
        <v>370</v>
      </c>
      <c r="C3211" t="s">
        <v>596</v>
      </c>
      <c r="D3211" t="s">
        <v>597</v>
      </c>
      <c r="E3211">
        <v>303</v>
      </c>
      <c r="F3211" t="s">
        <v>745</v>
      </c>
    </row>
    <row r="3212" spans="1:6" x14ac:dyDescent="0.25">
      <c r="A3212" s="2" t="s">
        <v>514</v>
      </c>
      <c r="B3212" t="s">
        <v>370</v>
      </c>
      <c r="C3212" t="s">
        <v>596</v>
      </c>
      <c r="D3212" t="s">
        <v>597</v>
      </c>
      <c r="E3212">
        <v>20</v>
      </c>
      <c r="F3212" t="s">
        <v>404</v>
      </c>
    </row>
    <row r="3213" spans="1:6" x14ac:dyDescent="0.25">
      <c r="A3213" s="2" t="s">
        <v>514</v>
      </c>
      <c r="B3213" t="s">
        <v>370</v>
      </c>
      <c r="C3213" t="s">
        <v>596</v>
      </c>
      <c r="D3213" t="s">
        <v>597</v>
      </c>
      <c r="E3213">
        <v>0</v>
      </c>
      <c r="F3213" t="s">
        <v>663</v>
      </c>
    </row>
    <row r="3214" spans="1:6" x14ac:dyDescent="0.25">
      <c r="A3214" s="2" t="s">
        <v>514</v>
      </c>
      <c r="B3214" t="s">
        <v>370</v>
      </c>
      <c r="C3214" t="s">
        <v>596</v>
      </c>
      <c r="D3214" t="s">
        <v>597</v>
      </c>
      <c r="E3214">
        <v>0</v>
      </c>
      <c r="F3214" t="s">
        <v>607</v>
      </c>
    </row>
    <row r="3215" spans="1:6" x14ac:dyDescent="0.25">
      <c r="A3215" s="2" t="s">
        <v>515</v>
      </c>
      <c r="B3215" t="s">
        <v>370</v>
      </c>
      <c r="C3215" t="s">
        <v>596</v>
      </c>
      <c r="D3215" t="s">
        <v>597</v>
      </c>
      <c r="E3215">
        <v>1</v>
      </c>
      <c r="F3215" t="s">
        <v>744</v>
      </c>
    </row>
    <row r="3216" spans="1:6" x14ac:dyDescent="0.25">
      <c r="A3216" s="2" t="s">
        <v>515</v>
      </c>
      <c r="B3216" t="s">
        <v>370</v>
      </c>
      <c r="C3216" t="s">
        <v>596</v>
      </c>
      <c r="D3216" t="s">
        <v>597</v>
      </c>
      <c r="E3216">
        <v>295</v>
      </c>
      <c r="F3216" t="s">
        <v>745</v>
      </c>
    </row>
    <row r="3217" spans="1:6" x14ac:dyDescent="0.25">
      <c r="A3217" s="2" t="s">
        <v>515</v>
      </c>
      <c r="B3217" t="s">
        <v>370</v>
      </c>
      <c r="C3217" t="s">
        <v>596</v>
      </c>
      <c r="D3217" t="s">
        <v>597</v>
      </c>
      <c r="E3217">
        <v>3</v>
      </c>
      <c r="F3217" t="s">
        <v>404</v>
      </c>
    </row>
    <row r="3218" spans="1:6" x14ac:dyDescent="0.25">
      <c r="A3218" s="2" t="s">
        <v>515</v>
      </c>
      <c r="B3218" t="s">
        <v>370</v>
      </c>
      <c r="C3218" t="s">
        <v>596</v>
      </c>
      <c r="D3218" t="s">
        <v>597</v>
      </c>
      <c r="E3218">
        <v>0</v>
      </c>
      <c r="F3218" t="s">
        <v>663</v>
      </c>
    </row>
    <row r="3219" spans="1:6" x14ac:dyDescent="0.25">
      <c r="A3219" s="2" t="s">
        <v>515</v>
      </c>
      <c r="B3219" t="s">
        <v>370</v>
      </c>
      <c r="C3219" t="s">
        <v>596</v>
      </c>
      <c r="D3219" t="s">
        <v>597</v>
      </c>
      <c r="E3219">
        <v>0</v>
      </c>
      <c r="F3219" t="s">
        <v>607</v>
      </c>
    </row>
    <row r="3220" spans="1:6" x14ac:dyDescent="0.25">
      <c r="A3220" s="2" t="s">
        <v>516</v>
      </c>
      <c r="B3220" t="s">
        <v>370</v>
      </c>
      <c r="C3220" t="s">
        <v>596</v>
      </c>
      <c r="D3220" t="s">
        <v>597</v>
      </c>
      <c r="E3220">
        <v>1</v>
      </c>
      <c r="F3220" t="s">
        <v>744</v>
      </c>
    </row>
    <row r="3221" spans="1:6" x14ac:dyDescent="0.25">
      <c r="A3221" s="2" t="s">
        <v>516</v>
      </c>
      <c r="B3221" t="s">
        <v>370</v>
      </c>
      <c r="C3221" t="s">
        <v>596</v>
      </c>
      <c r="D3221" t="s">
        <v>597</v>
      </c>
      <c r="E3221">
        <v>287</v>
      </c>
      <c r="F3221" t="s">
        <v>745</v>
      </c>
    </row>
    <row r="3222" spans="1:6" x14ac:dyDescent="0.25">
      <c r="A3222" s="2" t="s">
        <v>516</v>
      </c>
      <c r="B3222" t="s">
        <v>370</v>
      </c>
      <c r="C3222" t="s">
        <v>596</v>
      </c>
      <c r="D3222" t="s">
        <v>597</v>
      </c>
      <c r="E3222">
        <v>2</v>
      </c>
      <c r="F3222" t="s">
        <v>404</v>
      </c>
    </row>
    <row r="3223" spans="1:6" x14ac:dyDescent="0.25">
      <c r="A3223" s="2" t="s">
        <v>516</v>
      </c>
      <c r="B3223" t="s">
        <v>370</v>
      </c>
      <c r="C3223" t="s">
        <v>596</v>
      </c>
      <c r="D3223" t="s">
        <v>597</v>
      </c>
      <c r="E3223">
        <v>0</v>
      </c>
      <c r="F3223" t="s">
        <v>663</v>
      </c>
    </row>
    <row r="3224" spans="1:6" x14ac:dyDescent="0.25">
      <c r="A3224" s="2" t="s">
        <v>516</v>
      </c>
      <c r="B3224" t="s">
        <v>370</v>
      </c>
      <c r="C3224" t="s">
        <v>596</v>
      </c>
      <c r="D3224" t="s">
        <v>597</v>
      </c>
      <c r="E3224">
        <v>0</v>
      </c>
      <c r="F3224" t="s">
        <v>607</v>
      </c>
    </row>
    <row r="3225" spans="1:6" x14ac:dyDescent="0.25">
      <c r="A3225" s="2" t="s">
        <v>517</v>
      </c>
      <c r="B3225" t="s">
        <v>370</v>
      </c>
      <c r="C3225" t="s">
        <v>596</v>
      </c>
      <c r="D3225" t="s">
        <v>597</v>
      </c>
      <c r="E3225">
        <v>0</v>
      </c>
      <c r="F3225" t="s">
        <v>744</v>
      </c>
    </row>
    <row r="3226" spans="1:6" x14ac:dyDescent="0.25">
      <c r="A3226" s="2" t="s">
        <v>517</v>
      </c>
      <c r="B3226" t="s">
        <v>370</v>
      </c>
      <c r="C3226" t="s">
        <v>596</v>
      </c>
      <c r="D3226" t="s">
        <v>597</v>
      </c>
      <c r="E3226">
        <v>278</v>
      </c>
      <c r="F3226" t="s">
        <v>745</v>
      </c>
    </row>
    <row r="3227" spans="1:6" x14ac:dyDescent="0.25">
      <c r="A3227" s="2" t="s">
        <v>517</v>
      </c>
      <c r="B3227" t="s">
        <v>370</v>
      </c>
      <c r="C3227" t="s">
        <v>596</v>
      </c>
      <c r="D3227" t="s">
        <v>597</v>
      </c>
      <c r="E3227">
        <v>2</v>
      </c>
      <c r="F3227" t="s">
        <v>404</v>
      </c>
    </row>
    <row r="3228" spans="1:6" x14ac:dyDescent="0.25">
      <c r="A3228" s="2" t="s">
        <v>517</v>
      </c>
      <c r="B3228" t="s">
        <v>370</v>
      </c>
      <c r="C3228" t="s">
        <v>596</v>
      </c>
      <c r="D3228" t="s">
        <v>597</v>
      </c>
      <c r="E3228">
        <v>0</v>
      </c>
      <c r="F3228" t="s">
        <v>663</v>
      </c>
    </row>
    <row r="3229" spans="1:6" x14ac:dyDescent="0.25">
      <c r="A3229" s="2" t="s">
        <v>517</v>
      </c>
      <c r="B3229" t="s">
        <v>370</v>
      </c>
      <c r="C3229" t="s">
        <v>596</v>
      </c>
      <c r="D3229" t="s">
        <v>597</v>
      </c>
      <c r="E3229">
        <v>0</v>
      </c>
      <c r="F3229" t="s">
        <v>607</v>
      </c>
    </row>
    <row r="3230" spans="1:6" x14ac:dyDescent="0.25">
      <c r="A3230" s="2" t="s">
        <v>518</v>
      </c>
      <c r="B3230" t="s">
        <v>370</v>
      </c>
      <c r="C3230" t="s">
        <v>596</v>
      </c>
      <c r="D3230" t="s">
        <v>597</v>
      </c>
      <c r="E3230">
        <v>4</v>
      </c>
      <c r="F3230" t="s">
        <v>744</v>
      </c>
    </row>
    <row r="3231" spans="1:6" x14ac:dyDescent="0.25">
      <c r="A3231" s="2" t="s">
        <v>518</v>
      </c>
      <c r="B3231" t="s">
        <v>370</v>
      </c>
      <c r="C3231" t="s">
        <v>596</v>
      </c>
      <c r="D3231" t="s">
        <v>597</v>
      </c>
      <c r="E3231">
        <v>270</v>
      </c>
      <c r="F3231" t="s">
        <v>745</v>
      </c>
    </row>
    <row r="3232" spans="1:6" x14ac:dyDescent="0.25">
      <c r="A3232" s="2" t="s">
        <v>518</v>
      </c>
      <c r="B3232" t="s">
        <v>370</v>
      </c>
      <c r="C3232" t="s">
        <v>596</v>
      </c>
      <c r="D3232" t="s">
        <v>597</v>
      </c>
      <c r="E3232">
        <v>2</v>
      </c>
      <c r="F3232" t="s">
        <v>404</v>
      </c>
    </row>
    <row r="3233" spans="1:6" x14ac:dyDescent="0.25">
      <c r="A3233" s="2" t="s">
        <v>518</v>
      </c>
      <c r="B3233" t="s">
        <v>370</v>
      </c>
      <c r="C3233" t="s">
        <v>596</v>
      </c>
      <c r="D3233" t="s">
        <v>597</v>
      </c>
      <c r="E3233">
        <v>0</v>
      </c>
      <c r="F3233" t="s">
        <v>663</v>
      </c>
    </row>
    <row r="3234" spans="1:6" x14ac:dyDescent="0.25">
      <c r="A3234" s="2" t="s">
        <v>518</v>
      </c>
      <c r="B3234" t="s">
        <v>370</v>
      </c>
      <c r="C3234" t="s">
        <v>596</v>
      </c>
      <c r="D3234" t="s">
        <v>597</v>
      </c>
      <c r="E3234">
        <v>0</v>
      </c>
      <c r="F3234" t="s">
        <v>607</v>
      </c>
    </row>
    <row r="3235" spans="1:6" x14ac:dyDescent="0.25">
      <c r="A3235" s="2" t="s">
        <v>519</v>
      </c>
      <c r="B3235" t="s">
        <v>370</v>
      </c>
      <c r="C3235" t="s">
        <v>596</v>
      </c>
      <c r="D3235" t="s">
        <v>597</v>
      </c>
      <c r="E3235">
        <v>0</v>
      </c>
      <c r="F3235" t="s">
        <v>744</v>
      </c>
    </row>
    <row r="3236" spans="1:6" x14ac:dyDescent="0.25">
      <c r="A3236" s="2" t="s">
        <v>519</v>
      </c>
      <c r="B3236" t="s">
        <v>370</v>
      </c>
      <c r="C3236" t="s">
        <v>596</v>
      </c>
      <c r="D3236" t="s">
        <v>597</v>
      </c>
      <c r="E3236">
        <v>267</v>
      </c>
      <c r="F3236" t="s">
        <v>745</v>
      </c>
    </row>
    <row r="3237" spans="1:6" x14ac:dyDescent="0.25">
      <c r="A3237" s="2" t="s">
        <v>519</v>
      </c>
      <c r="B3237" t="s">
        <v>370</v>
      </c>
      <c r="C3237" t="s">
        <v>596</v>
      </c>
      <c r="D3237" t="s">
        <v>597</v>
      </c>
      <c r="E3237">
        <v>2</v>
      </c>
      <c r="F3237" t="s">
        <v>404</v>
      </c>
    </row>
    <row r="3238" spans="1:6" x14ac:dyDescent="0.25">
      <c r="A3238" s="2" t="s">
        <v>519</v>
      </c>
      <c r="B3238" t="s">
        <v>370</v>
      </c>
      <c r="C3238" t="s">
        <v>596</v>
      </c>
      <c r="D3238" t="s">
        <v>597</v>
      </c>
      <c r="E3238">
        <v>0</v>
      </c>
      <c r="F3238" t="s">
        <v>663</v>
      </c>
    </row>
    <row r="3239" spans="1:6" x14ac:dyDescent="0.25">
      <c r="A3239" s="2" t="s">
        <v>519</v>
      </c>
      <c r="B3239" t="s">
        <v>370</v>
      </c>
      <c r="C3239" t="s">
        <v>596</v>
      </c>
      <c r="D3239" t="s">
        <v>597</v>
      </c>
      <c r="E3239">
        <v>0</v>
      </c>
      <c r="F3239" t="s">
        <v>607</v>
      </c>
    </row>
    <row r="3240" spans="1:6" x14ac:dyDescent="0.25">
      <c r="A3240" s="2" t="s">
        <v>520</v>
      </c>
      <c r="B3240" t="s">
        <v>370</v>
      </c>
      <c r="C3240" t="s">
        <v>596</v>
      </c>
      <c r="D3240" t="s">
        <v>597</v>
      </c>
      <c r="E3240">
        <v>1</v>
      </c>
      <c r="F3240" t="s">
        <v>744</v>
      </c>
    </row>
    <row r="3241" spans="1:6" x14ac:dyDescent="0.25">
      <c r="A3241" s="2" t="s">
        <v>520</v>
      </c>
      <c r="B3241" t="s">
        <v>370</v>
      </c>
      <c r="C3241" t="s">
        <v>596</v>
      </c>
      <c r="D3241" t="s">
        <v>597</v>
      </c>
      <c r="E3241">
        <v>270</v>
      </c>
      <c r="F3241" t="s">
        <v>745</v>
      </c>
    </row>
    <row r="3242" spans="1:6" x14ac:dyDescent="0.25">
      <c r="A3242" s="2" t="s">
        <v>520</v>
      </c>
      <c r="B3242" t="s">
        <v>370</v>
      </c>
      <c r="C3242" t="s">
        <v>596</v>
      </c>
      <c r="D3242" t="s">
        <v>597</v>
      </c>
      <c r="E3242">
        <v>2</v>
      </c>
      <c r="F3242" t="s">
        <v>404</v>
      </c>
    </row>
    <row r="3243" spans="1:6" x14ac:dyDescent="0.25">
      <c r="A3243" s="2" t="s">
        <v>520</v>
      </c>
      <c r="B3243" t="s">
        <v>370</v>
      </c>
      <c r="C3243" t="s">
        <v>596</v>
      </c>
      <c r="D3243" t="s">
        <v>597</v>
      </c>
      <c r="E3243">
        <v>0</v>
      </c>
      <c r="F3243" t="s">
        <v>663</v>
      </c>
    </row>
    <row r="3244" spans="1:6" x14ac:dyDescent="0.25">
      <c r="A3244" s="2" t="s">
        <v>520</v>
      </c>
      <c r="B3244" t="s">
        <v>370</v>
      </c>
      <c r="C3244" t="s">
        <v>596</v>
      </c>
      <c r="D3244" t="s">
        <v>597</v>
      </c>
      <c r="E3244">
        <v>0</v>
      </c>
      <c r="F3244" t="s">
        <v>607</v>
      </c>
    </row>
    <row r="3245" spans="1:6" x14ac:dyDescent="0.25">
      <c r="A3245" s="2" t="s">
        <v>521</v>
      </c>
      <c r="B3245" t="s">
        <v>370</v>
      </c>
      <c r="C3245" t="s">
        <v>596</v>
      </c>
      <c r="D3245" t="s">
        <v>597</v>
      </c>
      <c r="E3245">
        <v>0</v>
      </c>
      <c r="F3245" t="s">
        <v>744</v>
      </c>
    </row>
    <row r="3246" spans="1:6" x14ac:dyDescent="0.25">
      <c r="A3246" s="2" t="s">
        <v>521</v>
      </c>
      <c r="B3246" t="s">
        <v>370</v>
      </c>
      <c r="C3246" t="s">
        <v>596</v>
      </c>
      <c r="D3246" t="s">
        <v>597</v>
      </c>
      <c r="E3246">
        <v>264</v>
      </c>
      <c r="F3246" t="s">
        <v>745</v>
      </c>
    </row>
    <row r="3247" spans="1:6" x14ac:dyDescent="0.25">
      <c r="A3247" s="2" t="s">
        <v>521</v>
      </c>
      <c r="B3247" t="s">
        <v>370</v>
      </c>
      <c r="C3247" t="s">
        <v>596</v>
      </c>
      <c r="D3247" t="s">
        <v>597</v>
      </c>
      <c r="E3247">
        <v>2</v>
      </c>
      <c r="F3247" t="s">
        <v>404</v>
      </c>
    </row>
    <row r="3248" spans="1:6" x14ac:dyDescent="0.25">
      <c r="A3248" s="2" t="s">
        <v>521</v>
      </c>
      <c r="B3248" t="s">
        <v>370</v>
      </c>
      <c r="C3248" t="s">
        <v>596</v>
      </c>
      <c r="D3248" t="s">
        <v>597</v>
      </c>
      <c r="E3248">
        <v>0</v>
      </c>
      <c r="F3248" t="s">
        <v>663</v>
      </c>
    </row>
    <row r="3249" spans="1:6" x14ac:dyDescent="0.25">
      <c r="A3249" s="2" t="s">
        <v>521</v>
      </c>
      <c r="B3249" t="s">
        <v>370</v>
      </c>
      <c r="C3249" t="s">
        <v>596</v>
      </c>
      <c r="D3249" t="s">
        <v>597</v>
      </c>
      <c r="E3249">
        <v>0</v>
      </c>
      <c r="F3249" t="s">
        <v>607</v>
      </c>
    </row>
    <row r="3250" spans="1:6" x14ac:dyDescent="0.25">
      <c r="A3250" s="2" t="s">
        <v>522</v>
      </c>
      <c r="B3250" t="s">
        <v>370</v>
      </c>
      <c r="C3250" t="s">
        <v>596</v>
      </c>
      <c r="D3250" t="s">
        <v>597</v>
      </c>
      <c r="E3250">
        <v>2</v>
      </c>
      <c r="F3250" t="s">
        <v>744</v>
      </c>
    </row>
    <row r="3251" spans="1:6" x14ac:dyDescent="0.25">
      <c r="A3251" s="2" t="s">
        <v>522</v>
      </c>
      <c r="B3251" t="s">
        <v>370</v>
      </c>
      <c r="C3251" t="s">
        <v>596</v>
      </c>
      <c r="D3251" t="s">
        <v>597</v>
      </c>
      <c r="E3251">
        <v>260</v>
      </c>
      <c r="F3251" t="s">
        <v>745</v>
      </c>
    </row>
    <row r="3252" spans="1:6" x14ac:dyDescent="0.25">
      <c r="A3252" s="2" t="s">
        <v>522</v>
      </c>
      <c r="B3252" t="s">
        <v>370</v>
      </c>
      <c r="C3252" t="s">
        <v>596</v>
      </c>
      <c r="D3252" t="s">
        <v>597</v>
      </c>
      <c r="E3252">
        <v>2</v>
      </c>
      <c r="F3252" t="s">
        <v>404</v>
      </c>
    </row>
    <row r="3253" spans="1:6" x14ac:dyDescent="0.25">
      <c r="A3253" s="2" t="s">
        <v>522</v>
      </c>
      <c r="B3253" t="s">
        <v>370</v>
      </c>
      <c r="C3253" t="s">
        <v>596</v>
      </c>
      <c r="D3253" t="s">
        <v>597</v>
      </c>
      <c r="E3253">
        <v>0</v>
      </c>
      <c r="F3253" t="s">
        <v>663</v>
      </c>
    </row>
    <row r="3254" spans="1:6" x14ac:dyDescent="0.25">
      <c r="A3254" s="2" t="s">
        <v>522</v>
      </c>
      <c r="B3254" t="s">
        <v>370</v>
      </c>
      <c r="C3254" t="s">
        <v>596</v>
      </c>
      <c r="D3254" t="s">
        <v>597</v>
      </c>
      <c r="E3254">
        <v>0</v>
      </c>
      <c r="F3254" t="s">
        <v>607</v>
      </c>
    </row>
    <row r="3255" spans="1:6" x14ac:dyDescent="0.25">
      <c r="A3255" s="2" t="s">
        <v>523</v>
      </c>
      <c r="B3255" t="s">
        <v>370</v>
      </c>
      <c r="C3255" t="s">
        <v>596</v>
      </c>
      <c r="D3255" t="s">
        <v>597</v>
      </c>
      <c r="E3255">
        <v>0</v>
      </c>
      <c r="F3255" t="s">
        <v>744</v>
      </c>
    </row>
    <row r="3256" spans="1:6" x14ac:dyDescent="0.25">
      <c r="A3256" s="2" t="s">
        <v>523</v>
      </c>
      <c r="B3256" t="s">
        <v>370</v>
      </c>
      <c r="C3256" t="s">
        <v>596</v>
      </c>
      <c r="D3256" t="s">
        <v>597</v>
      </c>
      <c r="E3256">
        <v>260</v>
      </c>
      <c r="F3256" t="s">
        <v>745</v>
      </c>
    </row>
    <row r="3257" spans="1:6" x14ac:dyDescent="0.25">
      <c r="A3257" s="2" t="s">
        <v>523</v>
      </c>
      <c r="B3257" t="s">
        <v>370</v>
      </c>
      <c r="C3257" t="s">
        <v>596</v>
      </c>
      <c r="D3257" t="s">
        <v>597</v>
      </c>
      <c r="E3257">
        <v>2</v>
      </c>
      <c r="F3257" t="s">
        <v>404</v>
      </c>
    </row>
    <row r="3258" spans="1:6" x14ac:dyDescent="0.25">
      <c r="A3258" s="2" t="s">
        <v>523</v>
      </c>
      <c r="B3258" t="s">
        <v>370</v>
      </c>
      <c r="C3258" t="s">
        <v>596</v>
      </c>
      <c r="D3258" t="s">
        <v>597</v>
      </c>
      <c r="E3258">
        <v>0</v>
      </c>
      <c r="F3258" t="s">
        <v>663</v>
      </c>
    </row>
    <row r="3259" spans="1:6" x14ac:dyDescent="0.25">
      <c r="A3259" s="2" t="s">
        <v>523</v>
      </c>
      <c r="B3259" t="s">
        <v>370</v>
      </c>
      <c r="C3259" t="s">
        <v>596</v>
      </c>
      <c r="D3259" t="s">
        <v>597</v>
      </c>
      <c r="E3259">
        <v>0</v>
      </c>
      <c r="F3259" t="s">
        <v>607</v>
      </c>
    </row>
    <row r="3260" spans="1:6" x14ac:dyDescent="0.25">
      <c r="A3260" s="2" t="s">
        <v>524</v>
      </c>
      <c r="B3260" t="s">
        <v>370</v>
      </c>
      <c r="C3260" t="s">
        <v>596</v>
      </c>
      <c r="D3260" t="s">
        <v>597</v>
      </c>
      <c r="E3260">
        <v>3</v>
      </c>
      <c r="F3260" t="s">
        <v>744</v>
      </c>
    </row>
    <row r="3261" spans="1:6" x14ac:dyDescent="0.25">
      <c r="A3261" s="2" t="s">
        <v>524</v>
      </c>
      <c r="B3261" t="s">
        <v>370</v>
      </c>
      <c r="C3261" t="s">
        <v>596</v>
      </c>
      <c r="D3261" t="s">
        <v>597</v>
      </c>
      <c r="E3261">
        <v>255</v>
      </c>
      <c r="F3261" t="s">
        <v>745</v>
      </c>
    </row>
    <row r="3262" spans="1:6" x14ac:dyDescent="0.25">
      <c r="A3262" s="2" t="s">
        <v>524</v>
      </c>
      <c r="B3262" t="s">
        <v>370</v>
      </c>
      <c r="C3262" t="s">
        <v>596</v>
      </c>
      <c r="D3262" t="s">
        <v>597</v>
      </c>
      <c r="E3262">
        <v>4</v>
      </c>
      <c r="F3262" t="s">
        <v>404</v>
      </c>
    </row>
    <row r="3263" spans="1:6" x14ac:dyDescent="0.25">
      <c r="A3263" s="2" t="s">
        <v>524</v>
      </c>
      <c r="B3263" t="s">
        <v>370</v>
      </c>
      <c r="C3263" t="s">
        <v>596</v>
      </c>
      <c r="D3263" t="s">
        <v>597</v>
      </c>
      <c r="E3263">
        <v>0</v>
      </c>
      <c r="F3263" t="s">
        <v>663</v>
      </c>
    </row>
    <row r="3264" spans="1:6" x14ac:dyDescent="0.25">
      <c r="A3264" s="2" t="s">
        <v>524</v>
      </c>
      <c r="B3264" t="s">
        <v>370</v>
      </c>
      <c r="C3264" t="s">
        <v>596</v>
      </c>
      <c r="D3264" t="s">
        <v>597</v>
      </c>
      <c r="E3264">
        <v>0</v>
      </c>
      <c r="F3264" t="s">
        <v>607</v>
      </c>
    </row>
    <row r="3265" spans="1:6" x14ac:dyDescent="0.25">
      <c r="A3265" s="2" t="s">
        <v>525</v>
      </c>
      <c r="B3265" t="s">
        <v>370</v>
      </c>
      <c r="C3265" t="s">
        <v>596</v>
      </c>
      <c r="D3265" t="s">
        <v>597</v>
      </c>
      <c r="E3265">
        <v>1</v>
      </c>
      <c r="F3265" t="s">
        <v>744</v>
      </c>
    </row>
    <row r="3266" spans="1:6" x14ac:dyDescent="0.25">
      <c r="A3266" s="2" t="s">
        <v>525</v>
      </c>
      <c r="B3266" t="s">
        <v>370</v>
      </c>
      <c r="C3266" t="s">
        <v>596</v>
      </c>
      <c r="D3266" t="s">
        <v>597</v>
      </c>
      <c r="E3266">
        <v>260</v>
      </c>
      <c r="F3266" t="s">
        <v>745</v>
      </c>
    </row>
    <row r="3267" spans="1:6" x14ac:dyDescent="0.25">
      <c r="A3267" s="2" t="s">
        <v>525</v>
      </c>
      <c r="B3267" t="s">
        <v>370</v>
      </c>
      <c r="C3267" t="s">
        <v>596</v>
      </c>
      <c r="D3267" t="s">
        <v>597</v>
      </c>
      <c r="E3267">
        <v>3</v>
      </c>
      <c r="F3267" t="s">
        <v>404</v>
      </c>
    </row>
    <row r="3268" spans="1:6" x14ac:dyDescent="0.25">
      <c r="A3268" s="2" t="s">
        <v>525</v>
      </c>
      <c r="B3268" t="s">
        <v>370</v>
      </c>
      <c r="C3268" t="s">
        <v>596</v>
      </c>
      <c r="D3268" t="s">
        <v>597</v>
      </c>
      <c r="E3268">
        <v>0</v>
      </c>
      <c r="F3268" t="s">
        <v>663</v>
      </c>
    </row>
    <row r="3269" spans="1:6" x14ac:dyDescent="0.25">
      <c r="A3269" s="2" t="s">
        <v>525</v>
      </c>
      <c r="B3269" t="s">
        <v>370</v>
      </c>
      <c r="C3269" t="s">
        <v>596</v>
      </c>
      <c r="D3269" t="s">
        <v>597</v>
      </c>
      <c r="E3269">
        <v>0</v>
      </c>
      <c r="F3269" t="s">
        <v>607</v>
      </c>
    </row>
    <row r="3270" spans="1:6" x14ac:dyDescent="0.25">
      <c r="A3270" s="2" t="s">
        <v>526</v>
      </c>
      <c r="B3270" t="s">
        <v>370</v>
      </c>
      <c r="C3270" t="s">
        <v>596</v>
      </c>
      <c r="D3270" t="s">
        <v>597</v>
      </c>
      <c r="E3270">
        <v>0</v>
      </c>
      <c r="F3270" t="s">
        <v>744</v>
      </c>
    </row>
    <row r="3271" spans="1:6" x14ac:dyDescent="0.25">
      <c r="A3271" s="2" t="s">
        <v>526</v>
      </c>
      <c r="B3271" t="s">
        <v>370</v>
      </c>
      <c r="C3271" t="s">
        <v>596</v>
      </c>
      <c r="D3271" t="s">
        <v>597</v>
      </c>
      <c r="E3271">
        <v>265</v>
      </c>
      <c r="F3271" t="s">
        <v>745</v>
      </c>
    </row>
    <row r="3272" spans="1:6" x14ac:dyDescent="0.25">
      <c r="A3272" s="2" t="s">
        <v>526</v>
      </c>
      <c r="B3272" t="s">
        <v>370</v>
      </c>
      <c r="C3272" t="s">
        <v>596</v>
      </c>
      <c r="D3272" t="s">
        <v>597</v>
      </c>
      <c r="E3272">
        <v>3</v>
      </c>
      <c r="F3272" t="s">
        <v>404</v>
      </c>
    </row>
    <row r="3273" spans="1:6" x14ac:dyDescent="0.25">
      <c r="A3273" s="2" t="s">
        <v>526</v>
      </c>
      <c r="B3273" t="s">
        <v>370</v>
      </c>
      <c r="C3273" t="s">
        <v>596</v>
      </c>
      <c r="D3273" t="s">
        <v>597</v>
      </c>
      <c r="E3273">
        <v>0</v>
      </c>
      <c r="F3273" t="s">
        <v>663</v>
      </c>
    </row>
    <row r="3274" spans="1:6" x14ac:dyDescent="0.25">
      <c r="A3274" s="2" t="s">
        <v>526</v>
      </c>
      <c r="B3274" t="s">
        <v>370</v>
      </c>
      <c r="C3274" t="s">
        <v>596</v>
      </c>
      <c r="D3274" t="s">
        <v>597</v>
      </c>
      <c r="E3274">
        <v>0</v>
      </c>
      <c r="F3274" t="s">
        <v>607</v>
      </c>
    </row>
    <row r="3275" spans="1:6" x14ac:dyDescent="0.25">
      <c r="A3275" s="2" t="s">
        <v>527</v>
      </c>
      <c r="B3275" t="s">
        <v>370</v>
      </c>
      <c r="C3275" t="s">
        <v>596</v>
      </c>
      <c r="D3275" t="s">
        <v>597</v>
      </c>
      <c r="E3275">
        <v>2</v>
      </c>
      <c r="F3275" t="s">
        <v>744</v>
      </c>
    </row>
    <row r="3276" spans="1:6" x14ac:dyDescent="0.25">
      <c r="A3276" s="2" t="s">
        <v>527</v>
      </c>
      <c r="B3276" t="s">
        <v>370</v>
      </c>
      <c r="C3276" t="s">
        <v>596</v>
      </c>
      <c r="D3276" t="s">
        <v>597</v>
      </c>
      <c r="E3276">
        <v>265</v>
      </c>
      <c r="F3276" t="s">
        <v>745</v>
      </c>
    </row>
    <row r="3277" spans="1:6" x14ac:dyDescent="0.25">
      <c r="A3277" s="2" t="s">
        <v>527</v>
      </c>
      <c r="B3277" t="s">
        <v>370</v>
      </c>
      <c r="C3277" t="s">
        <v>596</v>
      </c>
      <c r="D3277" t="s">
        <v>597</v>
      </c>
      <c r="E3277">
        <v>3</v>
      </c>
      <c r="F3277" t="s">
        <v>404</v>
      </c>
    </row>
    <row r="3278" spans="1:6" x14ac:dyDescent="0.25">
      <c r="A3278" s="2" t="s">
        <v>527</v>
      </c>
      <c r="B3278" t="s">
        <v>370</v>
      </c>
      <c r="C3278" t="s">
        <v>596</v>
      </c>
      <c r="D3278" t="s">
        <v>597</v>
      </c>
      <c r="E3278">
        <v>0</v>
      </c>
      <c r="F3278" t="s">
        <v>663</v>
      </c>
    </row>
    <row r="3279" spans="1:6" x14ac:dyDescent="0.25">
      <c r="A3279" s="2" t="s">
        <v>527</v>
      </c>
      <c r="B3279" t="s">
        <v>370</v>
      </c>
      <c r="C3279" t="s">
        <v>596</v>
      </c>
      <c r="D3279" t="s">
        <v>597</v>
      </c>
      <c r="E3279">
        <v>0</v>
      </c>
      <c r="F3279" t="s">
        <v>607</v>
      </c>
    </row>
    <row r="3280" spans="1:6" x14ac:dyDescent="0.25">
      <c r="A3280" s="2" t="s">
        <v>528</v>
      </c>
      <c r="B3280" t="s">
        <v>370</v>
      </c>
      <c r="C3280" t="s">
        <v>596</v>
      </c>
      <c r="D3280" t="s">
        <v>597</v>
      </c>
      <c r="E3280">
        <v>2</v>
      </c>
      <c r="F3280" t="s">
        <v>744</v>
      </c>
    </row>
    <row r="3281" spans="1:6" x14ac:dyDescent="0.25">
      <c r="A3281" s="2" t="s">
        <v>528</v>
      </c>
      <c r="B3281" t="s">
        <v>370</v>
      </c>
      <c r="C3281" t="s">
        <v>596</v>
      </c>
      <c r="D3281" t="s">
        <v>597</v>
      </c>
      <c r="E3281">
        <v>270</v>
      </c>
      <c r="F3281" t="s">
        <v>745</v>
      </c>
    </row>
    <row r="3282" spans="1:6" x14ac:dyDescent="0.25">
      <c r="A3282" s="2" t="s">
        <v>528</v>
      </c>
      <c r="B3282" t="s">
        <v>370</v>
      </c>
      <c r="C3282" t="s">
        <v>596</v>
      </c>
      <c r="D3282" t="s">
        <v>597</v>
      </c>
      <c r="E3282">
        <v>3</v>
      </c>
      <c r="F3282" t="s">
        <v>404</v>
      </c>
    </row>
    <row r="3283" spans="1:6" x14ac:dyDescent="0.25">
      <c r="A3283" s="2" t="s">
        <v>528</v>
      </c>
      <c r="B3283" t="s">
        <v>370</v>
      </c>
      <c r="C3283" t="s">
        <v>596</v>
      </c>
      <c r="D3283" t="s">
        <v>597</v>
      </c>
      <c r="E3283">
        <v>0</v>
      </c>
      <c r="F3283" t="s">
        <v>663</v>
      </c>
    </row>
    <row r="3284" spans="1:6" x14ac:dyDescent="0.25">
      <c r="A3284" s="2" t="s">
        <v>528</v>
      </c>
      <c r="B3284" t="s">
        <v>370</v>
      </c>
      <c r="C3284" t="s">
        <v>596</v>
      </c>
      <c r="D3284" t="s">
        <v>597</v>
      </c>
      <c r="E3284">
        <v>0</v>
      </c>
      <c r="F3284" t="s">
        <v>607</v>
      </c>
    </row>
    <row r="3285" spans="1:6" x14ac:dyDescent="0.25">
      <c r="A3285" s="2" t="s">
        <v>529</v>
      </c>
      <c r="B3285" t="s">
        <v>370</v>
      </c>
      <c r="C3285" t="s">
        <v>596</v>
      </c>
      <c r="D3285" t="s">
        <v>597</v>
      </c>
      <c r="E3285">
        <v>3</v>
      </c>
      <c r="F3285" t="s">
        <v>744</v>
      </c>
    </row>
    <row r="3286" spans="1:6" x14ac:dyDescent="0.25">
      <c r="A3286" s="2" t="s">
        <v>529</v>
      </c>
      <c r="B3286" t="s">
        <v>370</v>
      </c>
      <c r="C3286" t="s">
        <v>596</v>
      </c>
      <c r="D3286" t="s">
        <v>597</v>
      </c>
      <c r="E3286">
        <v>267</v>
      </c>
      <c r="F3286" t="s">
        <v>745</v>
      </c>
    </row>
    <row r="3287" spans="1:6" x14ac:dyDescent="0.25">
      <c r="A3287" s="2" t="s">
        <v>529</v>
      </c>
      <c r="B3287" t="s">
        <v>370</v>
      </c>
      <c r="C3287" t="s">
        <v>596</v>
      </c>
      <c r="D3287" t="s">
        <v>597</v>
      </c>
      <c r="E3287">
        <v>3</v>
      </c>
      <c r="F3287" t="s">
        <v>404</v>
      </c>
    </row>
    <row r="3288" spans="1:6" x14ac:dyDescent="0.25">
      <c r="A3288" s="2" t="s">
        <v>529</v>
      </c>
      <c r="B3288" t="s">
        <v>370</v>
      </c>
      <c r="C3288" t="s">
        <v>596</v>
      </c>
      <c r="D3288" t="s">
        <v>597</v>
      </c>
      <c r="E3288">
        <v>0</v>
      </c>
      <c r="F3288" t="s">
        <v>663</v>
      </c>
    </row>
    <row r="3289" spans="1:6" x14ac:dyDescent="0.25">
      <c r="A3289" s="2" t="s">
        <v>529</v>
      </c>
      <c r="B3289" t="s">
        <v>370</v>
      </c>
      <c r="C3289" t="s">
        <v>596</v>
      </c>
      <c r="D3289" t="s">
        <v>597</v>
      </c>
      <c r="E3289">
        <v>0</v>
      </c>
      <c r="F3289" t="s">
        <v>607</v>
      </c>
    </row>
    <row r="3290" spans="1:6" x14ac:dyDescent="0.25">
      <c r="A3290" s="2" t="s">
        <v>530</v>
      </c>
      <c r="B3290" t="s">
        <v>370</v>
      </c>
      <c r="C3290" t="s">
        <v>596</v>
      </c>
      <c r="D3290" t="s">
        <v>597</v>
      </c>
      <c r="E3290">
        <v>0</v>
      </c>
      <c r="F3290" t="s">
        <v>744</v>
      </c>
    </row>
    <row r="3291" spans="1:6" x14ac:dyDescent="0.25">
      <c r="A3291" s="2" t="s">
        <v>530</v>
      </c>
      <c r="B3291" t="s">
        <v>370</v>
      </c>
      <c r="C3291" t="s">
        <v>596</v>
      </c>
      <c r="D3291" t="s">
        <v>597</v>
      </c>
      <c r="E3291">
        <v>270</v>
      </c>
      <c r="F3291" t="s">
        <v>745</v>
      </c>
    </row>
    <row r="3292" spans="1:6" x14ac:dyDescent="0.25">
      <c r="A3292" s="2" t="s">
        <v>530</v>
      </c>
      <c r="B3292" t="s">
        <v>370</v>
      </c>
      <c r="C3292" t="s">
        <v>596</v>
      </c>
      <c r="D3292" t="s">
        <v>597</v>
      </c>
      <c r="E3292">
        <v>4</v>
      </c>
      <c r="F3292" t="s">
        <v>404</v>
      </c>
    </row>
    <row r="3293" spans="1:6" x14ac:dyDescent="0.25">
      <c r="A3293" s="2" t="s">
        <v>530</v>
      </c>
      <c r="B3293" t="s">
        <v>370</v>
      </c>
      <c r="C3293" t="s">
        <v>596</v>
      </c>
      <c r="D3293" t="s">
        <v>597</v>
      </c>
      <c r="E3293">
        <v>0</v>
      </c>
      <c r="F3293" t="s">
        <v>663</v>
      </c>
    </row>
    <row r="3294" spans="1:6" x14ac:dyDescent="0.25">
      <c r="A3294" s="2" t="s">
        <v>530</v>
      </c>
      <c r="B3294" t="s">
        <v>370</v>
      </c>
      <c r="C3294" t="s">
        <v>596</v>
      </c>
      <c r="D3294" t="s">
        <v>597</v>
      </c>
      <c r="E3294">
        <v>0</v>
      </c>
      <c r="F3294" t="s">
        <v>607</v>
      </c>
    </row>
    <row r="3295" spans="1:6" x14ac:dyDescent="0.25">
      <c r="A3295" s="2" t="s">
        <v>531</v>
      </c>
      <c r="B3295" t="s">
        <v>370</v>
      </c>
      <c r="C3295" t="s">
        <v>596</v>
      </c>
      <c r="D3295" t="s">
        <v>597</v>
      </c>
      <c r="E3295">
        <v>3</v>
      </c>
      <c r="F3295" t="s">
        <v>744</v>
      </c>
    </row>
    <row r="3296" spans="1:6" x14ac:dyDescent="0.25">
      <c r="A3296" s="2" t="s">
        <v>531</v>
      </c>
      <c r="B3296" t="s">
        <v>370</v>
      </c>
      <c r="C3296" t="s">
        <v>596</v>
      </c>
      <c r="D3296" t="s">
        <v>597</v>
      </c>
      <c r="E3296">
        <v>262</v>
      </c>
      <c r="F3296" t="s">
        <v>745</v>
      </c>
    </row>
    <row r="3297" spans="1:6" x14ac:dyDescent="0.25">
      <c r="A3297" s="2" t="s">
        <v>531</v>
      </c>
      <c r="B3297" t="s">
        <v>370</v>
      </c>
      <c r="C3297" t="s">
        <v>596</v>
      </c>
      <c r="D3297" t="s">
        <v>597</v>
      </c>
      <c r="E3297">
        <v>4</v>
      </c>
      <c r="F3297" t="s">
        <v>404</v>
      </c>
    </row>
    <row r="3298" spans="1:6" x14ac:dyDescent="0.25">
      <c r="A3298" s="2" t="s">
        <v>531</v>
      </c>
      <c r="B3298" t="s">
        <v>370</v>
      </c>
      <c r="C3298" t="s">
        <v>596</v>
      </c>
      <c r="D3298" t="s">
        <v>597</v>
      </c>
      <c r="E3298">
        <v>0</v>
      </c>
      <c r="F3298" t="s">
        <v>663</v>
      </c>
    </row>
    <row r="3299" spans="1:6" x14ac:dyDescent="0.25">
      <c r="A3299" s="2" t="s">
        <v>531</v>
      </c>
      <c r="B3299" t="s">
        <v>370</v>
      </c>
      <c r="C3299" t="s">
        <v>596</v>
      </c>
      <c r="D3299" t="s">
        <v>597</v>
      </c>
      <c r="E3299">
        <v>0</v>
      </c>
      <c r="F3299" t="s">
        <v>607</v>
      </c>
    </row>
    <row r="3300" spans="1:6" x14ac:dyDescent="0.25">
      <c r="A3300" s="2" t="s">
        <v>532</v>
      </c>
      <c r="B3300" t="s">
        <v>370</v>
      </c>
      <c r="C3300" t="s">
        <v>596</v>
      </c>
      <c r="D3300" t="s">
        <v>597</v>
      </c>
      <c r="E3300">
        <v>2</v>
      </c>
      <c r="F3300" t="s">
        <v>744</v>
      </c>
    </row>
    <row r="3301" spans="1:6" x14ac:dyDescent="0.25">
      <c r="A3301" s="2" t="s">
        <v>532</v>
      </c>
      <c r="B3301" t="s">
        <v>370</v>
      </c>
      <c r="C3301" t="s">
        <v>596</v>
      </c>
      <c r="D3301" t="s">
        <v>597</v>
      </c>
      <c r="E3301">
        <v>261</v>
      </c>
      <c r="F3301" t="s">
        <v>745</v>
      </c>
    </row>
    <row r="3302" spans="1:6" x14ac:dyDescent="0.25">
      <c r="A3302" s="2" t="s">
        <v>532</v>
      </c>
      <c r="B3302" t="s">
        <v>370</v>
      </c>
      <c r="C3302" t="s">
        <v>596</v>
      </c>
      <c r="D3302" t="s">
        <v>597</v>
      </c>
      <c r="E3302">
        <v>3</v>
      </c>
      <c r="F3302" t="s">
        <v>404</v>
      </c>
    </row>
    <row r="3303" spans="1:6" x14ac:dyDescent="0.25">
      <c r="A3303" s="2" t="s">
        <v>532</v>
      </c>
      <c r="B3303" t="s">
        <v>370</v>
      </c>
      <c r="C3303" t="s">
        <v>596</v>
      </c>
      <c r="D3303" t="s">
        <v>597</v>
      </c>
      <c r="E3303">
        <v>0</v>
      </c>
      <c r="F3303" t="s">
        <v>663</v>
      </c>
    </row>
    <row r="3304" spans="1:6" x14ac:dyDescent="0.25">
      <c r="A3304" s="2" t="s">
        <v>532</v>
      </c>
      <c r="B3304" t="s">
        <v>370</v>
      </c>
      <c r="C3304" t="s">
        <v>596</v>
      </c>
      <c r="D3304" t="s">
        <v>597</v>
      </c>
      <c r="E3304">
        <v>0</v>
      </c>
      <c r="F3304" t="s">
        <v>607</v>
      </c>
    </row>
    <row r="3305" spans="1:6" x14ac:dyDescent="0.25">
      <c r="A3305" s="2" t="s">
        <v>533</v>
      </c>
      <c r="B3305" t="s">
        <v>370</v>
      </c>
      <c r="C3305" t="s">
        <v>596</v>
      </c>
      <c r="D3305" t="s">
        <v>597</v>
      </c>
      <c r="E3305">
        <v>0</v>
      </c>
      <c r="F3305" t="s">
        <v>744</v>
      </c>
    </row>
    <row r="3306" spans="1:6" x14ac:dyDescent="0.25">
      <c r="A3306" s="2" t="s">
        <v>533</v>
      </c>
      <c r="B3306" t="s">
        <v>370</v>
      </c>
      <c r="C3306" t="s">
        <v>596</v>
      </c>
      <c r="D3306" t="s">
        <v>597</v>
      </c>
      <c r="E3306">
        <v>261</v>
      </c>
      <c r="F3306" t="s">
        <v>745</v>
      </c>
    </row>
    <row r="3307" spans="1:6" x14ac:dyDescent="0.25">
      <c r="A3307" s="2" t="s">
        <v>533</v>
      </c>
      <c r="B3307" t="s">
        <v>370</v>
      </c>
      <c r="C3307" t="s">
        <v>596</v>
      </c>
      <c r="D3307" t="s">
        <v>597</v>
      </c>
      <c r="E3307">
        <v>3</v>
      </c>
      <c r="F3307" t="s">
        <v>404</v>
      </c>
    </row>
    <row r="3308" spans="1:6" x14ac:dyDescent="0.25">
      <c r="A3308" s="2" t="s">
        <v>533</v>
      </c>
      <c r="B3308" t="s">
        <v>370</v>
      </c>
      <c r="C3308" t="s">
        <v>596</v>
      </c>
      <c r="D3308" t="s">
        <v>597</v>
      </c>
      <c r="E3308">
        <v>0</v>
      </c>
      <c r="F3308" t="s">
        <v>663</v>
      </c>
    </row>
    <row r="3309" spans="1:6" x14ac:dyDescent="0.25">
      <c r="A3309" s="2" t="s">
        <v>533</v>
      </c>
      <c r="B3309" t="s">
        <v>370</v>
      </c>
      <c r="C3309" t="s">
        <v>596</v>
      </c>
      <c r="D3309" t="s">
        <v>597</v>
      </c>
      <c r="E3309">
        <v>0</v>
      </c>
      <c r="F3309" t="s">
        <v>607</v>
      </c>
    </row>
    <row r="3310" spans="1:6" x14ac:dyDescent="0.25">
      <c r="A3310" s="2" t="s">
        <v>534</v>
      </c>
      <c r="B3310" t="s">
        <v>370</v>
      </c>
      <c r="C3310" t="s">
        <v>596</v>
      </c>
      <c r="D3310" t="s">
        <v>597</v>
      </c>
      <c r="E3310">
        <v>3</v>
      </c>
      <c r="F3310" t="s">
        <v>744</v>
      </c>
    </row>
    <row r="3311" spans="1:6" x14ac:dyDescent="0.25">
      <c r="A3311" s="2" t="s">
        <v>534</v>
      </c>
      <c r="B3311" t="s">
        <v>370</v>
      </c>
      <c r="C3311" t="s">
        <v>596</v>
      </c>
      <c r="D3311" t="s">
        <v>597</v>
      </c>
      <c r="E3311">
        <v>267</v>
      </c>
      <c r="F3311" t="s">
        <v>745</v>
      </c>
    </row>
    <row r="3312" spans="1:6" x14ac:dyDescent="0.25">
      <c r="A3312" s="2" t="s">
        <v>534</v>
      </c>
      <c r="B3312" t="s">
        <v>370</v>
      </c>
      <c r="C3312" t="s">
        <v>596</v>
      </c>
      <c r="D3312" t="s">
        <v>597</v>
      </c>
      <c r="E3312">
        <v>3</v>
      </c>
      <c r="F3312" t="s">
        <v>404</v>
      </c>
    </row>
    <row r="3313" spans="1:6" x14ac:dyDescent="0.25">
      <c r="A3313" s="2" t="s">
        <v>534</v>
      </c>
      <c r="B3313" t="s">
        <v>370</v>
      </c>
      <c r="C3313" t="s">
        <v>596</v>
      </c>
      <c r="D3313" t="s">
        <v>597</v>
      </c>
      <c r="E3313">
        <v>0</v>
      </c>
      <c r="F3313" t="s">
        <v>663</v>
      </c>
    </row>
    <row r="3314" spans="1:6" x14ac:dyDescent="0.25">
      <c r="A3314" s="2" t="s">
        <v>534</v>
      </c>
      <c r="B3314" t="s">
        <v>370</v>
      </c>
      <c r="C3314" t="s">
        <v>596</v>
      </c>
      <c r="D3314" t="s">
        <v>597</v>
      </c>
      <c r="E3314">
        <v>0</v>
      </c>
      <c r="F3314" t="s">
        <v>607</v>
      </c>
    </row>
    <row r="3315" spans="1:6" x14ac:dyDescent="0.25">
      <c r="A3315" s="2" t="s">
        <v>535</v>
      </c>
      <c r="B3315" t="s">
        <v>370</v>
      </c>
      <c r="C3315" t="s">
        <v>596</v>
      </c>
      <c r="D3315" t="s">
        <v>597</v>
      </c>
      <c r="E3315">
        <v>1</v>
      </c>
      <c r="F3315" t="s">
        <v>744</v>
      </c>
    </row>
    <row r="3316" spans="1:6" x14ac:dyDescent="0.25">
      <c r="A3316" s="2" t="s">
        <v>535</v>
      </c>
      <c r="B3316" t="s">
        <v>370</v>
      </c>
      <c r="C3316" t="s">
        <v>596</v>
      </c>
      <c r="D3316" t="s">
        <v>597</v>
      </c>
      <c r="E3316">
        <v>269</v>
      </c>
      <c r="F3316" t="s">
        <v>745</v>
      </c>
    </row>
    <row r="3317" spans="1:6" x14ac:dyDescent="0.25">
      <c r="A3317" s="2" t="s">
        <v>535</v>
      </c>
      <c r="B3317" t="s">
        <v>370</v>
      </c>
      <c r="C3317" t="s">
        <v>596</v>
      </c>
      <c r="D3317" t="s">
        <v>597</v>
      </c>
      <c r="E3317">
        <v>3</v>
      </c>
      <c r="F3317" t="s">
        <v>404</v>
      </c>
    </row>
    <row r="3318" spans="1:6" x14ac:dyDescent="0.25">
      <c r="A3318" s="2" t="s">
        <v>535</v>
      </c>
      <c r="B3318" t="s">
        <v>370</v>
      </c>
      <c r="C3318" t="s">
        <v>596</v>
      </c>
      <c r="D3318" t="s">
        <v>597</v>
      </c>
      <c r="E3318">
        <v>0</v>
      </c>
      <c r="F3318" t="s">
        <v>663</v>
      </c>
    </row>
    <row r="3319" spans="1:6" x14ac:dyDescent="0.25">
      <c r="A3319" s="2" t="s">
        <v>535</v>
      </c>
      <c r="B3319" t="s">
        <v>370</v>
      </c>
      <c r="C3319" t="s">
        <v>596</v>
      </c>
      <c r="D3319" t="s">
        <v>597</v>
      </c>
      <c r="E3319">
        <v>0</v>
      </c>
      <c r="F3319" t="s">
        <v>607</v>
      </c>
    </row>
    <row r="3320" spans="1:6" x14ac:dyDescent="0.25">
      <c r="A3320" s="2" t="s">
        <v>536</v>
      </c>
      <c r="B3320" t="s">
        <v>370</v>
      </c>
      <c r="C3320" t="s">
        <v>596</v>
      </c>
      <c r="D3320" t="s">
        <v>597</v>
      </c>
      <c r="E3320">
        <v>2</v>
      </c>
      <c r="F3320" t="s">
        <v>744</v>
      </c>
    </row>
    <row r="3321" spans="1:6" x14ac:dyDescent="0.25">
      <c r="A3321" s="2" t="s">
        <v>536</v>
      </c>
      <c r="B3321" t="s">
        <v>370</v>
      </c>
      <c r="C3321" t="s">
        <v>596</v>
      </c>
      <c r="D3321" t="s">
        <v>597</v>
      </c>
      <c r="E3321">
        <v>265</v>
      </c>
      <c r="F3321" t="s">
        <v>745</v>
      </c>
    </row>
    <row r="3322" spans="1:6" x14ac:dyDescent="0.25">
      <c r="A3322" s="2" t="s">
        <v>536</v>
      </c>
      <c r="B3322" t="s">
        <v>370</v>
      </c>
      <c r="C3322" t="s">
        <v>596</v>
      </c>
      <c r="D3322" t="s">
        <v>597</v>
      </c>
      <c r="E3322">
        <v>3</v>
      </c>
      <c r="F3322" t="s">
        <v>404</v>
      </c>
    </row>
    <row r="3323" spans="1:6" x14ac:dyDescent="0.25">
      <c r="A3323" s="2" t="s">
        <v>536</v>
      </c>
      <c r="B3323" t="s">
        <v>370</v>
      </c>
      <c r="C3323" t="s">
        <v>596</v>
      </c>
      <c r="D3323" t="s">
        <v>597</v>
      </c>
      <c r="E3323">
        <v>0</v>
      </c>
      <c r="F3323" t="s">
        <v>663</v>
      </c>
    </row>
    <row r="3324" spans="1:6" x14ac:dyDescent="0.25">
      <c r="A3324" s="2" t="s">
        <v>536</v>
      </c>
      <c r="B3324" t="s">
        <v>370</v>
      </c>
      <c r="C3324" t="s">
        <v>596</v>
      </c>
      <c r="D3324" t="s">
        <v>597</v>
      </c>
      <c r="E3324">
        <v>0</v>
      </c>
      <c r="F3324" t="s">
        <v>607</v>
      </c>
    </row>
    <row r="3325" spans="1:6" x14ac:dyDescent="0.25">
      <c r="A3325" s="2" t="s">
        <v>537</v>
      </c>
      <c r="B3325" t="s">
        <v>370</v>
      </c>
      <c r="C3325" t="s">
        <v>596</v>
      </c>
      <c r="D3325" t="s">
        <v>597</v>
      </c>
      <c r="E3325">
        <v>2</v>
      </c>
      <c r="F3325" t="s">
        <v>744</v>
      </c>
    </row>
    <row r="3326" spans="1:6" x14ac:dyDescent="0.25">
      <c r="A3326" s="2" t="s">
        <v>537</v>
      </c>
      <c r="B3326" t="s">
        <v>370</v>
      </c>
      <c r="C3326" t="s">
        <v>596</v>
      </c>
      <c r="D3326" t="s">
        <v>597</v>
      </c>
      <c r="E3326">
        <v>258</v>
      </c>
      <c r="F3326" t="s">
        <v>745</v>
      </c>
    </row>
    <row r="3327" spans="1:6" x14ac:dyDescent="0.25">
      <c r="A3327" s="2" t="s">
        <v>537</v>
      </c>
      <c r="B3327" t="s">
        <v>370</v>
      </c>
      <c r="C3327" t="s">
        <v>596</v>
      </c>
      <c r="D3327" t="s">
        <v>597</v>
      </c>
      <c r="E3327">
        <v>3</v>
      </c>
      <c r="F3327" t="s">
        <v>404</v>
      </c>
    </row>
    <row r="3328" spans="1:6" x14ac:dyDescent="0.25">
      <c r="A3328" s="2" t="s">
        <v>537</v>
      </c>
      <c r="B3328" t="s">
        <v>370</v>
      </c>
      <c r="C3328" t="s">
        <v>596</v>
      </c>
      <c r="D3328" t="s">
        <v>597</v>
      </c>
      <c r="E3328">
        <v>0</v>
      </c>
      <c r="F3328" t="s">
        <v>663</v>
      </c>
    </row>
    <row r="3329" spans="1:6" x14ac:dyDescent="0.25">
      <c r="A3329" s="2" t="s">
        <v>537</v>
      </c>
      <c r="B3329" t="s">
        <v>370</v>
      </c>
      <c r="C3329" t="s">
        <v>596</v>
      </c>
      <c r="D3329" t="s">
        <v>597</v>
      </c>
      <c r="E3329">
        <v>0</v>
      </c>
      <c r="F3329" t="s">
        <v>607</v>
      </c>
    </row>
    <row r="3330" spans="1:6" x14ac:dyDescent="0.25">
      <c r="A3330" s="2" t="s">
        <v>538</v>
      </c>
      <c r="B3330" t="s">
        <v>370</v>
      </c>
      <c r="C3330" t="s">
        <v>596</v>
      </c>
      <c r="D3330" t="s">
        <v>597</v>
      </c>
      <c r="E3330">
        <v>4</v>
      </c>
      <c r="F3330" t="s">
        <v>744</v>
      </c>
    </row>
    <row r="3331" spans="1:6" x14ac:dyDescent="0.25">
      <c r="A3331" s="2" t="s">
        <v>538</v>
      </c>
      <c r="B3331" t="s">
        <v>370</v>
      </c>
      <c r="C3331" t="s">
        <v>596</v>
      </c>
      <c r="D3331" t="s">
        <v>597</v>
      </c>
      <c r="E3331">
        <v>253</v>
      </c>
      <c r="F3331" t="s">
        <v>745</v>
      </c>
    </row>
    <row r="3332" spans="1:6" x14ac:dyDescent="0.25">
      <c r="A3332" s="2" t="s">
        <v>538</v>
      </c>
      <c r="B3332" t="s">
        <v>370</v>
      </c>
      <c r="C3332" t="s">
        <v>596</v>
      </c>
      <c r="D3332" t="s">
        <v>597</v>
      </c>
      <c r="E3332">
        <v>3</v>
      </c>
      <c r="F3332" t="s">
        <v>404</v>
      </c>
    </row>
    <row r="3333" spans="1:6" x14ac:dyDescent="0.25">
      <c r="A3333" s="2" t="s">
        <v>538</v>
      </c>
      <c r="B3333" t="s">
        <v>370</v>
      </c>
      <c r="C3333" t="s">
        <v>596</v>
      </c>
      <c r="D3333" t="s">
        <v>597</v>
      </c>
      <c r="E3333">
        <v>0</v>
      </c>
      <c r="F3333" t="s">
        <v>663</v>
      </c>
    </row>
    <row r="3334" spans="1:6" x14ac:dyDescent="0.25">
      <c r="A3334" s="2" t="s">
        <v>538</v>
      </c>
      <c r="B3334" t="s">
        <v>370</v>
      </c>
      <c r="C3334" t="s">
        <v>596</v>
      </c>
      <c r="D3334" t="s">
        <v>597</v>
      </c>
      <c r="E3334">
        <v>0</v>
      </c>
      <c r="F3334" t="s">
        <v>607</v>
      </c>
    </row>
    <row r="3335" spans="1:6" x14ac:dyDescent="0.25">
      <c r="A3335" s="2" t="s">
        <v>539</v>
      </c>
      <c r="B3335" t="s">
        <v>370</v>
      </c>
      <c r="C3335" t="s">
        <v>596</v>
      </c>
      <c r="D3335" t="s">
        <v>597</v>
      </c>
      <c r="E3335">
        <v>6</v>
      </c>
      <c r="F3335" t="s">
        <v>744</v>
      </c>
    </row>
    <row r="3336" spans="1:6" x14ac:dyDescent="0.25">
      <c r="A3336" s="2" t="s">
        <v>539</v>
      </c>
      <c r="B3336" t="s">
        <v>370</v>
      </c>
      <c r="C3336" t="s">
        <v>596</v>
      </c>
      <c r="D3336" t="s">
        <v>597</v>
      </c>
      <c r="E3336">
        <v>244</v>
      </c>
      <c r="F3336" t="s">
        <v>745</v>
      </c>
    </row>
    <row r="3337" spans="1:6" x14ac:dyDescent="0.25">
      <c r="A3337" s="2" t="s">
        <v>539</v>
      </c>
      <c r="B3337" t="s">
        <v>370</v>
      </c>
      <c r="C3337" t="s">
        <v>596</v>
      </c>
      <c r="D3337" t="s">
        <v>597</v>
      </c>
      <c r="E3337">
        <v>3</v>
      </c>
      <c r="F3337" t="s">
        <v>404</v>
      </c>
    </row>
    <row r="3338" spans="1:6" x14ac:dyDescent="0.25">
      <c r="A3338" s="2" t="s">
        <v>539</v>
      </c>
      <c r="B3338" t="s">
        <v>370</v>
      </c>
      <c r="C3338" t="s">
        <v>596</v>
      </c>
      <c r="D3338" t="s">
        <v>597</v>
      </c>
      <c r="E3338">
        <v>0</v>
      </c>
      <c r="F3338" t="s">
        <v>663</v>
      </c>
    </row>
    <row r="3339" spans="1:6" x14ac:dyDescent="0.25">
      <c r="A3339" s="2" t="s">
        <v>539</v>
      </c>
      <c r="B3339" t="s">
        <v>370</v>
      </c>
      <c r="C3339" t="s">
        <v>596</v>
      </c>
      <c r="D3339" t="s">
        <v>597</v>
      </c>
      <c r="E3339">
        <v>0</v>
      </c>
      <c r="F3339" t="s">
        <v>607</v>
      </c>
    </row>
    <row r="3340" spans="1:6" x14ac:dyDescent="0.25">
      <c r="A3340" s="2" t="s">
        <v>540</v>
      </c>
      <c r="B3340" t="s">
        <v>370</v>
      </c>
      <c r="C3340" t="s">
        <v>596</v>
      </c>
      <c r="D3340" t="s">
        <v>597</v>
      </c>
      <c r="E3340">
        <v>1</v>
      </c>
      <c r="F3340" t="s">
        <v>744</v>
      </c>
    </row>
    <row r="3341" spans="1:6" x14ac:dyDescent="0.25">
      <c r="A3341" s="2" t="s">
        <v>540</v>
      </c>
      <c r="B3341" t="s">
        <v>370</v>
      </c>
      <c r="C3341" t="s">
        <v>596</v>
      </c>
      <c r="D3341" t="s">
        <v>597</v>
      </c>
      <c r="E3341">
        <v>243</v>
      </c>
      <c r="F3341" t="s">
        <v>745</v>
      </c>
    </row>
    <row r="3342" spans="1:6" x14ac:dyDescent="0.25">
      <c r="A3342" s="2" t="s">
        <v>540</v>
      </c>
      <c r="B3342" t="s">
        <v>370</v>
      </c>
      <c r="C3342" t="s">
        <v>596</v>
      </c>
      <c r="D3342" t="s">
        <v>597</v>
      </c>
      <c r="E3342">
        <v>3</v>
      </c>
      <c r="F3342" t="s">
        <v>404</v>
      </c>
    </row>
    <row r="3343" spans="1:6" x14ac:dyDescent="0.25">
      <c r="A3343" s="2" t="s">
        <v>540</v>
      </c>
      <c r="B3343" t="s">
        <v>370</v>
      </c>
      <c r="C3343" t="s">
        <v>596</v>
      </c>
      <c r="D3343" t="s">
        <v>597</v>
      </c>
      <c r="E3343">
        <v>0</v>
      </c>
      <c r="F3343" t="s">
        <v>663</v>
      </c>
    </row>
    <row r="3344" spans="1:6" x14ac:dyDescent="0.25">
      <c r="A3344" s="2" t="s">
        <v>540</v>
      </c>
      <c r="B3344" t="s">
        <v>370</v>
      </c>
      <c r="C3344" t="s">
        <v>596</v>
      </c>
      <c r="D3344" t="s">
        <v>597</v>
      </c>
      <c r="E3344">
        <v>0</v>
      </c>
      <c r="F3344" t="s">
        <v>607</v>
      </c>
    </row>
    <row r="3345" spans="1:6" x14ac:dyDescent="0.25">
      <c r="A3345" s="2" t="s">
        <v>541</v>
      </c>
      <c r="B3345" t="s">
        <v>370</v>
      </c>
      <c r="C3345" t="s">
        <v>596</v>
      </c>
      <c r="D3345" t="s">
        <v>597</v>
      </c>
      <c r="E3345">
        <v>4</v>
      </c>
      <c r="F3345" t="s">
        <v>744</v>
      </c>
    </row>
    <row r="3346" spans="1:6" x14ac:dyDescent="0.25">
      <c r="A3346" s="2" t="s">
        <v>541</v>
      </c>
      <c r="B3346" t="s">
        <v>370</v>
      </c>
      <c r="C3346" t="s">
        <v>596</v>
      </c>
      <c r="D3346" t="s">
        <v>597</v>
      </c>
      <c r="E3346">
        <v>248</v>
      </c>
      <c r="F3346" t="s">
        <v>745</v>
      </c>
    </row>
    <row r="3347" spans="1:6" x14ac:dyDescent="0.25">
      <c r="A3347" s="2" t="s">
        <v>541</v>
      </c>
      <c r="B3347" t="s">
        <v>370</v>
      </c>
      <c r="C3347" t="s">
        <v>596</v>
      </c>
      <c r="D3347" t="s">
        <v>597</v>
      </c>
      <c r="E3347">
        <v>3</v>
      </c>
      <c r="F3347" t="s">
        <v>404</v>
      </c>
    </row>
    <row r="3348" spans="1:6" x14ac:dyDescent="0.25">
      <c r="A3348" s="2" t="s">
        <v>541</v>
      </c>
      <c r="B3348" t="s">
        <v>370</v>
      </c>
      <c r="C3348" t="s">
        <v>596</v>
      </c>
      <c r="D3348" t="s">
        <v>597</v>
      </c>
      <c r="E3348">
        <v>0</v>
      </c>
      <c r="F3348" t="s">
        <v>663</v>
      </c>
    </row>
    <row r="3349" spans="1:6" x14ac:dyDescent="0.25">
      <c r="A3349" s="2" t="s">
        <v>541</v>
      </c>
      <c r="B3349" t="s">
        <v>370</v>
      </c>
      <c r="C3349" t="s">
        <v>596</v>
      </c>
      <c r="D3349" t="s">
        <v>597</v>
      </c>
      <c r="E3349">
        <v>0</v>
      </c>
      <c r="F3349" t="s">
        <v>607</v>
      </c>
    </row>
    <row r="3350" spans="1:6" x14ac:dyDescent="0.25">
      <c r="A3350" s="2" t="s">
        <v>542</v>
      </c>
      <c r="B3350" t="s">
        <v>370</v>
      </c>
      <c r="C3350" t="s">
        <v>596</v>
      </c>
      <c r="D3350" t="s">
        <v>597</v>
      </c>
      <c r="E3350">
        <v>2</v>
      </c>
      <c r="F3350" t="s">
        <v>744</v>
      </c>
    </row>
    <row r="3351" spans="1:6" x14ac:dyDescent="0.25">
      <c r="A3351" s="2" t="s">
        <v>542</v>
      </c>
      <c r="B3351" t="s">
        <v>370</v>
      </c>
      <c r="C3351" t="s">
        <v>596</v>
      </c>
      <c r="D3351" t="s">
        <v>597</v>
      </c>
      <c r="E3351">
        <v>254</v>
      </c>
      <c r="F3351" t="s">
        <v>745</v>
      </c>
    </row>
    <row r="3352" spans="1:6" x14ac:dyDescent="0.25">
      <c r="A3352" s="2" t="s">
        <v>542</v>
      </c>
      <c r="B3352" t="s">
        <v>370</v>
      </c>
      <c r="C3352" t="s">
        <v>596</v>
      </c>
      <c r="D3352" t="s">
        <v>597</v>
      </c>
      <c r="E3352">
        <v>3</v>
      </c>
      <c r="F3352" t="s">
        <v>404</v>
      </c>
    </row>
    <row r="3353" spans="1:6" x14ac:dyDescent="0.25">
      <c r="A3353" s="2" t="s">
        <v>542</v>
      </c>
      <c r="B3353" t="s">
        <v>370</v>
      </c>
      <c r="C3353" t="s">
        <v>596</v>
      </c>
      <c r="D3353" t="s">
        <v>597</v>
      </c>
      <c r="E3353">
        <v>0</v>
      </c>
      <c r="F3353" t="s">
        <v>663</v>
      </c>
    </row>
    <row r="3354" spans="1:6" x14ac:dyDescent="0.25">
      <c r="A3354" s="2" t="s">
        <v>542</v>
      </c>
      <c r="B3354" t="s">
        <v>370</v>
      </c>
      <c r="C3354" t="s">
        <v>596</v>
      </c>
      <c r="D3354" t="s">
        <v>597</v>
      </c>
      <c r="E3354">
        <v>0</v>
      </c>
      <c r="F3354" t="s">
        <v>607</v>
      </c>
    </row>
    <row r="3355" spans="1:6" x14ac:dyDescent="0.25">
      <c r="A3355" s="2" t="s">
        <v>543</v>
      </c>
      <c r="B3355" t="s">
        <v>370</v>
      </c>
      <c r="C3355" t="s">
        <v>596</v>
      </c>
      <c r="D3355" t="s">
        <v>597</v>
      </c>
      <c r="E3355">
        <v>3</v>
      </c>
      <c r="F3355" t="s">
        <v>744</v>
      </c>
    </row>
    <row r="3356" spans="1:6" x14ac:dyDescent="0.25">
      <c r="A3356" s="2" t="s">
        <v>543</v>
      </c>
      <c r="B3356" t="s">
        <v>370</v>
      </c>
      <c r="C3356" t="s">
        <v>596</v>
      </c>
      <c r="D3356" t="s">
        <v>597</v>
      </c>
      <c r="E3356">
        <v>248</v>
      </c>
      <c r="F3356" t="s">
        <v>745</v>
      </c>
    </row>
    <row r="3357" spans="1:6" x14ac:dyDescent="0.25">
      <c r="A3357" s="2" t="s">
        <v>543</v>
      </c>
      <c r="B3357" t="s">
        <v>370</v>
      </c>
      <c r="C3357" t="s">
        <v>596</v>
      </c>
      <c r="D3357" t="s">
        <v>597</v>
      </c>
      <c r="E3357">
        <v>2</v>
      </c>
      <c r="F3357" t="s">
        <v>404</v>
      </c>
    </row>
    <row r="3358" spans="1:6" x14ac:dyDescent="0.25">
      <c r="A3358" s="2" t="s">
        <v>543</v>
      </c>
      <c r="B3358" t="s">
        <v>370</v>
      </c>
      <c r="C3358" t="s">
        <v>596</v>
      </c>
      <c r="D3358" t="s">
        <v>597</v>
      </c>
      <c r="E3358">
        <v>1</v>
      </c>
      <c r="F3358" t="s">
        <v>663</v>
      </c>
    </row>
    <row r="3359" spans="1:6" x14ac:dyDescent="0.25">
      <c r="A3359" s="2" t="s">
        <v>543</v>
      </c>
      <c r="B3359" t="s">
        <v>370</v>
      </c>
      <c r="C3359" t="s">
        <v>596</v>
      </c>
      <c r="D3359" t="s">
        <v>597</v>
      </c>
      <c r="E3359">
        <v>1</v>
      </c>
      <c r="F3359" t="s">
        <v>607</v>
      </c>
    </row>
    <row r="3360" spans="1:6" x14ac:dyDescent="0.25">
      <c r="A3360" s="2" t="s">
        <v>544</v>
      </c>
      <c r="B3360" t="s">
        <v>370</v>
      </c>
      <c r="C3360" t="s">
        <v>596</v>
      </c>
      <c r="D3360" t="s">
        <v>597</v>
      </c>
      <c r="E3360">
        <v>5</v>
      </c>
      <c r="F3360" t="s">
        <v>744</v>
      </c>
    </row>
    <row r="3361" spans="1:6" x14ac:dyDescent="0.25">
      <c r="A3361" s="2" t="s">
        <v>544</v>
      </c>
      <c r="B3361" t="s">
        <v>370</v>
      </c>
      <c r="C3361" t="s">
        <v>596</v>
      </c>
      <c r="D3361" t="s">
        <v>597</v>
      </c>
      <c r="E3361">
        <v>249</v>
      </c>
      <c r="F3361" t="s">
        <v>745</v>
      </c>
    </row>
    <row r="3362" spans="1:6" x14ac:dyDescent="0.25">
      <c r="A3362" s="2" t="s">
        <v>544</v>
      </c>
      <c r="B3362" t="s">
        <v>370</v>
      </c>
      <c r="C3362" t="s">
        <v>596</v>
      </c>
      <c r="D3362" t="s">
        <v>597</v>
      </c>
      <c r="E3362">
        <v>2</v>
      </c>
      <c r="F3362" t="s">
        <v>404</v>
      </c>
    </row>
    <row r="3363" spans="1:6" x14ac:dyDescent="0.25">
      <c r="A3363" s="2" t="s">
        <v>544</v>
      </c>
      <c r="B3363" t="s">
        <v>370</v>
      </c>
      <c r="C3363" t="s">
        <v>596</v>
      </c>
      <c r="D3363" t="s">
        <v>597</v>
      </c>
      <c r="E3363">
        <v>0</v>
      </c>
      <c r="F3363" t="s">
        <v>663</v>
      </c>
    </row>
    <row r="3364" spans="1:6" x14ac:dyDescent="0.25">
      <c r="A3364" s="2" t="s">
        <v>544</v>
      </c>
      <c r="B3364" t="s">
        <v>370</v>
      </c>
      <c r="C3364" t="s">
        <v>596</v>
      </c>
      <c r="D3364" t="s">
        <v>597</v>
      </c>
      <c r="E3364">
        <v>0</v>
      </c>
      <c r="F3364" t="s">
        <v>607</v>
      </c>
    </row>
    <row r="3365" spans="1:6" x14ac:dyDescent="0.25">
      <c r="A3365" s="2" t="s">
        <v>545</v>
      </c>
      <c r="B3365" t="s">
        <v>370</v>
      </c>
      <c r="C3365" t="s">
        <v>596</v>
      </c>
      <c r="D3365" t="s">
        <v>597</v>
      </c>
      <c r="E3365">
        <v>2</v>
      </c>
      <c r="F3365" t="s">
        <v>744</v>
      </c>
    </row>
    <row r="3366" spans="1:6" x14ac:dyDescent="0.25">
      <c r="A3366" s="2" t="s">
        <v>545</v>
      </c>
      <c r="B3366" t="s">
        <v>370</v>
      </c>
      <c r="C3366" t="s">
        <v>596</v>
      </c>
      <c r="D3366" t="s">
        <v>597</v>
      </c>
      <c r="E3366">
        <v>254</v>
      </c>
      <c r="F3366" t="s">
        <v>745</v>
      </c>
    </row>
    <row r="3367" spans="1:6" x14ac:dyDescent="0.25">
      <c r="A3367" s="2" t="s">
        <v>545</v>
      </c>
      <c r="B3367" t="s">
        <v>370</v>
      </c>
      <c r="C3367" t="s">
        <v>596</v>
      </c>
      <c r="D3367" t="s">
        <v>597</v>
      </c>
      <c r="E3367">
        <v>2</v>
      </c>
      <c r="F3367" t="s">
        <v>404</v>
      </c>
    </row>
    <row r="3368" spans="1:6" x14ac:dyDescent="0.25">
      <c r="A3368" s="2" t="s">
        <v>545</v>
      </c>
      <c r="B3368" t="s">
        <v>370</v>
      </c>
      <c r="C3368" t="s">
        <v>596</v>
      </c>
      <c r="D3368" t="s">
        <v>597</v>
      </c>
      <c r="E3368">
        <v>0</v>
      </c>
      <c r="F3368" t="s">
        <v>663</v>
      </c>
    </row>
    <row r="3369" spans="1:6" x14ac:dyDescent="0.25">
      <c r="A3369" s="2" t="s">
        <v>545</v>
      </c>
      <c r="B3369" t="s">
        <v>370</v>
      </c>
      <c r="C3369" t="s">
        <v>596</v>
      </c>
      <c r="D3369" t="s">
        <v>597</v>
      </c>
      <c r="E3369">
        <v>0</v>
      </c>
      <c r="F3369" t="s">
        <v>607</v>
      </c>
    </row>
    <row r="3370" spans="1:6" x14ac:dyDescent="0.25">
      <c r="A3370" s="2" t="s">
        <v>546</v>
      </c>
      <c r="B3370" t="s">
        <v>370</v>
      </c>
      <c r="C3370" t="s">
        <v>596</v>
      </c>
      <c r="D3370" t="s">
        <v>597</v>
      </c>
      <c r="E3370">
        <v>4</v>
      </c>
      <c r="F3370" t="s">
        <v>744</v>
      </c>
    </row>
    <row r="3371" spans="1:6" x14ac:dyDescent="0.25">
      <c r="A3371" s="2" t="s">
        <v>546</v>
      </c>
      <c r="B3371" t="s">
        <v>370</v>
      </c>
      <c r="C3371" t="s">
        <v>596</v>
      </c>
      <c r="D3371" t="s">
        <v>597</v>
      </c>
      <c r="E3371">
        <v>246</v>
      </c>
      <c r="F3371" t="s">
        <v>745</v>
      </c>
    </row>
    <row r="3372" spans="1:6" x14ac:dyDescent="0.25">
      <c r="A3372" s="2" t="s">
        <v>546</v>
      </c>
      <c r="B3372" t="s">
        <v>370</v>
      </c>
      <c r="C3372" t="s">
        <v>596</v>
      </c>
      <c r="D3372" t="s">
        <v>597</v>
      </c>
      <c r="E3372">
        <v>2</v>
      </c>
      <c r="F3372" t="s">
        <v>404</v>
      </c>
    </row>
    <row r="3373" spans="1:6" x14ac:dyDescent="0.25">
      <c r="A3373" s="2" t="s">
        <v>546</v>
      </c>
      <c r="B3373" t="s">
        <v>370</v>
      </c>
      <c r="C3373" t="s">
        <v>596</v>
      </c>
      <c r="D3373" t="s">
        <v>597</v>
      </c>
      <c r="E3373">
        <v>1</v>
      </c>
      <c r="F3373" t="s">
        <v>663</v>
      </c>
    </row>
    <row r="3374" spans="1:6" x14ac:dyDescent="0.25">
      <c r="A3374" s="2" t="s">
        <v>546</v>
      </c>
      <c r="B3374" t="s">
        <v>370</v>
      </c>
      <c r="C3374" t="s">
        <v>596</v>
      </c>
      <c r="D3374" t="s">
        <v>597</v>
      </c>
      <c r="E3374">
        <v>0</v>
      </c>
      <c r="F3374" t="s">
        <v>607</v>
      </c>
    </row>
    <row r="3375" spans="1:6" x14ac:dyDescent="0.25">
      <c r="A3375" s="2" t="s">
        <v>547</v>
      </c>
      <c r="B3375" t="s">
        <v>370</v>
      </c>
      <c r="C3375" t="s">
        <v>596</v>
      </c>
      <c r="D3375" t="s">
        <v>597</v>
      </c>
      <c r="E3375">
        <v>0</v>
      </c>
      <c r="F3375" t="s">
        <v>744</v>
      </c>
    </row>
    <row r="3376" spans="1:6" x14ac:dyDescent="0.25">
      <c r="A3376" s="2" t="s">
        <v>547</v>
      </c>
      <c r="B3376" t="s">
        <v>370</v>
      </c>
      <c r="C3376" t="s">
        <v>596</v>
      </c>
      <c r="D3376" t="s">
        <v>597</v>
      </c>
      <c r="E3376">
        <v>245</v>
      </c>
      <c r="F3376" t="s">
        <v>745</v>
      </c>
    </row>
    <row r="3377" spans="1:6" x14ac:dyDescent="0.25">
      <c r="A3377" s="2" t="s">
        <v>547</v>
      </c>
      <c r="B3377" t="s">
        <v>370</v>
      </c>
      <c r="C3377" t="s">
        <v>596</v>
      </c>
      <c r="D3377" t="s">
        <v>597</v>
      </c>
      <c r="E3377">
        <v>2</v>
      </c>
      <c r="F3377" t="s">
        <v>404</v>
      </c>
    </row>
    <row r="3378" spans="1:6" x14ac:dyDescent="0.25">
      <c r="A3378" s="2" t="s">
        <v>547</v>
      </c>
      <c r="B3378" t="s">
        <v>370</v>
      </c>
      <c r="C3378" t="s">
        <v>596</v>
      </c>
      <c r="D3378" t="s">
        <v>597</v>
      </c>
      <c r="E3378">
        <v>1</v>
      </c>
      <c r="F3378" t="s">
        <v>663</v>
      </c>
    </row>
    <row r="3379" spans="1:6" x14ac:dyDescent="0.25">
      <c r="A3379" s="2" t="s">
        <v>547</v>
      </c>
      <c r="B3379" t="s">
        <v>370</v>
      </c>
      <c r="C3379" t="s">
        <v>596</v>
      </c>
      <c r="D3379" t="s">
        <v>597</v>
      </c>
      <c r="E3379">
        <v>0</v>
      </c>
      <c r="F3379" t="s">
        <v>607</v>
      </c>
    </row>
    <row r="3380" spans="1:6" x14ac:dyDescent="0.25">
      <c r="A3380" s="2" t="s">
        <v>548</v>
      </c>
      <c r="B3380" t="s">
        <v>370</v>
      </c>
      <c r="C3380" t="s">
        <v>596</v>
      </c>
      <c r="D3380" t="s">
        <v>597</v>
      </c>
      <c r="E3380">
        <v>8</v>
      </c>
      <c r="F3380" t="s">
        <v>744</v>
      </c>
    </row>
    <row r="3381" spans="1:6" x14ac:dyDescent="0.25">
      <c r="A3381" s="2" t="s">
        <v>548</v>
      </c>
      <c r="B3381" t="s">
        <v>370</v>
      </c>
      <c r="C3381" t="s">
        <v>596</v>
      </c>
      <c r="D3381" t="s">
        <v>597</v>
      </c>
      <c r="E3381">
        <v>248</v>
      </c>
      <c r="F3381" t="s">
        <v>745</v>
      </c>
    </row>
    <row r="3382" spans="1:6" x14ac:dyDescent="0.25">
      <c r="A3382" s="2" t="s">
        <v>548</v>
      </c>
      <c r="B3382" t="s">
        <v>370</v>
      </c>
      <c r="C3382" t="s">
        <v>596</v>
      </c>
      <c r="D3382" t="s">
        <v>597</v>
      </c>
      <c r="E3382">
        <v>1</v>
      </c>
      <c r="F3382" t="s">
        <v>404</v>
      </c>
    </row>
    <row r="3383" spans="1:6" x14ac:dyDescent="0.25">
      <c r="A3383" s="2" t="s">
        <v>548</v>
      </c>
      <c r="B3383" t="s">
        <v>370</v>
      </c>
      <c r="C3383" t="s">
        <v>596</v>
      </c>
      <c r="D3383" t="s">
        <v>597</v>
      </c>
      <c r="E3383">
        <v>0</v>
      </c>
      <c r="F3383" t="s">
        <v>663</v>
      </c>
    </row>
    <row r="3384" spans="1:6" x14ac:dyDescent="0.25">
      <c r="A3384" s="2" t="s">
        <v>548</v>
      </c>
      <c r="B3384" t="s">
        <v>370</v>
      </c>
      <c r="C3384" t="s">
        <v>596</v>
      </c>
      <c r="D3384" t="s">
        <v>597</v>
      </c>
      <c r="E3384">
        <v>0</v>
      </c>
      <c r="F3384" t="s">
        <v>607</v>
      </c>
    </row>
    <row r="3385" spans="1:6" x14ac:dyDescent="0.25">
      <c r="A3385" s="2" t="s">
        <v>549</v>
      </c>
      <c r="B3385" t="s">
        <v>370</v>
      </c>
      <c r="C3385" t="s">
        <v>596</v>
      </c>
      <c r="D3385" t="s">
        <v>597</v>
      </c>
      <c r="E3385">
        <v>8</v>
      </c>
      <c r="F3385" t="s">
        <v>744</v>
      </c>
    </row>
    <row r="3386" spans="1:6" x14ac:dyDescent="0.25">
      <c r="A3386" s="2" t="s">
        <v>549</v>
      </c>
      <c r="B3386" t="s">
        <v>370</v>
      </c>
      <c r="C3386" t="s">
        <v>596</v>
      </c>
      <c r="D3386" t="s">
        <v>597</v>
      </c>
      <c r="E3386">
        <v>243</v>
      </c>
      <c r="F3386" t="s">
        <v>745</v>
      </c>
    </row>
    <row r="3387" spans="1:6" x14ac:dyDescent="0.25">
      <c r="A3387" s="2" t="s">
        <v>549</v>
      </c>
      <c r="B3387" t="s">
        <v>370</v>
      </c>
      <c r="C3387" t="s">
        <v>596</v>
      </c>
      <c r="D3387" t="s">
        <v>597</v>
      </c>
      <c r="E3387">
        <v>1</v>
      </c>
      <c r="F3387" t="s">
        <v>404</v>
      </c>
    </row>
    <row r="3388" spans="1:6" x14ac:dyDescent="0.25">
      <c r="A3388" s="2" t="s">
        <v>549</v>
      </c>
      <c r="B3388" t="s">
        <v>370</v>
      </c>
      <c r="C3388" t="s">
        <v>596</v>
      </c>
      <c r="D3388" t="s">
        <v>597</v>
      </c>
      <c r="E3388">
        <v>0</v>
      </c>
      <c r="F3388" t="s">
        <v>663</v>
      </c>
    </row>
    <row r="3389" spans="1:6" x14ac:dyDescent="0.25">
      <c r="A3389" s="2" t="s">
        <v>549</v>
      </c>
      <c r="B3389" t="s">
        <v>370</v>
      </c>
      <c r="C3389" t="s">
        <v>596</v>
      </c>
      <c r="D3389" t="s">
        <v>597</v>
      </c>
      <c r="E3389">
        <v>0</v>
      </c>
      <c r="F3389" t="s">
        <v>607</v>
      </c>
    </row>
    <row r="3390" spans="1:6" x14ac:dyDescent="0.25">
      <c r="A3390" s="2" t="s">
        <v>550</v>
      </c>
      <c r="B3390" t="s">
        <v>370</v>
      </c>
      <c r="C3390" t="s">
        <v>596</v>
      </c>
      <c r="D3390" t="s">
        <v>597</v>
      </c>
      <c r="E3390">
        <v>6</v>
      </c>
      <c r="F3390" t="s">
        <v>744</v>
      </c>
    </row>
    <row r="3391" spans="1:6" x14ac:dyDescent="0.25">
      <c r="A3391" s="2" t="s">
        <v>550</v>
      </c>
      <c r="B3391" t="s">
        <v>370</v>
      </c>
      <c r="C3391" t="s">
        <v>596</v>
      </c>
      <c r="D3391" t="s">
        <v>597</v>
      </c>
      <c r="E3391">
        <v>249</v>
      </c>
      <c r="F3391" t="s">
        <v>745</v>
      </c>
    </row>
    <row r="3392" spans="1:6" x14ac:dyDescent="0.25">
      <c r="A3392" s="2" t="s">
        <v>550</v>
      </c>
      <c r="B3392" t="s">
        <v>370</v>
      </c>
      <c r="C3392" t="s">
        <v>596</v>
      </c>
      <c r="D3392" t="s">
        <v>597</v>
      </c>
      <c r="E3392">
        <v>2</v>
      </c>
      <c r="F3392" t="s">
        <v>404</v>
      </c>
    </row>
    <row r="3393" spans="1:6" x14ac:dyDescent="0.25">
      <c r="A3393" s="2" t="s">
        <v>550</v>
      </c>
      <c r="B3393" t="s">
        <v>370</v>
      </c>
      <c r="C3393" t="s">
        <v>596</v>
      </c>
      <c r="D3393" t="s">
        <v>597</v>
      </c>
      <c r="E3393">
        <v>0</v>
      </c>
      <c r="F3393" t="s">
        <v>663</v>
      </c>
    </row>
    <row r="3394" spans="1:6" x14ac:dyDescent="0.25">
      <c r="A3394" s="2" t="s">
        <v>550</v>
      </c>
      <c r="B3394" t="s">
        <v>370</v>
      </c>
      <c r="C3394" t="s">
        <v>596</v>
      </c>
      <c r="D3394" t="s">
        <v>597</v>
      </c>
      <c r="E3394">
        <v>2</v>
      </c>
      <c r="F3394" t="s">
        <v>607</v>
      </c>
    </row>
    <row r="3395" spans="1:6" x14ac:dyDescent="0.25">
      <c r="A3395" s="2" t="s">
        <v>551</v>
      </c>
      <c r="B3395" t="s">
        <v>370</v>
      </c>
      <c r="C3395" t="s">
        <v>596</v>
      </c>
      <c r="D3395" t="s">
        <v>597</v>
      </c>
      <c r="E3395">
        <v>5</v>
      </c>
      <c r="F3395" t="s">
        <v>744</v>
      </c>
    </row>
    <row r="3396" spans="1:6" x14ac:dyDescent="0.25">
      <c r="A3396" s="2" t="s">
        <v>551</v>
      </c>
      <c r="B3396" t="s">
        <v>370</v>
      </c>
      <c r="C3396" t="s">
        <v>596</v>
      </c>
      <c r="D3396" t="s">
        <v>597</v>
      </c>
      <c r="E3396">
        <v>257</v>
      </c>
      <c r="F3396" t="s">
        <v>745</v>
      </c>
    </row>
    <row r="3397" spans="1:6" x14ac:dyDescent="0.25">
      <c r="A3397" s="2" t="s">
        <v>551</v>
      </c>
      <c r="B3397" t="s">
        <v>370</v>
      </c>
      <c r="C3397" t="s">
        <v>596</v>
      </c>
      <c r="D3397" t="s">
        <v>597</v>
      </c>
      <c r="E3397">
        <v>2</v>
      </c>
      <c r="F3397" t="s">
        <v>404</v>
      </c>
    </row>
    <row r="3398" spans="1:6" x14ac:dyDescent="0.25">
      <c r="A3398" s="2" t="s">
        <v>551</v>
      </c>
      <c r="B3398" t="s">
        <v>370</v>
      </c>
      <c r="C3398" t="s">
        <v>596</v>
      </c>
      <c r="D3398" t="s">
        <v>597</v>
      </c>
      <c r="E3398">
        <v>0</v>
      </c>
      <c r="F3398" t="s">
        <v>663</v>
      </c>
    </row>
    <row r="3399" spans="1:6" x14ac:dyDescent="0.25">
      <c r="A3399" s="2" t="s">
        <v>551</v>
      </c>
      <c r="B3399" t="s">
        <v>370</v>
      </c>
      <c r="C3399" t="s">
        <v>596</v>
      </c>
      <c r="D3399" t="s">
        <v>597</v>
      </c>
      <c r="E3399">
        <v>0</v>
      </c>
      <c r="F3399" t="s">
        <v>607</v>
      </c>
    </row>
    <row r="3400" spans="1:6" x14ac:dyDescent="0.25">
      <c r="A3400" s="2" t="s">
        <v>552</v>
      </c>
      <c r="B3400" t="s">
        <v>370</v>
      </c>
      <c r="C3400" t="s">
        <v>596</v>
      </c>
      <c r="D3400" t="s">
        <v>597</v>
      </c>
      <c r="E3400">
        <v>5</v>
      </c>
      <c r="F3400" t="s">
        <v>744</v>
      </c>
    </row>
    <row r="3401" spans="1:6" x14ac:dyDescent="0.25">
      <c r="A3401" s="2" t="s">
        <v>552</v>
      </c>
      <c r="B3401" t="s">
        <v>370</v>
      </c>
      <c r="C3401" t="s">
        <v>596</v>
      </c>
      <c r="D3401" t="s">
        <v>597</v>
      </c>
      <c r="E3401">
        <v>255</v>
      </c>
      <c r="F3401" t="s">
        <v>745</v>
      </c>
    </row>
    <row r="3402" spans="1:6" x14ac:dyDescent="0.25">
      <c r="A3402" s="2" t="s">
        <v>552</v>
      </c>
      <c r="B3402" t="s">
        <v>370</v>
      </c>
      <c r="C3402" t="s">
        <v>596</v>
      </c>
      <c r="D3402" t="s">
        <v>597</v>
      </c>
      <c r="E3402">
        <v>3</v>
      </c>
      <c r="F3402" t="s">
        <v>404</v>
      </c>
    </row>
    <row r="3403" spans="1:6" x14ac:dyDescent="0.25">
      <c r="A3403" s="2" t="s">
        <v>552</v>
      </c>
      <c r="B3403" t="s">
        <v>370</v>
      </c>
      <c r="C3403" t="s">
        <v>596</v>
      </c>
      <c r="D3403" t="s">
        <v>597</v>
      </c>
      <c r="E3403">
        <v>1</v>
      </c>
      <c r="F3403" t="s">
        <v>663</v>
      </c>
    </row>
    <row r="3404" spans="1:6" x14ac:dyDescent="0.25">
      <c r="A3404" s="2" t="s">
        <v>552</v>
      </c>
      <c r="B3404" t="s">
        <v>370</v>
      </c>
      <c r="C3404" t="s">
        <v>596</v>
      </c>
      <c r="D3404" t="s">
        <v>597</v>
      </c>
      <c r="E3404">
        <v>0</v>
      </c>
      <c r="F3404" t="s">
        <v>607</v>
      </c>
    </row>
    <row r="3405" spans="1:6" x14ac:dyDescent="0.25">
      <c r="A3405" s="2" t="s">
        <v>553</v>
      </c>
      <c r="B3405" t="s">
        <v>370</v>
      </c>
      <c r="C3405" t="s">
        <v>596</v>
      </c>
      <c r="D3405" t="s">
        <v>597</v>
      </c>
      <c r="E3405">
        <v>3</v>
      </c>
      <c r="F3405" t="s">
        <v>744</v>
      </c>
    </row>
    <row r="3406" spans="1:6" x14ac:dyDescent="0.25">
      <c r="A3406" s="2" t="s">
        <v>553</v>
      </c>
      <c r="B3406" t="s">
        <v>370</v>
      </c>
      <c r="C3406" t="s">
        <v>596</v>
      </c>
      <c r="D3406" t="s">
        <v>597</v>
      </c>
      <c r="E3406">
        <v>258</v>
      </c>
      <c r="F3406" t="s">
        <v>745</v>
      </c>
    </row>
    <row r="3407" spans="1:6" x14ac:dyDescent="0.25">
      <c r="A3407" s="2" t="s">
        <v>553</v>
      </c>
      <c r="B3407" t="s">
        <v>370</v>
      </c>
      <c r="C3407" t="s">
        <v>596</v>
      </c>
      <c r="D3407" t="s">
        <v>597</v>
      </c>
      <c r="E3407">
        <v>5</v>
      </c>
      <c r="F3407" t="s">
        <v>404</v>
      </c>
    </row>
    <row r="3408" spans="1:6" x14ac:dyDescent="0.25">
      <c r="A3408" s="2" t="s">
        <v>553</v>
      </c>
      <c r="B3408" t="s">
        <v>370</v>
      </c>
      <c r="C3408" t="s">
        <v>596</v>
      </c>
      <c r="D3408" t="s">
        <v>597</v>
      </c>
      <c r="E3408">
        <v>0</v>
      </c>
      <c r="F3408" t="s">
        <v>663</v>
      </c>
    </row>
    <row r="3409" spans="1:6" x14ac:dyDescent="0.25">
      <c r="A3409" s="2" t="s">
        <v>553</v>
      </c>
      <c r="B3409" t="s">
        <v>370</v>
      </c>
      <c r="C3409" t="s">
        <v>596</v>
      </c>
      <c r="D3409" t="s">
        <v>597</v>
      </c>
      <c r="E3409">
        <v>0</v>
      </c>
      <c r="F3409" t="s">
        <v>607</v>
      </c>
    </row>
    <row r="3410" spans="1:6" x14ac:dyDescent="0.25">
      <c r="A3410" s="2" t="s">
        <v>554</v>
      </c>
      <c r="B3410" t="s">
        <v>370</v>
      </c>
      <c r="C3410" t="s">
        <v>596</v>
      </c>
      <c r="D3410" t="s">
        <v>597</v>
      </c>
      <c r="E3410">
        <v>2</v>
      </c>
      <c r="F3410" t="s">
        <v>744</v>
      </c>
    </row>
    <row r="3411" spans="1:6" x14ac:dyDescent="0.25">
      <c r="A3411" s="2" t="s">
        <v>554</v>
      </c>
      <c r="B3411" t="s">
        <v>370</v>
      </c>
      <c r="C3411" t="s">
        <v>596</v>
      </c>
      <c r="D3411" t="s">
        <v>597</v>
      </c>
      <c r="E3411">
        <v>251</v>
      </c>
      <c r="F3411" t="s">
        <v>745</v>
      </c>
    </row>
    <row r="3412" spans="1:6" x14ac:dyDescent="0.25">
      <c r="A3412" s="2" t="s">
        <v>554</v>
      </c>
      <c r="B3412" t="s">
        <v>370</v>
      </c>
      <c r="C3412" t="s">
        <v>596</v>
      </c>
      <c r="D3412" t="s">
        <v>597</v>
      </c>
      <c r="E3412">
        <v>5</v>
      </c>
      <c r="F3412" t="s">
        <v>404</v>
      </c>
    </row>
    <row r="3413" spans="1:6" x14ac:dyDescent="0.25">
      <c r="A3413" s="2" t="s">
        <v>554</v>
      </c>
      <c r="B3413" t="s">
        <v>370</v>
      </c>
      <c r="C3413" t="s">
        <v>596</v>
      </c>
      <c r="D3413" t="s">
        <v>597</v>
      </c>
      <c r="E3413">
        <v>0</v>
      </c>
      <c r="F3413" t="s">
        <v>663</v>
      </c>
    </row>
    <row r="3414" spans="1:6" x14ac:dyDescent="0.25">
      <c r="A3414" s="2" t="s">
        <v>554</v>
      </c>
      <c r="B3414" t="s">
        <v>370</v>
      </c>
      <c r="C3414" t="s">
        <v>596</v>
      </c>
      <c r="D3414" t="s">
        <v>597</v>
      </c>
      <c r="E3414">
        <v>0</v>
      </c>
      <c r="F3414" t="s">
        <v>607</v>
      </c>
    </row>
    <row r="3415" spans="1:6" x14ac:dyDescent="0.25">
      <c r="A3415" s="2" t="s">
        <v>555</v>
      </c>
      <c r="B3415" t="s">
        <v>370</v>
      </c>
      <c r="C3415" t="s">
        <v>596</v>
      </c>
      <c r="D3415" t="s">
        <v>597</v>
      </c>
      <c r="E3415">
        <v>4</v>
      </c>
      <c r="F3415" t="s">
        <v>744</v>
      </c>
    </row>
    <row r="3416" spans="1:6" x14ac:dyDescent="0.25">
      <c r="A3416" s="2" t="s">
        <v>555</v>
      </c>
      <c r="B3416" t="s">
        <v>370</v>
      </c>
      <c r="C3416" t="s">
        <v>596</v>
      </c>
      <c r="D3416" t="s">
        <v>597</v>
      </c>
      <c r="E3416">
        <v>258</v>
      </c>
      <c r="F3416" t="s">
        <v>745</v>
      </c>
    </row>
    <row r="3417" spans="1:6" x14ac:dyDescent="0.25">
      <c r="A3417" s="2" t="s">
        <v>555</v>
      </c>
      <c r="B3417" t="s">
        <v>370</v>
      </c>
      <c r="C3417" t="s">
        <v>596</v>
      </c>
      <c r="D3417" t="s">
        <v>597</v>
      </c>
      <c r="E3417">
        <v>5</v>
      </c>
      <c r="F3417" t="s">
        <v>404</v>
      </c>
    </row>
    <row r="3418" spans="1:6" x14ac:dyDescent="0.25">
      <c r="A3418" s="2" t="s">
        <v>555</v>
      </c>
      <c r="B3418" t="s">
        <v>370</v>
      </c>
      <c r="C3418" t="s">
        <v>596</v>
      </c>
      <c r="D3418" t="s">
        <v>597</v>
      </c>
      <c r="E3418">
        <v>0</v>
      </c>
      <c r="F3418" t="s">
        <v>663</v>
      </c>
    </row>
    <row r="3419" spans="1:6" x14ac:dyDescent="0.25">
      <c r="A3419" s="2" t="s">
        <v>555</v>
      </c>
      <c r="B3419" t="s">
        <v>370</v>
      </c>
      <c r="C3419" t="s">
        <v>596</v>
      </c>
      <c r="D3419" t="s">
        <v>597</v>
      </c>
      <c r="E3419">
        <v>0</v>
      </c>
      <c r="F3419" t="s">
        <v>607</v>
      </c>
    </row>
    <row r="3420" spans="1:6" x14ac:dyDescent="0.25">
      <c r="A3420" s="2" t="s">
        <v>556</v>
      </c>
      <c r="B3420" t="s">
        <v>370</v>
      </c>
      <c r="C3420" t="s">
        <v>596</v>
      </c>
      <c r="D3420" t="s">
        <v>597</v>
      </c>
      <c r="E3420">
        <v>2</v>
      </c>
      <c r="F3420" t="s">
        <v>744</v>
      </c>
    </row>
    <row r="3421" spans="1:6" x14ac:dyDescent="0.25">
      <c r="A3421" s="2" t="s">
        <v>556</v>
      </c>
      <c r="B3421" t="s">
        <v>370</v>
      </c>
      <c r="C3421" t="s">
        <v>596</v>
      </c>
      <c r="D3421" t="s">
        <v>597</v>
      </c>
      <c r="E3421">
        <v>264</v>
      </c>
      <c r="F3421" t="s">
        <v>745</v>
      </c>
    </row>
    <row r="3422" spans="1:6" x14ac:dyDescent="0.25">
      <c r="A3422" s="2" t="s">
        <v>556</v>
      </c>
      <c r="B3422" t="s">
        <v>370</v>
      </c>
      <c r="C3422" t="s">
        <v>596</v>
      </c>
      <c r="D3422" t="s">
        <v>597</v>
      </c>
      <c r="E3422">
        <v>6</v>
      </c>
      <c r="F3422" t="s">
        <v>404</v>
      </c>
    </row>
    <row r="3423" spans="1:6" x14ac:dyDescent="0.25">
      <c r="A3423" s="2" t="s">
        <v>556</v>
      </c>
      <c r="B3423" t="s">
        <v>370</v>
      </c>
      <c r="C3423" t="s">
        <v>596</v>
      </c>
      <c r="D3423" t="s">
        <v>597</v>
      </c>
      <c r="E3423">
        <v>0</v>
      </c>
      <c r="F3423" t="s">
        <v>663</v>
      </c>
    </row>
    <row r="3424" spans="1:6" x14ac:dyDescent="0.25">
      <c r="A3424" s="2" t="s">
        <v>556</v>
      </c>
      <c r="B3424" t="s">
        <v>370</v>
      </c>
      <c r="C3424" t="s">
        <v>596</v>
      </c>
      <c r="D3424" t="s">
        <v>597</v>
      </c>
      <c r="E3424">
        <v>0</v>
      </c>
      <c r="F3424" t="s">
        <v>607</v>
      </c>
    </row>
    <row r="3425" spans="1:6" x14ac:dyDescent="0.25">
      <c r="A3425" s="2" t="s">
        <v>557</v>
      </c>
      <c r="B3425" t="s">
        <v>370</v>
      </c>
      <c r="C3425" t="s">
        <v>596</v>
      </c>
      <c r="D3425" t="s">
        <v>597</v>
      </c>
      <c r="E3425">
        <v>5</v>
      </c>
      <c r="F3425" t="s">
        <v>744</v>
      </c>
    </row>
    <row r="3426" spans="1:6" x14ac:dyDescent="0.25">
      <c r="A3426" s="2" t="s">
        <v>557</v>
      </c>
      <c r="B3426" t="s">
        <v>370</v>
      </c>
      <c r="C3426" t="s">
        <v>596</v>
      </c>
      <c r="D3426" t="s">
        <v>597</v>
      </c>
      <c r="E3426">
        <v>258</v>
      </c>
      <c r="F3426" t="s">
        <v>745</v>
      </c>
    </row>
    <row r="3427" spans="1:6" x14ac:dyDescent="0.25">
      <c r="A3427" s="2" t="s">
        <v>557</v>
      </c>
      <c r="B3427" t="s">
        <v>370</v>
      </c>
      <c r="C3427" t="s">
        <v>596</v>
      </c>
      <c r="D3427" t="s">
        <v>597</v>
      </c>
      <c r="E3427">
        <v>5</v>
      </c>
      <c r="F3427" t="s">
        <v>404</v>
      </c>
    </row>
    <row r="3428" spans="1:6" x14ac:dyDescent="0.25">
      <c r="A3428" s="2" t="s">
        <v>557</v>
      </c>
      <c r="B3428" t="s">
        <v>370</v>
      </c>
      <c r="C3428" t="s">
        <v>596</v>
      </c>
      <c r="D3428" t="s">
        <v>597</v>
      </c>
      <c r="E3428">
        <v>1</v>
      </c>
      <c r="F3428" t="s">
        <v>663</v>
      </c>
    </row>
    <row r="3429" spans="1:6" x14ac:dyDescent="0.25">
      <c r="A3429" s="2" t="s">
        <v>557</v>
      </c>
      <c r="B3429" t="s">
        <v>370</v>
      </c>
      <c r="C3429" t="s">
        <v>596</v>
      </c>
      <c r="D3429" t="s">
        <v>597</v>
      </c>
      <c r="E3429">
        <v>1</v>
      </c>
      <c r="F3429" t="s">
        <v>607</v>
      </c>
    </row>
    <row r="3430" spans="1:6" x14ac:dyDescent="0.25">
      <c r="A3430" s="2" t="s">
        <v>558</v>
      </c>
      <c r="B3430" t="s">
        <v>370</v>
      </c>
      <c r="C3430" t="s">
        <v>596</v>
      </c>
      <c r="D3430" t="s">
        <v>597</v>
      </c>
      <c r="E3430">
        <v>3</v>
      </c>
      <c r="F3430" t="s">
        <v>744</v>
      </c>
    </row>
    <row r="3431" spans="1:6" x14ac:dyDescent="0.25">
      <c r="A3431" s="2" t="s">
        <v>558</v>
      </c>
      <c r="B3431" t="s">
        <v>370</v>
      </c>
      <c r="C3431" t="s">
        <v>596</v>
      </c>
      <c r="D3431" t="s">
        <v>597</v>
      </c>
      <c r="E3431">
        <v>259</v>
      </c>
      <c r="F3431" t="s">
        <v>745</v>
      </c>
    </row>
    <row r="3432" spans="1:6" x14ac:dyDescent="0.25">
      <c r="A3432" s="2" t="s">
        <v>558</v>
      </c>
      <c r="B3432" t="s">
        <v>370</v>
      </c>
      <c r="C3432" t="s">
        <v>596</v>
      </c>
      <c r="D3432" t="s">
        <v>597</v>
      </c>
      <c r="E3432">
        <v>4</v>
      </c>
      <c r="F3432" t="s">
        <v>404</v>
      </c>
    </row>
    <row r="3433" spans="1:6" x14ac:dyDescent="0.25">
      <c r="A3433" s="2" t="s">
        <v>558</v>
      </c>
      <c r="B3433" t="s">
        <v>370</v>
      </c>
      <c r="C3433" t="s">
        <v>596</v>
      </c>
      <c r="D3433" t="s">
        <v>597</v>
      </c>
      <c r="E3433">
        <v>1</v>
      </c>
      <c r="F3433" t="s">
        <v>663</v>
      </c>
    </row>
    <row r="3434" spans="1:6" x14ac:dyDescent="0.25">
      <c r="A3434" s="2" t="s">
        <v>558</v>
      </c>
      <c r="B3434" t="s">
        <v>370</v>
      </c>
      <c r="C3434" t="s">
        <v>596</v>
      </c>
      <c r="D3434" t="s">
        <v>597</v>
      </c>
      <c r="E3434">
        <v>1</v>
      </c>
      <c r="F3434" t="s">
        <v>607</v>
      </c>
    </row>
    <row r="3435" spans="1:6" x14ac:dyDescent="0.25">
      <c r="A3435" s="2" t="s">
        <v>559</v>
      </c>
      <c r="B3435" t="s">
        <v>370</v>
      </c>
      <c r="C3435" t="s">
        <v>596</v>
      </c>
      <c r="D3435" t="s">
        <v>597</v>
      </c>
      <c r="E3435">
        <v>13</v>
      </c>
      <c r="F3435" t="s">
        <v>744</v>
      </c>
    </row>
    <row r="3436" spans="1:6" x14ac:dyDescent="0.25">
      <c r="A3436" s="2" t="s">
        <v>559</v>
      </c>
      <c r="B3436" t="s">
        <v>370</v>
      </c>
      <c r="C3436" t="s">
        <v>596</v>
      </c>
      <c r="D3436" t="s">
        <v>597</v>
      </c>
      <c r="E3436">
        <v>258</v>
      </c>
      <c r="F3436" t="s">
        <v>745</v>
      </c>
    </row>
    <row r="3437" spans="1:6" x14ac:dyDescent="0.25">
      <c r="A3437" s="2" t="s">
        <v>559</v>
      </c>
      <c r="B3437" t="s">
        <v>370</v>
      </c>
      <c r="C3437" t="s">
        <v>596</v>
      </c>
      <c r="D3437" t="s">
        <v>597</v>
      </c>
      <c r="E3437">
        <v>4</v>
      </c>
      <c r="F3437" t="s">
        <v>404</v>
      </c>
    </row>
    <row r="3438" spans="1:6" x14ac:dyDescent="0.25">
      <c r="A3438" s="2" t="s">
        <v>559</v>
      </c>
      <c r="B3438" t="s">
        <v>370</v>
      </c>
      <c r="C3438" t="s">
        <v>596</v>
      </c>
      <c r="D3438" t="s">
        <v>597</v>
      </c>
      <c r="E3438">
        <v>1</v>
      </c>
      <c r="F3438" t="s">
        <v>663</v>
      </c>
    </row>
    <row r="3439" spans="1:6" x14ac:dyDescent="0.25">
      <c r="A3439" s="2" t="s">
        <v>559</v>
      </c>
      <c r="B3439" t="s">
        <v>370</v>
      </c>
      <c r="C3439" t="s">
        <v>596</v>
      </c>
      <c r="D3439" t="s">
        <v>597</v>
      </c>
      <c r="E3439">
        <v>0</v>
      </c>
      <c r="F3439" t="s">
        <v>607</v>
      </c>
    </row>
    <row r="3440" spans="1:6" x14ac:dyDescent="0.25">
      <c r="A3440" s="2" t="s">
        <v>560</v>
      </c>
      <c r="B3440" t="s">
        <v>370</v>
      </c>
      <c r="C3440" t="s">
        <v>596</v>
      </c>
      <c r="D3440" t="s">
        <v>597</v>
      </c>
      <c r="E3440">
        <v>8</v>
      </c>
      <c r="F3440" t="s">
        <v>744</v>
      </c>
    </row>
    <row r="3441" spans="1:6" x14ac:dyDescent="0.25">
      <c r="A3441" s="2" t="s">
        <v>560</v>
      </c>
      <c r="B3441" t="s">
        <v>370</v>
      </c>
      <c r="C3441" t="s">
        <v>596</v>
      </c>
      <c r="D3441" t="s">
        <v>597</v>
      </c>
      <c r="E3441">
        <v>251</v>
      </c>
      <c r="F3441" t="s">
        <v>745</v>
      </c>
    </row>
    <row r="3442" spans="1:6" x14ac:dyDescent="0.25">
      <c r="A3442" s="2" t="s">
        <v>560</v>
      </c>
      <c r="B3442" t="s">
        <v>370</v>
      </c>
      <c r="C3442" t="s">
        <v>596</v>
      </c>
      <c r="D3442" t="s">
        <v>597</v>
      </c>
      <c r="E3442">
        <v>2</v>
      </c>
      <c r="F3442" t="s">
        <v>404</v>
      </c>
    </row>
    <row r="3443" spans="1:6" x14ac:dyDescent="0.25">
      <c r="A3443" s="2" t="s">
        <v>560</v>
      </c>
      <c r="B3443" t="s">
        <v>370</v>
      </c>
      <c r="C3443" t="s">
        <v>596</v>
      </c>
      <c r="D3443" t="s">
        <v>597</v>
      </c>
      <c r="E3443">
        <v>0</v>
      </c>
      <c r="F3443" t="s">
        <v>663</v>
      </c>
    </row>
    <row r="3444" spans="1:6" x14ac:dyDescent="0.25">
      <c r="A3444" s="2" t="s">
        <v>560</v>
      </c>
      <c r="B3444" t="s">
        <v>370</v>
      </c>
      <c r="C3444" t="s">
        <v>596</v>
      </c>
      <c r="D3444" t="s">
        <v>597</v>
      </c>
      <c r="E3444">
        <v>0</v>
      </c>
      <c r="F3444" t="s">
        <v>607</v>
      </c>
    </row>
    <row r="3445" spans="1:6" x14ac:dyDescent="0.25">
      <c r="A3445" s="2" t="s">
        <v>561</v>
      </c>
      <c r="B3445" t="s">
        <v>370</v>
      </c>
      <c r="C3445" t="s">
        <v>596</v>
      </c>
      <c r="D3445" t="s">
        <v>597</v>
      </c>
      <c r="E3445">
        <v>4</v>
      </c>
      <c r="F3445" t="s">
        <v>744</v>
      </c>
    </row>
    <row r="3446" spans="1:6" x14ac:dyDescent="0.25">
      <c r="A3446" s="2" t="s">
        <v>561</v>
      </c>
      <c r="B3446" t="s">
        <v>370</v>
      </c>
      <c r="C3446" t="s">
        <v>596</v>
      </c>
      <c r="D3446" t="s">
        <v>597</v>
      </c>
      <c r="E3446">
        <v>245</v>
      </c>
      <c r="F3446" t="s">
        <v>745</v>
      </c>
    </row>
    <row r="3447" spans="1:6" x14ac:dyDescent="0.25">
      <c r="A3447" s="2" t="s">
        <v>561</v>
      </c>
      <c r="B3447" t="s">
        <v>370</v>
      </c>
      <c r="C3447" t="s">
        <v>596</v>
      </c>
      <c r="D3447" t="s">
        <v>597</v>
      </c>
      <c r="E3447">
        <v>4</v>
      </c>
      <c r="F3447" t="s">
        <v>404</v>
      </c>
    </row>
    <row r="3448" spans="1:6" x14ac:dyDescent="0.25">
      <c r="A3448" s="2" t="s">
        <v>561</v>
      </c>
      <c r="B3448" t="s">
        <v>370</v>
      </c>
      <c r="C3448" t="s">
        <v>596</v>
      </c>
      <c r="D3448" t="s">
        <v>597</v>
      </c>
      <c r="E3448">
        <v>0</v>
      </c>
      <c r="F3448" t="s">
        <v>663</v>
      </c>
    </row>
    <row r="3449" spans="1:6" x14ac:dyDescent="0.25">
      <c r="A3449" s="2" t="s">
        <v>561</v>
      </c>
      <c r="B3449" t="s">
        <v>370</v>
      </c>
      <c r="C3449" t="s">
        <v>596</v>
      </c>
      <c r="D3449" t="s">
        <v>597</v>
      </c>
      <c r="E3449">
        <v>0</v>
      </c>
      <c r="F3449" t="s">
        <v>607</v>
      </c>
    </row>
    <row r="3450" spans="1:6" x14ac:dyDescent="0.25">
      <c r="A3450" s="2" t="s">
        <v>562</v>
      </c>
      <c r="B3450" t="s">
        <v>370</v>
      </c>
      <c r="C3450" t="s">
        <v>596</v>
      </c>
      <c r="D3450" t="s">
        <v>597</v>
      </c>
      <c r="E3450">
        <v>7</v>
      </c>
      <c r="F3450" t="s">
        <v>744</v>
      </c>
    </row>
    <row r="3451" spans="1:6" x14ac:dyDescent="0.25">
      <c r="A3451" s="2" t="s">
        <v>562</v>
      </c>
      <c r="B3451" t="s">
        <v>370</v>
      </c>
      <c r="C3451" t="s">
        <v>596</v>
      </c>
      <c r="D3451" t="s">
        <v>597</v>
      </c>
      <c r="E3451">
        <v>256</v>
      </c>
      <c r="F3451" t="s">
        <v>745</v>
      </c>
    </row>
    <row r="3452" spans="1:6" x14ac:dyDescent="0.25">
      <c r="A3452" s="2" t="s">
        <v>562</v>
      </c>
      <c r="B3452" t="s">
        <v>370</v>
      </c>
      <c r="C3452" t="s">
        <v>596</v>
      </c>
      <c r="D3452" t="s">
        <v>597</v>
      </c>
      <c r="E3452">
        <v>5</v>
      </c>
      <c r="F3452" t="s">
        <v>404</v>
      </c>
    </row>
    <row r="3453" spans="1:6" x14ac:dyDescent="0.25">
      <c r="A3453" s="2" t="s">
        <v>562</v>
      </c>
      <c r="B3453" t="s">
        <v>370</v>
      </c>
      <c r="C3453" t="s">
        <v>596</v>
      </c>
      <c r="D3453" t="s">
        <v>597</v>
      </c>
      <c r="E3453">
        <v>0</v>
      </c>
      <c r="F3453" t="s">
        <v>663</v>
      </c>
    </row>
    <row r="3454" spans="1:6" x14ac:dyDescent="0.25">
      <c r="A3454" s="2" t="s">
        <v>562</v>
      </c>
      <c r="B3454" t="s">
        <v>370</v>
      </c>
      <c r="C3454" t="s">
        <v>596</v>
      </c>
      <c r="D3454" t="s">
        <v>597</v>
      </c>
      <c r="E3454">
        <v>0</v>
      </c>
      <c r="F3454" t="s">
        <v>607</v>
      </c>
    </row>
    <row r="3455" spans="1:6" x14ac:dyDescent="0.25">
      <c r="A3455" s="2" t="s">
        <v>563</v>
      </c>
      <c r="B3455" t="s">
        <v>370</v>
      </c>
      <c r="C3455" t="s">
        <v>596</v>
      </c>
      <c r="D3455" t="s">
        <v>597</v>
      </c>
      <c r="E3455">
        <v>7</v>
      </c>
      <c r="F3455" t="s">
        <v>744</v>
      </c>
    </row>
    <row r="3456" spans="1:6" x14ac:dyDescent="0.25">
      <c r="A3456" s="2" t="s">
        <v>563</v>
      </c>
      <c r="B3456" t="s">
        <v>370</v>
      </c>
      <c r="C3456" t="s">
        <v>596</v>
      </c>
      <c r="D3456" t="s">
        <v>597</v>
      </c>
      <c r="E3456">
        <v>267</v>
      </c>
      <c r="F3456" t="s">
        <v>745</v>
      </c>
    </row>
    <row r="3457" spans="1:6" x14ac:dyDescent="0.25">
      <c r="A3457" s="2" t="s">
        <v>563</v>
      </c>
      <c r="B3457" t="s">
        <v>370</v>
      </c>
      <c r="C3457" t="s">
        <v>596</v>
      </c>
      <c r="D3457" t="s">
        <v>597</v>
      </c>
      <c r="E3457">
        <v>6</v>
      </c>
      <c r="F3457" t="s">
        <v>404</v>
      </c>
    </row>
    <row r="3458" spans="1:6" x14ac:dyDescent="0.25">
      <c r="A3458" s="2" t="s">
        <v>563</v>
      </c>
      <c r="B3458" t="s">
        <v>370</v>
      </c>
      <c r="C3458" t="s">
        <v>596</v>
      </c>
      <c r="D3458" t="s">
        <v>597</v>
      </c>
      <c r="E3458">
        <v>0</v>
      </c>
      <c r="F3458" t="s">
        <v>663</v>
      </c>
    </row>
    <row r="3459" spans="1:6" x14ac:dyDescent="0.25">
      <c r="A3459" s="2" t="s">
        <v>563</v>
      </c>
      <c r="B3459" t="s">
        <v>370</v>
      </c>
      <c r="C3459" t="s">
        <v>596</v>
      </c>
      <c r="D3459" t="s">
        <v>597</v>
      </c>
      <c r="E3459">
        <v>3</v>
      </c>
      <c r="F3459" t="s">
        <v>607</v>
      </c>
    </row>
    <row r="3460" spans="1:6" x14ac:dyDescent="0.25">
      <c r="A3460" s="2" t="s">
        <v>564</v>
      </c>
      <c r="B3460" t="s">
        <v>370</v>
      </c>
      <c r="C3460" t="s">
        <v>596</v>
      </c>
      <c r="D3460" t="s">
        <v>597</v>
      </c>
      <c r="E3460">
        <v>5</v>
      </c>
      <c r="F3460" t="s">
        <v>744</v>
      </c>
    </row>
    <row r="3461" spans="1:6" x14ac:dyDescent="0.25">
      <c r="A3461" s="2" t="s">
        <v>564</v>
      </c>
      <c r="B3461" t="s">
        <v>370</v>
      </c>
      <c r="C3461" t="s">
        <v>596</v>
      </c>
      <c r="D3461" t="s">
        <v>597</v>
      </c>
      <c r="E3461">
        <v>274</v>
      </c>
      <c r="F3461" t="s">
        <v>745</v>
      </c>
    </row>
    <row r="3462" spans="1:6" x14ac:dyDescent="0.25">
      <c r="A3462" s="2" t="s">
        <v>564</v>
      </c>
      <c r="B3462" t="s">
        <v>370</v>
      </c>
      <c r="C3462" t="s">
        <v>596</v>
      </c>
      <c r="D3462" t="s">
        <v>597</v>
      </c>
      <c r="E3462">
        <v>6</v>
      </c>
      <c r="F3462" t="s">
        <v>404</v>
      </c>
    </row>
    <row r="3463" spans="1:6" x14ac:dyDescent="0.25">
      <c r="A3463" s="2" t="s">
        <v>564</v>
      </c>
      <c r="B3463" t="s">
        <v>370</v>
      </c>
      <c r="C3463" t="s">
        <v>596</v>
      </c>
      <c r="D3463" t="s">
        <v>597</v>
      </c>
      <c r="E3463">
        <v>0</v>
      </c>
      <c r="F3463" t="s">
        <v>663</v>
      </c>
    </row>
    <row r="3464" spans="1:6" x14ac:dyDescent="0.25">
      <c r="A3464" s="2" t="s">
        <v>564</v>
      </c>
      <c r="B3464" t="s">
        <v>370</v>
      </c>
      <c r="C3464" t="s">
        <v>596</v>
      </c>
      <c r="D3464" t="s">
        <v>597</v>
      </c>
      <c r="E3464">
        <v>0</v>
      </c>
      <c r="F3464" t="s">
        <v>607</v>
      </c>
    </row>
    <row r="3465" spans="1:6" x14ac:dyDescent="0.25">
      <c r="A3465" s="2" t="s">
        <v>565</v>
      </c>
      <c r="B3465" t="s">
        <v>370</v>
      </c>
      <c r="C3465" t="s">
        <v>596</v>
      </c>
      <c r="D3465" t="s">
        <v>597</v>
      </c>
      <c r="E3465">
        <v>17</v>
      </c>
      <c r="F3465" t="s">
        <v>744</v>
      </c>
    </row>
    <row r="3466" spans="1:6" x14ac:dyDescent="0.25">
      <c r="A3466" s="2" t="s">
        <v>565</v>
      </c>
      <c r="B3466" t="s">
        <v>370</v>
      </c>
      <c r="C3466" t="s">
        <v>596</v>
      </c>
      <c r="D3466" t="s">
        <v>597</v>
      </c>
      <c r="E3466">
        <v>266</v>
      </c>
      <c r="F3466" t="s">
        <v>745</v>
      </c>
    </row>
    <row r="3467" spans="1:6" x14ac:dyDescent="0.25">
      <c r="A3467" s="2" t="s">
        <v>565</v>
      </c>
      <c r="B3467" t="s">
        <v>370</v>
      </c>
      <c r="C3467" t="s">
        <v>596</v>
      </c>
      <c r="D3467" t="s">
        <v>597</v>
      </c>
      <c r="E3467">
        <v>7</v>
      </c>
      <c r="F3467" t="s">
        <v>404</v>
      </c>
    </row>
    <row r="3468" spans="1:6" x14ac:dyDescent="0.25">
      <c r="A3468" s="2" t="s">
        <v>565</v>
      </c>
      <c r="B3468" t="s">
        <v>370</v>
      </c>
      <c r="C3468" t="s">
        <v>596</v>
      </c>
      <c r="D3468" t="s">
        <v>597</v>
      </c>
      <c r="E3468">
        <v>0</v>
      </c>
      <c r="F3468" t="s">
        <v>663</v>
      </c>
    </row>
    <row r="3469" spans="1:6" x14ac:dyDescent="0.25">
      <c r="A3469" s="2" t="s">
        <v>565</v>
      </c>
      <c r="B3469" t="s">
        <v>370</v>
      </c>
      <c r="C3469" t="s">
        <v>596</v>
      </c>
      <c r="D3469" t="s">
        <v>597</v>
      </c>
      <c r="E3469">
        <v>0</v>
      </c>
      <c r="F3469" t="s">
        <v>607</v>
      </c>
    </row>
    <row r="3470" spans="1:6" x14ac:dyDescent="0.25">
      <c r="A3470" s="2" t="s">
        <v>566</v>
      </c>
      <c r="B3470" t="s">
        <v>370</v>
      </c>
      <c r="C3470" t="s">
        <v>596</v>
      </c>
      <c r="D3470" t="s">
        <v>597</v>
      </c>
      <c r="E3470">
        <v>15</v>
      </c>
      <c r="F3470" t="s">
        <v>744</v>
      </c>
    </row>
    <row r="3471" spans="1:6" x14ac:dyDescent="0.25">
      <c r="A3471" s="2" t="s">
        <v>566</v>
      </c>
      <c r="B3471" t="s">
        <v>370</v>
      </c>
      <c r="C3471" t="s">
        <v>596</v>
      </c>
      <c r="D3471" t="s">
        <v>597</v>
      </c>
      <c r="E3471">
        <v>45</v>
      </c>
      <c r="F3471" t="s">
        <v>745</v>
      </c>
    </row>
    <row r="3472" spans="1:6" x14ac:dyDescent="0.25">
      <c r="A3472" s="2" t="s">
        <v>566</v>
      </c>
      <c r="B3472" t="s">
        <v>370</v>
      </c>
      <c r="C3472" t="s">
        <v>596</v>
      </c>
      <c r="D3472" t="s">
        <v>597</v>
      </c>
      <c r="E3472">
        <v>6</v>
      </c>
      <c r="F3472" t="s">
        <v>404</v>
      </c>
    </row>
    <row r="3473" spans="1:6" x14ac:dyDescent="0.25">
      <c r="A3473" s="2" t="s">
        <v>566</v>
      </c>
      <c r="B3473" t="s">
        <v>370</v>
      </c>
      <c r="C3473" t="s">
        <v>596</v>
      </c>
      <c r="D3473" t="s">
        <v>597</v>
      </c>
      <c r="E3473">
        <v>0</v>
      </c>
      <c r="F3473" t="s">
        <v>663</v>
      </c>
    </row>
    <row r="3474" spans="1:6" x14ac:dyDescent="0.25">
      <c r="A3474" s="2" t="s">
        <v>566</v>
      </c>
      <c r="B3474" t="s">
        <v>370</v>
      </c>
      <c r="C3474" t="s">
        <v>596</v>
      </c>
      <c r="D3474" t="s">
        <v>597</v>
      </c>
      <c r="E3474">
        <v>0</v>
      </c>
      <c r="F3474" t="s">
        <v>607</v>
      </c>
    </row>
    <row r="3475" spans="1:6" x14ac:dyDescent="0.25">
      <c r="A3475" s="2" t="s">
        <v>567</v>
      </c>
      <c r="B3475" t="s">
        <v>370</v>
      </c>
      <c r="C3475" t="s">
        <v>596</v>
      </c>
      <c r="D3475" t="s">
        <v>597</v>
      </c>
      <c r="E3475">
        <v>10</v>
      </c>
      <c r="F3475" t="s">
        <v>744</v>
      </c>
    </row>
    <row r="3476" spans="1:6" x14ac:dyDescent="0.25">
      <c r="A3476" s="2" t="s">
        <v>567</v>
      </c>
      <c r="B3476" t="s">
        <v>370</v>
      </c>
      <c r="C3476" t="s">
        <v>596</v>
      </c>
      <c r="D3476" t="s">
        <v>597</v>
      </c>
      <c r="E3476">
        <v>42</v>
      </c>
      <c r="F3476" t="s">
        <v>745</v>
      </c>
    </row>
    <row r="3477" spans="1:6" x14ac:dyDescent="0.25">
      <c r="A3477" s="2" t="s">
        <v>567</v>
      </c>
      <c r="B3477" t="s">
        <v>370</v>
      </c>
      <c r="C3477" t="s">
        <v>596</v>
      </c>
      <c r="D3477" t="s">
        <v>597</v>
      </c>
      <c r="E3477">
        <v>7</v>
      </c>
      <c r="F3477" t="s">
        <v>404</v>
      </c>
    </row>
    <row r="3478" spans="1:6" x14ac:dyDescent="0.25">
      <c r="A3478" s="2" t="s">
        <v>567</v>
      </c>
      <c r="B3478" t="s">
        <v>370</v>
      </c>
      <c r="C3478" t="s">
        <v>596</v>
      </c>
      <c r="D3478" t="s">
        <v>597</v>
      </c>
      <c r="E3478">
        <v>0</v>
      </c>
      <c r="F3478" t="s">
        <v>663</v>
      </c>
    </row>
    <row r="3479" spans="1:6" x14ac:dyDescent="0.25">
      <c r="A3479" s="2" t="s">
        <v>567</v>
      </c>
      <c r="B3479" t="s">
        <v>370</v>
      </c>
      <c r="C3479" t="s">
        <v>596</v>
      </c>
      <c r="D3479" t="s">
        <v>597</v>
      </c>
      <c r="E3479">
        <v>0</v>
      </c>
      <c r="F3479" t="s">
        <v>607</v>
      </c>
    </row>
    <row r="3480" spans="1:6" x14ac:dyDescent="0.25">
      <c r="A3480" s="2" t="s">
        <v>568</v>
      </c>
      <c r="B3480" t="s">
        <v>370</v>
      </c>
      <c r="C3480" t="s">
        <v>596</v>
      </c>
      <c r="D3480" t="s">
        <v>597</v>
      </c>
      <c r="E3480">
        <v>8</v>
      </c>
      <c r="F3480" t="s">
        <v>744</v>
      </c>
    </row>
    <row r="3481" spans="1:6" x14ac:dyDescent="0.25">
      <c r="A3481" s="2" t="s">
        <v>568</v>
      </c>
      <c r="B3481" t="s">
        <v>370</v>
      </c>
      <c r="C3481" t="s">
        <v>596</v>
      </c>
      <c r="D3481" t="s">
        <v>597</v>
      </c>
      <c r="E3481">
        <v>45</v>
      </c>
      <c r="F3481" t="s">
        <v>745</v>
      </c>
    </row>
    <row r="3482" spans="1:6" x14ac:dyDescent="0.25">
      <c r="A3482" s="2" t="s">
        <v>568</v>
      </c>
      <c r="B3482" t="s">
        <v>370</v>
      </c>
      <c r="C3482" t="s">
        <v>596</v>
      </c>
      <c r="D3482" t="s">
        <v>597</v>
      </c>
      <c r="E3482">
        <v>6</v>
      </c>
      <c r="F3482" t="s">
        <v>404</v>
      </c>
    </row>
    <row r="3483" spans="1:6" x14ac:dyDescent="0.25">
      <c r="A3483" s="2" t="s">
        <v>568</v>
      </c>
      <c r="B3483" t="s">
        <v>370</v>
      </c>
      <c r="C3483" t="s">
        <v>596</v>
      </c>
      <c r="D3483" t="s">
        <v>597</v>
      </c>
      <c r="E3483">
        <v>1</v>
      </c>
      <c r="F3483" t="s">
        <v>663</v>
      </c>
    </row>
    <row r="3484" spans="1:6" x14ac:dyDescent="0.25">
      <c r="A3484" s="2" t="s">
        <v>568</v>
      </c>
      <c r="B3484" t="s">
        <v>370</v>
      </c>
      <c r="C3484" t="s">
        <v>596</v>
      </c>
      <c r="D3484" t="s">
        <v>597</v>
      </c>
      <c r="E3484">
        <v>0</v>
      </c>
      <c r="F3484" t="s">
        <v>607</v>
      </c>
    </row>
    <row r="3485" spans="1:6" x14ac:dyDescent="0.25">
      <c r="A3485" s="2" t="s">
        <v>569</v>
      </c>
      <c r="B3485" t="s">
        <v>370</v>
      </c>
      <c r="C3485" t="s">
        <v>596</v>
      </c>
      <c r="D3485" t="s">
        <v>597</v>
      </c>
      <c r="E3485">
        <v>14</v>
      </c>
      <c r="F3485" t="s">
        <v>744</v>
      </c>
    </row>
    <row r="3486" spans="1:6" x14ac:dyDescent="0.25">
      <c r="A3486" s="2" t="s">
        <v>569</v>
      </c>
      <c r="B3486" t="s">
        <v>370</v>
      </c>
      <c r="C3486" t="s">
        <v>596</v>
      </c>
      <c r="D3486" t="s">
        <v>597</v>
      </c>
      <c r="E3486">
        <v>51</v>
      </c>
      <c r="F3486" t="s">
        <v>745</v>
      </c>
    </row>
    <row r="3487" spans="1:6" x14ac:dyDescent="0.25">
      <c r="A3487" s="2" t="s">
        <v>569</v>
      </c>
      <c r="B3487" t="s">
        <v>370</v>
      </c>
      <c r="C3487" t="s">
        <v>596</v>
      </c>
      <c r="D3487" t="s">
        <v>597</v>
      </c>
      <c r="E3487">
        <v>6</v>
      </c>
      <c r="F3487" t="s">
        <v>404</v>
      </c>
    </row>
    <row r="3488" spans="1:6" x14ac:dyDescent="0.25">
      <c r="A3488" s="2" t="s">
        <v>569</v>
      </c>
      <c r="B3488" t="s">
        <v>370</v>
      </c>
      <c r="C3488" t="s">
        <v>596</v>
      </c>
      <c r="D3488" t="s">
        <v>597</v>
      </c>
      <c r="E3488">
        <v>3</v>
      </c>
      <c r="F3488" t="s">
        <v>663</v>
      </c>
    </row>
    <row r="3489" spans="1:6" x14ac:dyDescent="0.25">
      <c r="A3489" s="2" t="s">
        <v>569</v>
      </c>
      <c r="B3489" t="s">
        <v>370</v>
      </c>
      <c r="C3489" t="s">
        <v>596</v>
      </c>
      <c r="D3489" t="s">
        <v>597</v>
      </c>
      <c r="E3489">
        <v>0</v>
      </c>
      <c r="F3489" t="s">
        <v>607</v>
      </c>
    </row>
    <row r="3490" spans="1:6" x14ac:dyDescent="0.25">
      <c r="A3490" s="2" t="s">
        <v>570</v>
      </c>
      <c r="B3490" t="s">
        <v>370</v>
      </c>
      <c r="C3490" t="s">
        <v>596</v>
      </c>
      <c r="D3490" t="s">
        <v>597</v>
      </c>
      <c r="E3490">
        <v>13</v>
      </c>
      <c r="F3490" t="s">
        <v>744</v>
      </c>
    </row>
    <row r="3491" spans="1:6" x14ac:dyDescent="0.25">
      <c r="A3491" s="2" t="s">
        <v>570</v>
      </c>
      <c r="B3491" t="s">
        <v>370</v>
      </c>
      <c r="C3491" t="s">
        <v>596</v>
      </c>
      <c r="D3491" t="s">
        <v>597</v>
      </c>
      <c r="E3491">
        <v>48</v>
      </c>
      <c r="F3491" t="s">
        <v>745</v>
      </c>
    </row>
    <row r="3492" spans="1:6" x14ac:dyDescent="0.25">
      <c r="A3492" s="2" t="s">
        <v>570</v>
      </c>
      <c r="B3492" t="s">
        <v>370</v>
      </c>
      <c r="C3492" t="s">
        <v>596</v>
      </c>
      <c r="D3492" t="s">
        <v>597</v>
      </c>
      <c r="E3492">
        <v>6</v>
      </c>
      <c r="F3492" t="s">
        <v>404</v>
      </c>
    </row>
    <row r="3493" spans="1:6" x14ac:dyDescent="0.25">
      <c r="A3493" s="2" t="s">
        <v>570</v>
      </c>
      <c r="B3493" t="s">
        <v>370</v>
      </c>
      <c r="C3493" t="s">
        <v>596</v>
      </c>
      <c r="D3493" t="s">
        <v>597</v>
      </c>
      <c r="E3493">
        <v>0</v>
      </c>
      <c r="F3493" t="s">
        <v>663</v>
      </c>
    </row>
    <row r="3494" spans="1:6" x14ac:dyDescent="0.25">
      <c r="A3494" s="2" t="s">
        <v>570</v>
      </c>
      <c r="B3494" t="s">
        <v>370</v>
      </c>
      <c r="C3494" t="s">
        <v>596</v>
      </c>
      <c r="D3494" t="s">
        <v>597</v>
      </c>
      <c r="E3494">
        <v>1</v>
      </c>
      <c r="F3494" t="s">
        <v>607</v>
      </c>
    </row>
    <row r="3495" spans="1:6" x14ac:dyDescent="0.25">
      <c r="A3495" s="2" t="s">
        <v>571</v>
      </c>
      <c r="B3495" t="s">
        <v>370</v>
      </c>
      <c r="C3495" t="s">
        <v>596</v>
      </c>
      <c r="D3495" t="s">
        <v>597</v>
      </c>
      <c r="E3495">
        <v>25</v>
      </c>
      <c r="F3495" t="s">
        <v>744</v>
      </c>
    </row>
    <row r="3496" spans="1:6" x14ac:dyDescent="0.25">
      <c r="A3496" s="2" t="s">
        <v>571</v>
      </c>
      <c r="B3496" t="s">
        <v>370</v>
      </c>
      <c r="C3496" t="s">
        <v>596</v>
      </c>
      <c r="D3496" t="s">
        <v>597</v>
      </c>
      <c r="E3496">
        <v>51</v>
      </c>
      <c r="F3496" t="s">
        <v>745</v>
      </c>
    </row>
    <row r="3497" spans="1:6" x14ac:dyDescent="0.25">
      <c r="A3497" s="2" t="s">
        <v>571</v>
      </c>
      <c r="B3497" t="s">
        <v>370</v>
      </c>
      <c r="C3497" t="s">
        <v>596</v>
      </c>
      <c r="D3497" t="s">
        <v>597</v>
      </c>
      <c r="E3497">
        <v>6</v>
      </c>
      <c r="F3497" t="s">
        <v>404</v>
      </c>
    </row>
    <row r="3498" spans="1:6" x14ac:dyDescent="0.25">
      <c r="A3498" s="2" t="s">
        <v>571</v>
      </c>
      <c r="B3498" t="s">
        <v>370</v>
      </c>
      <c r="C3498" t="s">
        <v>596</v>
      </c>
      <c r="D3498" t="s">
        <v>597</v>
      </c>
      <c r="E3498">
        <v>0</v>
      </c>
      <c r="F3498" t="s">
        <v>663</v>
      </c>
    </row>
    <row r="3499" spans="1:6" x14ac:dyDescent="0.25">
      <c r="A3499" s="2" t="s">
        <v>571</v>
      </c>
      <c r="B3499" t="s">
        <v>370</v>
      </c>
      <c r="C3499" t="s">
        <v>596</v>
      </c>
      <c r="D3499" t="s">
        <v>597</v>
      </c>
      <c r="E3499">
        <v>1</v>
      </c>
      <c r="F3499" t="s">
        <v>607</v>
      </c>
    </row>
    <row r="3500" spans="1:6" x14ac:dyDescent="0.25">
      <c r="A3500" s="2" t="s">
        <v>572</v>
      </c>
      <c r="B3500" t="s">
        <v>370</v>
      </c>
      <c r="C3500" t="s">
        <v>596</v>
      </c>
      <c r="D3500" t="s">
        <v>597</v>
      </c>
      <c r="E3500">
        <v>15</v>
      </c>
      <c r="F3500" t="s">
        <v>744</v>
      </c>
    </row>
    <row r="3501" spans="1:6" x14ac:dyDescent="0.25">
      <c r="A3501" s="2" t="s">
        <v>572</v>
      </c>
      <c r="B3501" t="s">
        <v>370</v>
      </c>
      <c r="C3501" t="s">
        <v>596</v>
      </c>
      <c r="D3501" t="s">
        <v>597</v>
      </c>
      <c r="E3501">
        <v>52</v>
      </c>
      <c r="F3501" t="s">
        <v>745</v>
      </c>
    </row>
    <row r="3502" spans="1:6" x14ac:dyDescent="0.25">
      <c r="A3502" s="2" t="s">
        <v>572</v>
      </c>
      <c r="B3502" t="s">
        <v>370</v>
      </c>
      <c r="C3502" t="s">
        <v>596</v>
      </c>
      <c r="D3502" t="s">
        <v>597</v>
      </c>
      <c r="E3502">
        <v>5</v>
      </c>
      <c r="F3502" t="s">
        <v>404</v>
      </c>
    </row>
    <row r="3503" spans="1:6" x14ac:dyDescent="0.25">
      <c r="A3503" s="2" t="s">
        <v>572</v>
      </c>
      <c r="B3503" t="s">
        <v>370</v>
      </c>
      <c r="C3503" t="s">
        <v>596</v>
      </c>
      <c r="D3503" t="s">
        <v>597</v>
      </c>
      <c r="E3503">
        <v>1</v>
      </c>
      <c r="F3503" t="s">
        <v>663</v>
      </c>
    </row>
    <row r="3504" spans="1:6" x14ac:dyDescent="0.25">
      <c r="A3504" s="2" t="s">
        <v>572</v>
      </c>
      <c r="B3504" t="s">
        <v>370</v>
      </c>
      <c r="C3504" t="s">
        <v>596</v>
      </c>
      <c r="D3504" t="s">
        <v>597</v>
      </c>
      <c r="E3504">
        <v>0</v>
      </c>
      <c r="F3504" t="s">
        <v>607</v>
      </c>
    </row>
    <row r="3505" spans="1:6" x14ac:dyDescent="0.25">
      <c r="A3505" s="2" t="s">
        <v>573</v>
      </c>
      <c r="B3505" t="s">
        <v>370</v>
      </c>
      <c r="C3505" t="s">
        <v>596</v>
      </c>
      <c r="D3505" t="s">
        <v>597</v>
      </c>
      <c r="E3505">
        <v>9</v>
      </c>
      <c r="F3505" t="s">
        <v>744</v>
      </c>
    </row>
    <row r="3506" spans="1:6" x14ac:dyDescent="0.25">
      <c r="A3506" s="2" t="s">
        <v>573</v>
      </c>
      <c r="B3506" t="s">
        <v>370</v>
      </c>
      <c r="C3506" t="s">
        <v>596</v>
      </c>
      <c r="D3506" t="s">
        <v>597</v>
      </c>
      <c r="E3506">
        <v>61</v>
      </c>
      <c r="F3506" t="s">
        <v>745</v>
      </c>
    </row>
    <row r="3507" spans="1:6" x14ac:dyDescent="0.25">
      <c r="A3507" s="2" t="s">
        <v>573</v>
      </c>
      <c r="B3507" t="s">
        <v>370</v>
      </c>
      <c r="C3507" t="s">
        <v>596</v>
      </c>
      <c r="D3507" t="s">
        <v>597</v>
      </c>
      <c r="E3507">
        <v>5</v>
      </c>
      <c r="F3507" t="s">
        <v>404</v>
      </c>
    </row>
    <row r="3508" spans="1:6" x14ac:dyDescent="0.25">
      <c r="A3508" s="2" t="s">
        <v>573</v>
      </c>
      <c r="B3508" t="s">
        <v>370</v>
      </c>
      <c r="C3508" t="s">
        <v>596</v>
      </c>
      <c r="D3508" t="s">
        <v>597</v>
      </c>
      <c r="E3508">
        <v>1</v>
      </c>
      <c r="F3508" t="s">
        <v>663</v>
      </c>
    </row>
    <row r="3509" spans="1:6" x14ac:dyDescent="0.25">
      <c r="A3509" s="2" t="s">
        <v>573</v>
      </c>
      <c r="B3509" t="s">
        <v>370</v>
      </c>
      <c r="C3509" t="s">
        <v>596</v>
      </c>
      <c r="D3509" t="s">
        <v>597</v>
      </c>
      <c r="E3509">
        <v>1</v>
      </c>
      <c r="F3509" t="s">
        <v>607</v>
      </c>
    </row>
    <row r="3510" spans="1:6" x14ac:dyDescent="0.25">
      <c r="A3510" s="2" t="s">
        <v>574</v>
      </c>
      <c r="B3510" t="s">
        <v>370</v>
      </c>
      <c r="C3510" t="s">
        <v>596</v>
      </c>
      <c r="D3510" t="s">
        <v>597</v>
      </c>
      <c r="E3510">
        <v>15</v>
      </c>
      <c r="F3510" t="s">
        <v>744</v>
      </c>
    </row>
    <row r="3511" spans="1:6" x14ac:dyDescent="0.25">
      <c r="A3511" s="2" t="s">
        <v>574</v>
      </c>
      <c r="B3511" t="s">
        <v>370</v>
      </c>
      <c r="C3511" t="s">
        <v>596</v>
      </c>
      <c r="D3511" t="s">
        <v>597</v>
      </c>
      <c r="E3511">
        <v>64</v>
      </c>
      <c r="F3511" t="s">
        <v>745</v>
      </c>
    </row>
    <row r="3512" spans="1:6" x14ac:dyDescent="0.25">
      <c r="A3512" s="2" t="s">
        <v>574</v>
      </c>
      <c r="B3512" t="s">
        <v>370</v>
      </c>
      <c r="C3512" t="s">
        <v>596</v>
      </c>
      <c r="D3512" t="s">
        <v>597</v>
      </c>
      <c r="E3512">
        <v>9</v>
      </c>
      <c r="F3512" t="s">
        <v>404</v>
      </c>
    </row>
    <row r="3513" spans="1:6" x14ac:dyDescent="0.25">
      <c r="A3513" s="2" t="s">
        <v>574</v>
      </c>
      <c r="B3513" t="s">
        <v>370</v>
      </c>
      <c r="C3513" t="s">
        <v>596</v>
      </c>
      <c r="D3513" t="s">
        <v>597</v>
      </c>
      <c r="E3513">
        <v>0</v>
      </c>
      <c r="F3513" t="s">
        <v>663</v>
      </c>
    </row>
    <row r="3514" spans="1:6" x14ac:dyDescent="0.25">
      <c r="A3514" s="2" t="s">
        <v>574</v>
      </c>
      <c r="B3514" t="s">
        <v>370</v>
      </c>
      <c r="C3514" t="s">
        <v>596</v>
      </c>
      <c r="D3514" t="s">
        <v>597</v>
      </c>
      <c r="E3514">
        <v>3</v>
      </c>
      <c r="F3514" t="s">
        <v>607</v>
      </c>
    </row>
    <row r="3515" spans="1:6" x14ac:dyDescent="0.25">
      <c r="A3515" s="2" t="s">
        <v>575</v>
      </c>
      <c r="B3515" t="s">
        <v>370</v>
      </c>
      <c r="C3515" t="s">
        <v>596</v>
      </c>
      <c r="D3515" t="s">
        <v>597</v>
      </c>
      <c r="E3515">
        <v>14</v>
      </c>
      <c r="F3515" t="s">
        <v>744</v>
      </c>
    </row>
    <row r="3516" spans="1:6" x14ac:dyDescent="0.25">
      <c r="A3516" s="2" t="s">
        <v>575</v>
      </c>
      <c r="B3516" t="s">
        <v>370</v>
      </c>
      <c r="C3516" t="s">
        <v>596</v>
      </c>
      <c r="D3516" t="s">
        <v>597</v>
      </c>
      <c r="E3516">
        <v>63</v>
      </c>
      <c r="F3516" t="s">
        <v>745</v>
      </c>
    </row>
    <row r="3517" spans="1:6" x14ac:dyDescent="0.25">
      <c r="A3517" s="2" t="s">
        <v>575</v>
      </c>
      <c r="B3517" t="s">
        <v>370</v>
      </c>
      <c r="C3517" t="s">
        <v>596</v>
      </c>
      <c r="D3517" t="s">
        <v>597</v>
      </c>
      <c r="E3517">
        <v>9</v>
      </c>
      <c r="F3517" t="s">
        <v>404</v>
      </c>
    </row>
    <row r="3518" spans="1:6" x14ac:dyDescent="0.25">
      <c r="A3518" s="2" t="s">
        <v>575</v>
      </c>
      <c r="B3518" t="s">
        <v>370</v>
      </c>
      <c r="C3518" t="s">
        <v>596</v>
      </c>
      <c r="D3518" t="s">
        <v>597</v>
      </c>
      <c r="E3518">
        <v>3</v>
      </c>
      <c r="F3518" t="s">
        <v>663</v>
      </c>
    </row>
    <row r="3519" spans="1:6" x14ac:dyDescent="0.25">
      <c r="A3519" s="2" t="s">
        <v>575</v>
      </c>
      <c r="B3519" t="s">
        <v>370</v>
      </c>
      <c r="C3519" t="s">
        <v>596</v>
      </c>
      <c r="D3519" t="s">
        <v>597</v>
      </c>
      <c r="E3519">
        <v>0</v>
      </c>
      <c r="F3519" t="s">
        <v>607</v>
      </c>
    </row>
    <row r="3520" spans="1:6" x14ac:dyDescent="0.25">
      <c r="A3520" s="2" t="s">
        <v>576</v>
      </c>
      <c r="B3520" t="s">
        <v>370</v>
      </c>
      <c r="C3520" t="s">
        <v>596</v>
      </c>
      <c r="D3520" t="s">
        <v>597</v>
      </c>
      <c r="E3520">
        <v>21</v>
      </c>
      <c r="F3520" t="s">
        <v>744</v>
      </c>
    </row>
    <row r="3521" spans="1:6" x14ac:dyDescent="0.25">
      <c r="A3521" s="2" t="s">
        <v>576</v>
      </c>
      <c r="B3521" t="s">
        <v>370</v>
      </c>
      <c r="C3521" t="s">
        <v>596</v>
      </c>
      <c r="D3521" t="s">
        <v>597</v>
      </c>
      <c r="E3521">
        <v>73</v>
      </c>
      <c r="F3521" t="s">
        <v>745</v>
      </c>
    </row>
    <row r="3522" spans="1:6" x14ac:dyDescent="0.25">
      <c r="A3522" s="2" t="s">
        <v>576</v>
      </c>
      <c r="B3522" t="s">
        <v>370</v>
      </c>
      <c r="C3522" t="s">
        <v>596</v>
      </c>
      <c r="D3522" t="s">
        <v>597</v>
      </c>
      <c r="E3522">
        <v>8</v>
      </c>
      <c r="F3522" t="s">
        <v>404</v>
      </c>
    </row>
    <row r="3523" spans="1:6" x14ac:dyDescent="0.25">
      <c r="A3523" s="2" t="s">
        <v>576</v>
      </c>
      <c r="B3523" t="s">
        <v>370</v>
      </c>
      <c r="C3523" t="s">
        <v>596</v>
      </c>
      <c r="D3523" t="s">
        <v>597</v>
      </c>
      <c r="E3523">
        <v>2</v>
      </c>
      <c r="F3523" t="s">
        <v>663</v>
      </c>
    </row>
    <row r="3524" spans="1:6" x14ac:dyDescent="0.25">
      <c r="A3524" s="2" t="s">
        <v>576</v>
      </c>
      <c r="B3524" t="s">
        <v>370</v>
      </c>
      <c r="C3524" t="s">
        <v>596</v>
      </c>
      <c r="D3524" t="s">
        <v>597</v>
      </c>
      <c r="E3524">
        <v>0</v>
      </c>
      <c r="F3524" t="s">
        <v>607</v>
      </c>
    </row>
    <row r="3525" spans="1:6" x14ac:dyDescent="0.25">
      <c r="A3525" s="2" t="s">
        <v>577</v>
      </c>
      <c r="B3525" t="s">
        <v>370</v>
      </c>
      <c r="C3525" t="s">
        <v>596</v>
      </c>
      <c r="D3525" t="s">
        <v>597</v>
      </c>
      <c r="E3525">
        <v>29</v>
      </c>
      <c r="F3525" t="s">
        <v>744</v>
      </c>
    </row>
    <row r="3526" spans="1:6" x14ac:dyDescent="0.25">
      <c r="A3526" s="2" t="s">
        <v>577</v>
      </c>
      <c r="B3526" t="s">
        <v>370</v>
      </c>
      <c r="C3526" t="s">
        <v>596</v>
      </c>
      <c r="D3526" t="s">
        <v>597</v>
      </c>
      <c r="E3526">
        <v>73</v>
      </c>
      <c r="F3526" t="s">
        <v>745</v>
      </c>
    </row>
    <row r="3527" spans="1:6" x14ac:dyDescent="0.25">
      <c r="A3527" s="2" t="s">
        <v>577</v>
      </c>
      <c r="B3527" t="s">
        <v>370</v>
      </c>
      <c r="C3527" t="s">
        <v>596</v>
      </c>
      <c r="D3527" t="s">
        <v>597</v>
      </c>
      <c r="E3527">
        <v>10</v>
      </c>
      <c r="F3527" t="s">
        <v>404</v>
      </c>
    </row>
    <row r="3528" spans="1:6" x14ac:dyDescent="0.25">
      <c r="A3528" s="2" t="s">
        <v>577</v>
      </c>
      <c r="B3528" t="s">
        <v>370</v>
      </c>
      <c r="C3528" t="s">
        <v>596</v>
      </c>
      <c r="D3528" t="s">
        <v>597</v>
      </c>
      <c r="E3528">
        <v>2</v>
      </c>
      <c r="F3528" t="s">
        <v>663</v>
      </c>
    </row>
    <row r="3529" spans="1:6" x14ac:dyDescent="0.25">
      <c r="A3529" s="2" t="s">
        <v>577</v>
      </c>
      <c r="B3529" t="s">
        <v>370</v>
      </c>
      <c r="C3529" t="s">
        <v>596</v>
      </c>
      <c r="D3529" t="s">
        <v>597</v>
      </c>
      <c r="E3529">
        <v>1</v>
      </c>
      <c r="F3529" t="s">
        <v>607</v>
      </c>
    </row>
    <row r="3530" spans="1:6" x14ac:dyDescent="0.25">
      <c r="A3530" s="2" t="s">
        <v>578</v>
      </c>
      <c r="B3530" t="s">
        <v>370</v>
      </c>
      <c r="C3530" t="s">
        <v>596</v>
      </c>
      <c r="D3530" t="s">
        <v>597</v>
      </c>
      <c r="E3530">
        <v>17</v>
      </c>
      <c r="F3530" t="s">
        <v>744</v>
      </c>
    </row>
    <row r="3531" spans="1:6" x14ac:dyDescent="0.25">
      <c r="A3531" s="2" t="s">
        <v>578</v>
      </c>
      <c r="B3531" t="s">
        <v>370</v>
      </c>
      <c r="C3531" t="s">
        <v>596</v>
      </c>
      <c r="D3531" t="s">
        <v>597</v>
      </c>
      <c r="E3531">
        <v>83</v>
      </c>
      <c r="F3531" t="s">
        <v>745</v>
      </c>
    </row>
    <row r="3532" spans="1:6" x14ac:dyDescent="0.25">
      <c r="A3532" s="2" t="s">
        <v>578</v>
      </c>
      <c r="B3532" t="s">
        <v>370</v>
      </c>
      <c r="C3532" t="s">
        <v>596</v>
      </c>
      <c r="D3532" t="s">
        <v>597</v>
      </c>
      <c r="E3532">
        <v>10</v>
      </c>
      <c r="F3532" t="s">
        <v>404</v>
      </c>
    </row>
    <row r="3533" spans="1:6" x14ac:dyDescent="0.25">
      <c r="A3533" s="2" t="s">
        <v>578</v>
      </c>
      <c r="B3533" t="s">
        <v>370</v>
      </c>
      <c r="C3533" t="s">
        <v>596</v>
      </c>
      <c r="D3533" t="s">
        <v>597</v>
      </c>
      <c r="E3533">
        <v>1</v>
      </c>
      <c r="F3533" t="s">
        <v>663</v>
      </c>
    </row>
    <row r="3534" spans="1:6" x14ac:dyDescent="0.25">
      <c r="A3534" s="2" t="s">
        <v>578</v>
      </c>
      <c r="B3534" t="s">
        <v>370</v>
      </c>
      <c r="C3534" t="s">
        <v>596</v>
      </c>
      <c r="D3534" t="s">
        <v>597</v>
      </c>
      <c r="E3534">
        <v>2</v>
      </c>
      <c r="F3534" t="s">
        <v>607</v>
      </c>
    </row>
    <row r="3535" spans="1:6" x14ac:dyDescent="0.25">
      <c r="A3535" s="2" t="s">
        <v>579</v>
      </c>
      <c r="B3535" t="s">
        <v>370</v>
      </c>
      <c r="C3535" t="s">
        <v>596</v>
      </c>
      <c r="D3535" t="s">
        <v>597</v>
      </c>
      <c r="E3535">
        <v>29</v>
      </c>
      <c r="F3535" t="s">
        <v>744</v>
      </c>
    </row>
    <row r="3536" spans="1:6" x14ac:dyDescent="0.25">
      <c r="A3536" s="2" t="s">
        <v>579</v>
      </c>
      <c r="B3536" t="s">
        <v>370</v>
      </c>
      <c r="C3536" t="s">
        <v>596</v>
      </c>
      <c r="D3536" t="s">
        <v>597</v>
      </c>
      <c r="E3536">
        <v>85</v>
      </c>
      <c r="F3536" t="s">
        <v>745</v>
      </c>
    </row>
    <row r="3537" spans="1:6" x14ac:dyDescent="0.25">
      <c r="A3537" s="2" t="s">
        <v>579</v>
      </c>
      <c r="B3537" t="s">
        <v>370</v>
      </c>
      <c r="C3537" t="s">
        <v>596</v>
      </c>
      <c r="D3537" t="s">
        <v>597</v>
      </c>
      <c r="E3537">
        <v>10</v>
      </c>
      <c r="F3537" t="s">
        <v>404</v>
      </c>
    </row>
    <row r="3538" spans="1:6" x14ac:dyDescent="0.25">
      <c r="A3538" s="2" t="s">
        <v>579</v>
      </c>
      <c r="B3538" t="s">
        <v>370</v>
      </c>
      <c r="C3538" t="s">
        <v>596</v>
      </c>
      <c r="D3538" t="s">
        <v>597</v>
      </c>
      <c r="E3538">
        <v>2</v>
      </c>
      <c r="F3538" t="s">
        <v>663</v>
      </c>
    </row>
    <row r="3539" spans="1:6" x14ac:dyDescent="0.25">
      <c r="A3539" s="2" t="s">
        <v>579</v>
      </c>
      <c r="B3539" t="s">
        <v>370</v>
      </c>
      <c r="C3539" t="s">
        <v>596</v>
      </c>
      <c r="D3539" t="s">
        <v>597</v>
      </c>
      <c r="E3539">
        <v>2</v>
      </c>
      <c r="F3539" t="s">
        <v>607</v>
      </c>
    </row>
    <row r="3540" spans="1:6" x14ac:dyDescent="0.25">
      <c r="A3540" s="2" t="s">
        <v>580</v>
      </c>
      <c r="B3540" t="s">
        <v>370</v>
      </c>
      <c r="C3540" t="s">
        <v>596</v>
      </c>
      <c r="D3540" t="s">
        <v>597</v>
      </c>
      <c r="E3540">
        <v>32</v>
      </c>
      <c r="F3540" t="s">
        <v>744</v>
      </c>
    </row>
    <row r="3541" spans="1:6" x14ac:dyDescent="0.25">
      <c r="A3541" s="2" t="s">
        <v>580</v>
      </c>
      <c r="B3541" t="s">
        <v>370</v>
      </c>
      <c r="C3541" t="s">
        <v>596</v>
      </c>
      <c r="D3541" t="s">
        <v>597</v>
      </c>
      <c r="E3541">
        <v>89</v>
      </c>
      <c r="F3541" t="s">
        <v>745</v>
      </c>
    </row>
    <row r="3542" spans="1:6" x14ac:dyDescent="0.25">
      <c r="A3542" s="2" t="s">
        <v>580</v>
      </c>
      <c r="B3542" t="s">
        <v>370</v>
      </c>
      <c r="C3542" t="s">
        <v>596</v>
      </c>
      <c r="D3542" t="s">
        <v>597</v>
      </c>
      <c r="E3542">
        <v>11</v>
      </c>
      <c r="F3542" t="s">
        <v>404</v>
      </c>
    </row>
    <row r="3543" spans="1:6" x14ac:dyDescent="0.25">
      <c r="A3543" s="2" t="s">
        <v>580</v>
      </c>
      <c r="B3543" t="s">
        <v>370</v>
      </c>
      <c r="C3543" t="s">
        <v>596</v>
      </c>
      <c r="D3543" t="s">
        <v>597</v>
      </c>
      <c r="E3543">
        <v>1</v>
      </c>
      <c r="F3543" t="s">
        <v>663</v>
      </c>
    </row>
    <row r="3544" spans="1:6" x14ac:dyDescent="0.25">
      <c r="A3544" s="2" t="s">
        <v>580</v>
      </c>
      <c r="B3544" t="s">
        <v>370</v>
      </c>
      <c r="C3544" t="s">
        <v>596</v>
      </c>
      <c r="D3544" t="s">
        <v>597</v>
      </c>
      <c r="E3544">
        <v>1</v>
      </c>
      <c r="F3544" t="s">
        <v>607</v>
      </c>
    </row>
    <row r="3545" spans="1:6" x14ac:dyDescent="0.25">
      <c r="A3545" s="2" t="s">
        <v>581</v>
      </c>
      <c r="B3545" t="s">
        <v>370</v>
      </c>
      <c r="C3545" t="s">
        <v>596</v>
      </c>
      <c r="D3545" t="s">
        <v>597</v>
      </c>
      <c r="E3545">
        <v>27</v>
      </c>
      <c r="F3545" t="s">
        <v>744</v>
      </c>
    </row>
    <row r="3546" spans="1:6" x14ac:dyDescent="0.25">
      <c r="A3546" s="2" t="s">
        <v>581</v>
      </c>
      <c r="B3546" t="s">
        <v>370</v>
      </c>
      <c r="C3546" t="s">
        <v>596</v>
      </c>
      <c r="D3546" t="s">
        <v>597</v>
      </c>
      <c r="E3546">
        <v>99</v>
      </c>
      <c r="F3546" t="s">
        <v>745</v>
      </c>
    </row>
    <row r="3547" spans="1:6" x14ac:dyDescent="0.25">
      <c r="A3547" s="2" t="s">
        <v>581</v>
      </c>
      <c r="B3547" t="s">
        <v>370</v>
      </c>
      <c r="C3547" t="s">
        <v>596</v>
      </c>
      <c r="D3547" t="s">
        <v>597</v>
      </c>
      <c r="E3547">
        <v>11</v>
      </c>
      <c r="F3547" t="s">
        <v>404</v>
      </c>
    </row>
    <row r="3548" spans="1:6" x14ac:dyDescent="0.25">
      <c r="A3548" s="2" t="s">
        <v>581</v>
      </c>
      <c r="B3548" t="s">
        <v>370</v>
      </c>
      <c r="C3548" t="s">
        <v>596</v>
      </c>
      <c r="D3548" t="s">
        <v>597</v>
      </c>
      <c r="E3548">
        <v>2</v>
      </c>
      <c r="F3548" t="s">
        <v>663</v>
      </c>
    </row>
    <row r="3549" spans="1:6" x14ac:dyDescent="0.25">
      <c r="A3549" s="2" t="s">
        <v>581</v>
      </c>
      <c r="B3549" t="s">
        <v>370</v>
      </c>
      <c r="C3549" t="s">
        <v>596</v>
      </c>
      <c r="D3549" t="s">
        <v>597</v>
      </c>
      <c r="E3549">
        <v>0</v>
      </c>
      <c r="F3549" t="s">
        <v>607</v>
      </c>
    </row>
    <row r="3550" spans="1:6" x14ac:dyDescent="0.25">
      <c r="A3550" s="2" t="s">
        <v>582</v>
      </c>
      <c r="B3550" t="s">
        <v>370</v>
      </c>
      <c r="C3550" t="s">
        <v>596</v>
      </c>
      <c r="D3550" t="s">
        <v>597</v>
      </c>
      <c r="E3550">
        <v>29</v>
      </c>
      <c r="F3550" t="s">
        <v>744</v>
      </c>
    </row>
    <row r="3551" spans="1:6" x14ac:dyDescent="0.25">
      <c r="A3551" s="2" t="s">
        <v>582</v>
      </c>
      <c r="B3551" t="s">
        <v>370</v>
      </c>
      <c r="C3551" t="s">
        <v>596</v>
      </c>
      <c r="D3551" t="s">
        <v>597</v>
      </c>
      <c r="E3551">
        <v>105</v>
      </c>
      <c r="F3551" t="s">
        <v>745</v>
      </c>
    </row>
    <row r="3552" spans="1:6" x14ac:dyDescent="0.25">
      <c r="A3552" s="2" t="s">
        <v>582</v>
      </c>
      <c r="B3552" t="s">
        <v>370</v>
      </c>
      <c r="C3552" t="s">
        <v>596</v>
      </c>
      <c r="D3552" t="s">
        <v>597</v>
      </c>
      <c r="E3552">
        <v>12</v>
      </c>
      <c r="F3552" t="s">
        <v>404</v>
      </c>
    </row>
    <row r="3553" spans="1:6" x14ac:dyDescent="0.25">
      <c r="A3553" s="2" t="s">
        <v>582</v>
      </c>
      <c r="B3553" t="s">
        <v>370</v>
      </c>
      <c r="C3553" t="s">
        <v>596</v>
      </c>
      <c r="D3553" t="s">
        <v>597</v>
      </c>
      <c r="E3553">
        <v>2</v>
      </c>
      <c r="F3553" t="s">
        <v>663</v>
      </c>
    </row>
    <row r="3554" spans="1:6" x14ac:dyDescent="0.25">
      <c r="A3554" s="2" t="s">
        <v>582</v>
      </c>
      <c r="B3554" t="s">
        <v>370</v>
      </c>
      <c r="C3554" t="s">
        <v>596</v>
      </c>
      <c r="D3554" t="s">
        <v>597</v>
      </c>
      <c r="E3554">
        <v>1</v>
      </c>
      <c r="F3554" t="s">
        <v>607</v>
      </c>
    </row>
    <row r="3555" spans="1:6" x14ac:dyDescent="0.25">
      <c r="A3555" s="2" t="s">
        <v>583</v>
      </c>
      <c r="B3555" t="s">
        <v>370</v>
      </c>
      <c r="C3555" t="s">
        <v>596</v>
      </c>
      <c r="D3555" t="s">
        <v>597</v>
      </c>
      <c r="E3555">
        <v>36</v>
      </c>
      <c r="F3555" t="s">
        <v>744</v>
      </c>
    </row>
    <row r="3556" spans="1:6" x14ac:dyDescent="0.25">
      <c r="A3556" s="2" t="s">
        <v>583</v>
      </c>
      <c r="B3556" t="s">
        <v>370</v>
      </c>
      <c r="C3556" t="s">
        <v>596</v>
      </c>
      <c r="D3556" t="s">
        <v>597</v>
      </c>
      <c r="E3556">
        <v>122</v>
      </c>
      <c r="F3556" t="s">
        <v>745</v>
      </c>
    </row>
    <row r="3557" spans="1:6" x14ac:dyDescent="0.25">
      <c r="A3557" s="2" t="s">
        <v>583</v>
      </c>
      <c r="B3557" t="s">
        <v>370</v>
      </c>
      <c r="C3557" t="s">
        <v>596</v>
      </c>
      <c r="D3557" t="s">
        <v>597</v>
      </c>
      <c r="E3557">
        <v>16</v>
      </c>
      <c r="F3557" t="s">
        <v>404</v>
      </c>
    </row>
    <row r="3558" spans="1:6" x14ac:dyDescent="0.25">
      <c r="A3558" s="2" t="s">
        <v>583</v>
      </c>
      <c r="B3558" t="s">
        <v>370</v>
      </c>
      <c r="C3558" t="s">
        <v>596</v>
      </c>
      <c r="D3558" t="s">
        <v>597</v>
      </c>
      <c r="E3558">
        <v>3</v>
      </c>
      <c r="F3558" t="s">
        <v>663</v>
      </c>
    </row>
    <row r="3559" spans="1:6" x14ac:dyDescent="0.25">
      <c r="A3559" s="2" t="s">
        <v>583</v>
      </c>
      <c r="B3559" t="s">
        <v>370</v>
      </c>
      <c r="C3559" t="s">
        <v>596</v>
      </c>
      <c r="D3559" t="s">
        <v>597</v>
      </c>
      <c r="E3559">
        <v>0</v>
      </c>
      <c r="F3559" t="s">
        <v>607</v>
      </c>
    </row>
    <row r="3560" spans="1:6" x14ac:dyDescent="0.25">
      <c r="A3560" s="2" t="s">
        <v>584</v>
      </c>
      <c r="B3560" t="s">
        <v>370</v>
      </c>
      <c r="C3560" t="s">
        <v>596</v>
      </c>
      <c r="D3560" t="s">
        <v>597</v>
      </c>
      <c r="E3560">
        <v>29</v>
      </c>
      <c r="F3560" t="s">
        <v>744</v>
      </c>
    </row>
    <row r="3561" spans="1:6" x14ac:dyDescent="0.25">
      <c r="A3561" s="2" t="s">
        <v>584</v>
      </c>
      <c r="B3561" t="s">
        <v>370</v>
      </c>
      <c r="C3561" t="s">
        <v>596</v>
      </c>
      <c r="D3561" t="s">
        <v>597</v>
      </c>
      <c r="E3561">
        <v>123</v>
      </c>
      <c r="F3561" t="s">
        <v>745</v>
      </c>
    </row>
    <row r="3562" spans="1:6" x14ac:dyDescent="0.25">
      <c r="A3562" s="2" t="s">
        <v>584</v>
      </c>
      <c r="B3562" t="s">
        <v>370</v>
      </c>
      <c r="C3562" t="s">
        <v>596</v>
      </c>
      <c r="D3562" t="s">
        <v>597</v>
      </c>
      <c r="E3562">
        <v>16</v>
      </c>
      <c r="F3562" t="s">
        <v>404</v>
      </c>
    </row>
    <row r="3563" spans="1:6" x14ac:dyDescent="0.25">
      <c r="A3563" s="2" t="s">
        <v>584</v>
      </c>
      <c r="B3563" t="s">
        <v>370</v>
      </c>
      <c r="C3563" t="s">
        <v>596</v>
      </c>
      <c r="D3563" t="s">
        <v>597</v>
      </c>
      <c r="E3563">
        <v>1</v>
      </c>
      <c r="F3563" t="s">
        <v>663</v>
      </c>
    </row>
    <row r="3564" spans="1:6" x14ac:dyDescent="0.25">
      <c r="A3564" s="2" t="s">
        <v>584</v>
      </c>
      <c r="B3564" t="s">
        <v>370</v>
      </c>
      <c r="C3564" t="s">
        <v>596</v>
      </c>
      <c r="D3564" t="s">
        <v>597</v>
      </c>
      <c r="E3564">
        <v>0</v>
      </c>
      <c r="F3564" t="s">
        <v>607</v>
      </c>
    </row>
    <row r="3565" spans="1:6" x14ac:dyDescent="0.25">
      <c r="A3565" s="2" t="s">
        <v>585</v>
      </c>
      <c r="B3565" t="s">
        <v>370</v>
      </c>
      <c r="C3565" t="s">
        <v>596</v>
      </c>
      <c r="D3565" t="s">
        <v>597</v>
      </c>
      <c r="E3565">
        <v>40</v>
      </c>
      <c r="F3565" t="s">
        <v>744</v>
      </c>
    </row>
    <row r="3566" spans="1:6" x14ac:dyDescent="0.25">
      <c r="A3566" s="2" t="s">
        <v>585</v>
      </c>
      <c r="B3566" t="s">
        <v>370</v>
      </c>
      <c r="C3566" t="s">
        <v>596</v>
      </c>
      <c r="D3566" t="s">
        <v>597</v>
      </c>
      <c r="E3566">
        <v>137</v>
      </c>
      <c r="F3566" t="s">
        <v>745</v>
      </c>
    </row>
    <row r="3567" spans="1:6" x14ac:dyDescent="0.25">
      <c r="A3567" s="2" t="s">
        <v>585</v>
      </c>
      <c r="B3567" t="s">
        <v>370</v>
      </c>
      <c r="C3567" t="s">
        <v>596</v>
      </c>
      <c r="D3567" t="s">
        <v>597</v>
      </c>
      <c r="E3567">
        <v>15</v>
      </c>
      <c r="F3567" t="s">
        <v>404</v>
      </c>
    </row>
    <row r="3568" spans="1:6" x14ac:dyDescent="0.25">
      <c r="A3568" s="2" t="s">
        <v>585</v>
      </c>
      <c r="B3568" t="s">
        <v>370</v>
      </c>
      <c r="C3568" t="s">
        <v>596</v>
      </c>
      <c r="D3568" t="s">
        <v>597</v>
      </c>
      <c r="E3568">
        <v>4</v>
      </c>
      <c r="F3568" t="s">
        <v>663</v>
      </c>
    </row>
    <row r="3569" spans="1:6" x14ac:dyDescent="0.25">
      <c r="A3569" s="2" t="s">
        <v>585</v>
      </c>
      <c r="B3569" t="s">
        <v>370</v>
      </c>
      <c r="C3569" t="s">
        <v>596</v>
      </c>
      <c r="D3569" t="s">
        <v>597</v>
      </c>
      <c r="E3569">
        <v>7</v>
      </c>
      <c r="F3569" t="s">
        <v>607</v>
      </c>
    </row>
    <row r="3570" spans="1:6" x14ac:dyDescent="0.25">
      <c r="A3570" s="2" t="s">
        <v>586</v>
      </c>
      <c r="B3570" t="s">
        <v>370</v>
      </c>
      <c r="C3570" t="s">
        <v>596</v>
      </c>
      <c r="D3570" t="s">
        <v>597</v>
      </c>
      <c r="E3570">
        <v>56</v>
      </c>
      <c r="F3570" t="s">
        <v>744</v>
      </c>
    </row>
    <row r="3571" spans="1:6" x14ac:dyDescent="0.25">
      <c r="A3571" s="2" t="s">
        <v>586</v>
      </c>
      <c r="B3571" t="s">
        <v>370</v>
      </c>
      <c r="C3571" t="s">
        <v>596</v>
      </c>
      <c r="D3571" t="s">
        <v>597</v>
      </c>
      <c r="E3571">
        <v>154</v>
      </c>
      <c r="F3571" t="s">
        <v>745</v>
      </c>
    </row>
    <row r="3572" spans="1:6" x14ac:dyDescent="0.25">
      <c r="A3572" s="2" t="s">
        <v>586</v>
      </c>
      <c r="B3572" t="s">
        <v>370</v>
      </c>
      <c r="C3572" t="s">
        <v>596</v>
      </c>
      <c r="D3572" t="s">
        <v>597</v>
      </c>
      <c r="E3572">
        <v>17</v>
      </c>
      <c r="F3572" t="s">
        <v>404</v>
      </c>
    </row>
    <row r="3573" spans="1:6" x14ac:dyDescent="0.25">
      <c r="A3573" s="2" t="s">
        <v>586</v>
      </c>
      <c r="B3573" t="s">
        <v>370</v>
      </c>
      <c r="C3573" t="s">
        <v>596</v>
      </c>
      <c r="D3573" t="s">
        <v>597</v>
      </c>
      <c r="E3573">
        <v>4</v>
      </c>
      <c r="F3573" t="s">
        <v>663</v>
      </c>
    </row>
    <row r="3574" spans="1:6" x14ac:dyDescent="0.25">
      <c r="A3574" s="2" t="s">
        <v>586</v>
      </c>
      <c r="B3574" t="s">
        <v>370</v>
      </c>
      <c r="C3574" t="s">
        <v>596</v>
      </c>
      <c r="D3574" t="s">
        <v>597</v>
      </c>
      <c r="E3574">
        <v>3</v>
      </c>
      <c r="F3574" t="s">
        <v>607</v>
      </c>
    </row>
    <row r="3575" spans="1:6" x14ac:dyDescent="0.25">
      <c r="A3575" s="2" t="s">
        <v>587</v>
      </c>
      <c r="B3575" t="s">
        <v>370</v>
      </c>
      <c r="C3575" t="s">
        <v>596</v>
      </c>
      <c r="D3575" t="s">
        <v>597</v>
      </c>
      <c r="E3575">
        <v>46</v>
      </c>
      <c r="F3575" t="s">
        <v>744</v>
      </c>
    </row>
    <row r="3576" spans="1:6" x14ac:dyDescent="0.25">
      <c r="A3576" s="2" t="s">
        <v>587</v>
      </c>
      <c r="B3576" t="s">
        <v>370</v>
      </c>
      <c r="C3576" t="s">
        <v>596</v>
      </c>
      <c r="D3576" t="s">
        <v>597</v>
      </c>
      <c r="E3576">
        <v>175</v>
      </c>
      <c r="F3576" t="s">
        <v>745</v>
      </c>
    </row>
    <row r="3577" spans="1:6" x14ac:dyDescent="0.25">
      <c r="A3577" s="2" t="s">
        <v>587</v>
      </c>
      <c r="B3577" t="s">
        <v>370</v>
      </c>
      <c r="C3577" t="s">
        <v>596</v>
      </c>
      <c r="D3577" t="s">
        <v>597</v>
      </c>
      <c r="E3577">
        <v>19</v>
      </c>
      <c r="F3577" t="s">
        <v>404</v>
      </c>
    </row>
    <row r="3578" spans="1:6" x14ac:dyDescent="0.25">
      <c r="A3578" s="2" t="s">
        <v>587</v>
      </c>
      <c r="B3578" t="s">
        <v>370</v>
      </c>
      <c r="C3578" t="s">
        <v>596</v>
      </c>
      <c r="D3578" t="s">
        <v>597</v>
      </c>
      <c r="E3578">
        <v>1</v>
      </c>
      <c r="F3578" t="s">
        <v>663</v>
      </c>
    </row>
    <row r="3579" spans="1:6" x14ac:dyDescent="0.25">
      <c r="A3579" s="2" t="s">
        <v>587</v>
      </c>
      <c r="B3579" t="s">
        <v>370</v>
      </c>
      <c r="C3579" t="s">
        <v>596</v>
      </c>
      <c r="D3579" t="s">
        <v>597</v>
      </c>
      <c r="E3579">
        <v>4</v>
      </c>
      <c r="F3579" t="s">
        <v>607</v>
      </c>
    </row>
    <row r="3580" spans="1:6" x14ac:dyDescent="0.25">
      <c r="A3580" s="2" t="s">
        <v>588</v>
      </c>
      <c r="B3580" t="s">
        <v>370</v>
      </c>
      <c r="C3580" t="s">
        <v>596</v>
      </c>
      <c r="D3580" t="s">
        <v>597</v>
      </c>
      <c r="E3580">
        <v>41</v>
      </c>
      <c r="F3580" t="s">
        <v>744</v>
      </c>
    </row>
    <row r="3581" spans="1:6" x14ac:dyDescent="0.25">
      <c r="A3581" s="2" t="s">
        <v>588</v>
      </c>
      <c r="B3581" t="s">
        <v>370</v>
      </c>
      <c r="C3581" t="s">
        <v>596</v>
      </c>
      <c r="D3581" t="s">
        <v>597</v>
      </c>
      <c r="E3581">
        <v>191</v>
      </c>
      <c r="F3581" t="s">
        <v>745</v>
      </c>
    </row>
    <row r="3582" spans="1:6" x14ac:dyDescent="0.25">
      <c r="A3582" s="2" t="s">
        <v>588</v>
      </c>
      <c r="B3582" t="s">
        <v>370</v>
      </c>
      <c r="C3582" t="s">
        <v>596</v>
      </c>
      <c r="D3582" t="s">
        <v>597</v>
      </c>
      <c r="E3582">
        <v>23</v>
      </c>
      <c r="F3582" t="s">
        <v>404</v>
      </c>
    </row>
    <row r="3583" spans="1:6" x14ac:dyDescent="0.25">
      <c r="A3583" s="2" t="s">
        <v>588</v>
      </c>
      <c r="B3583" t="s">
        <v>370</v>
      </c>
      <c r="C3583" t="s">
        <v>596</v>
      </c>
      <c r="D3583" t="s">
        <v>597</v>
      </c>
      <c r="E3583">
        <v>2</v>
      </c>
      <c r="F3583" t="s">
        <v>663</v>
      </c>
    </row>
    <row r="3584" spans="1:6" x14ac:dyDescent="0.25">
      <c r="A3584" s="2" t="s">
        <v>588</v>
      </c>
      <c r="B3584" t="s">
        <v>370</v>
      </c>
      <c r="C3584" t="s">
        <v>596</v>
      </c>
      <c r="D3584" t="s">
        <v>597</v>
      </c>
      <c r="E3584">
        <v>4</v>
      </c>
      <c r="F3584" t="s">
        <v>607</v>
      </c>
    </row>
    <row r="3585" spans="1:6" x14ac:dyDescent="0.25">
      <c r="A3585" s="2" t="s">
        <v>589</v>
      </c>
      <c r="B3585" t="s">
        <v>370</v>
      </c>
      <c r="C3585" t="s">
        <v>596</v>
      </c>
      <c r="D3585" t="s">
        <v>597</v>
      </c>
      <c r="E3585">
        <v>37</v>
      </c>
      <c r="F3585" t="s">
        <v>744</v>
      </c>
    </row>
    <row r="3586" spans="1:6" x14ac:dyDescent="0.25">
      <c r="A3586" s="2" t="s">
        <v>589</v>
      </c>
      <c r="B3586" t="s">
        <v>370</v>
      </c>
      <c r="C3586" t="s">
        <v>596</v>
      </c>
      <c r="D3586" t="s">
        <v>597</v>
      </c>
      <c r="E3586">
        <v>210</v>
      </c>
      <c r="F3586" t="s">
        <v>745</v>
      </c>
    </row>
    <row r="3587" spans="1:6" x14ac:dyDescent="0.25">
      <c r="A3587" s="2" t="s">
        <v>589</v>
      </c>
      <c r="B3587" t="s">
        <v>370</v>
      </c>
      <c r="C3587" t="s">
        <v>596</v>
      </c>
      <c r="D3587" t="s">
        <v>597</v>
      </c>
      <c r="E3587">
        <v>22</v>
      </c>
      <c r="F3587" t="s">
        <v>404</v>
      </c>
    </row>
    <row r="3588" spans="1:6" x14ac:dyDescent="0.25">
      <c r="A3588" s="2" t="s">
        <v>589</v>
      </c>
      <c r="B3588" t="s">
        <v>370</v>
      </c>
      <c r="C3588" t="s">
        <v>596</v>
      </c>
      <c r="D3588" t="s">
        <v>597</v>
      </c>
      <c r="E3588">
        <v>3</v>
      </c>
      <c r="F3588" t="s">
        <v>663</v>
      </c>
    </row>
    <row r="3589" spans="1:6" x14ac:dyDescent="0.25">
      <c r="A3589" s="2" t="s">
        <v>589</v>
      </c>
      <c r="B3589" t="s">
        <v>370</v>
      </c>
      <c r="C3589" t="s">
        <v>596</v>
      </c>
      <c r="D3589" t="s">
        <v>597</v>
      </c>
      <c r="E3589">
        <v>0</v>
      </c>
      <c r="F3589" t="s">
        <v>607</v>
      </c>
    </row>
    <row r="3590" spans="1:6" x14ac:dyDescent="0.25">
      <c r="A3590" s="2" t="s">
        <v>590</v>
      </c>
      <c r="B3590" t="s">
        <v>370</v>
      </c>
      <c r="C3590" t="s">
        <v>596</v>
      </c>
      <c r="D3590" t="s">
        <v>597</v>
      </c>
      <c r="E3590">
        <v>65</v>
      </c>
      <c r="F3590" t="s">
        <v>744</v>
      </c>
    </row>
    <row r="3591" spans="1:6" x14ac:dyDescent="0.25">
      <c r="A3591" s="2" t="s">
        <v>590</v>
      </c>
      <c r="B3591" t="s">
        <v>370</v>
      </c>
      <c r="C3591" t="s">
        <v>596</v>
      </c>
      <c r="D3591" t="s">
        <v>597</v>
      </c>
      <c r="E3591">
        <v>218</v>
      </c>
      <c r="F3591" t="s">
        <v>745</v>
      </c>
    </row>
    <row r="3592" spans="1:6" x14ac:dyDescent="0.25">
      <c r="A3592" s="2" t="s">
        <v>590</v>
      </c>
      <c r="B3592" t="s">
        <v>370</v>
      </c>
      <c r="C3592" t="s">
        <v>596</v>
      </c>
      <c r="D3592" t="s">
        <v>597</v>
      </c>
      <c r="E3592">
        <v>22</v>
      </c>
      <c r="F3592" t="s">
        <v>404</v>
      </c>
    </row>
    <row r="3593" spans="1:6" x14ac:dyDescent="0.25">
      <c r="A3593" s="2" t="s">
        <v>590</v>
      </c>
      <c r="B3593" t="s">
        <v>370</v>
      </c>
      <c r="C3593" t="s">
        <v>596</v>
      </c>
      <c r="D3593" t="s">
        <v>597</v>
      </c>
      <c r="E3593">
        <v>0</v>
      </c>
      <c r="F3593" t="s">
        <v>663</v>
      </c>
    </row>
    <row r="3594" spans="1:6" x14ac:dyDescent="0.25">
      <c r="A3594" s="2" t="s">
        <v>590</v>
      </c>
      <c r="B3594" t="s">
        <v>370</v>
      </c>
      <c r="C3594" t="s">
        <v>596</v>
      </c>
      <c r="D3594" t="s">
        <v>597</v>
      </c>
      <c r="E3594">
        <v>0</v>
      </c>
      <c r="F3594" t="s">
        <v>607</v>
      </c>
    </row>
    <row r="3595" spans="1:6" x14ac:dyDescent="0.25">
      <c r="A3595" s="2" t="s">
        <v>591</v>
      </c>
      <c r="B3595" t="s">
        <v>370</v>
      </c>
      <c r="C3595" t="s">
        <v>596</v>
      </c>
      <c r="D3595" t="s">
        <v>597</v>
      </c>
      <c r="E3595">
        <v>84</v>
      </c>
      <c r="F3595" t="s">
        <v>744</v>
      </c>
    </row>
    <row r="3596" spans="1:6" x14ac:dyDescent="0.25">
      <c r="A3596" s="2" t="s">
        <v>591</v>
      </c>
      <c r="B3596" t="s">
        <v>370</v>
      </c>
      <c r="C3596" t="s">
        <v>596</v>
      </c>
      <c r="D3596" t="s">
        <v>597</v>
      </c>
      <c r="E3596">
        <v>262</v>
      </c>
      <c r="F3596" t="s">
        <v>745</v>
      </c>
    </row>
    <row r="3597" spans="1:6" x14ac:dyDescent="0.25">
      <c r="A3597" s="2" t="s">
        <v>591</v>
      </c>
      <c r="B3597" t="s">
        <v>370</v>
      </c>
      <c r="C3597" t="s">
        <v>596</v>
      </c>
      <c r="D3597" t="s">
        <v>597</v>
      </c>
      <c r="E3597">
        <v>25</v>
      </c>
      <c r="F3597" t="s">
        <v>404</v>
      </c>
    </row>
    <row r="3598" spans="1:6" x14ac:dyDescent="0.25">
      <c r="A3598" s="2" t="s">
        <v>591</v>
      </c>
      <c r="B3598" t="s">
        <v>370</v>
      </c>
      <c r="C3598" t="s">
        <v>596</v>
      </c>
      <c r="D3598" t="s">
        <v>597</v>
      </c>
      <c r="E3598">
        <v>3</v>
      </c>
      <c r="F3598" t="s">
        <v>663</v>
      </c>
    </row>
    <row r="3599" spans="1:6" x14ac:dyDescent="0.25">
      <c r="A3599" s="2" t="s">
        <v>591</v>
      </c>
      <c r="B3599" t="s">
        <v>370</v>
      </c>
      <c r="C3599" t="s">
        <v>596</v>
      </c>
      <c r="D3599" t="s">
        <v>597</v>
      </c>
      <c r="E3599">
        <v>2</v>
      </c>
      <c r="F3599" t="s">
        <v>607</v>
      </c>
    </row>
    <row r="3600" spans="1:6" x14ac:dyDescent="0.25">
      <c r="A3600" s="2" t="s">
        <v>604</v>
      </c>
      <c r="B3600" t="s">
        <v>370</v>
      </c>
      <c r="C3600" t="s">
        <v>596</v>
      </c>
      <c r="D3600" t="s">
        <v>597</v>
      </c>
      <c r="E3600">
        <v>71</v>
      </c>
      <c r="F3600" t="s">
        <v>744</v>
      </c>
    </row>
    <row r="3601" spans="1:6" x14ac:dyDescent="0.25">
      <c r="A3601" s="2" t="s">
        <v>604</v>
      </c>
      <c r="B3601" t="s">
        <v>370</v>
      </c>
      <c r="C3601" t="s">
        <v>596</v>
      </c>
      <c r="D3601" t="s">
        <v>597</v>
      </c>
      <c r="E3601">
        <v>319</v>
      </c>
      <c r="F3601" t="s">
        <v>745</v>
      </c>
    </row>
    <row r="3602" spans="1:6" x14ac:dyDescent="0.25">
      <c r="A3602" s="2" t="s">
        <v>604</v>
      </c>
      <c r="B3602" t="s">
        <v>370</v>
      </c>
      <c r="C3602" t="s">
        <v>596</v>
      </c>
      <c r="D3602" t="s">
        <v>597</v>
      </c>
      <c r="E3602">
        <v>28</v>
      </c>
      <c r="F3602" t="s">
        <v>404</v>
      </c>
    </row>
    <row r="3603" spans="1:6" x14ac:dyDescent="0.25">
      <c r="A3603" s="2" t="s">
        <v>604</v>
      </c>
      <c r="B3603" t="s">
        <v>370</v>
      </c>
      <c r="C3603" t="s">
        <v>596</v>
      </c>
      <c r="D3603" t="s">
        <v>597</v>
      </c>
      <c r="E3603">
        <v>8</v>
      </c>
      <c r="F3603" t="s">
        <v>663</v>
      </c>
    </row>
    <row r="3604" spans="1:6" x14ac:dyDescent="0.25">
      <c r="A3604" s="2" t="s">
        <v>604</v>
      </c>
      <c r="B3604" t="s">
        <v>370</v>
      </c>
      <c r="C3604" t="s">
        <v>596</v>
      </c>
      <c r="D3604" t="s">
        <v>597</v>
      </c>
      <c r="E3604">
        <v>1</v>
      </c>
      <c r="F3604" t="s">
        <v>607</v>
      </c>
    </row>
    <row r="3605" spans="1:6" x14ac:dyDescent="0.25">
      <c r="A3605" s="2" t="s">
        <v>664</v>
      </c>
      <c r="B3605" t="s">
        <v>370</v>
      </c>
      <c r="C3605" t="s">
        <v>596</v>
      </c>
      <c r="D3605" t="s">
        <v>597</v>
      </c>
      <c r="E3605">
        <v>85</v>
      </c>
      <c r="F3605" t="s">
        <v>744</v>
      </c>
    </row>
    <row r="3606" spans="1:6" x14ac:dyDescent="0.25">
      <c r="A3606" s="2" t="s">
        <v>664</v>
      </c>
      <c r="B3606" t="s">
        <v>370</v>
      </c>
      <c r="C3606" t="s">
        <v>596</v>
      </c>
      <c r="D3606" t="s">
        <v>597</v>
      </c>
      <c r="E3606">
        <v>377</v>
      </c>
      <c r="F3606" t="s">
        <v>745</v>
      </c>
    </row>
    <row r="3607" spans="1:6" x14ac:dyDescent="0.25">
      <c r="A3607" s="2" t="s">
        <v>664</v>
      </c>
      <c r="B3607" t="s">
        <v>370</v>
      </c>
      <c r="C3607" t="s">
        <v>596</v>
      </c>
      <c r="D3607" t="s">
        <v>597</v>
      </c>
      <c r="E3607">
        <v>31</v>
      </c>
      <c r="F3607" t="s">
        <v>404</v>
      </c>
    </row>
    <row r="3608" spans="1:6" x14ac:dyDescent="0.25">
      <c r="A3608" s="2" t="s">
        <v>664</v>
      </c>
      <c r="B3608" t="s">
        <v>370</v>
      </c>
      <c r="C3608" t="s">
        <v>596</v>
      </c>
      <c r="D3608" t="s">
        <v>597</v>
      </c>
      <c r="E3608">
        <v>11</v>
      </c>
      <c r="F3608" t="s">
        <v>663</v>
      </c>
    </row>
    <row r="3609" spans="1:6" x14ac:dyDescent="0.25">
      <c r="A3609" s="2" t="s">
        <v>664</v>
      </c>
      <c r="B3609" t="s">
        <v>370</v>
      </c>
      <c r="C3609" t="s">
        <v>596</v>
      </c>
      <c r="D3609" t="s">
        <v>597</v>
      </c>
      <c r="E3609">
        <v>5</v>
      </c>
      <c r="F3609" t="s">
        <v>607</v>
      </c>
    </row>
    <row r="3610" spans="1:6" x14ac:dyDescent="0.25">
      <c r="A3610" s="2" t="s">
        <v>665</v>
      </c>
      <c r="B3610" t="s">
        <v>370</v>
      </c>
      <c r="C3610" t="s">
        <v>596</v>
      </c>
      <c r="D3610" t="s">
        <v>597</v>
      </c>
      <c r="E3610">
        <v>67</v>
      </c>
      <c r="F3610" t="s">
        <v>744</v>
      </c>
    </row>
    <row r="3611" spans="1:6" x14ac:dyDescent="0.25">
      <c r="A3611" s="2" t="s">
        <v>665</v>
      </c>
      <c r="B3611" t="s">
        <v>370</v>
      </c>
      <c r="C3611" t="s">
        <v>596</v>
      </c>
      <c r="D3611" t="s">
        <v>597</v>
      </c>
      <c r="E3611">
        <v>397</v>
      </c>
      <c r="F3611" t="s">
        <v>745</v>
      </c>
    </row>
    <row r="3612" spans="1:6" x14ac:dyDescent="0.25">
      <c r="A3612" s="2" t="s">
        <v>665</v>
      </c>
      <c r="B3612" t="s">
        <v>370</v>
      </c>
      <c r="C3612" t="s">
        <v>596</v>
      </c>
      <c r="D3612" t="s">
        <v>597</v>
      </c>
      <c r="E3612">
        <v>31</v>
      </c>
      <c r="F3612" t="s">
        <v>404</v>
      </c>
    </row>
    <row r="3613" spans="1:6" x14ac:dyDescent="0.25">
      <c r="A3613" s="2" t="s">
        <v>665</v>
      </c>
      <c r="B3613" t="s">
        <v>370</v>
      </c>
      <c r="C3613" t="s">
        <v>596</v>
      </c>
      <c r="D3613" t="s">
        <v>597</v>
      </c>
      <c r="E3613">
        <v>6</v>
      </c>
      <c r="F3613" t="s">
        <v>663</v>
      </c>
    </row>
    <row r="3614" spans="1:6" x14ac:dyDescent="0.25">
      <c r="A3614" s="2" t="s">
        <v>665</v>
      </c>
      <c r="B3614" t="s">
        <v>370</v>
      </c>
      <c r="C3614" t="s">
        <v>596</v>
      </c>
      <c r="D3614" t="s">
        <v>597</v>
      </c>
      <c r="E3614">
        <v>6</v>
      </c>
      <c r="F3614" t="s">
        <v>607</v>
      </c>
    </row>
    <row r="3615" spans="1:6" x14ac:dyDescent="0.25">
      <c r="A3615" s="2" t="s">
        <v>666</v>
      </c>
      <c r="B3615" t="s">
        <v>370</v>
      </c>
      <c r="C3615" t="s">
        <v>596</v>
      </c>
      <c r="D3615" t="s">
        <v>597</v>
      </c>
      <c r="E3615">
        <v>61</v>
      </c>
      <c r="F3615" t="s">
        <v>744</v>
      </c>
    </row>
    <row r="3616" spans="1:6" x14ac:dyDescent="0.25">
      <c r="A3616" s="2" t="s">
        <v>666</v>
      </c>
      <c r="B3616" t="s">
        <v>370</v>
      </c>
      <c r="C3616" t="s">
        <v>596</v>
      </c>
      <c r="D3616" t="s">
        <v>597</v>
      </c>
      <c r="E3616">
        <v>432</v>
      </c>
      <c r="F3616" t="s">
        <v>745</v>
      </c>
    </row>
    <row r="3617" spans="1:6" x14ac:dyDescent="0.25">
      <c r="A3617" s="2" t="s">
        <v>666</v>
      </c>
      <c r="B3617" t="s">
        <v>370</v>
      </c>
      <c r="C3617" t="s">
        <v>596</v>
      </c>
      <c r="D3617" t="s">
        <v>597</v>
      </c>
      <c r="E3617">
        <v>34</v>
      </c>
      <c r="F3617" t="s">
        <v>404</v>
      </c>
    </row>
    <row r="3618" spans="1:6" x14ac:dyDescent="0.25">
      <c r="A3618" s="2" t="s">
        <v>666</v>
      </c>
      <c r="B3618" t="s">
        <v>370</v>
      </c>
      <c r="C3618" t="s">
        <v>596</v>
      </c>
      <c r="D3618" t="s">
        <v>597</v>
      </c>
      <c r="E3618">
        <v>10</v>
      </c>
      <c r="F3618" t="s">
        <v>663</v>
      </c>
    </row>
    <row r="3619" spans="1:6" x14ac:dyDescent="0.25">
      <c r="A3619" s="2" t="s">
        <v>666</v>
      </c>
      <c r="B3619" t="s">
        <v>370</v>
      </c>
      <c r="C3619" t="s">
        <v>596</v>
      </c>
      <c r="D3619" t="s">
        <v>597</v>
      </c>
      <c r="E3619">
        <v>6</v>
      </c>
      <c r="F3619" t="s">
        <v>607</v>
      </c>
    </row>
    <row r="3620" spans="1:6" x14ac:dyDescent="0.25">
      <c r="A3620" s="2" t="s">
        <v>667</v>
      </c>
      <c r="B3620" t="s">
        <v>370</v>
      </c>
      <c r="C3620" t="s">
        <v>596</v>
      </c>
      <c r="D3620" t="s">
        <v>597</v>
      </c>
      <c r="E3620">
        <v>70</v>
      </c>
      <c r="F3620" t="s">
        <v>744</v>
      </c>
    </row>
    <row r="3621" spans="1:6" x14ac:dyDescent="0.25">
      <c r="A3621" s="2" t="s">
        <v>667</v>
      </c>
      <c r="B3621" t="s">
        <v>370</v>
      </c>
      <c r="C3621" t="s">
        <v>596</v>
      </c>
      <c r="D3621" t="s">
        <v>597</v>
      </c>
      <c r="E3621">
        <v>449</v>
      </c>
      <c r="F3621" t="s">
        <v>745</v>
      </c>
    </row>
    <row r="3622" spans="1:6" x14ac:dyDescent="0.25">
      <c r="A3622" s="2" t="s">
        <v>667</v>
      </c>
      <c r="B3622" t="s">
        <v>370</v>
      </c>
      <c r="C3622" t="s">
        <v>596</v>
      </c>
      <c r="D3622" t="s">
        <v>597</v>
      </c>
      <c r="E3622">
        <v>35</v>
      </c>
      <c r="F3622" t="s">
        <v>404</v>
      </c>
    </row>
    <row r="3623" spans="1:6" x14ac:dyDescent="0.25">
      <c r="A3623" s="2" t="s">
        <v>667</v>
      </c>
      <c r="B3623" t="s">
        <v>370</v>
      </c>
      <c r="C3623" t="s">
        <v>596</v>
      </c>
      <c r="D3623" t="s">
        <v>597</v>
      </c>
      <c r="E3623">
        <v>9</v>
      </c>
      <c r="F3623" t="s">
        <v>663</v>
      </c>
    </row>
    <row r="3624" spans="1:6" x14ac:dyDescent="0.25">
      <c r="A3624" s="2" t="s">
        <v>667</v>
      </c>
      <c r="B3624" t="s">
        <v>370</v>
      </c>
      <c r="C3624" t="s">
        <v>596</v>
      </c>
      <c r="D3624" t="s">
        <v>597</v>
      </c>
      <c r="E3624">
        <v>0</v>
      </c>
      <c r="F3624" t="s">
        <v>607</v>
      </c>
    </row>
    <row r="3625" spans="1:6" x14ac:dyDescent="0.25">
      <c r="A3625" s="2" t="s">
        <v>668</v>
      </c>
      <c r="B3625" t="s">
        <v>370</v>
      </c>
      <c r="C3625" t="s">
        <v>596</v>
      </c>
      <c r="D3625" t="s">
        <v>597</v>
      </c>
      <c r="E3625">
        <v>92</v>
      </c>
      <c r="F3625" t="s">
        <v>744</v>
      </c>
    </row>
    <row r="3626" spans="1:6" x14ac:dyDescent="0.25">
      <c r="A3626" s="2" t="s">
        <v>668</v>
      </c>
      <c r="B3626" t="s">
        <v>370</v>
      </c>
      <c r="C3626" t="s">
        <v>596</v>
      </c>
      <c r="D3626" t="s">
        <v>597</v>
      </c>
      <c r="E3626">
        <v>487</v>
      </c>
      <c r="F3626" t="s">
        <v>745</v>
      </c>
    </row>
    <row r="3627" spans="1:6" x14ac:dyDescent="0.25">
      <c r="A3627" s="2" t="s">
        <v>668</v>
      </c>
      <c r="B3627" t="s">
        <v>370</v>
      </c>
      <c r="C3627" t="s">
        <v>596</v>
      </c>
      <c r="D3627" t="s">
        <v>597</v>
      </c>
      <c r="E3627">
        <v>36</v>
      </c>
      <c r="F3627" t="s">
        <v>404</v>
      </c>
    </row>
    <row r="3628" spans="1:6" x14ac:dyDescent="0.25">
      <c r="A3628" s="2" t="s">
        <v>668</v>
      </c>
      <c r="B3628" t="s">
        <v>370</v>
      </c>
      <c r="C3628" t="s">
        <v>596</v>
      </c>
      <c r="D3628" t="s">
        <v>597</v>
      </c>
      <c r="E3628">
        <v>6</v>
      </c>
      <c r="F3628" t="s">
        <v>663</v>
      </c>
    </row>
    <row r="3629" spans="1:6" x14ac:dyDescent="0.25">
      <c r="A3629" s="2" t="s">
        <v>668</v>
      </c>
      <c r="B3629" t="s">
        <v>370</v>
      </c>
      <c r="C3629" t="s">
        <v>596</v>
      </c>
      <c r="D3629" t="s">
        <v>597</v>
      </c>
      <c r="E3629">
        <v>0</v>
      </c>
      <c r="F3629" t="s">
        <v>607</v>
      </c>
    </row>
    <row r="3630" spans="1:6" x14ac:dyDescent="0.25">
      <c r="A3630" s="2" t="s">
        <v>674</v>
      </c>
      <c r="B3630" t="s">
        <v>370</v>
      </c>
      <c r="C3630" t="s">
        <v>596</v>
      </c>
      <c r="D3630" t="s">
        <v>597</v>
      </c>
      <c r="E3630">
        <v>110</v>
      </c>
      <c r="F3630" t="s">
        <v>744</v>
      </c>
    </row>
    <row r="3631" spans="1:6" x14ac:dyDescent="0.25">
      <c r="A3631" s="2" t="s">
        <v>674</v>
      </c>
      <c r="B3631" t="s">
        <v>370</v>
      </c>
      <c r="C3631" t="s">
        <v>596</v>
      </c>
      <c r="D3631" t="s">
        <v>597</v>
      </c>
      <c r="E3631">
        <v>527</v>
      </c>
      <c r="F3631" t="s">
        <v>745</v>
      </c>
    </row>
    <row r="3632" spans="1:6" x14ac:dyDescent="0.25">
      <c r="A3632" s="2" t="s">
        <v>674</v>
      </c>
      <c r="B3632" t="s">
        <v>370</v>
      </c>
      <c r="C3632" t="s">
        <v>596</v>
      </c>
      <c r="D3632" t="s">
        <v>597</v>
      </c>
      <c r="E3632">
        <v>35</v>
      </c>
      <c r="F3632" t="s">
        <v>404</v>
      </c>
    </row>
    <row r="3633" spans="1:6" x14ac:dyDescent="0.25">
      <c r="A3633" s="2" t="s">
        <v>674</v>
      </c>
      <c r="B3633" t="s">
        <v>370</v>
      </c>
      <c r="C3633" t="s">
        <v>596</v>
      </c>
      <c r="D3633" t="s">
        <v>597</v>
      </c>
      <c r="E3633">
        <v>11</v>
      </c>
      <c r="F3633" t="s">
        <v>663</v>
      </c>
    </row>
    <row r="3634" spans="1:6" x14ac:dyDescent="0.25">
      <c r="A3634" s="2" t="s">
        <v>674</v>
      </c>
      <c r="B3634" t="s">
        <v>370</v>
      </c>
      <c r="C3634" t="s">
        <v>596</v>
      </c>
      <c r="D3634" t="s">
        <v>597</v>
      </c>
      <c r="E3634">
        <v>7</v>
      </c>
      <c r="F3634" t="s">
        <v>607</v>
      </c>
    </row>
    <row r="3635" spans="1:6" x14ac:dyDescent="0.25">
      <c r="A3635" s="2" t="s">
        <v>675</v>
      </c>
      <c r="B3635" t="s">
        <v>370</v>
      </c>
      <c r="C3635" t="s">
        <v>596</v>
      </c>
      <c r="D3635" t="s">
        <v>597</v>
      </c>
      <c r="E3635">
        <v>98</v>
      </c>
      <c r="F3635" t="s">
        <v>744</v>
      </c>
    </row>
    <row r="3636" spans="1:6" x14ac:dyDescent="0.25">
      <c r="A3636" s="2" t="s">
        <v>675</v>
      </c>
      <c r="B3636" t="s">
        <v>370</v>
      </c>
      <c r="C3636" t="s">
        <v>596</v>
      </c>
      <c r="D3636" t="s">
        <v>597</v>
      </c>
      <c r="E3636">
        <v>570</v>
      </c>
      <c r="F3636" t="s">
        <v>745</v>
      </c>
    </row>
    <row r="3637" spans="1:6" x14ac:dyDescent="0.25">
      <c r="A3637" s="2" t="s">
        <v>675</v>
      </c>
      <c r="B3637" t="s">
        <v>370</v>
      </c>
      <c r="C3637" t="s">
        <v>596</v>
      </c>
      <c r="D3637" t="s">
        <v>597</v>
      </c>
      <c r="E3637">
        <v>49</v>
      </c>
      <c r="F3637" t="s">
        <v>404</v>
      </c>
    </row>
    <row r="3638" spans="1:6" x14ac:dyDescent="0.25">
      <c r="A3638" s="2" t="s">
        <v>675</v>
      </c>
      <c r="B3638" t="s">
        <v>370</v>
      </c>
      <c r="C3638" t="s">
        <v>596</v>
      </c>
      <c r="D3638" t="s">
        <v>597</v>
      </c>
      <c r="E3638">
        <v>6</v>
      </c>
      <c r="F3638" t="s">
        <v>663</v>
      </c>
    </row>
    <row r="3639" spans="1:6" x14ac:dyDescent="0.25">
      <c r="A3639" s="2" t="s">
        <v>675</v>
      </c>
      <c r="B3639" t="s">
        <v>370</v>
      </c>
      <c r="C3639" t="s">
        <v>596</v>
      </c>
      <c r="D3639" t="s">
        <v>597</v>
      </c>
      <c r="E3639">
        <v>15</v>
      </c>
      <c r="F3639" t="s">
        <v>607</v>
      </c>
    </row>
    <row r="3640" spans="1:6" x14ac:dyDescent="0.25">
      <c r="A3640" s="2" t="s">
        <v>694</v>
      </c>
      <c r="B3640" t="s">
        <v>370</v>
      </c>
      <c r="C3640" t="s">
        <v>596</v>
      </c>
      <c r="D3640" t="s">
        <v>597</v>
      </c>
      <c r="E3640">
        <v>91</v>
      </c>
      <c r="F3640" t="s">
        <v>744</v>
      </c>
    </row>
    <row r="3641" spans="1:6" x14ac:dyDescent="0.25">
      <c r="A3641" s="2" t="s">
        <v>694</v>
      </c>
      <c r="B3641" t="s">
        <v>370</v>
      </c>
      <c r="C3641" t="s">
        <v>596</v>
      </c>
      <c r="D3641" t="s">
        <v>597</v>
      </c>
      <c r="E3641">
        <v>601</v>
      </c>
      <c r="F3641" t="s">
        <v>745</v>
      </c>
    </row>
    <row r="3642" spans="1:6" x14ac:dyDescent="0.25">
      <c r="A3642" s="2" t="s">
        <v>694</v>
      </c>
      <c r="B3642" t="s">
        <v>370</v>
      </c>
      <c r="C3642" t="s">
        <v>596</v>
      </c>
      <c r="D3642" t="s">
        <v>597</v>
      </c>
      <c r="E3642">
        <v>52</v>
      </c>
      <c r="F3642" t="s">
        <v>404</v>
      </c>
    </row>
    <row r="3643" spans="1:6" x14ac:dyDescent="0.25">
      <c r="A3643" s="2" t="s">
        <v>694</v>
      </c>
      <c r="B3643" t="s">
        <v>370</v>
      </c>
      <c r="C3643" t="s">
        <v>596</v>
      </c>
      <c r="D3643" t="s">
        <v>597</v>
      </c>
      <c r="E3643">
        <v>16</v>
      </c>
      <c r="F3643" t="s">
        <v>663</v>
      </c>
    </row>
    <row r="3644" spans="1:6" x14ac:dyDescent="0.25">
      <c r="A3644" s="2" t="s">
        <v>694</v>
      </c>
      <c r="B3644" t="s">
        <v>370</v>
      </c>
      <c r="C3644" t="s">
        <v>596</v>
      </c>
      <c r="D3644" t="s">
        <v>597</v>
      </c>
      <c r="E3644">
        <v>13</v>
      </c>
      <c r="F3644" t="s">
        <v>607</v>
      </c>
    </row>
    <row r="3645" spans="1:6" x14ac:dyDescent="0.25">
      <c r="A3645" s="2" t="s">
        <v>695</v>
      </c>
      <c r="B3645" t="s">
        <v>370</v>
      </c>
      <c r="C3645" t="s">
        <v>596</v>
      </c>
      <c r="D3645" t="s">
        <v>597</v>
      </c>
      <c r="E3645">
        <v>112</v>
      </c>
      <c r="F3645" t="s">
        <v>744</v>
      </c>
    </row>
    <row r="3646" spans="1:6" x14ac:dyDescent="0.25">
      <c r="A3646" s="2" t="s">
        <v>695</v>
      </c>
      <c r="B3646" t="s">
        <v>370</v>
      </c>
      <c r="C3646" t="s">
        <v>596</v>
      </c>
      <c r="D3646" t="s">
        <v>597</v>
      </c>
      <c r="E3646">
        <v>627</v>
      </c>
      <c r="F3646" t="s">
        <v>745</v>
      </c>
    </row>
    <row r="3647" spans="1:6" x14ac:dyDescent="0.25">
      <c r="A3647" s="2" t="s">
        <v>695</v>
      </c>
      <c r="B3647" t="s">
        <v>370</v>
      </c>
      <c r="C3647" t="s">
        <v>596</v>
      </c>
      <c r="D3647" t="s">
        <v>597</v>
      </c>
      <c r="E3647">
        <v>58</v>
      </c>
      <c r="F3647" t="s">
        <v>404</v>
      </c>
    </row>
    <row r="3648" spans="1:6" x14ac:dyDescent="0.25">
      <c r="A3648" s="2" t="s">
        <v>695</v>
      </c>
      <c r="B3648" t="s">
        <v>370</v>
      </c>
      <c r="C3648" t="s">
        <v>596</v>
      </c>
      <c r="D3648" t="s">
        <v>597</v>
      </c>
      <c r="E3648">
        <v>16</v>
      </c>
      <c r="F3648" t="s">
        <v>663</v>
      </c>
    </row>
    <row r="3649" spans="1:6" x14ac:dyDescent="0.25">
      <c r="A3649" s="2" t="s">
        <v>695</v>
      </c>
      <c r="B3649" t="s">
        <v>370</v>
      </c>
      <c r="C3649" t="s">
        <v>596</v>
      </c>
      <c r="D3649" t="s">
        <v>597</v>
      </c>
      <c r="E3649">
        <v>9</v>
      </c>
      <c r="F3649" t="s">
        <v>607</v>
      </c>
    </row>
    <row r="3650" spans="1:6" x14ac:dyDescent="0.25">
      <c r="A3650" s="2" t="s">
        <v>696</v>
      </c>
      <c r="B3650" t="s">
        <v>370</v>
      </c>
      <c r="C3650" t="s">
        <v>596</v>
      </c>
      <c r="D3650" t="s">
        <v>597</v>
      </c>
      <c r="E3650">
        <v>71</v>
      </c>
      <c r="F3650" t="s">
        <v>744</v>
      </c>
    </row>
    <row r="3651" spans="1:6" x14ac:dyDescent="0.25">
      <c r="A3651" s="2" t="s">
        <v>696</v>
      </c>
      <c r="B3651" t="s">
        <v>370</v>
      </c>
      <c r="C3651" t="s">
        <v>596</v>
      </c>
      <c r="D3651" t="s">
        <v>597</v>
      </c>
      <c r="E3651">
        <v>672</v>
      </c>
      <c r="F3651" t="s">
        <v>745</v>
      </c>
    </row>
    <row r="3652" spans="1:6" x14ac:dyDescent="0.25">
      <c r="A3652" s="2" t="s">
        <v>696</v>
      </c>
      <c r="B3652" t="s">
        <v>370</v>
      </c>
      <c r="C3652" t="s">
        <v>596</v>
      </c>
      <c r="D3652" t="s">
        <v>597</v>
      </c>
      <c r="E3652">
        <v>62</v>
      </c>
      <c r="F3652" t="s">
        <v>404</v>
      </c>
    </row>
    <row r="3653" spans="1:6" x14ac:dyDescent="0.25">
      <c r="A3653" s="2" t="s">
        <v>696</v>
      </c>
      <c r="B3653" t="s">
        <v>370</v>
      </c>
      <c r="C3653" t="s">
        <v>596</v>
      </c>
      <c r="D3653" t="s">
        <v>597</v>
      </c>
      <c r="E3653">
        <v>9</v>
      </c>
      <c r="F3653" t="s">
        <v>663</v>
      </c>
    </row>
    <row r="3654" spans="1:6" x14ac:dyDescent="0.25">
      <c r="A3654" s="2" t="s">
        <v>696</v>
      </c>
      <c r="B3654" t="s">
        <v>370</v>
      </c>
      <c r="C3654" t="s">
        <v>596</v>
      </c>
      <c r="D3654" t="s">
        <v>597</v>
      </c>
      <c r="E3654">
        <v>15</v>
      </c>
      <c r="F3654" t="s">
        <v>607</v>
      </c>
    </row>
    <row r="3655" spans="1:6" x14ac:dyDescent="0.25">
      <c r="A3655" s="2" t="s">
        <v>697</v>
      </c>
      <c r="B3655" t="s">
        <v>370</v>
      </c>
      <c r="C3655" t="s">
        <v>596</v>
      </c>
      <c r="D3655" t="s">
        <v>597</v>
      </c>
      <c r="E3655">
        <v>74</v>
      </c>
      <c r="F3655" t="s">
        <v>744</v>
      </c>
    </row>
    <row r="3656" spans="1:6" x14ac:dyDescent="0.25">
      <c r="A3656" s="2" t="s">
        <v>697</v>
      </c>
      <c r="B3656" t="s">
        <v>370</v>
      </c>
      <c r="C3656" t="s">
        <v>596</v>
      </c>
      <c r="D3656" t="s">
        <v>597</v>
      </c>
      <c r="E3656">
        <v>712</v>
      </c>
      <c r="F3656" t="s">
        <v>745</v>
      </c>
    </row>
    <row r="3657" spans="1:6" x14ac:dyDescent="0.25">
      <c r="A3657" s="2" t="s">
        <v>697</v>
      </c>
      <c r="B3657" t="s">
        <v>370</v>
      </c>
      <c r="C3657" t="s">
        <v>596</v>
      </c>
      <c r="D3657" t="s">
        <v>597</v>
      </c>
      <c r="E3657">
        <v>63</v>
      </c>
      <c r="F3657" t="s">
        <v>404</v>
      </c>
    </row>
    <row r="3658" spans="1:6" x14ac:dyDescent="0.25">
      <c r="A3658" s="2" t="s">
        <v>697</v>
      </c>
      <c r="B3658" t="s">
        <v>370</v>
      </c>
      <c r="C3658" t="s">
        <v>596</v>
      </c>
      <c r="D3658" t="s">
        <v>597</v>
      </c>
      <c r="E3658">
        <v>21</v>
      </c>
      <c r="F3658" t="s">
        <v>663</v>
      </c>
    </row>
    <row r="3659" spans="1:6" x14ac:dyDescent="0.25">
      <c r="A3659" s="2" t="s">
        <v>697</v>
      </c>
      <c r="B3659" t="s">
        <v>370</v>
      </c>
      <c r="C3659" t="s">
        <v>596</v>
      </c>
      <c r="D3659" t="s">
        <v>597</v>
      </c>
      <c r="E3659">
        <v>0</v>
      </c>
      <c r="F3659" t="s">
        <v>607</v>
      </c>
    </row>
    <row r="3660" spans="1:6" x14ac:dyDescent="0.25">
      <c r="A3660" s="2" t="s">
        <v>698</v>
      </c>
      <c r="B3660" t="s">
        <v>370</v>
      </c>
      <c r="C3660" t="s">
        <v>596</v>
      </c>
      <c r="D3660" t="s">
        <v>597</v>
      </c>
      <c r="E3660">
        <v>114</v>
      </c>
      <c r="F3660" t="s">
        <v>744</v>
      </c>
    </row>
    <row r="3661" spans="1:6" x14ac:dyDescent="0.25">
      <c r="A3661" s="2" t="s">
        <v>698</v>
      </c>
      <c r="B3661" t="s">
        <v>370</v>
      </c>
      <c r="C3661" t="s">
        <v>596</v>
      </c>
      <c r="D3661" t="s">
        <v>597</v>
      </c>
      <c r="E3661">
        <v>755</v>
      </c>
      <c r="F3661" t="s">
        <v>745</v>
      </c>
    </row>
    <row r="3662" spans="1:6" x14ac:dyDescent="0.25">
      <c r="A3662" s="2" t="s">
        <v>698</v>
      </c>
      <c r="B3662" t="s">
        <v>370</v>
      </c>
      <c r="C3662" t="s">
        <v>596</v>
      </c>
      <c r="D3662" t="s">
        <v>597</v>
      </c>
      <c r="E3662">
        <v>61</v>
      </c>
      <c r="F3662" t="s">
        <v>404</v>
      </c>
    </row>
    <row r="3663" spans="1:6" x14ac:dyDescent="0.25">
      <c r="A3663" s="2" t="s">
        <v>698</v>
      </c>
      <c r="B3663" t="s">
        <v>370</v>
      </c>
      <c r="C3663" t="s">
        <v>596</v>
      </c>
      <c r="D3663" t="s">
        <v>597</v>
      </c>
      <c r="E3663">
        <v>15</v>
      </c>
      <c r="F3663" t="s">
        <v>663</v>
      </c>
    </row>
    <row r="3664" spans="1:6" x14ac:dyDescent="0.25">
      <c r="A3664" s="2" t="s">
        <v>698</v>
      </c>
      <c r="B3664" t="s">
        <v>370</v>
      </c>
      <c r="C3664" t="s">
        <v>596</v>
      </c>
      <c r="D3664" t="s">
        <v>597</v>
      </c>
      <c r="E3664">
        <v>1</v>
      </c>
      <c r="F3664" t="s">
        <v>607</v>
      </c>
    </row>
    <row r="3665" spans="1:6" x14ac:dyDescent="0.25">
      <c r="A3665" s="2" t="s">
        <v>699</v>
      </c>
      <c r="B3665" t="s">
        <v>370</v>
      </c>
      <c r="C3665" t="s">
        <v>596</v>
      </c>
      <c r="D3665" t="s">
        <v>597</v>
      </c>
      <c r="E3665">
        <v>113</v>
      </c>
      <c r="F3665" t="s">
        <v>744</v>
      </c>
    </row>
    <row r="3666" spans="1:6" x14ac:dyDescent="0.25">
      <c r="A3666" s="2" t="s">
        <v>699</v>
      </c>
      <c r="B3666" t="s">
        <v>370</v>
      </c>
      <c r="C3666" t="s">
        <v>596</v>
      </c>
      <c r="D3666" t="s">
        <v>597</v>
      </c>
      <c r="E3666">
        <v>824</v>
      </c>
      <c r="F3666" t="s">
        <v>745</v>
      </c>
    </row>
    <row r="3667" spans="1:6" x14ac:dyDescent="0.25">
      <c r="A3667" s="2" t="s">
        <v>699</v>
      </c>
      <c r="B3667" t="s">
        <v>370</v>
      </c>
      <c r="C3667" t="s">
        <v>596</v>
      </c>
      <c r="D3667" t="s">
        <v>597</v>
      </c>
      <c r="E3667">
        <v>70</v>
      </c>
      <c r="F3667" t="s">
        <v>404</v>
      </c>
    </row>
    <row r="3668" spans="1:6" x14ac:dyDescent="0.25">
      <c r="A3668" s="2" t="s">
        <v>699</v>
      </c>
      <c r="B3668" t="s">
        <v>370</v>
      </c>
      <c r="C3668" t="s">
        <v>596</v>
      </c>
      <c r="D3668" t="s">
        <v>597</v>
      </c>
      <c r="E3668">
        <v>16</v>
      </c>
      <c r="F3668" t="s">
        <v>663</v>
      </c>
    </row>
    <row r="3669" spans="1:6" x14ac:dyDescent="0.25">
      <c r="A3669" s="2" t="s">
        <v>699</v>
      </c>
      <c r="B3669" t="s">
        <v>370</v>
      </c>
      <c r="C3669" t="s">
        <v>596</v>
      </c>
      <c r="D3669" t="s">
        <v>597</v>
      </c>
      <c r="E3669">
        <v>15</v>
      </c>
      <c r="F3669" t="s">
        <v>607</v>
      </c>
    </row>
    <row r="3670" spans="1:6" x14ac:dyDescent="0.25">
      <c r="A3670" s="2" t="s">
        <v>700</v>
      </c>
      <c r="B3670" t="s">
        <v>370</v>
      </c>
      <c r="C3670" t="s">
        <v>596</v>
      </c>
      <c r="D3670" t="s">
        <v>597</v>
      </c>
      <c r="E3670">
        <v>111</v>
      </c>
      <c r="F3670" t="s">
        <v>744</v>
      </c>
    </row>
    <row r="3671" spans="1:6" x14ac:dyDescent="0.25">
      <c r="A3671" s="2" t="s">
        <v>700</v>
      </c>
      <c r="B3671" t="s">
        <v>370</v>
      </c>
      <c r="C3671" t="s">
        <v>596</v>
      </c>
      <c r="D3671" t="s">
        <v>597</v>
      </c>
      <c r="E3671">
        <v>873</v>
      </c>
      <c r="F3671" t="s">
        <v>745</v>
      </c>
    </row>
    <row r="3672" spans="1:6" x14ac:dyDescent="0.25">
      <c r="A3672" s="2" t="s">
        <v>700</v>
      </c>
      <c r="B3672" t="s">
        <v>370</v>
      </c>
      <c r="C3672" t="s">
        <v>596</v>
      </c>
      <c r="D3672" t="s">
        <v>597</v>
      </c>
      <c r="E3672">
        <v>73</v>
      </c>
      <c r="F3672" t="s">
        <v>404</v>
      </c>
    </row>
    <row r="3673" spans="1:6" x14ac:dyDescent="0.25">
      <c r="A3673" s="2" t="s">
        <v>700</v>
      </c>
      <c r="B3673" t="s">
        <v>370</v>
      </c>
      <c r="C3673" t="s">
        <v>596</v>
      </c>
      <c r="D3673" t="s">
        <v>597</v>
      </c>
      <c r="E3673">
        <v>11</v>
      </c>
      <c r="F3673" t="s">
        <v>663</v>
      </c>
    </row>
    <row r="3674" spans="1:6" x14ac:dyDescent="0.25">
      <c r="A3674" s="2" t="s">
        <v>700</v>
      </c>
      <c r="B3674" t="s">
        <v>370</v>
      </c>
      <c r="C3674" t="s">
        <v>596</v>
      </c>
      <c r="D3674" t="s">
        <v>597</v>
      </c>
      <c r="E3674">
        <v>28</v>
      </c>
      <c r="F3674" t="s">
        <v>607</v>
      </c>
    </row>
    <row r="3675" spans="1:6" x14ac:dyDescent="0.25">
      <c r="A3675" s="2" t="s">
        <v>701</v>
      </c>
      <c r="B3675" t="s">
        <v>370</v>
      </c>
      <c r="C3675" t="s">
        <v>596</v>
      </c>
      <c r="D3675" t="s">
        <v>597</v>
      </c>
      <c r="E3675">
        <v>106</v>
      </c>
      <c r="F3675" t="s">
        <v>744</v>
      </c>
    </row>
    <row r="3676" spans="1:6" x14ac:dyDescent="0.25">
      <c r="A3676" s="2" t="s">
        <v>701</v>
      </c>
      <c r="B3676" t="s">
        <v>370</v>
      </c>
      <c r="C3676" t="s">
        <v>596</v>
      </c>
      <c r="D3676" t="s">
        <v>597</v>
      </c>
      <c r="E3676">
        <v>934</v>
      </c>
      <c r="F3676" t="s">
        <v>745</v>
      </c>
    </row>
    <row r="3677" spans="1:6" x14ac:dyDescent="0.25">
      <c r="A3677" s="2" t="s">
        <v>701</v>
      </c>
      <c r="B3677" t="s">
        <v>370</v>
      </c>
      <c r="C3677" t="s">
        <v>596</v>
      </c>
      <c r="D3677" t="s">
        <v>597</v>
      </c>
      <c r="E3677">
        <v>74</v>
      </c>
      <c r="F3677" t="s">
        <v>404</v>
      </c>
    </row>
    <row r="3678" spans="1:6" x14ac:dyDescent="0.25">
      <c r="A3678" s="2" t="s">
        <v>701</v>
      </c>
      <c r="B3678" t="s">
        <v>370</v>
      </c>
      <c r="C3678" t="s">
        <v>596</v>
      </c>
      <c r="D3678" t="s">
        <v>597</v>
      </c>
      <c r="E3678">
        <v>17</v>
      </c>
      <c r="F3678" t="s">
        <v>663</v>
      </c>
    </row>
    <row r="3679" spans="1:6" x14ac:dyDescent="0.25">
      <c r="A3679" s="2" t="s">
        <v>701</v>
      </c>
      <c r="B3679" t="s">
        <v>370</v>
      </c>
      <c r="C3679" t="s">
        <v>596</v>
      </c>
      <c r="D3679" t="s">
        <v>597</v>
      </c>
      <c r="E3679">
        <v>17</v>
      </c>
      <c r="F3679" t="s">
        <v>607</v>
      </c>
    </row>
    <row r="3680" spans="1:6" x14ac:dyDescent="0.25">
      <c r="A3680" s="2" t="s">
        <v>702</v>
      </c>
      <c r="B3680" t="s">
        <v>370</v>
      </c>
      <c r="C3680" t="s">
        <v>596</v>
      </c>
      <c r="D3680" t="s">
        <v>597</v>
      </c>
      <c r="E3680">
        <v>102</v>
      </c>
      <c r="F3680" t="s">
        <v>744</v>
      </c>
    </row>
    <row r="3681" spans="1:6" x14ac:dyDescent="0.25">
      <c r="A3681" s="2" t="s">
        <v>702</v>
      </c>
      <c r="B3681" t="s">
        <v>370</v>
      </c>
      <c r="C3681" t="s">
        <v>596</v>
      </c>
      <c r="D3681" t="s">
        <v>597</v>
      </c>
      <c r="E3681">
        <v>975</v>
      </c>
      <c r="F3681" t="s">
        <v>745</v>
      </c>
    </row>
    <row r="3682" spans="1:6" x14ac:dyDescent="0.25">
      <c r="A3682" s="2" t="s">
        <v>702</v>
      </c>
      <c r="B3682" t="s">
        <v>370</v>
      </c>
      <c r="C3682" t="s">
        <v>596</v>
      </c>
      <c r="D3682" t="s">
        <v>597</v>
      </c>
      <c r="E3682">
        <v>76</v>
      </c>
      <c r="F3682" t="s">
        <v>404</v>
      </c>
    </row>
    <row r="3683" spans="1:6" x14ac:dyDescent="0.25">
      <c r="A3683" s="2" t="s">
        <v>702</v>
      </c>
      <c r="B3683" t="s">
        <v>370</v>
      </c>
      <c r="C3683" t="s">
        <v>596</v>
      </c>
      <c r="D3683" t="s">
        <v>597</v>
      </c>
      <c r="E3683">
        <v>16</v>
      </c>
      <c r="F3683" t="s">
        <v>663</v>
      </c>
    </row>
    <row r="3684" spans="1:6" x14ac:dyDescent="0.25">
      <c r="A3684" s="2" t="s">
        <v>702</v>
      </c>
      <c r="B3684" t="s">
        <v>370</v>
      </c>
      <c r="C3684" t="s">
        <v>596</v>
      </c>
      <c r="D3684" t="s">
        <v>597</v>
      </c>
      <c r="E3684">
        <v>18</v>
      </c>
      <c r="F3684" t="s">
        <v>607</v>
      </c>
    </row>
    <row r="3685" spans="1:6" x14ac:dyDescent="0.25">
      <c r="A3685" s="2" t="s">
        <v>703</v>
      </c>
      <c r="B3685" t="s">
        <v>370</v>
      </c>
      <c r="C3685" t="s">
        <v>596</v>
      </c>
      <c r="D3685" t="s">
        <v>597</v>
      </c>
      <c r="E3685">
        <v>92</v>
      </c>
      <c r="F3685" t="s">
        <v>744</v>
      </c>
    </row>
    <row r="3686" spans="1:6" x14ac:dyDescent="0.25">
      <c r="A3686" s="2" t="s">
        <v>703</v>
      </c>
      <c r="B3686" t="s">
        <v>370</v>
      </c>
      <c r="C3686" t="s">
        <v>596</v>
      </c>
      <c r="D3686" t="s">
        <v>597</v>
      </c>
      <c r="E3686">
        <v>985</v>
      </c>
      <c r="F3686" t="s">
        <v>745</v>
      </c>
    </row>
    <row r="3687" spans="1:6" x14ac:dyDescent="0.25">
      <c r="A3687" s="2" t="s">
        <v>703</v>
      </c>
      <c r="B3687" t="s">
        <v>370</v>
      </c>
      <c r="C3687" t="s">
        <v>596</v>
      </c>
      <c r="D3687" t="s">
        <v>597</v>
      </c>
      <c r="E3687">
        <v>84</v>
      </c>
      <c r="F3687" t="s">
        <v>404</v>
      </c>
    </row>
    <row r="3688" spans="1:6" x14ac:dyDescent="0.25">
      <c r="A3688" s="2" t="s">
        <v>703</v>
      </c>
      <c r="B3688" t="s">
        <v>370</v>
      </c>
      <c r="C3688" t="s">
        <v>596</v>
      </c>
      <c r="D3688" t="s">
        <v>597</v>
      </c>
      <c r="E3688">
        <v>18</v>
      </c>
      <c r="F3688" t="s">
        <v>663</v>
      </c>
    </row>
    <row r="3689" spans="1:6" x14ac:dyDescent="0.25">
      <c r="A3689" s="2" t="s">
        <v>703</v>
      </c>
      <c r="B3689" t="s">
        <v>370</v>
      </c>
      <c r="C3689" t="s">
        <v>596</v>
      </c>
      <c r="D3689" t="s">
        <v>597</v>
      </c>
      <c r="E3689">
        <v>11</v>
      </c>
      <c r="F3689" t="s">
        <v>607</v>
      </c>
    </row>
    <row r="3690" spans="1:6" x14ac:dyDescent="0.25">
      <c r="A3690" s="2" t="s">
        <v>704</v>
      </c>
      <c r="B3690" t="s">
        <v>370</v>
      </c>
      <c r="C3690" t="s">
        <v>596</v>
      </c>
      <c r="D3690" t="s">
        <v>597</v>
      </c>
      <c r="E3690">
        <v>98</v>
      </c>
      <c r="F3690" t="s">
        <v>744</v>
      </c>
    </row>
    <row r="3691" spans="1:6" x14ac:dyDescent="0.25">
      <c r="A3691" s="2" t="s">
        <v>704</v>
      </c>
      <c r="B3691" t="s">
        <v>370</v>
      </c>
      <c r="C3691" t="s">
        <v>596</v>
      </c>
      <c r="D3691" t="s">
        <v>597</v>
      </c>
      <c r="E3691">
        <v>1016</v>
      </c>
      <c r="F3691" t="s">
        <v>745</v>
      </c>
    </row>
    <row r="3692" spans="1:6" x14ac:dyDescent="0.25">
      <c r="A3692" s="2" t="s">
        <v>704</v>
      </c>
      <c r="B3692" t="s">
        <v>370</v>
      </c>
      <c r="C3692" t="s">
        <v>596</v>
      </c>
      <c r="D3692" t="s">
        <v>597</v>
      </c>
      <c r="E3692">
        <v>86</v>
      </c>
      <c r="F3692" t="s">
        <v>404</v>
      </c>
    </row>
    <row r="3693" spans="1:6" x14ac:dyDescent="0.25">
      <c r="A3693" s="2" t="s">
        <v>704</v>
      </c>
      <c r="B3693" t="s">
        <v>370</v>
      </c>
      <c r="C3693" t="s">
        <v>596</v>
      </c>
      <c r="D3693" t="s">
        <v>597</v>
      </c>
      <c r="E3693">
        <v>20</v>
      </c>
      <c r="F3693" t="s">
        <v>663</v>
      </c>
    </row>
    <row r="3694" spans="1:6" x14ac:dyDescent="0.25">
      <c r="A3694" s="2" t="s">
        <v>704</v>
      </c>
      <c r="B3694" t="s">
        <v>370</v>
      </c>
      <c r="C3694" t="s">
        <v>596</v>
      </c>
      <c r="D3694" t="s">
        <v>597</v>
      </c>
      <c r="E3694">
        <v>1</v>
      </c>
      <c r="F3694" t="s">
        <v>607</v>
      </c>
    </row>
    <row r="3695" spans="1:6" x14ac:dyDescent="0.25">
      <c r="A3695" s="2" t="s">
        <v>706</v>
      </c>
      <c r="B3695" t="s">
        <v>370</v>
      </c>
      <c r="C3695" t="s">
        <v>596</v>
      </c>
      <c r="D3695" t="s">
        <v>597</v>
      </c>
      <c r="E3695">
        <v>106</v>
      </c>
      <c r="F3695" t="s">
        <v>744</v>
      </c>
    </row>
    <row r="3696" spans="1:6" x14ac:dyDescent="0.25">
      <c r="A3696" s="2" t="s">
        <v>706</v>
      </c>
      <c r="B3696" t="s">
        <v>370</v>
      </c>
      <c r="C3696" t="s">
        <v>596</v>
      </c>
      <c r="D3696" t="s">
        <v>597</v>
      </c>
      <c r="E3696">
        <v>1052</v>
      </c>
      <c r="F3696" t="s">
        <v>745</v>
      </c>
    </row>
    <row r="3697" spans="1:6" x14ac:dyDescent="0.25">
      <c r="A3697" s="2" t="s">
        <v>706</v>
      </c>
      <c r="B3697" t="s">
        <v>370</v>
      </c>
      <c r="C3697" t="s">
        <v>596</v>
      </c>
      <c r="D3697" t="s">
        <v>597</v>
      </c>
      <c r="E3697">
        <v>90</v>
      </c>
      <c r="F3697" t="s">
        <v>404</v>
      </c>
    </row>
    <row r="3698" spans="1:6" x14ac:dyDescent="0.25">
      <c r="A3698" s="2" t="s">
        <v>706</v>
      </c>
      <c r="B3698" t="s">
        <v>370</v>
      </c>
      <c r="C3698" t="s">
        <v>596</v>
      </c>
      <c r="D3698" t="s">
        <v>597</v>
      </c>
      <c r="E3698">
        <v>28</v>
      </c>
      <c r="F3698" t="s">
        <v>663</v>
      </c>
    </row>
    <row r="3699" spans="1:6" x14ac:dyDescent="0.25">
      <c r="A3699" s="2" t="s">
        <v>706</v>
      </c>
      <c r="B3699" t="s">
        <v>370</v>
      </c>
      <c r="C3699" t="s">
        <v>596</v>
      </c>
      <c r="D3699" t="s">
        <v>597</v>
      </c>
      <c r="E3699">
        <v>1</v>
      </c>
      <c r="F3699" t="s">
        <v>607</v>
      </c>
    </row>
    <row r="3700" spans="1:6" x14ac:dyDescent="0.25">
      <c r="A3700" s="2" t="s">
        <v>708</v>
      </c>
      <c r="B3700" t="s">
        <v>370</v>
      </c>
      <c r="C3700" t="s">
        <v>596</v>
      </c>
      <c r="D3700" t="s">
        <v>597</v>
      </c>
      <c r="E3700">
        <v>103</v>
      </c>
      <c r="F3700" t="s">
        <v>744</v>
      </c>
    </row>
    <row r="3701" spans="1:6" x14ac:dyDescent="0.25">
      <c r="A3701" s="2" t="s">
        <v>708</v>
      </c>
      <c r="B3701" t="s">
        <v>370</v>
      </c>
      <c r="C3701" t="s">
        <v>596</v>
      </c>
      <c r="D3701" t="s">
        <v>597</v>
      </c>
      <c r="E3701">
        <v>1100</v>
      </c>
      <c r="F3701" t="s">
        <v>745</v>
      </c>
    </row>
    <row r="3702" spans="1:6" x14ac:dyDescent="0.25">
      <c r="A3702" s="2" t="s">
        <v>708</v>
      </c>
      <c r="B3702" t="s">
        <v>370</v>
      </c>
      <c r="C3702" t="s">
        <v>596</v>
      </c>
      <c r="D3702" t="s">
        <v>597</v>
      </c>
      <c r="E3702">
        <v>82</v>
      </c>
      <c r="F3702" t="s">
        <v>404</v>
      </c>
    </row>
    <row r="3703" spans="1:6" x14ac:dyDescent="0.25">
      <c r="A3703" s="2" t="s">
        <v>708</v>
      </c>
      <c r="B3703" t="s">
        <v>370</v>
      </c>
      <c r="C3703" t="s">
        <v>596</v>
      </c>
      <c r="D3703" t="s">
        <v>597</v>
      </c>
      <c r="E3703">
        <v>13</v>
      </c>
      <c r="F3703" t="s">
        <v>663</v>
      </c>
    </row>
    <row r="3704" spans="1:6" x14ac:dyDescent="0.25">
      <c r="A3704" s="2" t="s">
        <v>708</v>
      </c>
      <c r="B3704" t="s">
        <v>370</v>
      </c>
      <c r="C3704" t="s">
        <v>596</v>
      </c>
      <c r="D3704" t="s">
        <v>597</v>
      </c>
      <c r="E3704">
        <v>25</v>
      </c>
      <c r="F3704" t="s">
        <v>607</v>
      </c>
    </row>
    <row r="3705" spans="1:6" x14ac:dyDescent="0.25">
      <c r="A3705" s="2" t="s">
        <v>710</v>
      </c>
      <c r="B3705" t="s">
        <v>370</v>
      </c>
      <c r="C3705" t="s">
        <v>596</v>
      </c>
      <c r="D3705" t="s">
        <v>597</v>
      </c>
      <c r="E3705">
        <v>99</v>
      </c>
      <c r="F3705" t="s">
        <v>744</v>
      </c>
    </row>
    <row r="3706" spans="1:6" x14ac:dyDescent="0.25">
      <c r="A3706" s="2" t="s">
        <v>710</v>
      </c>
      <c r="B3706" t="s">
        <v>370</v>
      </c>
      <c r="C3706" t="s">
        <v>596</v>
      </c>
      <c r="D3706" t="s">
        <v>597</v>
      </c>
      <c r="E3706">
        <v>1117</v>
      </c>
      <c r="F3706" t="s">
        <v>745</v>
      </c>
    </row>
    <row r="3707" spans="1:6" x14ac:dyDescent="0.25">
      <c r="A3707" s="2" t="s">
        <v>710</v>
      </c>
      <c r="B3707" t="s">
        <v>370</v>
      </c>
      <c r="C3707" t="s">
        <v>596</v>
      </c>
      <c r="D3707" t="s">
        <v>597</v>
      </c>
      <c r="E3707">
        <v>85</v>
      </c>
      <c r="F3707" t="s">
        <v>404</v>
      </c>
    </row>
    <row r="3708" spans="1:6" x14ac:dyDescent="0.25">
      <c r="A3708" s="2" t="s">
        <v>710</v>
      </c>
      <c r="B3708" t="s">
        <v>370</v>
      </c>
      <c r="C3708" t="s">
        <v>596</v>
      </c>
      <c r="D3708" t="s">
        <v>597</v>
      </c>
      <c r="E3708">
        <v>22</v>
      </c>
      <c r="F3708" t="s">
        <v>663</v>
      </c>
    </row>
    <row r="3709" spans="1:6" x14ac:dyDescent="0.25">
      <c r="A3709" s="2" t="s">
        <v>710</v>
      </c>
      <c r="B3709" t="s">
        <v>370</v>
      </c>
      <c r="C3709" t="s">
        <v>596</v>
      </c>
      <c r="D3709" t="s">
        <v>597</v>
      </c>
      <c r="E3709">
        <v>28</v>
      </c>
      <c r="F3709" t="s">
        <v>607</v>
      </c>
    </row>
    <row r="3710" spans="1:6" x14ac:dyDescent="0.25">
      <c r="A3710" s="2" t="s">
        <v>712</v>
      </c>
      <c r="B3710" t="s">
        <v>370</v>
      </c>
      <c r="C3710" t="s">
        <v>596</v>
      </c>
      <c r="D3710" t="s">
        <v>597</v>
      </c>
      <c r="E3710">
        <v>70</v>
      </c>
      <c r="F3710" t="s">
        <v>744</v>
      </c>
    </row>
    <row r="3711" spans="1:6" x14ac:dyDescent="0.25">
      <c r="A3711" s="2" t="s">
        <v>712</v>
      </c>
      <c r="B3711" t="s">
        <v>370</v>
      </c>
      <c r="C3711" t="s">
        <v>596</v>
      </c>
      <c r="D3711" t="s">
        <v>597</v>
      </c>
      <c r="E3711">
        <v>1152</v>
      </c>
      <c r="F3711" t="s">
        <v>745</v>
      </c>
    </row>
    <row r="3712" spans="1:6" x14ac:dyDescent="0.25">
      <c r="A3712" s="2" t="s">
        <v>712</v>
      </c>
      <c r="B3712" t="s">
        <v>370</v>
      </c>
      <c r="C3712" t="s">
        <v>596</v>
      </c>
      <c r="D3712" t="s">
        <v>597</v>
      </c>
      <c r="E3712">
        <v>86</v>
      </c>
      <c r="F3712" t="s">
        <v>404</v>
      </c>
    </row>
    <row r="3713" spans="1:6" x14ac:dyDescent="0.25">
      <c r="A3713" s="2" t="s">
        <v>712</v>
      </c>
      <c r="B3713" t="s">
        <v>370</v>
      </c>
      <c r="C3713" t="s">
        <v>596</v>
      </c>
      <c r="D3713" t="s">
        <v>597</v>
      </c>
      <c r="E3713">
        <v>22</v>
      </c>
      <c r="F3713" t="s">
        <v>663</v>
      </c>
    </row>
    <row r="3714" spans="1:6" x14ac:dyDescent="0.25">
      <c r="A3714" s="2" t="s">
        <v>712</v>
      </c>
      <c r="B3714" t="s">
        <v>370</v>
      </c>
      <c r="C3714" t="s">
        <v>596</v>
      </c>
      <c r="D3714" t="s">
        <v>597</v>
      </c>
      <c r="E3714">
        <v>37</v>
      </c>
      <c r="F3714" t="s">
        <v>607</v>
      </c>
    </row>
    <row r="3715" spans="1:6" x14ac:dyDescent="0.25">
      <c r="A3715" s="2" t="s">
        <v>718</v>
      </c>
      <c r="B3715" t="s">
        <v>370</v>
      </c>
      <c r="C3715" t="s">
        <v>596</v>
      </c>
      <c r="D3715" t="s">
        <v>597</v>
      </c>
      <c r="E3715">
        <v>93</v>
      </c>
      <c r="F3715" t="s">
        <v>744</v>
      </c>
    </row>
    <row r="3716" spans="1:6" x14ac:dyDescent="0.25">
      <c r="A3716" s="2" t="s">
        <v>718</v>
      </c>
      <c r="B3716" t="s">
        <v>370</v>
      </c>
      <c r="C3716" t="s">
        <v>596</v>
      </c>
      <c r="D3716" t="s">
        <v>597</v>
      </c>
      <c r="E3716">
        <v>1171</v>
      </c>
      <c r="F3716" t="s">
        <v>745</v>
      </c>
    </row>
    <row r="3717" spans="1:6" x14ac:dyDescent="0.25">
      <c r="A3717" s="2" t="s">
        <v>718</v>
      </c>
      <c r="B3717" t="s">
        <v>370</v>
      </c>
      <c r="C3717" t="s">
        <v>596</v>
      </c>
      <c r="D3717" t="s">
        <v>597</v>
      </c>
      <c r="E3717">
        <v>83</v>
      </c>
      <c r="F3717" t="s">
        <v>404</v>
      </c>
    </row>
    <row r="3718" spans="1:6" x14ac:dyDescent="0.25">
      <c r="A3718" s="2" t="s">
        <v>718</v>
      </c>
      <c r="B3718" t="s">
        <v>370</v>
      </c>
      <c r="C3718" t="s">
        <v>596</v>
      </c>
      <c r="D3718" t="s">
        <v>597</v>
      </c>
      <c r="E3718">
        <v>25</v>
      </c>
      <c r="F3718" t="s">
        <v>663</v>
      </c>
    </row>
    <row r="3719" spans="1:6" x14ac:dyDescent="0.25">
      <c r="A3719" s="2" t="s">
        <v>718</v>
      </c>
      <c r="B3719" t="s">
        <v>370</v>
      </c>
      <c r="C3719" t="s">
        <v>596</v>
      </c>
      <c r="D3719" t="s">
        <v>597</v>
      </c>
      <c r="E3719">
        <v>28</v>
      </c>
      <c r="F3719" t="s">
        <v>607</v>
      </c>
    </row>
    <row r="3720" spans="1:6" x14ac:dyDescent="0.25">
      <c r="A3720" s="2" t="s">
        <v>719</v>
      </c>
      <c r="B3720" t="s">
        <v>370</v>
      </c>
      <c r="C3720" t="s">
        <v>596</v>
      </c>
      <c r="D3720" t="s">
        <v>597</v>
      </c>
      <c r="E3720">
        <v>73</v>
      </c>
      <c r="F3720" t="s">
        <v>744</v>
      </c>
    </row>
    <row r="3721" spans="1:6" x14ac:dyDescent="0.25">
      <c r="A3721" s="2" t="s">
        <v>719</v>
      </c>
      <c r="B3721" t="s">
        <v>370</v>
      </c>
      <c r="C3721" t="s">
        <v>596</v>
      </c>
      <c r="D3721" t="s">
        <v>597</v>
      </c>
      <c r="E3721">
        <v>1149</v>
      </c>
      <c r="F3721" t="s">
        <v>745</v>
      </c>
    </row>
    <row r="3722" spans="1:6" x14ac:dyDescent="0.25">
      <c r="A3722" s="2" t="s">
        <v>719</v>
      </c>
      <c r="B3722" t="s">
        <v>370</v>
      </c>
      <c r="C3722" t="s">
        <v>596</v>
      </c>
      <c r="D3722" t="s">
        <v>597</v>
      </c>
      <c r="E3722">
        <v>80</v>
      </c>
      <c r="F3722" t="s">
        <v>404</v>
      </c>
    </row>
    <row r="3723" spans="1:6" x14ac:dyDescent="0.25">
      <c r="A3723" s="2" t="s">
        <v>719</v>
      </c>
      <c r="B3723" t="s">
        <v>370</v>
      </c>
      <c r="C3723" t="s">
        <v>596</v>
      </c>
      <c r="D3723" t="s">
        <v>597</v>
      </c>
      <c r="E3723">
        <v>11</v>
      </c>
      <c r="F3723" t="s">
        <v>663</v>
      </c>
    </row>
    <row r="3724" spans="1:6" x14ac:dyDescent="0.25">
      <c r="A3724" s="2" t="s">
        <v>719</v>
      </c>
      <c r="B3724" t="s">
        <v>370</v>
      </c>
      <c r="C3724" t="s">
        <v>596</v>
      </c>
      <c r="D3724" t="s">
        <v>597</v>
      </c>
      <c r="E3724">
        <v>24</v>
      </c>
      <c r="F3724" t="s">
        <v>607</v>
      </c>
    </row>
    <row r="3725" spans="1:6" x14ac:dyDescent="0.25">
      <c r="A3725" s="2" t="s">
        <v>720</v>
      </c>
      <c r="B3725" t="s">
        <v>370</v>
      </c>
      <c r="C3725" t="s">
        <v>596</v>
      </c>
      <c r="D3725" t="s">
        <v>597</v>
      </c>
      <c r="E3725">
        <v>1193</v>
      </c>
      <c r="F3725" t="s">
        <v>745</v>
      </c>
    </row>
    <row r="3726" spans="1:6" x14ac:dyDescent="0.25">
      <c r="A3726" s="2" t="s">
        <v>720</v>
      </c>
      <c r="B3726" t="s">
        <v>370</v>
      </c>
      <c r="C3726" t="s">
        <v>596</v>
      </c>
      <c r="D3726" t="s">
        <v>597</v>
      </c>
      <c r="E3726">
        <v>81</v>
      </c>
      <c r="F3726" t="s">
        <v>404</v>
      </c>
    </row>
    <row r="3727" spans="1:6" x14ac:dyDescent="0.25">
      <c r="A3727" s="2" t="s">
        <v>720</v>
      </c>
      <c r="B3727" t="s">
        <v>370</v>
      </c>
      <c r="C3727" t="s">
        <v>596</v>
      </c>
      <c r="D3727" t="s">
        <v>597</v>
      </c>
      <c r="E3727">
        <v>12</v>
      </c>
      <c r="F3727" t="s">
        <v>663</v>
      </c>
    </row>
    <row r="3728" spans="1:6" x14ac:dyDescent="0.25">
      <c r="A3728" s="2" t="s">
        <v>720</v>
      </c>
      <c r="B3728" t="s">
        <v>370</v>
      </c>
      <c r="C3728" t="s">
        <v>596</v>
      </c>
      <c r="D3728" t="s">
        <v>597</v>
      </c>
      <c r="E3728">
        <v>6</v>
      </c>
      <c r="F3728" t="s">
        <v>607</v>
      </c>
    </row>
    <row r="3729" spans="1:6" x14ac:dyDescent="0.25">
      <c r="A3729" s="2" t="s">
        <v>721</v>
      </c>
      <c r="B3729" t="s">
        <v>370</v>
      </c>
      <c r="C3729" t="s">
        <v>596</v>
      </c>
      <c r="D3729" t="s">
        <v>597</v>
      </c>
      <c r="E3729">
        <v>1225</v>
      </c>
      <c r="F3729" t="s">
        <v>745</v>
      </c>
    </row>
    <row r="3730" spans="1:6" x14ac:dyDescent="0.25">
      <c r="A3730" s="2" t="s">
        <v>721</v>
      </c>
      <c r="B3730" t="s">
        <v>370</v>
      </c>
      <c r="C3730" t="s">
        <v>596</v>
      </c>
      <c r="D3730" t="s">
        <v>597</v>
      </c>
      <c r="E3730">
        <v>93</v>
      </c>
      <c r="F3730" t="s">
        <v>404</v>
      </c>
    </row>
    <row r="3731" spans="1:6" x14ac:dyDescent="0.25">
      <c r="A3731" s="2" t="s">
        <v>721</v>
      </c>
      <c r="B3731" t="s">
        <v>370</v>
      </c>
      <c r="C3731" t="s">
        <v>596</v>
      </c>
      <c r="D3731" t="s">
        <v>597</v>
      </c>
      <c r="E3731">
        <v>10</v>
      </c>
      <c r="F3731" t="s">
        <v>663</v>
      </c>
    </row>
    <row r="3732" spans="1:6" x14ac:dyDescent="0.25">
      <c r="A3732" s="2" t="s">
        <v>721</v>
      </c>
      <c r="B3732" t="s">
        <v>370</v>
      </c>
      <c r="C3732" t="s">
        <v>596</v>
      </c>
      <c r="D3732" t="s">
        <v>597</v>
      </c>
      <c r="E3732">
        <v>0</v>
      </c>
      <c r="F3732" t="s">
        <v>607</v>
      </c>
    </row>
    <row r="3733" spans="1:6" x14ac:dyDescent="0.25">
      <c r="A3733" s="2" t="s">
        <v>736</v>
      </c>
      <c r="B3733" t="s">
        <v>370</v>
      </c>
      <c r="C3733" t="s">
        <v>596</v>
      </c>
      <c r="D3733" t="s">
        <v>597</v>
      </c>
      <c r="E3733">
        <v>1254</v>
      </c>
      <c r="F3733" t="s">
        <v>745</v>
      </c>
    </row>
    <row r="3734" spans="1:6" x14ac:dyDescent="0.25">
      <c r="A3734" s="2" t="s">
        <v>736</v>
      </c>
      <c r="B3734" t="s">
        <v>370</v>
      </c>
      <c r="C3734" t="s">
        <v>596</v>
      </c>
      <c r="D3734" t="s">
        <v>597</v>
      </c>
      <c r="E3734">
        <v>92</v>
      </c>
      <c r="F3734" t="s">
        <v>404</v>
      </c>
    </row>
    <row r="3735" spans="1:6" x14ac:dyDescent="0.25">
      <c r="A3735" s="2" t="s">
        <v>736</v>
      </c>
      <c r="B3735" t="s">
        <v>370</v>
      </c>
      <c r="C3735" t="s">
        <v>596</v>
      </c>
      <c r="D3735" t="s">
        <v>597</v>
      </c>
      <c r="E3735">
        <v>1</v>
      </c>
      <c r="F3735" t="s">
        <v>663</v>
      </c>
    </row>
    <row r="3736" spans="1:6" x14ac:dyDescent="0.25">
      <c r="A3736" s="2" t="s">
        <v>736</v>
      </c>
      <c r="B3736" t="s">
        <v>370</v>
      </c>
      <c r="C3736" t="s">
        <v>596</v>
      </c>
      <c r="D3736" t="s">
        <v>597</v>
      </c>
      <c r="E3736">
        <v>28</v>
      </c>
      <c r="F3736" t="s">
        <v>607</v>
      </c>
    </row>
    <row r="3737" spans="1:6" x14ac:dyDescent="0.25">
      <c r="A3737" s="2" t="s">
        <v>737</v>
      </c>
      <c r="B3737" t="s">
        <v>370</v>
      </c>
      <c r="C3737" t="s">
        <v>596</v>
      </c>
      <c r="D3737" t="s">
        <v>597</v>
      </c>
      <c r="E3737">
        <v>50</v>
      </c>
      <c r="F3737" t="s">
        <v>607</v>
      </c>
    </row>
    <row r="3738" spans="1:6" x14ac:dyDescent="0.25">
      <c r="A3738" s="2" t="s">
        <v>735</v>
      </c>
      <c r="B3738" t="s">
        <v>370</v>
      </c>
      <c r="C3738" t="s">
        <v>599</v>
      </c>
      <c r="D3738" t="s">
        <v>600</v>
      </c>
      <c r="E3738">
        <v>1</v>
      </c>
      <c r="F3738" t="s">
        <v>663</v>
      </c>
    </row>
    <row r="3739" spans="1:6" x14ac:dyDescent="0.25">
      <c r="A3739" s="2" t="s">
        <v>735</v>
      </c>
      <c r="B3739" t="s">
        <v>370</v>
      </c>
      <c r="C3739" t="s">
        <v>599</v>
      </c>
      <c r="D3739" t="s">
        <v>600</v>
      </c>
      <c r="E3739">
        <v>0</v>
      </c>
      <c r="F3739" t="s">
        <v>607</v>
      </c>
    </row>
    <row r="3740" spans="1:6" x14ac:dyDescent="0.25">
      <c r="A3740" s="2" t="s">
        <v>606</v>
      </c>
      <c r="B3740" t="s">
        <v>370</v>
      </c>
      <c r="C3740" t="s">
        <v>599</v>
      </c>
      <c r="D3740" t="s">
        <v>600</v>
      </c>
      <c r="E3740">
        <v>0</v>
      </c>
      <c r="F3740" t="s">
        <v>663</v>
      </c>
    </row>
    <row r="3741" spans="1:6" x14ac:dyDescent="0.25">
      <c r="A3741" s="2" t="s">
        <v>606</v>
      </c>
      <c r="B3741" t="s">
        <v>370</v>
      </c>
      <c r="C3741" t="s">
        <v>599</v>
      </c>
      <c r="D3741" t="s">
        <v>600</v>
      </c>
      <c r="E3741">
        <v>0</v>
      </c>
      <c r="F3741" t="s">
        <v>607</v>
      </c>
    </row>
    <row r="3742" spans="1:6" x14ac:dyDescent="0.25">
      <c r="A3742" s="2" t="s">
        <v>608</v>
      </c>
      <c r="B3742" t="s">
        <v>370</v>
      </c>
      <c r="C3742" t="s">
        <v>599</v>
      </c>
      <c r="D3742" t="s">
        <v>600</v>
      </c>
      <c r="E3742">
        <v>0</v>
      </c>
      <c r="F3742" t="s">
        <v>663</v>
      </c>
    </row>
    <row r="3743" spans="1:6" x14ac:dyDescent="0.25">
      <c r="A3743" s="2" t="s">
        <v>608</v>
      </c>
      <c r="B3743" t="s">
        <v>370</v>
      </c>
      <c r="C3743" t="s">
        <v>599</v>
      </c>
      <c r="D3743" t="s">
        <v>600</v>
      </c>
      <c r="E3743">
        <v>0</v>
      </c>
      <c r="F3743" t="s">
        <v>607</v>
      </c>
    </row>
    <row r="3744" spans="1:6" x14ac:dyDescent="0.25">
      <c r="A3744" s="2" t="s">
        <v>609</v>
      </c>
      <c r="B3744" t="s">
        <v>370</v>
      </c>
      <c r="C3744" t="s">
        <v>599</v>
      </c>
      <c r="D3744" t="s">
        <v>600</v>
      </c>
      <c r="E3744">
        <v>0</v>
      </c>
      <c r="F3744" t="s">
        <v>663</v>
      </c>
    </row>
    <row r="3745" spans="1:6" x14ac:dyDescent="0.25">
      <c r="A3745" s="2" t="s">
        <v>609</v>
      </c>
      <c r="B3745" t="s">
        <v>370</v>
      </c>
      <c r="C3745" t="s">
        <v>599</v>
      </c>
      <c r="D3745" t="s">
        <v>600</v>
      </c>
      <c r="E3745">
        <v>0</v>
      </c>
      <c r="F3745" t="s">
        <v>607</v>
      </c>
    </row>
    <row r="3746" spans="1:6" x14ac:dyDescent="0.25">
      <c r="A3746" s="2" t="s">
        <v>610</v>
      </c>
      <c r="B3746" t="s">
        <v>370</v>
      </c>
      <c r="C3746" t="s">
        <v>599</v>
      </c>
      <c r="D3746" t="s">
        <v>600</v>
      </c>
      <c r="E3746">
        <v>0</v>
      </c>
      <c r="F3746" t="s">
        <v>663</v>
      </c>
    </row>
    <row r="3747" spans="1:6" x14ac:dyDescent="0.25">
      <c r="A3747" s="2" t="s">
        <v>610</v>
      </c>
      <c r="B3747" t="s">
        <v>370</v>
      </c>
      <c r="C3747" t="s">
        <v>599</v>
      </c>
      <c r="D3747" t="s">
        <v>600</v>
      </c>
      <c r="E3747">
        <v>0</v>
      </c>
      <c r="F3747" t="s">
        <v>607</v>
      </c>
    </row>
    <row r="3748" spans="1:6" x14ac:dyDescent="0.25">
      <c r="A3748" s="2" t="s">
        <v>611</v>
      </c>
      <c r="B3748" t="s">
        <v>370</v>
      </c>
      <c r="C3748" t="s">
        <v>599</v>
      </c>
      <c r="D3748" t="s">
        <v>600</v>
      </c>
      <c r="E3748">
        <v>0</v>
      </c>
      <c r="F3748" t="s">
        <v>663</v>
      </c>
    </row>
    <row r="3749" spans="1:6" x14ac:dyDescent="0.25">
      <c r="A3749" s="2" t="s">
        <v>611</v>
      </c>
      <c r="B3749" t="s">
        <v>370</v>
      </c>
      <c r="C3749" t="s">
        <v>599</v>
      </c>
      <c r="D3749" t="s">
        <v>600</v>
      </c>
      <c r="E3749">
        <v>0</v>
      </c>
      <c r="F3749" t="s">
        <v>607</v>
      </c>
    </row>
    <row r="3750" spans="1:6" x14ac:dyDescent="0.25">
      <c r="A3750" s="2" t="s">
        <v>612</v>
      </c>
      <c r="B3750" t="s">
        <v>370</v>
      </c>
      <c r="C3750" t="s">
        <v>599</v>
      </c>
      <c r="D3750" t="s">
        <v>600</v>
      </c>
      <c r="E3750">
        <v>0</v>
      </c>
      <c r="F3750" t="s">
        <v>663</v>
      </c>
    </row>
    <row r="3751" spans="1:6" x14ac:dyDescent="0.25">
      <c r="A3751" s="2" t="s">
        <v>612</v>
      </c>
      <c r="B3751" t="s">
        <v>370</v>
      </c>
      <c r="C3751" t="s">
        <v>599</v>
      </c>
      <c r="D3751" t="s">
        <v>600</v>
      </c>
      <c r="E3751">
        <v>0</v>
      </c>
      <c r="F3751" t="s">
        <v>607</v>
      </c>
    </row>
    <row r="3752" spans="1:6" x14ac:dyDescent="0.25">
      <c r="A3752" s="2" t="s">
        <v>613</v>
      </c>
      <c r="B3752" t="s">
        <v>370</v>
      </c>
      <c r="C3752" t="s">
        <v>599</v>
      </c>
      <c r="D3752" t="s">
        <v>600</v>
      </c>
      <c r="E3752">
        <v>0</v>
      </c>
      <c r="F3752" t="s">
        <v>663</v>
      </c>
    </row>
    <row r="3753" spans="1:6" x14ac:dyDescent="0.25">
      <c r="A3753" s="2" t="s">
        <v>613</v>
      </c>
      <c r="B3753" t="s">
        <v>370</v>
      </c>
      <c r="C3753" t="s">
        <v>599</v>
      </c>
      <c r="D3753" t="s">
        <v>600</v>
      </c>
      <c r="E3753">
        <v>0</v>
      </c>
      <c r="F3753" t="s">
        <v>607</v>
      </c>
    </row>
    <row r="3754" spans="1:6" x14ac:dyDescent="0.25">
      <c r="A3754" s="2" t="s">
        <v>614</v>
      </c>
      <c r="B3754" t="s">
        <v>370</v>
      </c>
      <c r="C3754" t="s">
        <v>599</v>
      </c>
      <c r="D3754" t="s">
        <v>600</v>
      </c>
      <c r="E3754">
        <v>0</v>
      </c>
      <c r="F3754" t="s">
        <v>663</v>
      </c>
    </row>
    <row r="3755" spans="1:6" x14ac:dyDescent="0.25">
      <c r="A3755" s="2" t="s">
        <v>614</v>
      </c>
      <c r="B3755" t="s">
        <v>370</v>
      </c>
      <c r="C3755" t="s">
        <v>599</v>
      </c>
      <c r="D3755" t="s">
        <v>600</v>
      </c>
      <c r="E3755">
        <v>0</v>
      </c>
      <c r="F3755" t="s">
        <v>607</v>
      </c>
    </row>
    <row r="3756" spans="1:6" x14ac:dyDescent="0.25">
      <c r="A3756" s="2" t="s">
        <v>615</v>
      </c>
      <c r="B3756" t="s">
        <v>370</v>
      </c>
      <c r="C3756" t="s">
        <v>599</v>
      </c>
      <c r="D3756" t="s">
        <v>600</v>
      </c>
      <c r="E3756">
        <v>0</v>
      </c>
      <c r="F3756" t="s">
        <v>663</v>
      </c>
    </row>
    <row r="3757" spans="1:6" x14ac:dyDescent="0.25">
      <c r="A3757" s="2" t="s">
        <v>615</v>
      </c>
      <c r="B3757" t="s">
        <v>370</v>
      </c>
      <c r="C3757" t="s">
        <v>599</v>
      </c>
      <c r="D3757" t="s">
        <v>600</v>
      </c>
      <c r="E3757">
        <v>0</v>
      </c>
      <c r="F3757" t="s">
        <v>607</v>
      </c>
    </row>
    <row r="3758" spans="1:6" x14ac:dyDescent="0.25">
      <c r="A3758" s="2" t="s">
        <v>616</v>
      </c>
      <c r="B3758" t="s">
        <v>370</v>
      </c>
      <c r="C3758" t="s">
        <v>599</v>
      </c>
      <c r="D3758" t="s">
        <v>600</v>
      </c>
      <c r="E3758">
        <v>0</v>
      </c>
      <c r="F3758" t="s">
        <v>663</v>
      </c>
    </row>
    <row r="3759" spans="1:6" x14ac:dyDescent="0.25">
      <c r="A3759" s="2" t="s">
        <v>616</v>
      </c>
      <c r="B3759" t="s">
        <v>370</v>
      </c>
      <c r="C3759" t="s">
        <v>599</v>
      </c>
      <c r="D3759" t="s">
        <v>600</v>
      </c>
      <c r="E3759">
        <v>0</v>
      </c>
      <c r="F3759" t="s">
        <v>607</v>
      </c>
    </row>
    <row r="3760" spans="1:6" x14ac:dyDescent="0.25">
      <c r="A3760" s="2" t="s">
        <v>617</v>
      </c>
      <c r="B3760" t="s">
        <v>370</v>
      </c>
      <c r="C3760" t="s">
        <v>599</v>
      </c>
      <c r="D3760" t="s">
        <v>600</v>
      </c>
      <c r="E3760">
        <v>0</v>
      </c>
      <c r="F3760" t="s">
        <v>663</v>
      </c>
    </row>
    <row r="3761" spans="1:6" x14ac:dyDescent="0.25">
      <c r="A3761" s="2" t="s">
        <v>617</v>
      </c>
      <c r="B3761" t="s">
        <v>370</v>
      </c>
      <c r="C3761" t="s">
        <v>599</v>
      </c>
      <c r="D3761" t="s">
        <v>600</v>
      </c>
      <c r="E3761">
        <v>0</v>
      </c>
      <c r="F3761" t="s">
        <v>607</v>
      </c>
    </row>
    <row r="3762" spans="1:6" x14ac:dyDescent="0.25">
      <c r="A3762" s="2" t="s">
        <v>618</v>
      </c>
      <c r="B3762" t="s">
        <v>370</v>
      </c>
      <c r="C3762" t="s">
        <v>599</v>
      </c>
      <c r="D3762" t="s">
        <v>600</v>
      </c>
      <c r="E3762">
        <v>0</v>
      </c>
      <c r="F3762" t="s">
        <v>663</v>
      </c>
    </row>
    <row r="3763" spans="1:6" x14ac:dyDescent="0.25">
      <c r="A3763" s="2" t="s">
        <v>618</v>
      </c>
      <c r="B3763" t="s">
        <v>370</v>
      </c>
      <c r="C3763" t="s">
        <v>599</v>
      </c>
      <c r="D3763" t="s">
        <v>600</v>
      </c>
      <c r="E3763">
        <v>0</v>
      </c>
      <c r="F3763" t="s">
        <v>607</v>
      </c>
    </row>
    <row r="3764" spans="1:6" x14ac:dyDescent="0.25">
      <c r="A3764" s="2" t="s">
        <v>619</v>
      </c>
      <c r="B3764" t="s">
        <v>370</v>
      </c>
      <c r="C3764" t="s">
        <v>599</v>
      </c>
      <c r="D3764" t="s">
        <v>600</v>
      </c>
      <c r="E3764">
        <v>0</v>
      </c>
      <c r="F3764" t="s">
        <v>663</v>
      </c>
    </row>
    <row r="3765" spans="1:6" x14ac:dyDescent="0.25">
      <c r="A3765" s="2" t="s">
        <v>619</v>
      </c>
      <c r="B3765" t="s">
        <v>370</v>
      </c>
      <c r="C3765" t="s">
        <v>599</v>
      </c>
      <c r="D3765" t="s">
        <v>600</v>
      </c>
      <c r="E3765">
        <v>0</v>
      </c>
      <c r="F3765" t="s">
        <v>607</v>
      </c>
    </row>
    <row r="3766" spans="1:6" x14ac:dyDescent="0.25">
      <c r="A3766" s="2" t="s">
        <v>620</v>
      </c>
      <c r="B3766" t="s">
        <v>370</v>
      </c>
      <c r="C3766" t="s">
        <v>599</v>
      </c>
      <c r="D3766" t="s">
        <v>600</v>
      </c>
      <c r="E3766">
        <v>0</v>
      </c>
      <c r="F3766" t="s">
        <v>663</v>
      </c>
    </row>
    <row r="3767" spans="1:6" x14ac:dyDescent="0.25">
      <c r="A3767" s="2" t="s">
        <v>620</v>
      </c>
      <c r="B3767" t="s">
        <v>370</v>
      </c>
      <c r="C3767" t="s">
        <v>599</v>
      </c>
      <c r="D3767" t="s">
        <v>600</v>
      </c>
      <c r="E3767">
        <v>0</v>
      </c>
      <c r="F3767" t="s">
        <v>607</v>
      </c>
    </row>
    <row r="3768" spans="1:6" x14ac:dyDescent="0.25">
      <c r="A3768" s="2" t="s">
        <v>621</v>
      </c>
      <c r="B3768" t="s">
        <v>370</v>
      </c>
      <c r="C3768" t="s">
        <v>599</v>
      </c>
      <c r="D3768" t="s">
        <v>600</v>
      </c>
      <c r="E3768">
        <v>0</v>
      </c>
      <c r="F3768" t="s">
        <v>663</v>
      </c>
    </row>
    <row r="3769" spans="1:6" x14ac:dyDescent="0.25">
      <c r="A3769" s="2" t="s">
        <v>621</v>
      </c>
      <c r="B3769" t="s">
        <v>370</v>
      </c>
      <c r="C3769" t="s">
        <v>599</v>
      </c>
      <c r="D3769" t="s">
        <v>600</v>
      </c>
      <c r="E3769">
        <v>0</v>
      </c>
      <c r="F3769" t="s">
        <v>607</v>
      </c>
    </row>
    <row r="3770" spans="1:6" x14ac:dyDescent="0.25">
      <c r="A3770" s="2" t="s">
        <v>622</v>
      </c>
      <c r="B3770" t="s">
        <v>370</v>
      </c>
      <c r="C3770" t="s">
        <v>599</v>
      </c>
      <c r="D3770" t="s">
        <v>600</v>
      </c>
      <c r="E3770">
        <v>0</v>
      </c>
      <c r="F3770" t="s">
        <v>663</v>
      </c>
    </row>
    <row r="3771" spans="1:6" x14ac:dyDescent="0.25">
      <c r="A3771" s="2" t="s">
        <v>622</v>
      </c>
      <c r="B3771" t="s">
        <v>370</v>
      </c>
      <c r="C3771" t="s">
        <v>599</v>
      </c>
      <c r="D3771" t="s">
        <v>600</v>
      </c>
      <c r="E3771">
        <v>0</v>
      </c>
      <c r="F3771" t="s">
        <v>607</v>
      </c>
    </row>
    <row r="3772" spans="1:6" x14ac:dyDescent="0.25">
      <c r="A3772" s="2" t="s">
        <v>623</v>
      </c>
      <c r="B3772" t="s">
        <v>370</v>
      </c>
      <c r="C3772" t="s">
        <v>599</v>
      </c>
      <c r="D3772" t="s">
        <v>600</v>
      </c>
      <c r="E3772">
        <v>0</v>
      </c>
      <c r="F3772" t="s">
        <v>663</v>
      </c>
    </row>
    <row r="3773" spans="1:6" x14ac:dyDescent="0.25">
      <c r="A3773" s="2" t="s">
        <v>623</v>
      </c>
      <c r="B3773" t="s">
        <v>370</v>
      </c>
      <c r="C3773" t="s">
        <v>599</v>
      </c>
      <c r="D3773" t="s">
        <v>600</v>
      </c>
      <c r="E3773">
        <v>0</v>
      </c>
      <c r="F3773" t="s">
        <v>607</v>
      </c>
    </row>
    <row r="3774" spans="1:6" x14ac:dyDescent="0.25">
      <c r="A3774" s="2" t="s">
        <v>624</v>
      </c>
      <c r="B3774" t="s">
        <v>370</v>
      </c>
      <c r="C3774" t="s">
        <v>599</v>
      </c>
      <c r="D3774" t="s">
        <v>600</v>
      </c>
      <c r="E3774">
        <v>0</v>
      </c>
      <c r="F3774" t="s">
        <v>663</v>
      </c>
    </row>
    <row r="3775" spans="1:6" x14ac:dyDescent="0.25">
      <c r="A3775" s="2" t="s">
        <v>624</v>
      </c>
      <c r="B3775" t="s">
        <v>370</v>
      </c>
      <c r="C3775" t="s">
        <v>599</v>
      </c>
      <c r="D3775" t="s">
        <v>600</v>
      </c>
      <c r="E3775">
        <v>0</v>
      </c>
      <c r="F3775" t="s">
        <v>607</v>
      </c>
    </row>
    <row r="3776" spans="1:6" x14ac:dyDescent="0.25">
      <c r="A3776" s="2" t="s">
        <v>625</v>
      </c>
      <c r="B3776" t="s">
        <v>370</v>
      </c>
      <c r="C3776" t="s">
        <v>599</v>
      </c>
      <c r="D3776" t="s">
        <v>600</v>
      </c>
      <c r="E3776">
        <v>0</v>
      </c>
      <c r="F3776" t="s">
        <v>663</v>
      </c>
    </row>
    <row r="3777" spans="1:6" x14ac:dyDescent="0.25">
      <c r="A3777" s="2" t="s">
        <v>625</v>
      </c>
      <c r="B3777" t="s">
        <v>370</v>
      </c>
      <c r="C3777" t="s">
        <v>599</v>
      </c>
      <c r="D3777" t="s">
        <v>600</v>
      </c>
      <c r="E3777">
        <v>0</v>
      </c>
      <c r="F3777" t="s">
        <v>607</v>
      </c>
    </row>
    <row r="3778" spans="1:6" x14ac:dyDescent="0.25">
      <c r="A3778" s="2" t="s">
        <v>626</v>
      </c>
      <c r="B3778" t="s">
        <v>370</v>
      </c>
      <c r="C3778" t="s">
        <v>599</v>
      </c>
      <c r="D3778" t="s">
        <v>600</v>
      </c>
      <c r="E3778">
        <v>0</v>
      </c>
      <c r="F3778" t="s">
        <v>663</v>
      </c>
    </row>
    <row r="3779" spans="1:6" x14ac:dyDescent="0.25">
      <c r="A3779" s="2" t="s">
        <v>626</v>
      </c>
      <c r="B3779" t="s">
        <v>370</v>
      </c>
      <c r="C3779" t="s">
        <v>599</v>
      </c>
      <c r="D3779" t="s">
        <v>600</v>
      </c>
      <c r="E3779">
        <v>0</v>
      </c>
      <c r="F3779" t="s">
        <v>607</v>
      </c>
    </row>
    <row r="3780" spans="1:6" x14ac:dyDescent="0.25">
      <c r="A3780" s="2" t="s">
        <v>627</v>
      </c>
      <c r="B3780" t="s">
        <v>370</v>
      </c>
      <c r="C3780" t="s">
        <v>599</v>
      </c>
      <c r="D3780" t="s">
        <v>600</v>
      </c>
      <c r="E3780">
        <v>0</v>
      </c>
      <c r="F3780" t="s">
        <v>663</v>
      </c>
    </row>
    <row r="3781" spans="1:6" x14ac:dyDescent="0.25">
      <c r="A3781" s="2" t="s">
        <v>627</v>
      </c>
      <c r="B3781" t="s">
        <v>370</v>
      </c>
      <c r="C3781" t="s">
        <v>599</v>
      </c>
      <c r="D3781" t="s">
        <v>600</v>
      </c>
      <c r="E3781">
        <v>0</v>
      </c>
      <c r="F3781" t="s">
        <v>607</v>
      </c>
    </row>
    <row r="3782" spans="1:6" x14ac:dyDescent="0.25">
      <c r="A3782" s="2" t="s">
        <v>628</v>
      </c>
      <c r="B3782" t="s">
        <v>370</v>
      </c>
      <c r="C3782" t="s">
        <v>599</v>
      </c>
      <c r="D3782" t="s">
        <v>600</v>
      </c>
      <c r="E3782">
        <v>0</v>
      </c>
      <c r="F3782" t="s">
        <v>663</v>
      </c>
    </row>
    <row r="3783" spans="1:6" x14ac:dyDescent="0.25">
      <c r="A3783" s="2" t="s">
        <v>628</v>
      </c>
      <c r="B3783" t="s">
        <v>370</v>
      </c>
      <c r="C3783" t="s">
        <v>599</v>
      </c>
      <c r="D3783" t="s">
        <v>600</v>
      </c>
      <c r="E3783">
        <v>0</v>
      </c>
      <c r="F3783" t="s">
        <v>607</v>
      </c>
    </row>
    <row r="3784" spans="1:6" x14ac:dyDescent="0.25">
      <c r="A3784" s="2" t="s">
        <v>629</v>
      </c>
      <c r="B3784" t="s">
        <v>370</v>
      </c>
      <c r="C3784" t="s">
        <v>599</v>
      </c>
      <c r="D3784" t="s">
        <v>600</v>
      </c>
      <c r="E3784">
        <v>0</v>
      </c>
      <c r="F3784" t="s">
        <v>663</v>
      </c>
    </row>
    <row r="3785" spans="1:6" x14ac:dyDescent="0.25">
      <c r="A3785" s="2" t="s">
        <v>629</v>
      </c>
      <c r="B3785" t="s">
        <v>370</v>
      </c>
      <c r="C3785" t="s">
        <v>599</v>
      </c>
      <c r="D3785" t="s">
        <v>600</v>
      </c>
      <c r="E3785">
        <v>0</v>
      </c>
      <c r="F3785" t="s">
        <v>607</v>
      </c>
    </row>
    <row r="3786" spans="1:6" x14ac:dyDescent="0.25">
      <c r="A3786" s="2" t="s">
        <v>630</v>
      </c>
      <c r="B3786" t="s">
        <v>370</v>
      </c>
      <c r="C3786" t="s">
        <v>599</v>
      </c>
      <c r="D3786" t="s">
        <v>600</v>
      </c>
      <c r="E3786">
        <v>0</v>
      </c>
      <c r="F3786" t="s">
        <v>663</v>
      </c>
    </row>
    <row r="3787" spans="1:6" x14ac:dyDescent="0.25">
      <c r="A3787" s="2" t="s">
        <v>630</v>
      </c>
      <c r="B3787" t="s">
        <v>370</v>
      </c>
      <c r="C3787" t="s">
        <v>599</v>
      </c>
      <c r="D3787" t="s">
        <v>600</v>
      </c>
      <c r="E3787">
        <v>0</v>
      </c>
      <c r="F3787" t="s">
        <v>607</v>
      </c>
    </row>
    <row r="3788" spans="1:6" x14ac:dyDescent="0.25">
      <c r="A3788" s="2" t="s">
        <v>631</v>
      </c>
      <c r="B3788" t="s">
        <v>370</v>
      </c>
      <c r="C3788" t="s">
        <v>599</v>
      </c>
      <c r="D3788" t="s">
        <v>600</v>
      </c>
      <c r="E3788">
        <v>0</v>
      </c>
      <c r="F3788" t="s">
        <v>663</v>
      </c>
    </row>
    <row r="3789" spans="1:6" x14ac:dyDescent="0.25">
      <c r="A3789" s="2" t="s">
        <v>631</v>
      </c>
      <c r="B3789" t="s">
        <v>370</v>
      </c>
      <c r="C3789" t="s">
        <v>599</v>
      </c>
      <c r="D3789" t="s">
        <v>600</v>
      </c>
      <c r="E3789">
        <v>0</v>
      </c>
      <c r="F3789" t="s">
        <v>607</v>
      </c>
    </row>
    <row r="3790" spans="1:6" x14ac:dyDescent="0.25">
      <c r="A3790" s="2" t="s">
        <v>632</v>
      </c>
      <c r="B3790" t="s">
        <v>370</v>
      </c>
      <c r="C3790" t="s">
        <v>599</v>
      </c>
      <c r="D3790" t="s">
        <v>600</v>
      </c>
      <c r="E3790">
        <v>0</v>
      </c>
      <c r="F3790" t="s">
        <v>663</v>
      </c>
    </row>
    <row r="3791" spans="1:6" x14ac:dyDescent="0.25">
      <c r="A3791" s="2" t="s">
        <v>632</v>
      </c>
      <c r="B3791" t="s">
        <v>370</v>
      </c>
      <c r="C3791" t="s">
        <v>599</v>
      </c>
      <c r="D3791" t="s">
        <v>600</v>
      </c>
      <c r="E3791">
        <v>0</v>
      </c>
      <c r="F3791" t="s">
        <v>607</v>
      </c>
    </row>
    <row r="3792" spans="1:6" x14ac:dyDescent="0.25">
      <c r="A3792" s="2" t="s">
        <v>633</v>
      </c>
      <c r="B3792" t="s">
        <v>370</v>
      </c>
      <c r="C3792" t="s">
        <v>599</v>
      </c>
      <c r="D3792" t="s">
        <v>600</v>
      </c>
      <c r="E3792">
        <v>0</v>
      </c>
      <c r="F3792" t="s">
        <v>663</v>
      </c>
    </row>
    <row r="3793" spans="1:6" x14ac:dyDescent="0.25">
      <c r="A3793" s="2" t="s">
        <v>633</v>
      </c>
      <c r="B3793" t="s">
        <v>370</v>
      </c>
      <c r="C3793" t="s">
        <v>599</v>
      </c>
      <c r="D3793" t="s">
        <v>600</v>
      </c>
      <c r="E3793">
        <v>0</v>
      </c>
      <c r="F3793" t="s">
        <v>607</v>
      </c>
    </row>
    <row r="3794" spans="1:6" x14ac:dyDescent="0.25">
      <c r="A3794" s="2" t="s">
        <v>634</v>
      </c>
      <c r="B3794" t="s">
        <v>370</v>
      </c>
      <c r="C3794" t="s">
        <v>599</v>
      </c>
      <c r="D3794" t="s">
        <v>600</v>
      </c>
      <c r="E3794">
        <v>0</v>
      </c>
      <c r="F3794" t="s">
        <v>663</v>
      </c>
    </row>
    <row r="3795" spans="1:6" x14ac:dyDescent="0.25">
      <c r="A3795" s="2" t="s">
        <v>634</v>
      </c>
      <c r="B3795" t="s">
        <v>370</v>
      </c>
      <c r="C3795" t="s">
        <v>599</v>
      </c>
      <c r="D3795" t="s">
        <v>600</v>
      </c>
      <c r="E3795">
        <v>0</v>
      </c>
      <c r="F3795" t="s">
        <v>607</v>
      </c>
    </row>
    <row r="3796" spans="1:6" x14ac:dyDescent="0.25">
      <c r="A3796" s="2" t="s">
        <v>635</v>
      </c>
      <c r="B3796" t="s">
        <v>370</v>
      </c>
      <c r="C3796" t="s">
        <v>599</v>
      </c>
      <c r="D3796" t="s">
        <v>600</v>
      </c>
      <c r="E3796">
        <v>0</v>
      </c>
      <c r="F3796" t="s">
        <v>663</v>
      </c>
    </row>
    <row r="3797" spans="1:6" x14ac:dyDescent="0.25">
      <c r="A3797" s="2" t="s">
        <v>635</v>
      </c>
      <c r="B3797" t="s">
        <v>370</v>
      </c>
      <c r="C3797" t="s">
        <v>599</v>
      </c>
      <c r="D3797" t="s">
        <v>600</v>
      </c>
      <c r="E3797">
        <v>0</v>
      </c>
      <c r="F3797" t="s">
        <v>607</v>
      </c>
    </row>
    <row r="3798" spans="1:6" x14ac:dyDescent="0.25">
      <c r="A3798" s="2" t="s">
        <v>636</v>
      </c>
      <c r="B3798" t="s">
        <v>370</v>
      </c>
      <c r="C3798" t="s">
        <v>599</v>
      </c>
      <c r="D3798" t="s">
        <v>600</v>
      </c>
      <c r="E3798">
        <v>0</v>
      </c>
      <c r="F3798" t="s">
        <v>663</v>
      </c>
    </row>
    <row r="3799" spans="1:6" x14ac:dyDescent="0.25">
      <c r="A3799" s="2" t="s">
        <v>636</v>
      </c>
      <c r="B3799" t="s">
        <v>370</v>
      </c>
      <c r="C3799" t="s">
        <v>599</v>
      </c>
      <c r="D3799" t="s">
        <v>600</v>
      </c>
      <c r="E3799">
        <v>0</v>
      </c>
      <c r="F3799" t="s">
        <v>607</v>
      </c>
    </row>
    <row r="3800" spans="1:6" x14ac:dyDescent="0.25">
      <c r="A3800" s="2" t="s">
        <v>637</v>
      </c>
      <c r="B3800" t="s">
        <v>370</v>
      </c>
      <c r="C3800" t="s">
        <v>599</v>
      </c>
      <c r="D3800" t="s">
        <v>600</v>
      </c>
      <c r="E3800">
        <v>0</v>
      </c>
      <c r="F3800" t="s">
        <v>663</v>
      </c>
    </row>
    <row r="3801" spans="1:6" x14ac:dyDescent="0.25">
      <c r="A3801" s="2" t="s">
        <v>637</v>
      </c>
      <c r="B3801" t="s">
        <v>370</v>
      </c>
      <c r="C3801" t="s">
        <v>599</v>
      </c>
      <c r="D3801" t="s">
        <v>600</v>
      </c>
      <c r="E3801">
        <v>0</v>
      </c>
      <c r="F3801" t="s">
        <v>607</v>
      </c>
    </row>
    <row r="3802" spans="1:6" x14ac:dyDescent="0.25">
      <c r="A3802" s="2" t="s">
        <v>638</v>
      </c>
      <c r="B3802" t="s">
        <v>370</v>
      </c>
      <c r="C3802" t="s">
        <v>599</v>
      </c>
      <c r="D3802" t="s">
        <v>600</v>
      </c>
      <c r="E3802">
        <v>0</v>
      </c>
      <c r="F3802" t="s">
        <v>663</v>
      </c>
    </row>
    <row r="3803" spans="1:6" x14ac:dyDescent="0.25">
      <c r="A3803" s="2" t="s">
        <v>638</v>
      </c>
      <c r="B3803" t="s">
        <v>370</v>
      </c>
      <c r="C3803" t="s">
        <v>599</v>
      </c>
      <c r="D3803" t="s">
        <v>600</v>
      </c>
      <c r="E3803">
        <v>0</v>
      </c>
      <c r="F3803" t="s">
        <v>607</v>
      </c>
    </row>
    <row r="3804" spans="1:6" x14ac:dyDescent="0.25">
      <c r="A3804" s="2" t="s">
        <v>639</v>
      </c>
      <c r="B3804" t="s">
        <v>370</v>
      </c>
      <c r="C3804" t="s">
        <v>599</v>
      </c>
      <c r="D3804" t="s">
        <v>600</v>
      </c>
      <c r="E3804">
        <v>0</v>
      </c>
      <c r="F3804" t="s">
        <v>663</v>
      </c>
    </row>
    <row r="3805" spans="1:6" x14ac:dyDescent="0.25">
      <c r="A3805" s="2" t="s">
        <v>639</v>
      </c>
      <c r="B3805" t="s">
        <v>370</v>
      </c>
      <c r="C3805" t="s">
        <v>599</v>
      </c>
      <c r="D3805" t="s">
        <v>600</v>
      </c>
      <c r="E3805">
        <v>0</v>
      </c>
      <c r="F3805" t="s">
        <v>607</v>
      </c>
    </row>
    <row r="3806" spans="1:6" x14ac:dyDescent="0.25">
      <c r="A3806" s="2" t="s">
        <v>640</v>
      </c>
      <c r="B3806" t="s">
        <v>370</v>
      </c>
      <c r="C3806" t="s">
        <v>599</v>
      </c>
      <c r="D3806" t="s">
        <v>600</v>
      </c>
      <c r="E3806">
        <v>0</v>
      </c>
      <c r="F3806" t="s">
        <v>663</v>
      </c>
    </row>
    <row r="3807" spans="1:6" x14ac:dyDescent="0.25">
      <c r="A3807" s="2" t="s">
        <v>640</v>
      </c>
      <c r="B3807" t="s">
        <v>370</v>
      </c>
      <c r="C3807" t="s">
        <v>599</v>
      </c>
      <c r="D3807" t="s">
        <v>600</v>
      </c>
      <c r="E3807">
        <v>0</v>
      </c>
      <c r="F3807" t="s">
        <v>607</v>
      </c>
    </row>
    <row r="3808" spans="1:6" x14ac:dyDescent="0.25">
      <c r="A3808" s="2" t="s">
        <v>641</v>
      </c>
      <c r="B3808" t="s">
        <v>370</v>
      </c>
      <c r="C3808" t="s">
        <v>599</v>
      </c>
      <c r="D3808" t="s">
        <v>600</v>
      </c>
      <c r="E3808">
        <v>0</v>
      </c>
      <c r="F3808" t="s">
        <v>663</v>
      </c>
    </row>
    <row r="3809" spans="1:6" x14ac:dyDescent="0.25">
      <c r="A3809" s="2" t="s">
        <v>641</v>
      </c>
      <c r="B3809" t="s">
        <v>370</v>
      </c>
      <c r="C3809" t="s">
        <v>599</v>
      </c>
      <c r="D3809" t="s">
        <v>600</v>
      </c>
      <c r="E3809">
        <v>0</v>
      </c>
      <c r="F3809" t="s">
        <v>607</v>
      </c>
    </row>
    <row r="3810" spans="1:6" x14ac:dyDescent="0.25">
      <c r="A3810" s="2" t="s">
        <v>642</v>
      </c>
      <c r="B3810" t="s">
        <v>370</v>
      </c>
      <c r="C3810" t="s">
        <v>599</v>
      </c>
      <c r="D3810" t="s">
        <v>600</v>
      </c>
      <c r="E3810">
        <v>0</v>
      </c>
      <c r="F3810" t="s">
        <v>663</v>
      </c>
    </row>
    <row r="3811" spans="1:6" x14ac:dyDescent="0.25">
      <c r="A3811" s="2" t="s">
        <v>642</v>
      </c>
      <c r="B3811" t="s">
        <v>370</v>
      </c>
      <c r="C3811" t="s">
        <v>599</v>
      </c>
      <c r="D3811" t="s">
        <v>600</v>
      </c>
      <c r="E3811">
        <v>0</v>
      </c>
      <c r="F3811" t="s">
        <v>607</v>
      </c>
    </row>
    <row r="3812" spans="1:6" x14ac:dyDescent="0.25">
      <c r="A3812" s="2" t="s">
        <v>643</v>
      </c>
      <c r="B3812" t="s">
        <v>370</v>
      </c>
      <c r="C3812" t="s">
        <v>599</v>
      </c>
      <c r="D3812" t="s">
        <v>600</v>
      </c>
      <c r="E3812">
        <v>0</v>
      </c>
      <c r="F3812" t="s">
        <v>663</v>
      </c>
    </row>
    <row r="3813" spans="1:6" x14ac:dyDescent="0.25">
      <c r="A3813" s="2" t="s">
        <v>643</v>
      </c>
      <c r="B3813" t="s">
        <v>370</v>
      </c>
      <c r="C3813" t="s">
        <v>599</v>
      </c>
      <c r="D3813" t="s">
        <v>600</v>
      </c>
      <c r="E3813">
        <v>0</v>
      </c>
      <c r="F3813" t="s">
        <v>607</v>
      </c>
    </row>
    <row r="3814" spans="1:6" x14ac:dyDescent="0.25">
      <c r="A3814" s="2" t="s">
        <v>644</v>
      </c>
      <c r="B3814" t="s">
        <v>370</v>
      </c>
      <c r="C3814" t="s">
        <v>599</v>
      </c>
      <c r="D3814" t="s">
        <v>600</v>
      </c>
      <c r="E3814">
        <v>0</v>
      </c>
      <c r="F3814" t="s">
        <v>663</v>
      </c>
    </row>
    <row r="3815" spans="1:6" x14ac:dyDescent="0.25">
      <c r="A3815" s="2" t="s">
        <v>644</v>
      </c>
      <c r="B3815" t="s">
        <v>370</v>
      </c>
      <c r="C3815" t="s">
        <v>599</v>
      </c>
      <c r="D3815" t="s">
        <v>600</v>
      </c>
      <c r="E3815">
        <v>0</v>
      </c>
      <c r="F3815" t="s">
        <v>607</v>
      </c>
    </row>
    <row r="3816" spans="1:6" x14ac:dyDescent="0.25">
      <c r="A3816" s="2" t="s">
        <v>645</v>
      </c>
      <c r="B3816" t="s">
        <v>370</v>
      </c>
      <c r="C3816" t="s">
        <v>599</v>
      </c>
      <c r="D3816" t="s">
        <v>600</v>
      </c>
      <c r="E3816">
        <v>0</v>
      </c>
      <c r="F3816" t="s">
        <v>663</v>
      </c>
    </row>
    <row r="3817" spans="1:6" x14ac:dyDescent="0.25">
      <c r="A3817" s="2" t="s">
        <v>645</v>
      </c>
      <c r="B3817" t="s">
        <v>370</v>
      </c>
      <c r="C3817" t="s">
        <v>599</v>
      </c>
      <c r="D3817" t="s">
        <v>600</v>
      </c>
      <c r="E3817">
        <v>0</v>
      </c>
      <c r="F3817" t="s">
        <v>607</v>
      </c>
    </row>
    <row r="3818" spans="1:6" x14ac:dyDescent="0.25">
      <c r="A3818" s="2" t="s">
        <v>646</v>
      </c>
      <c r="B3818" t="s">
        <v>370</v>
      </c>
      <c r="C3818" t="s">
        <v>599</v>
      </c>
      <c r="D3818" t="s">
        <v>600</v>
      </c>
      <c r="E3818">
        <v>0</v>
      </c>
      <c r="F3818" t="s">
        <v>663</v>
      </c>
    </row>
    <row r="3819" spans="1:6" x14ac:dyDescent="0.25">
      <c r="A3819" s="2" t="s">
        <v>646</v>
      </c>
      <c r="B3819" t="s">
        <v>370</v>
      </c>
      <c r="C3819" t="s">
        <v>599</v>
      </c>
      <c r="D3819" t="s">
        <v>600</v>
      </c>
      <c r="E3819">
        <v>0</v>
      </c>
      <c r="F3819" t="s">
        <v>607</v>
      </c>
    </row>
    <row r="3820" spans="1:6" x14ac:dyDescent="0.25">
      <c r="A3820" s="2" t="s">
        <v>647</v>
      </c>
      <c r="B3820" t="s">
        <v>370</v>
      </c>
      <c r="C3820" t="s">
        <v>599</v>
      </c>
      <c r="D3820" t="s">
        <v>600</v>
      </c>
      <c r="E3820">
        <v>0</v>
      </c>
      <c r="F3820" t="s">
        <v>663</v>
      </c>
    </row>
    <row r="3821" spans="1:6" x14ac:dyDescent="0.25">
      <c r="A3821" s="2" t="s">
        <v>647</v>
      </c>
      <c r="B3821" t="s">
        <v>370</v>
      </c>
      <c r="C3821" t="s">
        <v>599</v>
      </c>
      <c r="D3821" t="s">
        <v>600</v>
      </c>
      <c r="E3821">
        <v>0</v>
      </c>
      <c r="F3821" t="s">
        <v>607</v>
      </c>
    </row>
    <row r="3822" spans="1:6" x14ac:dyDescent="0.25">
      <c r="A3822" s="2" t="s">
        <v>648</v>
      </c>
      <c r="B3822" t="s">
        <v>370</v>
      </c>
      <c r="C3822" t="s">
        <v>599</v>
      </c>
      <c r="D3822" t="s">
        <v>600</v>
      </c>
      <c r="E3822">
        <v>0</v>
      </c>
      <c r="F3822" t="s">
        <v>663</v>
      </c>
    </row>
    <row r="3823" spans="1:6" x14ac:dyDescent="0.25">
      <c r="A3823" s="2" t="s">
        <v>648</v>
      </c>
      <c r="B3823" t="s">
        <v>370</v>
      </c>
      <c r="C3823" t="s">
        <v>599</v>
      </c>
      <c r="D3823" t="s">
        <v>600</v>
      </c>
      <c r="E3823">
        <v>0</v>
      </c>
      <c r="F3823" t="s">
        <v>607</v>
      </c>
    </row>
    <row r="3824" spans="1:6" x14ac:dyDescent="0.25">
      <c r="A3824" s="2" t="s">
        <v>649</v>
      </c>
      <c r="B3824" t="s">
        <v>370</v>
      </c>
      <c r="C3824" t="s">
        <v>599</v>
      </c>
      <c r="D3824" t="s">
        <v>600</v>
      </c>
      <c r="E3824">
        <v>0</v>
      </c>
      <c r="F3824" t="s">
        <v>663</v>
      </c>
    </row>
    <row r="3825" spans="1:6" x14ac:dyDescent="0.25">
      <c r="A3825" s="2" t="s">
        <v>649</v>
      </c>
      <c r="B3825" t="s">
        <v>370</v>
      </c>
      <c r="C3825" t="s">
        <v>599</v>
      </c>
      <c r="D3825" t="s">
        <v>600</v>
      </c>
      <c r="E3825">
        <v>0</v>
      </c>
      <c r="F3825" t="s">
        <v>607</v>
      </c>
    </row>
    <row r="3826" spans="1:6" x14ac:dyDescent="0.25">
      <c r="A3826" s="2" t="s">
        <v>650</v>
      </c>
      <c r="B3826" t="s">
        <v>370</v>
      </c>
      <c r="C3826" t="s">
        <v>599</v>
      </c>
      <c r="D3826" t="s">
        <v>600</v>
      </c>
      <c r="E3826">
        <v>0</v>
      </c>
      <c r="F3826" t="s">
        <v>663</v>
      </c>
    </row>
    <row r="3827" spans="1:6" x14ac:dyDescent="0.25">
      <c r="A3827" s="2" t="s">
        <v>650</v>
      </c>
      <c r="B3827" t="s">
        <v>370</v>
      </c>
      <c r="C3827" t="s">
        <v>599</v>
      </c>
      <c r="D3827" t="s">
        <v>600</v>
      </c>
      <c r="E3827">
        <v>0</v>
      </c>
      <c r="F3827" t="s">
        <v>607</v>
      </c>
    </row>
    <row r="3828" spans="1:6" x14ac:dyDescent="0.25">
      <c r="A3828" s="2" t="s">
        <v>651</v>
      </c>
      <c r="B3828" t="s">
        <v>370</v>
      </c>
      <c r="C3828" t="s">
        <v>599</v>
      </c>
      <c r="D3828" t="s">
        <v>600</v>
      </c>
      <c r="E3828">
        <v>0</v>
      </c>
      <c r="F3828" t="s">
        <v>663</v>
      </c>
    </row>
    <row r="3829" spans="1:6" x14ac:dyDescent="0.25">
      <c r="A3829" s="2" t="s">
        <v>651</v>
      </c>
      <c r="B3829" t="s">
        <v>370</v>
      </c>
      <c r="C3829" t="s">
        <v>599</v>
      </c>
      <c r="D3829" t="s">
        <v>600</v>
      </c>
      <c r="E3829">
        <v>0</v>
      </c>
      <c r="F3829" t="s">
        <v>607</v>
      </c>
    </row>
    <row r="3830" spans="1:6" x14ac:dyDescent="0.25">
      <c r="A3830" s="2" t="s">
        <v>652</v>
      </c>
      <c r="B3830" t="s">
        <v>370</v>
      </c>
      <c r="C3830" t="s">
        <v>599</v>
      </c>
      <c r="D3830" t="s">
        <v>600</v>
      </c>
      <c r="E3830">
        <v>0</v>
      </c>
      <c r="F3830" t="s">
        <v>663</v>
      </c>
    </row>
    <row r="3831" spans="1:6" x14ac:dyDescent="0.25">
      <c r="A3831" s="2" t="s">
        <v>652</v>
      </c>
      <c r="B3831" t="s">
        <v>370</v>
      </c>
      <c r="C3831" t="s">
        <v>599</v>
      </c>
      <c r="D3831" t="s">
        <v>600</v>
      </c>
      <c r="E3831">
        <v>0</v>
      </c>
      <c r="F3831" t="s">
        <v>607</v>
      </c>
    </row>
    <row r="3832" spans="1:6" x14ac:dyDescent="0.25">
      <c r="A3832" s="2" t="s">
        <v>653</v>
      </c>
      <c r="B3832" t="s">
        <v>370</v>
      </c>
      <c r="C3832" t="s">
        <v>599</v>
      </c>
      <c r="D3832" t="s">
        <v>600</v>
      </c>
      <c r="E3832">
        <v>0</v>
      </c>
      <c r="F3832" t="s">
        <v>663</v>
      </c>
    </row>
    <row r="3833" spans="1:6" x14ac:dyDescent="0.25">
      <c r="A3833" s="2" t="s">
        <v>653</v>
      </c>
      <c r="B3833" t="s">
        <v>370</v>
      </c>
      <c r="C3833" t="s">
        <v>599</v>
      </c>
      <c r="D3833" t="s">
        <v>600</v>
      </c>
      <c r="E3833">
        <v>0</v>
      </c>
      <c r="F3833" t="s">
        <v>607</v>
      </c>
    </row>
    <row r="3834" spans="1:6" x14ac:dyDescent="0.25">
      <c r="A3834" s="2" t="s">
        <v>654</v>
      </c>
      <c r="B3834" t="s">
        <v>370</v>
      </c>
      <c r="C3834" t="s">
        <v>599</v>
      </c>
      <c r="D3834" t="s">
        <v>600</v>
      </c>
      <c r="E3834">
        <v>0</v>
      </c>
      <c r="F3834" t="s">
        <v>663</v>
      </c>
    </row>
    <row r="3835" spans="1:6" x14ac:dyDescent="0.25">
      <c r="A3835" s="2" t="s">
        <v>654</v>
      </c>
      <c r="B3835" t="s">
        <v>370</v>
      </c>
      <c r="C3835" t="s">
        <v>599</v>
      </c>
      <c r="D3835" t="s">
        <v>600</v>
      </c>
      <c r="E3835">
        <v>0</v>
      </c>
      <c r="F3835" t="s">
        <v>607</v>
      </c>
    </row>
    <row r="3836" spans="1:6" x14ac:dyDescent="0.25">
      <c r="A3836" s="2" t="s">
        <v>655</v>
      </c>
      <c r="B3836" t="s">
        <v>370</v>
      </c>
      <c r="C3836" t="s">
        <v>599</v>
      </c>
      <c r="D3836" t="s">
        <v>600</v>
      </c>
      <c r="E3836">
        <v>0</v>
      </c>
      <c r="F3836" t="s">
        <v>663</v>
      </c>
    </row>
    <row r="3837" spans="1:6" x14ac:dyDescent="0.25">
      <c r="A3837" s="2" t="s">
        <v>655</v>
      </c>
      <c r="B3837" t="s">
        <v>370</v>
      </c>
      <c r="C3837" t="s">
        <v>599</v>
      </c>
      <c r="D3837" t="s">
        <v>600</v>
      </c>
      <c r="E3837">
        <v>0</v>
      </c>
      <c r="F3837" t="s">
        <v>607</v>
      </c>
    </row>
    <row r="3838" spans="1:6" x14ac:dyDescent="0.25">
      <c r="A3838" s="2" t="s">
        <v>656</v>
      </c>
      <c r="B3838" t="s">
        <v>370</v>
      </c>
      <c r="C3838" t="s">
        <v>599</v>
      </c>
      <c r="D3838" t="s">
        <v>600</v>
      </c>
      <c r="E3838">
        <v>0</v>
      </c>
      <c r="F3838" t="s">
        <v>663</v>
      </c>
    </row>
    <row r="3839" spans="1:6" x14ac:dyDescent="0.25">
      <c r="A3839" s="2" t="s">
        <v>656</v>
      </c>
      <c r="B3839" t="s">
        <v>370</v>
      </c>
      <c r="C3839" t="s">
        <v>599</v>
      </c>
      <c r="D3839" t="s">
        <v>600</v>
      </c>
      <c r="E3839">
        <v>0</v>
      </c>
      <c r="F3839" t="s">
        <v>607</v>
      </c>
    </row>
    <row r="3840" spans="1:6" x14ac:dyDescent="0.25">
      <c r="A3840" s="2" t="s">
        <v>657</v>
      </c>
      <c r="B3840" t="s">
        <v>370</v>
      </c>
      <c r="C3840" t="s">
        <v>599</v>
      </c>
      <c r="D3840" t="s">
        <v>600</v>
      </c>
      <c r="E3840">
        <v>0</v>
      </c>
      <c r="F3840" t="s">
        <v>663</v>
      </c>
    </row>
    <row r="3841" spans="1:6" x14ac:dyDescent="0.25">
      <c r="A3841" s="2" t="s">
        <v>657</v>
      </c>
      <c r="B3841" t="s">
        <v>370</v>
      </c>
      <c r="C3841" t="s">
        <v>599</v>
      </c>
      <c r="D3841" t="s">
        <v>600</v>
      </c>
      <c r="E3841">
        <v>0</v>
      </c>
      <c r="F3841" t="s">
        <v>607</v>
      </c>
    </row>
    <row r="3842" spans="1:6" x14ac:dyDescent="0.25">
      <c r="A3842" s="2" t="s">
        <v>658</v>
      </c>
      <c r="B3842" t="s">
        <v>370</v>
      </c>
      <c r="C3842" t="s">
        <v>599</v>
      </c>
      <c r="D3842" t="s">
        <v>600</v>
      </c>
      <c r="E3842">
        <v>0</v>
      </c>
      <c r="F3842" t="s">
        <v>663</v>
      </c>
    </row>
    <row r="3843" spans="1:6" x14ac:dyDescent="0.25">
      <c r="A3843" s="2" t="s">
        <v>658</v>
      </c>
      <c r="B3843" t="s">
        <v>370</v>
      </c>
      <c r="C3843" t="s">
        <v>599</v>
      </c>
      <c r="D3843" t="s">
        <v>600</v>
      </c>
      <c r="E3843">
        <v>0</v>
      </c>
      <c r="F3843" t="s">
        <v>607</v>
      </c>
    </row>
    <row r="3844" spans="1:6" x14ac:dyDescent="0.25">
      <c r="A3844" s="2" t="s">
        <v>659</v>
      </c>
      <c r="B3844" t="s">
        <v>370</v>
      </c>
      <c r="C3844" t="s">
        <v>599</v>
      </c>
      <c r="D3844" t="s">
        <v>600</v>
      </c>
      <c r="E3844">
        <v>0</v>
      </c>
      <c r="F3844" t="s">
        <v>663</v>
      </c>
    </row>
    <row r="3845" spans="1:6" x14ac:dyDescent="0.25">
      <c r="A3845" s="2" t="s">
        <v>659</v>
      </c>
      <c r="B3845" t="s">
        <v>370</v>
      </c>
      <c r="C3845" t="s">
        <v>599</v>
      </c>
      <c r="D3845" t="s">
        <v>600</v>
      </c>
      <c r="E3845">
        <v>0</v>
      </c>
      <c r="F3845" t="s">
        <v>607</v>
      </c>
    </row>
    <row r="3846" spans="1:6" x14ac:dyDescent="0.25">
      <c r="A3846" s="2" t="s">
        <v>660</v>
      </c>
      <c r="B3846" t="s">
        <v>370</v>
      </c>
      <c r="C3846" t="s">
        <v>599</v>
      </c>
      <c r="D3846" t="s">
        <v>600</v>
      </c>
      <c r="E3846">
        <v>0</v>
      </c>
      <c r="F3846" t="s">
        <v>663</v>
      </c>
    </row>
    <row r="3847" spans="1:6" x14ac:dyDescent="0.25">
      <c r="A3847" s="2" t="s">
        <v>660</v>
      </c>
      <c r="B3847" t="s">
        <v>370</v>
      </c>
      <c r="C3847" t="s">
        <v>599</v>
      </c>
      <c r="D3847" t="s">
        <v>600</v>
      </c>
      <c r="E3847">
        <v>0</v>
      </c>
      <c r="F3847" t="s">
        <v>607</v>
      </c>
    </row>
    <row r="3848" spans="1:6" x14ac:dyDescent="0.25">
      <c r="A3848" s="2" t="s">
        <v>661</v>
      </c>
      <c r="B3848" t="s">
        <v>370</v>
      </c>
      <c r="C3848" t="s">
        <v>599</v>
      </c>
      <c r="D3848" t="s">
        <v>600</v>
      </c>
      <c r="E3848">
        <v>0</v>
      </c>
      <c r="F3848" t="s">
        <v>663</v>
      </c>
    </row>
    <row r="3849" spans="1:6" x14ac:dyDescent="0.25">
      <c r="A3849" s="2" t="s">
        <v>661</v>
      </c>
      <c r="B3849" t="s">
        <v>370</v>
      </c>
      <c r="C3849" t="s">
        <v>599</v>
      </c>
      <c r="D3849" t="s">
        <v>600</v>
      </c>
      <c r="E3849">
        <v>0</v>
      </c>
      <c r="F3849" t="s">
        <v>607</v>
      </c>
    </row>
    <row r="3850" spans="1:6" x14ac:dyDescent="0.25">
      <c r="A3850" s="2" t="s">
        <v>662</v>
      </c>
      <c r="B3850" t="s">
        <v>370</v>
      </c>
      <c r="C3850" t="s">
        <v>599</v>
      </c>
      <c r="D3850" t="s">
        <v>600</v>
      </c>
      <c r="E3850">
        <v>0</v>
      </c>
      <c r="F3850" t="s">
        <v>663</v>
      </c>
    </row>
    <row r="3851" spans="1:6" x14ac:dyDescent="0.25">
      <c r="A3851" s="2" t="s">
        <v>662</v>
      </c>
      <c r="B3851" t="s">
        <v>370</v>
      </c>
      <c r="C3851" t="s">
        <v>599</v>
      </c>
      <c r="D3851" t="s">
        <v>600</v>
      </c>
      <c r="E3851">
        <v>0</v>
      </c>
      <c r="F3851" t="s">
        <v>607</v>
      </c>
    </row>
    <row r="3852" spans="1:6" x14ac:dyDescent="0.25">
      <c r="A3852" s="2" t="s">
        <v>595</v>
      </c>
      <c r="B3852" t="s">
        <v>370</v>
      </c>
      <c r="C3852" t="s">
        <v>599</v>
      </c>
      <c r="D3852" t="s">
        <v>600</v>
      </c>
      <c r="E3852">
        <v>0</v>
      </c>
      <c r="F3852" t="s">
        <v>663</v>
      </c>
    </row>
    <row r="3853" spans="1:6" x14ac:dyDescent="0.25">
      <c r="A3853" s="2" t="s">
        <v>595</v>
      </c>
      <c r="B3853" t="s">
        <v>370</v>
      </c>
      <c r="C3853" t="s">
        <v>599</v>
      </c>
      <c r="D3853" t="s">
        <v>600</v>
      </c>
      <c r="E3853">
        <v>0</v>
      </c>
      <c r="F3853" t="s">
        <v>607</v>
      </c>
    </row>
    <row r="3854" spans="1:6" x14ac:dyDescent="0.25">
      <c r="A3854" s="2" t="s">
        <v>598</v>
      </c>
      <c r="B3854" t="s">
        <v>370</v>
      </c>
      <c r="C3854" t="s">
        <v>599</v>
      </c>
      <c r="D3854" t="s">
        <v>600</v>
      </c>
      <c r="E3854">
        <v>0</v>
      </c>
      <c r="F3854" t="s">
        <v>663</v>
      </c>
    </row>
    <row r="3855" spans="1:6" x14ac:dyDescent="0.25">
      <c r="A3855" s="2" t="s">
        <v>598</v>
      </c>
      <c r="B3855" t="s">
        <v>370</v>
      </c>
      <c r="C3855" t="s">
        <v>599</v>
      </c>
      <c r="D3855" t="s">
        <v>600</v>
      </c>
      <c r="E3855">
        <v>0</v>
      </c>
      <c r="F3855" t="s">
        <v>607</v>
      </c>
    </row>
    <row r="3856" spans="1:6" x14ac:dyDescent="0.25">
      <c r="A3856" s="2" t="s">
        <v>592</v>
      </c>
      <c r="B3856" t="s">
        <v>370</v>
      </c>
      <c r="C3856" t="s">
        <v>599</v>
      </c>
      <c r="D3856" t="s">
        <v>600</v>
      </c>
      <c r="E3856">
        <v>0</v>
      </c>
      <c r="F3856" t="s">
        <v>663</v>
      </c>
    </row>
    <row r="3857" spans="1:6" x14ac:dyDescent="0.25">
      <c r="A3857" s="2" t="s">
        <v>592</v>
      </c>
      <c r="B3857" t="s">
        <v>370</v>
      </c>
      <c r="C3857" t="s">
        <v>599</v>
      </c>
      <c r="D3857" t="s">
        <v>600</v>
      </c>
      <c r="E3857">
        <v>0</v>
      </c>
      <c r="F3857" t="s">
        <v>607</v>
      </c>
    </row>
    <row r="3858" spans="1:6" x14ac:dyDescent="0.25">
      <c r="A3858" s="2" t="s">
        <v>369</v>
      </c>
      <c r="B3858" t="s">
        <v>370</v>
      </c>
      <c r="C3858" t="s">
        <v>599</v>
      </c>
      <c r="D3858" t="s">
        <v>600</v>
      </c>
      <c r="E3858">
        <v>0</v>
      </c>
      <c r="F3858" t="s">
        <v>663</v>
      </c>
    </row>
    <row r="3859" spans="1:6" x14ac:dyDescent="0.25">
      <c r="A3859" s="2" t="s">
        <v>369</v>
      </c>
      <c r="B3859" t="s">
        <v>370</v>
      </c>
      <c r="C3859" t="s">
        <v>599</v>
      </c>
      <c r="D3859" t="s">
        <v>600</v>
      </c>
      <c r="E3859">
        <v>0</v>
      </c>
      <c r="F3859" t="s">
        <v>607</v>
      </c>
    </row>
    <row r="3860" spans="1:6" x14ac:dyDescent="0.25">
      <c r="A3860" s="2" t="s">
        <v>373</v>
      </c>
      <c r="B3860" t="s">
        <v>370</v>
      </c>
      <c r="C3860" t="s">
        <v>599</v>
      </c>
      <c r="D3860" t="s">
        <v>600</v>
      </c>
      <c r="E3860">
        <v>0</v>
      </c>
      <c r="F3860" t="s">
        <v>663</v>
      </c>
    </row>
    <row r="3861" spans="1:6" x14ac:dyDescent="0.25">
      <c r="A3861" s="2" t="s">
        <v>373</v>
      </c>
      <c r="B3861" t="s">
        <v>370</v>
      </c>
      <c r="C3861" t="s">
        <v>599</v>
      </c>
      <c r="D3861" t="s">
        <v>600</v>
      </c>
      <c r="E3861">
        <v>0</v>
      </c>
      <c r="F3861" t="s">
        <v>607</v>
      </c>
    </row>
    <row r="3862" spans="1:6" x14ac:dyDescent="0.25">
      <c r="A3862" s="2" t="s">
        <v>374</v>
      </c>
      <c r="B3862" t="s">
        <v>370</v>
      </c>
      <c r="C3862" t="s">
        <v>599</v>
      </c>
      <c r="D3862" t="s">
        <v>600</v>
      </c>
      <c r="E3862">
        <v>0</v>
      </c>
      <c r="F3862" t="s">
        <v>663</v>
      </c>
    </row>
    <row r="3863" spans="1:6" x14ac:dyDescent="0.25">
      <c r="A3863" s="2" t="s">
        <v>374</v>
      </c>
      <c r="B3863" t="s">
        <v>370</v>
      </c>
      <c r="C3863" t="s">
        <v>599</v>
      </c>
      <c r="D3863" t="s">
        <v>600</v>
      </c>
      <c r="E3863">
        <v>0</v>
      </c>
      <c r="F3863" t="s">
        <v>607</v>
      </c>
    </row>
    <row r="3864" spans="1:6" x14ac:dyDescent="0.25">
      <c r="A3864" s="2" t="s">
        <v>375</v>
      </c>
      <c r="B3864" t="s">
        <v>370</v>
      </c>
      <c r="C3864" t="s">
        <v>599</v>
      </c>
      <c r="D3864" t="s">
        <v>600</v>
      </c>
      <c r="E3864">
        <v>0</v>
      </c>
      <c r="F3864" t="s">
        <v>663</v>
      </c>
    </row>
    <row r="3865" spans="1:6" x14ac:dyDescent="0.25">
      <c r="A3865" s="2" t="s">
        <v>375</v>
      </c>
      <c r="B3865" t="s">
        <v>370</v>
      </c>
      <c r="C3865" t="s">
        <v>599</v>
      </c>
      <c r="D3865" t="s">
        <v>600</v>
      </c>
      <c r="E3865">
        <v>0</v>
      </c>
      <c r="F3865" t="s">
        <v>607</v>
      </c>
    </row>
    <row r="3866" spans="1:6" x14ac:dyDescent="0.25">
      <c r="A3866" s="2" t="s">
        <v>376</v>
      </c>
      <c r="B3866" t="s">
        <v>370</v>
      </c>
      <c r="C3866" t="s">
        <v>599</v>
      </c>
      <c r="D3866" t="s">
        <v>600</v>
      </c>
      <c r="E3866">
        <v>0</v>
      </c>
      <c r="F3866" t="s">
        <v>663</v>
      </c>
    </row>
    <row r="3867" spans="1:6" x14ac:dyDescent="0.25">
      <c r="A3867" s="2" t="s">
        <v>376</v>
      </c>
      <c r="B3867" t="s">
        <v>370</v>
      </c>
      <c r="C3867" t="s">
        <v>599</v>
      </c>
      <c r="D3867" t="s">
        <v>600</v>
      </c>
      <c r="E3867">
        <v>0</v>
      </c>
      <c r="F3867" t="s">
        <v>607</v>
      </c>
    </row>
    <row r="3868" spans="1:6" x14ac:dyDescent="0.25">
      <c r="A3868" s="2" t="s">
        <v>377</v>
      </c>
      <c r="B3868" t="s">
        <v>370</v>
      </c>
      <c r="C3868" t="s">
        <v>599</v>
      </c>
      <c r="D3868" t="s">
        <v>600</v>
      </c>
      <c r="E3868">
        <v>0</v>
      </c>
      <c r="F3868" t="s">
        <v>663</v>
      </c>
    </row>
    <row r="3869" spans="1:6" x14ac:dyDescent="0.25">
      <c r="A3869" s="2" t="s">
        <v>377</v>
      </c>
      <c r="B3869" t="s">
        <v>370</v>
      </c>
      <c r="C3869" t="s">
        <v>599</v>
      </c>
      <c r="D3869" t="s">
        <v>600</v>
      </c>
      <c r="E3869">
        <v>0</v>
      </c>
      <c r="F3869" t="s">
        <v>607</v>
      </c>
    </row>
    <row r="3870" spans="1:6" x14ac:dyDescent="0.25">
      <c r="A3870" s="2" t="s">
        <v>378</v>
      </c>
      <c r="B3870" t="s">
        <v>370</v>
      </c>
      <c r="C3870" t="s">
        <v>599</v>
      </c>
      <c r="D3870" t="s">
        <v>600</v>
      </c>
      <c r="E3870">
        <v>0</v>
      </c>
      <c r="F3870" t="s">
        <v>663</v>
      </c>
    </row>
    <row r="3871" spans="1:6" x14ac:dyDescent="0.25">
      <c r="A3871" s="2" t="s">
        <v>378</v>
      </c>
      <c r="B3871" t="s">
        <v>370</v>
      </c>
      <c r="C3871" t="s">
        <v>599</v>
      </c>
      <c r="D3871" t="s">
        <v>600</v>
      </c>
      <c r="E3871">
        <v>0</v>
      </c>
      <c r="F3871" t="s">
        <v>607</v>
      </c>
    </row>
    <row r="3872" spans="1:6" x14ac:dyDescent="0.25">
      <c r="A3872" s="2" t="s">
        <v>379</v>
      </c>
      <c r="B3872" t="s">
        <v>370</v>
      </c>
      <c r="C3872" t="s">
        <v>599</v>
      </c>
      <c r="D3872" t="s">
        <v>600</v>
      </c>
      <c r="E3872">
        <v>0</v>
      </c>
      <c r="F3872" t="s">
        <v>663</v>
      </c>
    </row>
    <row r="3873" spans="1:6" x14ac:dyDescent="0.25">
      <c r="A3873" s="2" t="s">
        <v>379</v>
      </c>
      <c r="B3873" t="s">
        <v>370</v>
      </c>
      <c r="C3873" t="s">
        <v>599</v>
      </c>
      <c r="D3873" t="s">
        <v>600</v>
      </c>
      <c r="E3873">
        <v>0</v>
      </c>
      <c r="F3873" t="s">
        <v>607</v>
      </c>
    </row>
    <row r="3874" spans="1:6" x14ac:dyDescent="0.25">
      <c r="A3874" s="2" t="s">
        <v>380</v>
      </c>
      <c r="B3874" t="s">
        <v>370</v>
      </c>
      <c r="C3874" t="s">
        <v>599</v>
      </c>
      <c r="D3874" t="s">
        <v>600</v>
      </c>
      <c r="E3874">
        <v>0</v>
      </c>
      <c r="F3874" t="s">
        <v>663</v>
      </c>
    </row>
    <row r="3875" spans="1:6" x14ac:dyDescent="0.25">
      <c r="A3875" s="2" t="s">
        <v>380</v>
      </c>
      <c r="B3875" t="s">
        <v>370</v>
      </c>
      <c r="C3875" t="s">
        <v>599</v>
      </c>
      <c r="D3875" t="s">
        <v>600</v>
      </c>
      <c r="E3875">
        <v>0</v>
      </c>
      <c r="F3875" t="s">
        <v>607</v>
      </c>
    </row>
    <row r="3876" spans="1:6" x14ac:dyDescent="0.25">
      <c r="A3876" s="2" t="s">
        <v>381</v>
      </c>
      <c r="B3876" t="s">
        <v>370</v>
      </c>
      <c r="C3876" t="s">
        <v>599</v>
      </c>
      <c r="D3876" t="s">
        <v>600</v>
      </c>
      <c r="E3876">
        <v>0</v>
      </c>
      <c r="F3876" t="s">
        <v>663</v>
      </c>
    </row>
    <row r="3877" spans="1:6" x14ac:dyDescent="0.25">
      <c r="A3877" s="2" t="s">
        <v>381</v>
      </c>
      <c r="B3877" t="s">
        <v>370</v>
      </c>
      <c r="C3877" t="s">
        <v>599</v>
      </c>
      <c r="D3877" t="s">
        <v>600</v>
      </c>
      <c r="E3877">
        <v>0</v>
      </c>
      <c r="F3877" t="s">
        <v>607</v>
      </c>
    </row>
    <row r="3878" spans="1:6" x14ac:dyDescent="0.25">
      <c r="A3878" s="2" t="s">
        <v>382</v>
      </c>
      <c r="B3878" t="s">
        <v>370</v>
      </c>
      <c r="C3878" t="s">
        <v>599</v>
      </c>
      <c r="D3878" t="s">
        <v>600</v>
      </c>
      <c r="E3878">
        <v>0</v>
      </c>
      <c r="F3878" t="s">
        <v>663</v>
      </c>
    </row>
    <row r="3879" spans="1:6" x14ac:dyDescent="0.25">
      <c r="A3879" s="2" t="s">
        <v>382</v>
      </c>
      <c r="B3879" t="s">
        <v>370</v>
      </c>
      <c r="C3879" t="s">
        <v>599</v>
      </c>
      <c r="D3879" t="s">
        <v>600</v>
      </c>
      <c r="E3879">
        <v>0</v>
      </c>
      <c r="F3879" t="s">
        <v>607</v>
      </c>
    </row>
    <row r="3880" spans="1:6" x14ac:dyDescent="0.25">
      <c r="A3880" s="2" t="s">
        <v>383</v>
      </c>
      <c r="B3880" t="s">
        <v>370</v>
      </c>
      <c r="C3880" t="s">
        <v>599</v>
      </c>
      <c r="D3880" t="s">
        <v>600</v>
      </c>
      <c r="E3880">
        <v>0</v>
      </c>
      <c r="F3880" t="s">
        <v>663</v>
      </c>
    </row>
    <row r="3881" spans="1:6" x14ac:dyDescent="0.25">
      <c r="A3881" s="2" t="s">
        <v>383</v>
      </c>
      <c r="B3881" t="s">
        <v>370</v>
      </c>
      <c r="C3881" t="s">
        <v>599</v>
      </c>
      <c r="D3881" t="s">
        <v>600</v>
      </c>
      <c r="E3881">
        <v>0</v>
      </c>
      <c r="F3881" t="s">
        <v>607</v>
      </c>
    </row>
    <row r="3882" spans="1:6" x14ac:dyDescent="0.25">
      <c r="A3882" s="2" t="s">
        <v>384</v>
      </c>
      <c r="B3882" t="s">
        <v>370</v>
      </c>
      <c r="C3882" t="s">
        <v>599</v>
      </c>
      <c r="D3882" t="s">
        <v>600</v>
      </c>
      <c r="E3882">
        <v>0</v>
      </c>
      <c r="F3882" t="s">
        <v>663</v>
      </c>
    </row>
    <row r="3883" spans="1:6" x14ac:dyDescent="0.25">
      <c r="A3883" s="2" t="s">
        <v>384</v>
      </c>
      <c r="B3883" t="s">
        <v>370</v>
      </c>
      <c r="C3883" t="s">
        <v>599</v>
      </c>
      <c r="D3883" t="s">
        <v>600</v>
      </c>
      <c r="E3883">
        <v>0</v>
      </c>
      <c r="F3883" t="s">
        <v>607</v>
      </c>
    </row>
    <row r="3884" spans="1:6" x14ac:dyDescent="0.25">
      <c r="A3884" s="2" t="s">
        <v>385</v>
      </c>
      <c r="B3884" t="s">
        <v>370</v>
      </c>
      <c r="C3884" t="s">
        <v>599</v>
      </c>
      <c r="D3884" t="s">
        <v>600</v>
      </c>
      <c r="E3884">
        <v>0</v>
      </c>
      <c r="F3884" t="s">
        <v>663</v>
      </c>
    </row>
    <row r="3885" spans="1:6" x14ac:dyDescent="0.25">
      <c r="A3885" s="2" t="s">
        <v>385</v>
      </c>
      <c r="B3885" t="s">
        <v>370</v>
      </c>
      <c r="C3885" t="s">
        <v>599</v>
      </c>
      <c r="D3885" t="s">
        <v>600</v>
      </c>
      <c r="E3885">
        <v>0</v>
      </c>
      <c r="F3885" t="s">
        <v>607</v>
      </c>
    </row>
    <row r="3886" spans="1:6" x14ac:dyDescent="0.25">
      <c r="A3886" s="2" t="s">
        <v>386</v>
      </c>
      <c r="B3886" t="s">
        <v>370</v>
      </c>
      <c r="C3886" t="s">
        <v>599</v>
      </c>
      <c r="D3886" t="s">
        <v>600</v>
      </c>
      <c r="E3886">
        <v>3</v>
      </c>
      <c r="F3886" t="s">
        <v>663</v>
      </c>
    </row>
    <row r="3887" spans="1:6" x14ac:dyDescent="0.25">
      <c r="A3887" s="2" t="s">
        <v>386</v>
      </c>
      <c r="B3887" t="s">
        <v>370</v>
      </c>
      <c r="C3887" t="s">
        <v>599</v>
      </c>
      <c r="D3887" t="s">
        <v>600</v>
      </c>
      <c r="E3887">
        <v>0</v>
      </c>
      <c r="F3887" t="s">
        <v>607</v>
      </c>
    </row>
    <row r="3888" spans="1:6" x14ac:dyDescent="0.25">
      <c r="A3888" s="2" t="s">
        <v>387</v>
      </c>
      <c r="B3888" t="s">
        <v>370</v>
      </c>
      <c r="C3888" t="s">
        <v>599</v>
      </c>
      <c r="D3888" t="s">
        <v>600</v>
      </c>
      <c r="E3888">
        <v>0</v>
      </c>
      <c r="F3888" t="s">
        <v>663</v>
      </c>
    </row>
    <row r="3889" spans="1:6" x14ac:dyDescent="0.25">
      <c r="A3889" s="2" t="s">
        <v>387</v>
      </c>
      <c r="B3889" t="s">
        <v>370</v>
      </c>
      <c r="C3889" t="s">
        <v>599</v>
      </c>
      <c r="D3889" t="s">
        <v>600</v>
      </c>
      <c r="E3889">
        <v>0</v>
      </c>
      <c r="F3889" t="s">
        <v>607</v>
      </c>
    </row>
    <row r="3890" spans="1:6" x14ac:dyDescent="0.25">
      <c r="A3890" s="2" t="s">
        <v>388</v>
      </c>
      <c r="B3890" t="s">
        <v>370</v>
      </c>
      <c r="C3890" t="s">
        <v>599</v>
      </c>
      <c r="D3890" t="s">
        <v>600</v>
      </c>
      <c r="E3890">
        <v>0</v>
      </c>
      <c r="F3890" t="s">
        <v>663</v>
      </c>
    </row>
    <row r="3891" spans="1:6" x14ac:dyDescent="0.25">
      <c r="A3891" s="2" t="s">
        <v>388</v>
      </c>
      <c r="B3891" t="s">
        <v>370</v>
      </c>
      <c r="C3891" t="s">
        <v>599</v>
      </c>
      <c r="D3891" t="s">
        <v>600</v>
      </c>
      <c r="E3891">
        <v>0</v>
      </c>
      <c r="F3891" t="s">
        <v>607</v>
      </c>
    </row>
    <row r="3892" spans="1:6" x14ac:dyDescent="0.25">
      <c r="A3892" s="2" t="s">
        <v>389</v>
      </c>
      <c r="B3892" t="s">
        <v>370</v>
      </c>
      <c r="C3892" t="s">
        <v>599</v>
      </c>
      <c r="D3892" t="s">
        <v>600</v>
      </c>
      <c r="E3892">
        <v>3</v>
      </c>
      <c r="F3892" t="s">
        <v>663</v>
      </c>
    </row>
    <row r="3893" spans="1:6" x14ac:dyDescent="0.25">
      <c r="A3893" s="2" t="s">
        <v>389</v>
      </c>
      <c r="B3893" t="s">
        <v>370</v>
      </c>
      <c r="C3893" t="s">
        <v>599</v>
      </c>
      <c r="D3893" t="s">
        <v>600</v>
      </c>
      <c r="E3893">
        <v>0</v>
      </c>
      <c r="F3893" t="s">
        <v>607</v>
      </c>
    </row>
    <row r="3894" spans="1:6" x14ac:dyDescent="0.25">
      <c r="A3894" s="2" t="s">
        <v>390</v>
      </c>
      <c r="B3894" t="s">
        <v>370</v>
      </c>
      <c r="C3894" t="s">
        <v>599</v>
      </c>
      <c r="D3894" t="s">
        <v>600</v>
      </c>
      <c r="E3894">
        <v>2</v>
      </c>
      <c r="F3894" t="s">
        <v>663</v>
      </c>
    </row>
    <row r="3895" spans="1:6" x14ac:dyDescent="0.25">
      <c r="A3895" s="2" t="s">
        <v>390</v>
      </c>
      <c r="B3895" t="s">
        <v>370</v>
      </c>
      <c r="C3895" t="s">
        <v>599</v>
      </c>
      <c r="D3895" t="s">
        <v>600</v>
      </c>
      <c r="E3895">
        <v>0</v>
      </c>
      <c r="F3895" t="s">
        <v>607</v>
      </c>
    </row>
    <row r="3896" spans="1:6" x14ac:dyDescent="0.25">
      <c r="A3896" s="2" t="s">
        <v>391</v>
      </c>
      <c r="B3896" t="s">
        <v>370</v>
      </c>
      <c r="C3896" t="s">
        <v>599</v>
      </c>
      <c r="D3896" t="s">
        <v>600</v>
      </c>
      <c r="E3896">
        <v>7</v>
      </c>
      <c r="F3896" t="s">
        <v>663</v>
      </c>
    </row>
    <row r="3897" spans="1:6" x14ac:dyDescent="0.25">
      <c r="A3897" s="2" t="s">
        <v>391</v>
      </c>
      <c r="B3897" t="s">
        <v>370</v>
      </c>
      <c r="C3897" t="s">
        <v>599</v>
      </c>
      <c r="D3897" t="s">
        <v>600</v>
      </c>
      <c r="E3897">
        <v>2</v>
      </c>
      <c r="F3897" t="s">
        <v>607</v>
      </c>
    </row>
    <row r="3898" spans="1:6" x14ac:dyDescent="0.25">
      <c r="A3898" s="2" t="s">
        <v>392</v>
      </c>
      <c r="B3898" t="s">
        <v>370</v>
      </c>
      <c r="C3898" t="s">
        <v>599</v>
      </c>
      <c r="D3898" t="s">
        <v>600</v>
      </c>
      <c r="E3898">
        <v>5</v>
      </c>
      <c r="F3898" t="s">
        <v>663</v>
      </c>
    </row>
    <row r="3899" spans="1:6" x14ac:dyDescent="0.25">
      <c r="A3899" s="2" t="s">
        <v>392</v>
      </c>
      <c r="B3899" t="s">
        <v>370</v>
      </c>
      <c r="C3899" t="s">
        <v>599</v>
      </c>
      <c r="D3899" t="s">
        <v>600</v>
      </c>
      <c r="E3899">
        <v>9</v>
      </c>
      <c r="F3899" t="s">
        <v>607</v>
      </c>
    </row>
    <row r="3900" spans="1:6" x14ac:dyDescent="0.25">
      <c r="A3900" s="2" t="s">
        <v>393</v>
      </c>
      <c r="B3900" t="s">
        <v>370</v>
      </c>
      <c r="C3900" t="s">
        <v>599</v>
      </c>
      <c r="D3900" t="s">
        <v>600</v>
      </c>
      <c r="E3900">
        <v>32</v>
      </c>
      <c r="F3900" t="s">
        <v>744</v>
      </c>
    </row>
    <row r="3901" spans="1:6" x14ac:dyDescent="0.25">
      <c r="A3901" s="2" t="s">
        <v>393</v>
      </c>
      <c r="B3901" t="s">
        <v>370</v>
      </c>
      <c r="C3901" t="s">
        <v>599</v>
      </c>
      <c r="D3901" t="s">
        <v>600</v>
      </c>
      <c r="E3901">
        <v>110</v>
      </c>
      <c r="F3901" t="s">
        <v>745</v>
      </c>
    </row>
    <row r="3902" spans="1:6" x14ac:dyDescent="0.25">
      <c r="A3902" s="2" t="s">
        <v>393</v>
      </c>
      <c r="B3902" t="s">
        <v>370</v>
      </c>
      <c r="C3902" t="s">
        <v>599</v>
      </c>
      <c r="D3902" t="s">
        <v>600</v>
      </c>
      <c r="E3902">
        <v>16</v>
      </c>
      <c r="F3902" t="s">
        <v>404</v>
      </c>
    </row>
    <row r="3903" spans="1:6" x14ac:dyDescent="0.25">
      <c r="A3903" s="2" t="s">
        <v>393</v>
      </c>
      <c r="B3903" t="s">
        <v>370</v>
      </c>
      <c r="C3903" t="s">
        <v>599</v>
      </c>
      <c r="D3903" t="s">
        <v>600</v>
      </c>
      <c r="E3903">
        <v>4</v>
      </c>
      <c r="F3903" t="s">
        <v>663</v>
      </c>
    </row>
    <row r="3904" spans="1:6" x14ac:dyDescent="0.25">
      <c r="A3904" s="2" t="s">
        <v>393</v>
      </c>
      <c r="B3904" t="s">
        <v>370</v>
      </c>
      <c r="C3904" t="s">
        <v>599</v>
      </c>
      <c r="D3904" t="s">
        <v>600</v>
      </c>
      <c r="E3904">
        <v>4</v>
      </c>
      <c r="F3904" t="s">
        <v>607</v>
      </c>
    </row>
    <row r="3905" spans="1:6" x14ac:dyDescent="0.25">
      <c r="A3905" s="2" t="s">
        <v>394</v>
      </c>
      <c r="B3905" t="s">
        <v>370</v>
      </c>
      <c r="C3905" t="s">
        <v>599</v>
      </c>
      <c r="D3905" t="s">
        <v>600</v>
      </c>
      <c r="E3905">
        <v>63</v>
      </c>
      <c r="F3905" t="s">
        <v>744</v>
      </c>
    </row>
    <row r="3906" spans="1:6" x14ac:dyDescent="0.25">
      <c r="A3906" s="2" t="s">
        <v>394</v>
      </c>
      <c r="B3906" t="s">
        <v>370</v>
      </c>
      <c r="C3906" t="s">
        <v>599</v>
      </c>
      <c r="D3906" t="s">
        <v>600</v>
      </c>
      <c r="E3906">
        <v>150</v>
      </c>
      <c r="F3906" t="s">
        <v>745</v>
      </c>
    </row>
    <row r="3907" spans="1:6" x14ac:dyDescent="0.25">
      <c r="A3907" s="2" t="s">
        <v>394</v>
      </c>
      <c r="B3907" t="s">
        <v>370</v>
      </c>
      <c r="C3907" t="s">
        <v>599</v>
      </c>
      <c r="D3907" t="s">
        <v>600</v>
      </c>
      <c r="E3907">
        <v>30</v>
      </c>
      <c r="F3907" t="s">
        <v>404</v>
      </c>
    </row>
    <row r="3908" spans="1:6" x14ac:dyDescent="0.25">
      <c r="A3908" s="2" t="s">
        <v>394</v>
      </c>
      <c r="B3908" t="s">
        <v>370</v>
      </c>
      <c r="C3908" t="s">
        <v>599</v>
      </c>
      <c r="D3908" t="s">
        <v>600</v>
      </c>
      <c r="E3908">
        <v>9</v>
      </c>
      <c r="F3908" t="s">
        <v>663</v>
      </c>
    </row>
    <row r="3909" spans="1:6" x14ac:dyDescent="0.25">
      <c r="A3909" s="2" t="s">
        <v>394</v>
      </c>
      <c r="B3909" t="s">
        <v>370</v>
      </c>
      <c r="C3909" t="s">
        <v>599</v>
      </c>
      <c r="D3909" t="s">
        <v>600</v>
      </c>
      <c r="E3909">
        <v>1</v>
      </c>
      <c r="F3909" t="s">
        <v>607</v>
      </c>
    </row>
    <row r="3910" spans="1:6" x14ac:dyDescent="0.25">
      <c r="A3910" s="2" t="s">
        <v>395</v>
      </c>
      <c r="B3910" t="s">
        <v>370</v>
      </c>
      <c r="C3910" t="s">
        <v>599</v>
      </c>
      <c r="D3910" t="s">
        <v>600</v>
      </c>
      <c r="E3910">
        <v>178</v>
      </c>
      <c r="F3910" t="s">
        <v>744</v>
      </c>
    </row>
    <row r="3911" spans="1:6" x14ac:dyDescent="0.25">
      <c r="A3911" s="2" t="s">
        <v>395</v>
      </c>
      <c r="B3911" t="s">
        <v>370</v>
      </c>
      <c r="C3911" t="s">
        <v>599</v>
      </c>
      <c r="D3911" t="s">
        <v>600</v>
      </c>
      <c r="E3911">
        <v>188</v>
      </c>
      <c r="F3911" t="s">
        <v>745</v>
      </c>
    </row>
    <row r="3912" spans="1:6" x14ac:dyDescent="0.25">
      <c r="A3912" s="2" t="s">
        <v>395</v>
      </c>
      <c r="B3912" t="s">
        <v>370</v>
      </c>
      <c r="C3912" t="s">
        <v>599</v>
      </c>
      <c r="D3912" t="s">
        <v>600</v>
      </c>
      <c r="E3912">
        <v>31</v>
      </c>
      <c r="F3912" t="s">
        <v>404</v>
      </c>
    </row>
    <row r="3913" spans="1:6" x14ac:dyDescent="0.25">
      <c r="A3913" s="2" t="s">
        <v>395</v>
      </c>
      <c r="B3913" t="s">
        <v>370</v>
      </c>
      <c r="C3913" t="s">
        <v>599</v>
      </c>
      <c r="D3913" t="s">
        <v>600</v>
      </c>
      <c r="E3913">
        <v>10</v>
      </c>
      <c r="F3913" t="s">
        <v>663</v>
      </c>
    </row>
    <row r="3914" spans="1:6" x14ac:dyDescent="0.25">
      <c r="A3914" s="2" t="s">
        <v>395</v>
      </c>
      <c r="B3914" t="s">
        <v>370</v>
      </c>
      <c r="C3914" t="s">
        <v>599</v>
      </c>
      <c r="D3914" t="s">
        <v>600</v>
      </c>
      <c r="E3914">
        <v>5</v>
      </c>
      <c r="F3914" t="s">
        <v>607</v>
      </c>
    </row>
    <row r="3915" spans="1:6" x14ac:dyDescent="0.25">
      <c r="A3915" s="2" t="s">
        <v>396</v>
      </c>
      <c r="B3915" t="s">
        <v>370</v>
      </c>
      <c r="C3915" t="s">
        <v>599</v>
      </c>
      <c r="D3915" t="s">
        <v>600</v>
      </c>
      <c r="E3915">
        <v>107</v>
      </c>
      <c r="F3915" t="s">
        <v>744</v>
      </c>
    </row>
    <row r="3916" spans="1:6" x14ac:dyDescent="0.25">
      <c r="A3916" s="2" t="s">
        <v>396</v>
      </c>
      <c r="B3916" t="s">
        <v>370</v>
      </c>
      <c r="C3916" t="s">
        <v>599</v>
      </c>
      <c r="D3916" t="s">
        <v>600</v>
      </c>
      <c r="E3916">
        <v>203</v>
      </c>
      <c r="F3916" t="s">
        <v>745</v>
      </c>
    </row>
    <row r="3917" spans="1:6" x14ac:dyDescent="0.25">
      <c r="A3917" s="2" t="s">
        <v>396</v>
      </c>
      <c r="B3917" t="s">
        <v>370</v>
      </c>
      <c r="C3917" t="s">
        <v>599</v>
      </c>
      <c r="D3917" t="s">
        <v>600</v>
      </c>
      <c r="E3917">
        <v>36</v>
      </c>
      <c r="F3917" t="s">
        <v>404</v>
      </c>
    </row>
    <row r="3918" spans="1:6" x14ac:dyDescent="0.25">
      <c r="A3918" s="2" t="s">
        <v>396</v>
      </c>
      <c r="B3918" t="s">
        <v>370</v>
      </c>
      <c r="C3918" t="s">
        <v>599</v>
      </c>
      <c r="D3918" t="s">
        <v>600</v>
      </c>
      <c r="E3918">
        <v>11</v>
      </c>
      <c r="F3918" t="s">
        <v>663</v>
      </c>
    </row>
    <row r="3919" spans="1:6" x14ac:dyDescent="0.25">
      <c r="A3919" s="2" t="s">
        <v>396</v>
      </c>
      <c r="B3919" t="s">
        <v>370</v>
      </c>
      <c r="C3919" t="s">
        <v>599</v>
      </c>
      <c r="D3919" t="s">
        <v>600</v>
      </c>
      <c r="E3919">
        <v>6</v>
      </c>
      <c r="F3919" t="s">
        <v>607</v>
      </c>
    </row>
    <row r="3920" spans="1:6" x14ac:dyDescent="0.25">
      <c r="A3920" s="2" t="s">
        <v>397</v>
      </c>
      <c r="B3920" t="s">
        <v>370</v>
      </c>
      <c r="C3920" t="s">
        <v>599</v>
      </c>
      <c r="D3920" t="s">
        <v>600</v>
      </c>
      <c r="E3920">
        <v>118</v>
      </c>
      <c r="F3920" t="s">
        <v>744</v>
      </c>
    </row>
    <row r="3921" spans="1:6" x14ac:dyDescent="0.25">
      <c r="A3921" s="2" t="s">
        <v>397</v>
      </c>
      <c r="B3921" t="s">
        <v>370</v>
      </c>
      <c r="C3921" t="s">
        <v>599</v>
      </c>
      <c r="D3921" t="s">
        <v>600</v>
      </c>
      <c r="E3921">
        <v>243</v>
      </c>
      <c r="F3921" t="s">
        <v>745</v>
      </c>
    </row>
    <row r="3922" spans="1:6" x14ac:dyDescent="0.25">
      <c r="A3922" s="2" t="s">
        <v>397</v>
      </c>
      <c r="B3922" t="s">
        <v>370</v>
      </c>
      <c r="C3922" t="s">
        <v>599</v>
      </c>
      <c r="D3922" t="s">
        <v>600</v>
      </c>
      <c r="E3922">
        <v>37</v>
      </c>
      <c r="F3922" t="s">
        <v>404</v>
      </c>
    </row>
    <row r="3923" spans="1:6" x14ac:dyDescent="0.25">
      <c r="A3923" s="2" t="s">
        <v>397</v>
      </c>
      <c r="B3923" t="s">
        <v>370</v>
      </c>
      <c r="C3923" t="s">
        <v>599</v>
      </c>
      <c r="D3923" t="s">
        <v>600</v>
      </c>
      <c r="E3923">
        <v>10</v>
      </c>
      <c r="F3923" t="s">
        <v>663</v>
      </c>
    </row>
    <row r="3924" spans="1:6" x14ac:dyDescent="0.25">
      <c r="A3924" s="2" t="s">
        <v>397</v>
      </c>
      <c r="B3924" t="s">
        <v>370</v>
      </c>
      <c r="C3924" t="s">
        <v>599</v>
      </c>
      <c r="D3924" t="s">
        <v>600</v>
      </c>
      <c r="E3924">
        <v>6</v>
      </c>
      <c r="F3924" t="s">
        <v>607</v>
      </c>
    </row>
    <row r="3925" spans="1:6" x14ac:dyDescent="0.25">
      <c r="A3925" s="2" t="s">
        <v>398</v>
      </c>
      <c r="B3925" t="s">
        <v>370</v>
      </c>
      <c r="C3925" t="s">
        <v>599</v>
      </c>
      <c r="D3925" t="s">
        <v>600</v>
      </c>
      <c r="E3925">
        <v>126</v>
      </c>
      <c r="F3925" t="s">
        <v>744</v>
      </c>
    </row>
    <row r="3926" spans="1:6" x14ac:dyDescent="0.25">
      <c r="A3926" s="2" t="s">
        <v>398</v>
      </c>
      <c r="B3926" t="s">
        <v>370</v>
      </c>
      <c r="C3926" t="s">
        <v>599</v>
      </c>
      <c r="D3926" t="s">
        <v>600</v>
      </c>
      <c r="E3926">
        <v>310</v>
      </c>
      <c r="F3926" t="s">
        <v>745</v>
      </c>
    </row>
    <row r="3927" spans="1:6" x14ac:dyDescent="0.25">
      <c r="A3927" s="2" t="s">
        <v>398</v>
      </c>
      <c r="B3927" t="s">
        <v>370</v>
      </c>
      <c r="C3927" t="s">
        <v>599</v>
      </c>
      <c r="D3927" t="s">
        <v>600</v>
      </c>
      <c r="E3927">
        <v>53</v>
      </c>
      <c r="F3927" t="s">
        <v>404</v>
      </c>
    </row>
    <row r="3928" spans="1:6" x14ac:dyDescent="0.25">
      <c r="A3928" s="2" t="s">
        <v>398</v>
      </c>
      <c r="B3928" t="s">
        <v>370</v>
      </c>
      <c r="C3928" t="s">
        <v>599</v>
      </c>
      <c r="D3928" t="s">
        <v>600</v>
      </c>
      <c r="E3928">
        <v>15</v>
      </c>
      <c r="F3928" t="s">
        <v>663</v>
      </c>
    </row>
    <row r="3929" spans="1:6" x14ac:dyDescent="0.25">
      <c r="A3929" s="2" t="s">
        <v>398</v>
      </c>
      <c r="B3929" t="s">
        <v>370</v>
      </c>
      <c r="C3929" t="s">
        <v>599</v>
      </c>
      <c r="D3929" t="s">
        <v>600</v>
      </c>
      <c r="E3929">
        <v>4</v>
      </c>
      <c r="F3929" t="s">
        <v>607</v>
      </c>
    </row>
    <row r="3930" spans="1:6" x14ac:dyDescent="0.25">
      <c r="A3930" s="2" t="s">
        <v>399</v>
      </c>
      <c r="B3930" t="s">
        <v>370</v>
      </c>
      <c r="C3930" t="s">
        <v>599</v>
      </c>
      <c r="D3930" t="s">
        <v>600</v>
      </c>
      <c r="E3930">
        <v>133</v>
      </c>
      <c r="F3930" t="s">
        <v>744</v>
      </c>
    </row>
    <row r="3931" spans="1:6" x14ac:dyDescent="0.25">
      <c r="A3931" s="2" t="s">
        <v>399</v>
      </c>
      <c r="B3931" t="s">
        <v>370</v>
      </c>
      <c r="C3931" t="s">
        <v>599</v>
      </c>
      <c r="D3931" t="s">
        <v>600</v>
      </c>
      <c r="E3931">
        <v>329</v>
      </c>
      <c r="F3931" t="s">
        <v>745</v>
      </c>
    </row>
    <row r="3932" spans="1:6" x14ac:dyDescent="0.25">
      <c r="A3932" s="2" t="s">
        <v>399</v>
      </c>
      <c r="B3932" t="s">
        <v>370</v>
      </c>
      <c r="C3932" t="s">
        <v>599</v>
      </c>
      <c r="D3932" t="s">
        <v>600</v>
      </c>
      <c r="E3932">
        <v>71</v>
      </c>
      <c r="F3932" t="s">
        <v>404</v>
      </c>
    </row>
    <row r="3933" spans="1:6" x14ac:dyDescent="0.25">
      <c r="A3933" s="2" t="s">
        <v>399</v>
      </c>
      <c r="B3933" t="s">
        <v>370</v>
      </c>
      <c r="C3933" t="s">
        <v>599</v>
      </c>
      <c r="D3933" t="s">
        <v>600</v>
      </c>
      <c r="E3933">
        <v>18</v>
      </c>
      <c r="F3933" t="s">
        <v>663</v>
      </c>
    </row>
    <row r="3934" spans="1:6" x14ac:dyDescent="0.25">
      <c r="A3934" s="2" t="s">
        <v>399</v>
      </c>
      <c r="B3934" t="s">
        <v>370</v>
      </c>
      <c r="C3934" t="s">
        <v>599</v>
      </c>
      <c r="D3934" t="s">
        <v>600</v>
      </c>
      <c r="E3934">
        <v>10</v>
      </c>
      <c r="F3934" t="s">
        <v>607</v>
      </c>
    </row>
    <row r="3935" spans="1:6" x14ac:dyDescent="0.25">
      <c r="A3935" s="2" t="s">
        <v>400</v>
      </c>
      <c r="B3935" t="s">
        <v>370</v>
      </c>
      <c r="C3935" t="s">
        <v>599</v>
      </c>
      <c r="D3935" t="s">
        <v>600</v>
      </c>
      <c r="E3935">
        <v>147</v>
      </c>
      <c r="F3935" t="s">
        <v>744</v>
      </c>
    </row>
    <row r="3936" spans="1:6" x14ac:dyDescent="0.25">
      <c r="A3936" s="2" t="s">
        <v>400</v>
      </c>
      <c r="B3936" t="s">
        <v>370</v>
      </c>
      <c r="C3936" t="s">
        <v>599</v>
      </c>
      <c r="D3936" t="s">
        <v>600</v>
      </c>
      <c r="E3936">
        <v>387</v>
      </c>
      <c r="F3936" t="s">
        <v>745</v>
      </c>
    </row>
    <row r="3937" spans="1:6" x14ac:dyDescent="0.25">
      <c r="A3937" s="2" t="s">
        <v>400</v>
      </c>
      <c r="B3937" t="s">
        <v>370</v>
      </c>
      <c r="C3937" t="s">
        <v>599</v>
      </c>
      <c r="D3937" t="s">
        <v>600</v>
      </c>
      <c r="E3937">
        <v>68</v>
      </c>
      <c r="F3937" t="s">
        <v>404</v>
      </c>
    </row>
    <row r="3938" spans="1:6" x14ac:dyDescent="0.25">
      <c r="A3938" s="2" t="s">
        <v>400</v>
      </c>
      <c r="B3938" t="s">
        <v>370</v>
      </c>
      <c r="C3938" t="s">
        <v>599</v>
      </c>
      <c r="D3938" t="s">
        <v>600</v>
      </c>
      <c r="E3938">
        <v>16</v>
      </c>
      <c r="F3938" t="s">
        <v>663</v>
      </c>
    </row>
    <row r="3939" spans="1:6" x14ac:dyDescent="0.25">
      <c r="A3939" s="2" t="s">
        <v>400</v>
      </c>
      <c r="B3939" t="s">
        <v>370</v>
      </c>
      <c r="C3939" t="s">
        <v>599</v>
      </c>
      <c r="D3939" t="s">
        <v>600</v>
      </c>
      <c r="E3939">
        <v>14</v>
      </c>
      <c r="F3939" t="s">
        <v>607</v>
      </c>
    </row>
    <row r="3940" spans="1:6" x14ac:dyDescent="0.25">
      <c r="A3940" s="2" t="s">
        <v>401</v>
      </c>
      <c r="B3940" t="s">
        <v>370</v>
      </c>
      <c r="C3940" t="s">
        <v>599</v>
      </c>
      <c r="D3940" t="s">
        <v>600</v>
      </c>
      <c r="E3940">
        <v>158</v>
      </c>
      <c r="F3940" t="s">
        <v>744</v>
      </c>
    </row>
    <row r="3941" spans="1:6" x14ac:dyDescent="0.25">
      <c r="A3941" s="2" t="s">
        <v>401</v>
      </c>
      <c r="B3941" t="s">
        <v>370</v>
      </c>
      <c r="C3941" t="s">
        <v>599</v>
      </c>
      <c r="D3941" t="s">
        <v>600</v>
      </c>
      <c r="E3941">
        <v>439</v>
      </c>
      <c r="F3941" t="s">
        <v>745</v>
      </c>
    </row>
    <row r="3942" spans="1:6" x14ac:dyDescent="0.25">
      <c r="A3942" s="2" t="s">
        <v>401</v>
      </c>
      <c r="B3942" t="s">
        <v>370</v>
      </c>
      <c r="C3942" t="s">
        <v>599</v>
      </c>
      <c r="D3942" t="s">
        <v>600</v>
      </c>
      <c r="E3942">
        <v>81</v>
      </c>
      <c r="F3942" t="s">
        <v>404</v>
      </c>
    </row>
    <row r="3943" spans="1:6" x14ac:dyDescent="0.25">
      <c r="A3943" s="2" t="s">
        <v>401</v>
      </c>
      <c r="B3943" t="s">
        <v>370</v>
      </c>
      <c r="C3943" t="s">
        <v>599</v>
      </c>
      <c r="D3943" t="s">
        <v>600</v>
      </c>
      <c r="E3943">
        <v>15</v>
      </c>
      <c r="F3943" t="s">
        <v>663</v>
      </c>
    </row>
    <row r="3944" spans="1:6" x14ac:dyDescent="0.25">
      <c r="A3944" s="2" t="s">
        <v>401</v>
      </c>
      <c r="B3944" t="s">
        <v>370</v>
      </c>
      <c r="C3944" t="s">
        <v>599</v>
      </c>
      <c r="D3944" t="s">
        <v>600</v>
      </c>
      <c r="E3944">
        <v>7</v>
      </c>
      <c r="F3944" t="s">
        <v>607</v>
      </c>
    </row>
    <row r="3945" spans="1:6" x14ac:dyDescent="0.25">
      <c r="A3945" s="2" t="s">
        <v>402</v>
      </c>
      <c r="B3945" t="s">
        <v>370</v>
      </c>
      <c r="C3945" t="s">
        <v>599</v>
      </c>
      <c r="D3945" t="s">
        <v>600</v>
      </c>
      <c r="E3945">
        <v>207</v>
      </c>
      <c r="F3945" t="s">
        <v>744</v>
      </c>
    </row>
    <row r="3946" spans="1:6" x14ac:dyDescent="0.25">
      <c r="A3946" s="2" t="s">
        <v>402</v>
      </c>
      <c r="B3946" t="s">
        <v>370</v>
      </c>
      <c r="C3946" t="s">
        <v>599</v>
      </c>
      <c r="D3946" t="s">
        <v>600</v>
      </c>
      <c r="E3946">
        <v>483</v>
      </c>
      <c r="F3946" t="s">
        <v>745</v>
      </c>
    </row>
    <row r="3947" spans="1:6" x14ac:dyDescent="0.25">
      <c r="A3947" s="2" t="s">
        <v>402</v>
      </c>
      <c r="B3947" t="s">
        <v>370</v>
      </c>
      <c r="C3947" t="s">
        <v>599</v>
      </c>
      <c r="D3947" t="s">
        <v>600</v>
      </c>
      <c r="E3947">
        <v>100</v>
      </c>
      <c r="F3947" t="s">
        <v>404</v>
      </c>
    </row>
    <row r="3948" spans="1:6" x14ac:dyDescent="0.25">
      <c r="A3948" s="2" t="s">
        <v>402</v>
      </c>
      <c r="B3948" t="s">
        <v>370</v>
      </c>
      <c r="C3948" t="s">
        <v>599</v>
      </c>
      <c r="D3948" t="s">
        <v>600</v>
      </c>
      <c r="E3948">
        <v>21</v>
      </c>
      <c r="F3948" t="s">
        <v>663</v>
      </c>
    </row>
    <row r="3949" spans="1:6" x14ac:dyDescent="0.25">
      <c r="A3949" s="2" t="s">
        <v>402</v>
      </c>
      <c r="B3949" t="s">
        <v>370</v>
      </c>
      <c r="C3949" t="s">
        <v>599</v>
      </c>
      <c r="D3949" t="s">
        <v>600</v>
      </c>
      <c r="E3949">
        <v>29</v>
      </c>
      <c r="F3949" t="s">
        <v>607</v>
      </c>
    </row>
    <row r="3950" spans="1:6" x14ac:dyDescent="0.25">
      <c r="A3950" s="2" t="s">
        <v>403</v>
      </c>
      <c r="B3950" t="s">
        <v>370</v>
      </c>
      <c r="C3950" t="s">
        <v>599</v>
      </c>
      <c r="D3950" t="s">
        <v>600</v>
      </c>
      <c r="E3950">
        <v>139</v>
      </c>
      <c r="F3950" t="s">
        <v>744</v>
      </c>
    </row>
    <row r="3951" spans="1:6" x14ac:dyDescent="0.25">
      <c r="A3951" s="2" t="s">
        <v>403</v>
      </c>
      <c r="B3951" t="s">
        <v>370</v>
      </c>
      <c r="C3951" t="s">
        <v>599</v>
      </c>
      <c r="D3951" t="s">
        <v>600</v>
      </c>
      <c r="E3951">
        <v>525</v>
      </c>
      <c r="F3951" t="s">
        <v>745</v>
      </c>
    </row>
    <row r="3952" spans="1:6" x14ac:dyDescent="0.25">
      <c r="A3952" s="2" t="s">
        <v>403</v>
      </c>
      <c r="B3952" t="s">
        <v>370</v>
      </c>
      <c r="C3952" t="s">
        <v>599</v>
      </c>
      <c r="D3952" t="s">
        <v>600</v>
      </c>
      <c r="E3952">
        <v>110</v>
      </c>
      <c r="F3952" t="s">
        <v>404</v>
      </c>
    </row>
    <row r="3953" spans="1:6" x14ac:dyDescent="0.25">
      <c r="A3953" s="2" t="s">
        <v>403</v>
      </c>
      <c r="B3953" t="s">
        <v>370</v>
      </c>
      <c r="C3953" t="s">
        <v>599</v>
      </c>
      <c r="D3953" t="s">
        <v>600</v>
      </c>
      <c r="E3953">
        <v>28</v>
      </c>
      <c r="F3953" t="s">
        <v>663</v>
      </c>
    </row>
    <row r="3954" spans="1:6" x14ac:dyDescent="0.25">
      <c r="A3954" s="2" t="s">
        <v>403</v>
      </c>
      <c r="B3954" t="s">
        <v>370</v>
      </c>
      <c r="C3954" t="s">
        <v>599</v>
      </c>
      <c r="D3954" t="s">
        <v>600</v>
      </c>
      <c r="E3954">
        <v>19</v>
      </c>
      <c r="F3954" t="s">
        <v>607</v>
      </c>
    </row>
    <row r="3955" spans="1:6" x14ac:dyDescent="0.25">
      <c r="A3955" s="2" t="s">
        <v>405</v>
      </c>
      <c r="B3955" t="s">
        <v>370</v>
      </c>
      <c r="C3955" t="s">
        <v>599</v>
      </c>
      <c r="D3955" t="s">
        <v>600</v>
      </c>
      <c r="E3955">
        <v>110</v>
      </c>
      <c r="F3955" t="s">
        <v>744</v>
      </c>
    </row>
    <row r="3956" spans="1:6" x14ac:dyDescent="0.25">
      <c r="A3956" s="2" t="s">
        <v>405</v>
      </c>
      <c r="B3956" t="s">
        <v>370</v>
      </c>
      <c r="C3956" t="s">
        <v>599</v>
      </c>
      <c r="D3956" t="s">
        <v>600</v>
      </c>
      <c r="E3956">
        <v>568</v>
      </c>
      <c r="F3956" t="s">
        <v>745</v>
      </c>
    </row>
    <row r="3957" spans="1:6" x14ac:dyDescent="0.25">
      <c r="A3957" s="2" t="s">
        <v>405</v>
      </c>
      <c r="B3957" t="s">
        <v>370</v>
      </c>
      <c r="C3957" t="s">
        <v>599</v>
      </c>
      <c r="D3957" t="s">
        <v>600</v>
      </c>
      <c r="E3957">
        <v>110</v>
      </c>
      <c r="F3957" t="s">
        <v>404</v>
      </c>
    </row>
    <row r="3958" spans="1:6" x14ac:dyDescent="0.25">
      <c r="A3958" s="2" t="s">
        <v>405</v>
      </c>
      <c r="B3958" t="s">
        <v>370</v>
      </c>
      <c r="C3958" t="s">
        <v>599</v>
      </c>
      <c r="D3958" t="s">
        <v>600</v>
      </c>
      <c r="E3958">
        <v>29</v>
      </c>
      <c r="F3958" t="s">
        <v>663</v>
      </c>
    </row>
    <row r="3959" spans="1:6" x14ac:dyDescent="0.25">
      <c r="A3959" s="2" t="s">
        <v>405</v>
      </c>
      <c r="B3959" t="s">
        <v>370</v>
      </c>
      <c r="C3959" t="s">
        <v>599</v>
      </c>
      <c r="D3959" t="s">
        <v>600</v>
      </c>
      <c r="E3959">
        <v>24</v>
      </c>
      <c r="F3959" t="s">
        <v>607</v>
      </c>
    </row>
    <row r="3960" spans="1:6" x14ac:dyDescent="0.25">
      <c r="A3960" s="2" t="s">
        <v>406</v>
      </c>
      <c r="B3960" t="s">
        <v>370</v>
      </c>
      <c r="C3960" t="s">
        <v>599</v>
      </c>
      <c r="D3960" t="s">
        <v>600</v>
      </c>
      <c r="E3960">
        <v>134</v>
      </c>
      <c r="F3960" t="s">
        <v>744</v>
      </c>
    </row>
    <row r="3961" spans="1:6" x14ac:dyDescent="0.25">
      <c r="A3961" s="2" t="s">
        <v>406</v>
      </c>
      <c r="B3961" t="s">
        <v>370</v>
      </c>
      <c r="C3961" t="s">
        <v>599</v>
      </c>
      <c r="D3961" t="s">
        <v>600</v>
      </c>
      <c r="E3961">
        <v>596</v>
      </c>
      <c r="F3961" t="s">
        <v>745</v>
      </c>
    </row>
    <row r="3962" spans="1:6" x14ac:dyDescent="0.25">
      <c r="A3962" s="2" t="s">
        <v>406</v>
      </c>
      <c r="B3962" t="s">
        <v>370</v>
      </c>
      <c r="C3962" t="s">
        <v>599</v>
      </c>
      <c r="D3962" t="s">
        <v>600</v>
      </c>
      <c r="E3962">
        <v>122</v>
      </c>
      <c r="F3962" t="s">
        <v>404</v>
      </c>
    </row>
    <row r="3963" spans="1:6" x14ac:dyDescent="0.25">
      <c r="A3963" s="2" t="s">
        <v>406</v>
      </c>
      <c r="B3963" t="s">
        <v>370</v>
      </c>
      <c r="C3963" t="s">
        <v>599</v>
      </c>
      <c r="D3963" t="s">
        <v>600</v>
      </c>
      <c r="E3963">
        <v>31</v>
      </c>
      <c r="F3963" t="s">
        <v>663</v>
      </c>
    </row>
    <row r="3964" spans="1:6" x14ac:dyDescent="0.25">
      <c r="A3964" s="2" t="s">
        <v>406</v>
      </c>
      <c r="B3964" t="s">
        <v>370</v>
      </c>
      <c r="C3964" t="s">
        <v>599</v>
      </c>
      <c r="D3964" t="s">
        <v>600</v>
      </c>
      <c r="E3964">
        <v>13</v>
      </c>
      <c r="F3964" t="s">
        <v>607</v>
      </c>
    </row>
    <row r="3965" spans="1:6" x14ac:dyDescent="0.25">
      <c r="A3965" s="2" t="s">
        <v>407</v>
      </c>
      <c r="B3965" t="s">
        <v>370</v>
      </c>
      <c r="C3965" t="s">
        <v>599</v>
      </c>
      <c r="D3965" t="s">
        <v>600</v>
      </c>
      <c r="E3965">
        <v>134</v>
      </c>
      <c r="F3965" t="s">
        <v>744</v>
      </c>
    </row>
    <row r="3966" spans="1:6" x14ac:dyDescent="0.25">
      <c r="A3966" s="2" t="s">
        <v>407</v>
      </c>
      <c r="B3966" t="s">
        <v>370</v>
      </c>
      <c r="C3966" t="s">
        <v>599</v>
      </c>
      <c r="D3966" t="s">
        <v>600</v>
      </c>
      <c r="E3966">
        <v>664</v>
      </c>
      <c r="F3966" t="s">
        <v>745</v>
      </c>
    </row>
    <row r="3967" spans="1:6" x14ac:dyDescent="0.25">
      <c r="A3967" s="2" t="s">
        <v>407</v>
      </c>
      <c r="B3967" t="s">
        <v>370</v>
      </c>
      <c r="C3967" t="s">
        <v>599</v>
      </c>
      <c r="D3967" t="s">
        <v>600</v>
      </c>
      <c r="E3967">
        <v>131</v>
      </c>
      <c r="F3967" t="s">
        <v>404</v>
      </c>
    </row>
    <row r="3968" spans="1:6" x14ac:dyDescent="0.25">
      <c r="A3968" s="2" t="s">
        <v>407</v>
      </c>
      <c r="B3968" t="s">
        <v>370</v>
      </c>
      <c r="C3968" t="s">
        <v>599</v>
      </c>
      <c r="D3968" t="s">
        <v>600</v>
      </c>
      <c r="E3968">
        <v>30</v>
      </c>
      <c r="F3968" t="s">
        <v>663</v>
      </c>
    </row>
    <row r="3969" spans="1:6" x14ac:dyDescent="0.25">
      <c r="A3969" s="2" t="s">
        <v>407</v>
      </c>
      <c r="B3969" t="s">
        <v>370</v>
      </c>
      <c r="C3969" t="s">
        <v>599</v>
      </c>
      <c r="D3969" t="s">
        <v>600</v>
      </c>
      <c r="E3969">
        <v>12</v>
      </c>
      <c r="F3969" t="s">
        <v>607</v>
      </c>
    </row>
    <row r="3970" spans="1:6" x14ac:dyDescent="0.25">
      <c r="A3970" s="2" t="s">
        <v>408</v>
      </c>
      <c r="B3970" t="s">
        <v>370</v>
      </c>
      <c r="C3970" t="s">
        <v>599</v>
      </c>
      <c r="D3970" t="s">
        <v>600</v>
      </c>
      <c r="E3970">
        <v>123</v>
      </c>
      <c r="F3970" t="s">
        <v>744</v>
      </c>
    </row>
    <row r="3971" spans="1:6" x14ac:dyDescent="0.25">
      <c r="A3971" s="2" t="s">
        <v>408</v>
      </c>
      <c r="B3971" t="s">
        <v>370</v>
      </c>
      <c r="C3971" t="s">
        <v>599</v>
      </c>
      <c r="D3971" t="s">
        <v>600</v>
      </c>
      <c r="E3971">
        <v>731</v>
      </c>
      <c r="F3971" t="s">
        <v>745</v>
      </c>
    </row>
    <row r="3972" spans="1:6" x14ac:dyDescent="0.25">
      <c r="A3972" s="2" t="s">
        <v>408</v>
      </c>
      <c r="B3972" t="s">
        <v>370</v>
      </c>
      <c r="C3972" t="s">
        <v>599</v>
      </c>
      <c r="D3972" t="s">
        <v>600</v>
      </c>
      <c r="E3972">
        <v>137</v>
      </c>
      <c r="F3972" t="s">
        <v>404</v>
      </c>
    </row>
    <row r="3973" spans="1:6" x14ac:dyDescent="0.25">
      <c r="A3973" s="2" t="s">
        <v>408</v>
      </c>
      <c r="B3973" t="s">
        <v>370</v>
      </c>
      <c r="C3973" t="s">
        <v>599</v>
      </c>
      <c r="D3973" t="s">
        <v>600</v>
      </c>
      <c r="E3973">
        <v>20</v>
      </c>
      <c r="F3973" t="s">
        <v>663</v>
      </c>
    </row>
    <row r="3974" spans="1:6" x14ac:dyDescent="0.25">
      <c r="A3974" s="2" t="s">
        <v>408</v>
      </c>
      <c r="B3974" t="s">
        <v>370</v>
      </c>
      <c r="C3974" t="s">
        <v>599</v>
      </c>
      <c r="D3974" t="s">
        <v>600</v>
      </c>
      <c r="E3974">
        <v>27</v>
      </c>
      <c r="F3974" t="s">
        <v>607</v>
      </c>
    </row>
    <row r="3975" spans="1:6" x14ac:dyDescent="0.25">
      <c r="A3975" s="2" t="s">
        <v>409</v>
      </c>
      <c r="B3975" t="s">
        <v>370</v>
      </c>
      <c r="C3975" t="s">
        <v>599</v>
      </c>
      <c r="D3975" t="s">
        <v>600</v>
      </c>
      <c r="E3975">
        <v>196</v>
      </c>
      <c r="F3975" t="s">
        <v>744</v>
      </c>
    </row>
    <row r="3976" spans="1:6" x14ac:dyDescent="0.25">
      <c r="A3976" s="2" t="s">
        <v>409</v>
      </c>
      <c r="B3976" t="s">
        <v>370</v>
      </c>
      <c r="C3976" t="s">
        <v>599</v>
      </c>
      <c r="D3976" t="s">
        <v>600</v>
      </c>
      <c r="E3976">
        <v>738</v>
      </c>
      <c r="F3976" t="s">
        <v>745</v>
      </c>
    </row>
    <row r="3977" spans="1:6" x14ac:dyDescent="0.25">
      <c r="A3977" s="2" t="s">
        <v>409</v>
      </c>
      <c r="B3977" t="s">
        <v>370</v>
      </c>
      <c r="C3977" t="s">
        <v>599</v>
      </c>
      <c r="D3977" t="s">
        <v>600</v>
      </c>
      <c r="E3977">
        <v>144</v>
      </c>
      <c r="F3977" t="s">
        <v>404</v>
      </c>
    </row>
    <row r="3978" spans="1:6" x14ac:dyDescent="0.25">
      <c r="A3978" s="2" t="s">
        <v>409</v>
      </c>
      <c r="B3978" t="s">
        <v>370</v>
      </c>
      <c r="C3978" t="s">
        <v>599</v>
      </c>
      <c r="D3978" t="s">
        <v>600</v>
      </c>
      <c r="E3978">
        <v>32</v>
      </c>
      <c r="F3978" t="s">
        <v>663</v>
      </c>
    </row>
    <row r="3979" spans="1:6" x14ac:dyDescent="0.25">
      <c r="A3979" s="2" t="s">
        <v>409</v>
      </c>
      <c r="B3979" t="s">
        <v>370</v>
      </c>
      <c r="C3979" t="s">
        <v>599</v>
      </c>
      <c r="D3979" t="s">
        <v>600</v>
      </c>
      <c r="E3979">
        <v>19</v>
      </c>
      <c r="F3979" t="s">
        <v>607</v>
      </c>
    </row>
    <row r="3980" spans="1:6" x14ac:dyDescent="0.25">
      <c r="A3980" s="2" t="s">
        <v>410</v>
      </c>
      <c r="B3980" t="s">
        <v>370</v>
      </c>
      <c r="C3980" t="s">
        <v>599</v>
      </c>
      <c r="D3980" t="s">
        <v>600</v>
      </c>
      <c r="E3980">
        <v>158</v>
      </c>
      <c r="F3980" t="s">
        <v>744</v>
      </c>
    </row>
    <row r="3981" spans="1:6" x14ac:dyDescent="0.25">
      <c r="A3981" s="2" t="s">
        <v>410</v>
      </c>
      <c r="B3981" t="s">
        <v>370</v>
      </c>
      <c r="C3981" t="s">
        <v>599</v>
      </c>
      <c r="D3981" t="s">
        <v>600</v>
      </c>
      <c r="E3981">
        <v>816</v>
      </c>
      <c r="F3981" t="s">
        <v>745</v>
      </c>
    </row>
    <row r="3982" spans="1:6" x14ac:dyDescent="0.25">
      <c r="A3982" s="2" t="s">
        <v>410</v>
      </c>
      <c r="B3982" t="s">
        <v>370</v>
      </c>
      <c r="C3982" t="s">
        <v>599</v>
      </c>
      <c r="D3982" t="s">
        <v>600</v>
      </c>
      <c r="E3982">
        <v>150</v>
      </c>
      <c r="F3982" t="s">
        <v>404</v>
      </c>
    </row>
    <row r="3983" spans="1:6" x14ac:dyDescent="0.25">
      <c r="A3983" s="2" t="s">
        <v>410</v>
      </c>
      <c r="B3983" t="s">
        <v>370</v>
      </c>
      <c r="C3983" t="s">
        <v>599</v>
      </c>
      <c r="D3983" t="s">
        <v>600</v>
      </c>
      <c r="E3983">
        <v>42</v>
      </c>
      <c r="F3983" t="s">
        <v>663</v>
      </c>
    </row>
    <row r="3984" spans="1:6" x14ac:dyDescent="0.25">
      <c r="A3984" s="2" t="s">
        <v>410</v>
      </c>
      <c r="B3984" t="s">
        <v>370</v>
      </c>
      <c r="C3984" t="s">
        <v>599</v>
      </c>
      <c r="D3984" t="s">
        <v>600</v>
      </c>
      <c r="E3984">
        <v>33</v>
      </c>
      <c r="F3984" t="s">
        <v>607</v>
      </c>
    </row>
    <row r="3985" spans="1:6" x14ac:dyDescent="0.25">
      <c r="A3985" s="2" t="s">
        <v>411</v>
      </c>
      <c r="B3985" t="s">
        <v>370</v>
      </c>
      <c r="C3985" t="s">
        <v>599</v>
      </c>
      <c r="D3985" t="s">
        <v>600</v>
      </c>
      <c r="E3985">
        <v>126</v>
      </c>
      <c r="F3985" t="s">
        <v>744</v>
      </c>
    </row>
    <row r="3986" spans="1:6" x14ac:dyDescent="0.25">
      <c r="A3986" s="2" t="s">
        <v>411</v>
      </c>
      <c r="B3986" t="s">
        <v>370</v>
      </c>
      <c r="C3986" t="s">
        <v>599</v>
      </c>
      <c r="D3986" t="s">
        <v>600</v>
      </c>
      <c r="E3986">
        <v>795</v>
      </c>
      <c r="F3986" t="s">
        <v>745</v>
      </c>
    </row>
    <row r="3987" spans="1:6" x14ac:dyDescent="0.25">
      <c r="A3987" s="2" t="s">
        <v>411</v>
      </c>
      <c r="B3987" t="s">
        <v>370</v>
      </c>
      <c r="C3987" t="s">
        <v>599</v>
      </c>
      <c r="D3987" t="s">
        <v>600</v>
      </c>
      <c r="E3987">
        <v>161</v>
      </c>
      <c r="F3987" t="s">
        <v>404</v>
      </c>
    </row>
    <row r="3988" spans="1:6" x14ac:dyDescent="0.25">
      <c r="A3988" s="2" t="s">
        <v>411</v>
      </c>
      <c r="B3988" t="s">
        <v>370</v>
      </c>
      <c r="C3988" t="s">
        <v>599</v>
      </c>
      <c r="D3988" t="s">
        <v>600</v>
      </c>
      <c r="E3988">
        <v>43</v>
      </c>
      <c r="F3988" t="s">
        <v>663</v>
      </c>
    </row>
    <row r="3989" spans="1:6" x14ac:dyDescent="0.25">
      <c r="A3989" s="2" t="s">
        <v>411</v>
      </c>
      <c r="B3989" t="s">
        <v>370</v>
      </c>
      <c r="C3989" t="s">
        <v>599</v>
      </c>
      <c r="D3989" t="s">
        <v>600</v>
      </c>
      <c r="E3989">
        <v>41</v>
      </c>
      <c r="F3989" t="s">
        <v>607</v>
      </c>
    </row>
    <row r="3990" spans="1:6" x14ac:dyDescent="0.25">
      <c r="A3990" s="2" t="s">
        <v>412</v>
      </c>
      <c r="B3990" t="s">
        <v>370</v>
      </c>
      <c r="C3990" t="s">
        <v>599</v>
      </c>
      <c r="D3990" t="s">
        <v>600</v>
      </c>
      <c r="E3990">
        <v>129</v>
      </c>
      <c r="F3990" t="s">
        <v>744</v>
      </c>
    </row>
    <row r="3991" spans="1:6" x14ac:dyDescent="0.25">
      <c r="A3991" s="2" t="s">
        <v>412</v>
      </c>
      <c r="B3991" t="s">
        <v>370</v>
      </c>
      <c r="C3991" t="s">
        <v>599</v>
      </c>
      <c r="D3991" t="s">
        <v>600</v>
      </c>
      <c r="E3991">
        <v>833</v>
      </c>
      <c r="F3991" t="s">
        <v>745</v>
      </c>
    </row>
    <row r="3992" spans="1:6" x14ac:dyDescent="0.25">
      <c r="A3992" s="2" t="s">
        <v>412</v>
      </c>
      <c r="B3992" t="s">
        <v>370</v>
      </c>
      <c r="C3992" t="s">
        <v>599</v>
      </c>
      <c r="D3992" t="s">
        <v>600</v>
      </c>
      <c r="E3992">
        <v>153</v>
      </c>
      <c r="F3992" t="s">
        <v>404</v>
      </c>
    </row>
    <row r="3993" spans="1:6" x14ac:dyDescent="0.25">
      <c r="A3993" s="2" t="s">
        <v>412</v>
      </c>
      <c r="B3993" t="s">
        <v>370</v>
      </c>
      <c r="C3993" t="s">
        <v>599</v>
      </c>
      <c r="D3993" t="s">
        <v>600</v>
      </c>
      <c r="E3993">
        <v>25</v>
      </c>
      <c r="F3993" t="s">
        <v>663</v>
      </c>
    </row>
    <row r="3994" spans="1:6" x14ac:dyDescent="0.25">
      <c r="A3994" s="2" t="s">
        <v>412</v>
      </c>
      <c r="B3994" t="s">
        <v>370</v>
      </c>
      <c r="C3994" t="s">
        <v>599</v>
      </c>
      <c r="D3994" t="s">
        <v>600</v>
      </c>
      <c r="E3994">
        <v>29</v>
      </c>
      <c r="F3994" t="s">
        <v>607</v>
      </c>
    </row>
    <row r="3995" spans="1:6" x14ac:dyDescent="0.25">
      <c r="A3995" s="2" t="s">
        <v>413</v>
      </c>
      <c r="B3995" t="s">
        <v>370</v>
      </c>
      <c r="C3995" t="s">
        <v>599</v>
      </c>
      <c r="D3995" t="s">
        <v>600</v>
      </c>
      <c r="E3995">
        <v>106</v>
      </c>
      <c r="F3995" t="s">
        <v>744</v>
      </c>
    </row>
    <row r="3996" spans="1:6" x14ac:dyDescent="0.25">
      <c r="A3996" s="2" t="s">
        <v>413</v>
      </c>
      <c r="B3996" t="s">
        <v>370</v>
      </c>
      <c r="C3996" t="s">
        <v>599</v>
      </c>
      <c r="D3996" t="s">
        <v>600</v>
      </c>
      <c r="E3996">
        <v>865</v>
      </c>
      <c r="F3996" t="s">
        <v>745</v>
      </c>
    </row>
    <row r="3997" spans="1:6" x14ac:dyDescent="0.25">
      <c r="A3997" s="2" t="s">
        <v>413</v>
      </c>
      <c r="B3997" t="s">
        <v>370</v>
      </c>
      <c r="C3997" t="s">
        <v>599</v>
      </c>
      <c r="D3997" t="s">
        <v>600</v>
      </c>
      <c r="E3997">
        <v>149</v>
      </c>
      <c r="F3997" t="s">
        <v>404</v>
      </c>
    </row>
    <row r="3998" spans="1:6" x14ac:dyDescent="0.25">
      <c r="A3998" s="2" t="s">
        <v>413</v>
      </c>
      <c r="B3998" t="s">
        <v>370</v>
      </c>
      <c r="C3998" t="s">
        <v>599</v>
      </c>
      <c r="D3998" t="s">
        <v>600</v>
      </c>
      <c r="E3998">
        <v>31</v>
      </c>
      <c r="F3998" t="s">
        <v>663</v>
      </c>
    </row>
    <row r="3999" spans="1:6" x14ac:dyDescent="0.25">
      <c r="A3999" s="2" t="s">
        <v>413</v>
      </c>
      <c r="B3999" t="s">
        <v>370</v>
      </c>
      <c r="C3999" t="s">
        <v>599</v>
      </c>
      <c r="D3999" t="s">
        <v>600</v>
      </c>
      <c r="E3999">
        <v>36</v>
      </c>
      <c r="F3999" t="s">
        <v>607</v>
      </c>
    </row>
    <row r="4000" spans="1:6" x14ac:dyDescent="0.25">
      <c r="A4000" s="2" t="s">
        <v>414</v>
      </c>
      <c r="B4000" t="s">
        <v>370</v>
      </c>
      <c r="C4000" t="s">
        <v>599</v>
      </c>
      <c r="D4000" t="s">
        <v>600</v>
      </c>
      <c r="E4000">
        <v>168</v>
      </c>
      <c r="F4000" t="s">
        <v>744</v>
      </c>
    </row>
    <row r="4001" spans="1:6" x14ac:dyDescent="0.25">
      <c r="A4001" s="2" t="s">
        <v>414</v>
      </c>
      <c r="B4001" t="s">
        <v>370</v>
      </c>
      <c r="C4001" t="s">
        <v>599</v>
      </c>
      <c r="D4001" t="s">
        <v>600</v>
      </c>
      <c r="E4001">
        <v>910</v>
      </c>
      <c r="F4001" t="s">
        <v>745</v>
      </c>
    </row>
    <row r="4002" spans="1:6" x14ac:dyDescent="0.25">
      <c r="A4002" s="2" t="s">
        <v>414</v>
      </c>
      <c r="B4002" t="s">
        <v>370</v>
      </c>
      <c r="C4002" t="s">
        <v>599</v>
      </c>
      <c r="D4002" t="s">
        <v>600</v>
      </c>
      <c r="E4002">
        <v>153</v>
      </c>
      <c r="F4002" t="s">
        <v>404</v>
      </c>
    </row>
    <row r="4003" spans="1:6" x14ac:dyDescent="0.25">
      <c r="A4003" s="2" t="s">
        <v>414</v>
      </c>
      <c r="B4003" t="s">
        <v>370</v>
      </c>
      <c r="C4003" t="s">
        <v>599</v>
      </c>
      <c r="D4003" t="s">
        <v>600</v>
      </c>
      <c r="E4003">
        <v>37</v>
      </c>
      <c r="F4003" t="s">
        <v>663</v>
      </c>
    </row>
    <row r="4004" spans="1:6" x14ac:dyDescent="0.25">
      <c r="A4004" s="2" t="s">
        <v>414</v>
      </c>
      <c r="B4004" t="s">
        <v>370</v>
      </c>
      <c r="C4004" t="s">
        <v>599</v>
      </c>
      <c r="D4004" t="s">
        <v>600</v>
      </c>
      <c r="E4004">
        <v>18</v>
      </c>
      <c r="F4004" t="s">
        <v>607</v>
      </c>
    </row>
    <row r="4005" spans="1:6" x14ac:dyDescent="0.25">
      <c r="A4005" s="2" t="s">
        <v>415</v>
      </c>
      <c r="B4005" t="s">
        <v>370</v>
      </c>
      <c r="C4005" t="s">
        <v>599</v>
      </c>
      <c r="D4005" t="s">
        <v>600</v>
      </c>
      <c r="E4005">
        <v>130</v>
      </c>
      <c r="F4005" t="s">
        <v>744</v>
      </c>
    </row>
    <row r="4006" spans="1:6" x14ac:dyDescent="0.25">
      <c r="A4006" s="2" t="s">
        <v>415</v>
      </c>
      <c r="B4006" t="s">
        <v>370</v>
      </c>
      <c r="C4006" t="s">
        <v>599</v>
      </c>
      <c r="D4006" t="s">
        <v>600</v>
      </c>
      <c r="E4006">
        <v>897</v>
      </c>
      <c r="F4006" t="s">
        <v>745</v>
      </c>
    </row>
    <row r="4007" spans="1:6" x14ac:dyDescent="0.25">
      <c r="A4007" s="2" t="s">
        <v>415</v>
      </c>
      <c r="B4007" t="s">
        <v>370</v>
      </c>
      <c r="C4007" t="s">
        <v>599</v>
      </c>
      <c r="D4007" t="s">
        <v>600</v>
      </c>
      <c r="E4007">
        <v>155</v>
      </c>
      <c r="F4007" t="s">
        <v>404</v>
      </c>
    </row>
    <row r="4008" spans="1:6" x14ac:dyDescent="0.25">
      <c r="A4008" s="2" t="s">
        <v>415</v>
      </c>
      <c r="B4008" t="s">
        <v>370</v>
      </c>
      <c r="C4008" t="s">
        <v>599</v>
      </c>
      <c r="D4008" t="s">
        <v>600</v>
      </c>
      <c r="E4008">
        <v>43</v>
      </c>
      <c r="F4008" t="s">
        <v>663</v>
      </c>
    </row>
    <row r="4009" spans="1:6" x14ac:dyDescent="0.25">
      <c r="A4009" s="2" t="s">
        <v>415</v>
      </c>
      <c r="B4009" t="s">
        <v>370</v>
      </c>
      <c r="C4009" t="s">
        <v>599</v>
      </c>
      <c r="D4009" t="s">
        <v>600</v>
      </c>
      <c r="E4009">
        <v>15</v>
      </c>
      <c r="F4009" t="s">
        <v>607</v>
      </c>
    </row>
    <row r="4010" spans="1:6" x14ac:dyDescent="0.25">
      <c r="A4010" s="2" t="s">
        <v>416</v>
      </c>
      <c r="B4010" t="s">
        <v>370</v>
      </c>
      <c r="C4010" t="s">
        <v>599</v>
      </c>
      <c r="D4010" t="s">
        <v>600</v>
      </c>
      <c r="E4010">
        <v>106</v>
      </c>
      <c r="F4010" t="s">
        <v>744</v>
      </c>
    </row>
    <row r="4011" spans="1:6" x14ac:dyDescent="0.25">
      <c r="A4011" s="2" t="s">
        <v>416</v>
      </c>
      <c r="B4011" t="s">
        <v>370</v>
      </c>
      <c r="C4011" t="s">
        <v>599</v>
      </c>
      <c r="D4011" t="s">
        <v>600</v>
      </c>
      <c r="E4011">
        <v>919</v>
      </c>
      <c r="F4011" t="s">
        <v>745</v>
      </c>
    </row>
    <row r="4012" spans="1:6" x14ac:dyDescent="0.25">
      <c r="A4012" s="2" t="s">
        <v>416</v>
      </c>
      <c r="B4012" t="s">
        <v>370</v>
      </c>
      <c r="C4012" t="s">
        <v>599</v>
      </c>
      <c r="D4012" t="s">
        <v>600</v>
      </c>
      <c r="E4012">
        <v>151</v>
      </c>
      <c r="F4012" t="s">
        <v>404</v>
      </c>
    </row>
    <row r="4013" spans="1:6" x14ac:dyDescent="0.25">
      <c r="A4013" s="2" t="s">
        <v>416</v>
      </c>
      <c r="B4013" t="s">
        <v>370</v>
      </c>
      <c r="C4013" t="s">
        <v>599</v>
      </c>
      <c r="D4013" t="s">
        <v>600</v>
      </c>
      <c r="E4013">
        <v>26</v>
      </c>
      <c r="F4013" t="s">
        <v>663</v>
      </c>
    </row>
    <row r="4014" spans="1:6" x14ac:dyDescent="0.25">
      <c r="A4014" s="2" t="s">
        <v>416</v>
      </c>
      <c r="B4014" t="s">
        <v>370</v>
      </c>
      <c r="C4014" t="s">
        <v>599</v>
      </c>
      <c r="D4014" t="s">
        <v>600</v>
      </c>
      <c r="E4014">
        <v>19</v>
      </c>
      <c r="F4014" t="s">
        <v>607</v>
      </c>
    </row>
    <row r="4015" spans="1:6" x14ac:dyDescent="0.25">
      <c r="A4015" s="2" t="s">
        <v>417</v>
      </c>
      <c r="B4015" t="s">
        <v>370</v>
      </c>
      <c r="C4015" t="s">
        <v>599</v>
      </c>
      <c r="D4015" t="s">
        <v>600</v>
      </c>
      <c r="E4015">
        <v>151</v>
      </c>
      <c r="F4015" t="s">
        <v>744</v>
      </c>
    </row>
    <row r="4016" spans="1:6" x14ac:dyDescent="0.25">
      <c r="A4016" s="2" t="s">
        <v>417</v>
      </c>
      <c r="B4016" t="s">
        <v>370</v>
      </c>
      <c r="C4016" t="s">
        <v>599</v>
      </c>
      <c r="D4016" t="s">
        <v>600</v>
      </c>
      <c r="E4016">
        <v>884</v>
      </c>
      <c r="F4016" t="s">
        <v>745</v>
      </c>
    </row>
    <row r="4017" spans="1:6" x14ac:dyDescent="0.25">
      <c r="A4017" s="2" t="s">
        <v>417</v>
      </c>
      <c r="B4017" t="s">
        <v>370</v>
      </c>
      <c r="C4017" t="s">
        <v>599</v>
      </c>
      <c r="D4017" t="s">
        <v>600</v>
      </c>
      <c r="E4017">
        <v>150</v>
      </c>
      <c r="F4017" t="s">
        <v>404</v>
      </c>
    </row>
    <row r="4018" spans="1:6" x14ac:dyDescent="0.25">
      <c r="A4018" s="2" t="s">
        <v>417</v>
      </c>
      <c r="B4018" t="s">
        <v>370</v>
      </c>
      <c r="C4018" t="s">
        <v>599</v>
      </c>
      <c r="D4018" t="s">
        <v>600</v>
      </c>
      <c r="E4018">
        <v>38</v>
      </c>
      <c r="F4018" t="s">
        <v>663</v>
      </c>
    </row>
    <row r="4019" spans="1:6" x14ac:dyDescent="0.25">
      <c r="A4019" s="2" t="s">
        <v>417</v>
      </c>
      <c r="B4019" t="s">
        <v>370</v>
      </c>
      <c r="C4019" t="s">
        <v>599</v>
      </c>
      <c r="D4019" t="s">
        <v>600</v>
      </c>
      <c r="E4019">
        <v>60</v>
      </c>
      <c r="F4019" t="s">
        <v>607</v>
      </c>
    </row>
    <row r="4020" spans="1:6" x14ac:dyDescent="0.25">
      <c r="A4020" s="2" t="s">
        <v>418</v>
      </c>
      <c r="B4020" t="s">
        <v>370</v>
      </c>
      <c r="C4020" t="s">
        <v>599</v>
      </c>
      <c r="D4020" t="s">
        <v>600</v>
      </c>
      <c r="E4020">
        <v>104</v>
      </c>
      <c r="F4020" t="s">
        <v>744</v>
      </c>
    </row>
    <row r="4021" spans="1:6" x14ac:dyDescent="0.25">
      <c r="A4021" s="2" t="s">
        <v>418</v>
      </c>
      <c r="B4021" t="s">
        <v>370</v>
      </c>
      <c r="C4021" t="s">
        <v>599</v>
      </c>
      <c r="D4021" t="s">
        <v>600</v>
      </c>
      <c r="E4021">
        <v>844</v>
      </c>
      <c r="F4021" t="s">
        <v>745</v>
      </c>
    </row>
    <row r="4022" spans="1:6" x14ac:dyDescent="0.25">
      <c r="A4022" s="2" t="s">
        <v>418</v>
      </c>
      <c r="B4022" t="s">
        <v>370</v>
      </c>
      <c r="C4022" t="s">
        <v>599</v>
      </c>
      <c r="D4022" t="s">
        <v>600</v>
      </c>
      <c r="E4022">
        <v>155</v>
      </c>
      <c r="F4022" t="s">
        <v>404</v>
      </c>
    </row>
    <row r="4023" spans="1:6" x14ac:dyDescent="0.25">
      <c r="A4023" s="2" t="s">
        <v>418</v>
      </c>
      <c r="B4023" t="s">
        <v>370</v>
      </c>
      <c r="C4023" t="s">
        <v>599</v>
      </c>
      <c r="D4023" t="s">
        <v>600</v>
      </c>
      <c r="E4023">
        <v>35</v>
      </c>
      <c r="F4023" t="s">
        <v>663</v>
      </c>
    </row>
    <row r="4024" spans="1:6" x14ac:dyDescent="0.25">
      <c r="A4024" s="2" t="s">
        <v>418</v>
      </c>
      <c r="B4024" t="s">
        <v>370</v>
      </c>
      <c r="C4024" t="s">
        <v>599</v>
      </c>
      <c r="D4024" t="s">
        <v>600</v>
      </c>
      <c r="E4024">
        <v>32</v>
      </c>
      <c r="F4024" t="s">
        <v>607</v>
      </c>
    </row>
    <row r="4025" spans="1:6" x14ac:dyDescent="0.25">
      <c r="A4025" s="2" t="s">
        <v>419</v>
      </c>
      <c r="B4025" t="s">
        <v>370</v>
      </c>
      <c r="C4025" t="s">
        <v>599</v>
      </c>
      <c r="D4025" t="s">
        <v>600</v>
      </c>
      <c r="E4025">
        <v>151</v>
      </c>
      <c r="F4025" t="s">
        <v>744</v>
      </c>
    </row>
    <row r="4026" spans="1:6" x14ac:dyDescent="0.25">
      <c r="A4026" s="2" t="s">
        <v>419</v>
      </c>
      <c r="B4026" t="s">
        <v>370</v>
      </c>
      <c r="C4026" t="s">
        <v>599</v>
      </c>
      <c r="D4026" t="s">
        <v>600</v>
      </c>
      <c r="E4026">
        <v>825</v>
      </c>
      <c r="F4026" t="s">
        <v>745</v>
      </c>
    </row>
    <row r="4027" spans="1:6" x14ac:dyDescent="0.25">
      <c r="A4027" s="2" t="s">
        <v>419</v>
      </c>
      <c r="B4027" t="s">
        <v>370</v>
      </c>
      <c r="C4027" t="s">
        <v>599</v>
      </c>
      <c r="D4027" t="s">
        <v>600</v>
      </c>
      <c r="E4027">
        <v>159</v>
      </c>
      <c r="F4027" t="s">
        <v>404</v>
      </c>
    </row>
    <row r="4028" spans="1:6" x14ac:dyDescent="0.25">
      <c r="A4028" s="2" t="s">
        <v>419</v>
      </c>
      <c r="B4028" t="s">
        <v>370</v>
      </c>
      <c r="C4028" t="s">
        <v>599</v>
      </c>
      <c r="D4028" t="s">
        <v>600</v>
      </c>
      <c r="E4028">
        <v>29</v>
      </c>
      <c r="F4028" t="s">
        <v>663</v>
      </c>
    </row>
    <row r="4029" spans="1:6" x14ac:dyDescent="0.25">
      <c r="A4029" s="2" t="s">
        <v>419</v>
      </c>
      <c r="B4029" t="s">
        <v>370</v>
      </c>
      <c r="C4029" t="s">
        <v>599</v>
      </c>
      <c r="D4029" t="s">
        <v>600</v>
      </c>
      <c r="E4029">
        <v>11</v>
      </c>
      <c r="F4029" t="s">
        <v>607</v>
      </c>
    </row>
    <row r="4030" spans="1:6" x14ac:dyDescent="0.25">
      <c r="A4030" s="2" t="s">
        <v>420</v>
      </c>
      <c r="B4030" t="s">
        <v>370</v>
      </c>
      <c r="C4030" t="s">
        <v>599</v>
      </c>
      <c r="D4030" t="s">
        <v>600</v>
      </c>
      <c r="E4030">
        <v>129</v>
      </c>
      <c r="F4030" t="s">
        <v>744</v>
      </c>
    </row>
    <row r="4031" spans="1:6" x14ac:dyDescent="0.25">
      <c r="A4031" s="2" t="s">
        <v>420</v>
      </c>
      <c r="B4031" t="s">
        <v>370</v>
      </c>
      <c r="C4031" t="s">
        <v>599</v>
      </c>
      <c r="D4031" t="s">
        <v>600</v>
      </c>
      <c r="E4031">
        <v>818</v>
      </c>
      <c r="F4031" t="s">
        <v>745</v>
      </c>
    </row>
    <row r="4032" spans="1:6" x14ac:dyDescent="0.25">
      <c r="A4032" s="2" t="s">
        <v>420</v>
      </c>
      <c r="B4032" t="s">
        <v>370</v>
      </c>
      <c r="C4032" t="s">
        <v>599</v>
      </c>
      <c r="D4032" t="s">
        <v>600</v>
      </c>
      <c r="E4032">
        <v>164</v>
      </c>
      <c r="F4032" t="s">
        <v>404</v>
      </c>
    </row>
    <row r="4033" spans="1:6" x14ac:dyDescent="0.25">
      <c r="A4033" s="2" t="s">
        <v>420</v>
      </c>
      <c r="B4033" t="s">
        <v>370</v>
      </c>
      <c r="C4033" t="s">
        <v>599</v>
      </c>
      <c r="D4033" t="s">
        <v>600</v>
      </c>
      <c r="E4033">
        <v>32</v>
      </c>
      <c r="F4033" t="s">
        <v>663</v>
      </c>
    </row>
    <row r="4034" spans="1:6" x14ac:dyDescent="0.25">
      <c r="A4034" s="2" t="s">
        <v>420</v>
      </c>
      <c r="B4034" t="s">
        <v>370</v>
      </c>
      <c r="C4034" t="s">
        <v>599</v>
      </c>
      <c r="D4034" t="s">
        <v>600</v>
      </c>
      <c r="E4034">
        <v>28</v>
      </c>
      <c r="F4034" t="s">
        <v>607</v>
      </c>
    </row>
    <row r="4035" spans="1:6" x14ac:dyDescent="0.25">
      <c r="A4035" s="2" t="s">
        <v>421</v>
      </c>
      <c r="B4035" t="s">
        <v>370</v>
      </c>
      <c r="C4035" t="s">
        <v>599</v>
      </c>
      <c r="D4035" t="s">
        <v>600</v>
      </c>
      <c r="E4035">
        <v>102</v>
      </c>
      <c r="F4035" t="s">
        <v>744</v>
      </c>
    </row>
    <row r="4036" spans="1:6" x14ac:dyDescent="0.25">
      <c r="A4036" s="2" t="s">
        <v>421</v>
      </c>
      <c r="B4036" t="s">
        <v>370</v>
      </c>
      <c r="C4036" t="s">
        <v>599</v>
      </c>
      <c r="D4036" t="s">
        <v>600</v>
      </c>
      <c r="E4036">
        <v>828</v>
      </c>
      <c r="F4036" t="s">
        <v>745</v>
      </c>
    </row>
    <row r="4037" spans="1:6" x14ac:dyDescent="0.25">
      <c r="A4037" s="2" t="s">
        <v>421</v>
      </c>
      <c r="B4037" t="s">
        <v>370</v>
      </c>
      <c r="C4037" t="s">
        <v>599</v>
      </c>
      <c r="D4037" t="s">
        <v>600</v>
      </c>
      <c r="E4037">
        <v>153</v>
      </c>
      <c r="F4037" t="s">
        <v>404</v>
      </c>
    </row>
    <row r="4038" spans="1:6" x14ac:dyDescent="0.25">
      <c r="A4038" s="2" t="s">
        <v>421</v>
      </c>
      <c r="B4038" t="s">
        <v>370</v>
      </c>
      <c r="C4038" t="s">
        <v>599</v>
      </c>
      <c r="D4038" t="s">
        <v>600</v>
      </c>
      <c r="E4038">
        <v>26</v>
      </c>
      <c r="F4038" t="s">
        <v>663</v>
      </c>
    </row>
    <row r="4039" spans="1:6" x14ac:dyDescent="0.25">
      <c r="A4039" s="2" t="s">
        <v>421</v>
      </c>
      <c r="B4039" t="s">
        <v>370</v>
      </c>
      <c r="C4039" t="s">
        <v>599</v>
      </c>
      <c r="D4039" t="s">
        <v>600</v>
      </c>
      <c r="E4039">
        <v>41</v>
      </c>
      <c r="F4039" t="s">
        <v>607</v>
      </c>
    </row>
    <row r="4040" spans="1:6" x14ac:dyDescent="0.25">
      <c r="A4040" s="2" t="s">
        <v>422</v>
      </c>
      <c r="B4040" t="s">
        <v>370</v>
      </c>
      <c r="C4040" t="s">
        <v>599</v>
      </c>
      <c r="D4040" t="s">
        <v>600</v>
      </c>
      <c r="E4040">
        <v>114</v>
      </c>
      <c r="F4040" t="s">
        <v>744</v>
      </c>
    </row>
    <row r="4041" spans="1:6" x14ac:dyDescent="0.25">
      <c r="A4041" s="2" t="s">
        <v>422</v>
      </c>
      <c r="B4041" t="s">
        <v>370</v>
      </c>
      <c r="C4041" t="s">
        <v>599</v>
      </c>
      <c r="D4041" t="s">
        <v>600</v>
      </c>
      <c r="E4041">
        <v>853</v>
      </c>
      <c r="F4041" t="s">
        <v>745</v>
      </c>
    </row>
    <row r="4042" spans="1:6" x14ac:dyDescent="0.25">
      <c r="A4042" s="2" t="s">
        <v>422</v>
      </c>
      <c r="B4042" t="s">
        <v>370</v>
      </c>
      <c r="C4042" t="s">
        <v>599</v>
      </c>
      <c r="D4042" t="s">
        <v>600</v>
      </c>
      <c r="E4042">
        <v>150</v>
      </c>
      <c r="F4042" t="s">
        <v>404</v>
      </c>
    </row>
    <row r="4043" spans="1:6" x14ac:dyDescent="0.25">
      <c r="A4043" s="2" t="s">
        <v>422</v>
      </c>
      <c r="B4043" t="s">
        <v>370</v>
      </c>
      <c r="C4043" t="s">
        <v>599</v>
      </c>
      <c r="D4043" t="s">
        <v>600</v>
      </c>
      <c r="E4043">
        <v>25</v>
      </c>
      <c r="F4043" t="s">
        <v>663</v>
      </c>
    </row>
    <row r="4044" spans="1:6" x14ac:dyDescent="0.25">
      <c r="A4044" s="2" t="s">
        <v>422</v>
      </c>
      <c r="B4044" t="s">
        <v>370</v>
      </c>
      <c r="C4044" t="s">
        <v>599</v>
      </c>
      <c r="D4044" t="s">
        <v>600</v>
      </c>
      <c r="E4044">
        <v>9</v>
      </c>
      <c r="F4044" t="s">
        <v>607</v>
      </c>
    </row>
    <row r="4045" spans="1:6" x14ac:dyDescent="0.25">
      <c r="A4045" s="2" t="s">
        <v>423</v>
      </c>
      <c r="B4045" t="s">
        <v>370</v>
      </c>
      <c r="C4045" t="s">
        <v>599</v>
      </c>
      <c r="D4045" t="s">
        <v>600</v>
      </c>
      <c r="E4045">
        <v>117</v>
      </c>
      <c r="F4045" t="s">
        <v>744</v>
      </c>
    </row>
    <row r="4046" spans="1:6" x14ac:dyDescent="0.25">
      <c r="A4046" s="2" t="s">
        <v>423</v>
      </c>
      <c r="B4046" t="s">
        <v>370</v>
      </c>
      <c r="C4046" t="s">
        <v>599</v>
      </c>
      <c r="D4046" t="s">
        <v>600</v>
      </c>
      <c r="E4046">
        <v>838</v>
      </c>
      <c r="F4046" t="s">
        <v>745</v>
      </c>
    </row>
    <row r="4047" spans="1:6" x14ac:dyDescent="0.25">
      <c r="A4047" s="2" t="s">
        <v>423</v>
      </c>
      <c r="B4047" t="s">
        <v>370</v>
      </c>
      <c r="C4047" t="s">
        <v>599</v>
      </c>
      <c r="D4047" t="s">
        <v>600</v>
      </c>
      <c r="E4047">
        <v>135</v>
      </c>
      <c r="F4047" t="s">
        <v>404</v>
      </c>
    </row>
    <row r="4048" spans="1:6" x14ac:dyDescent="0.25">
      <c r="A4048" s="2" t="s">
        <v>423</v>
      </c>
      <c r="B4048" t="s">
        <v>370</v>
      </c>
      <c r="C4048" t="s">
        <v>599</v>
      </c>
      <c r="D4048" t="s">
        <v>600</v>
      </c>
      <c r="E4048">
        <v>30</v>
      </c>
      <c r="F4048" t="s">
        <v>663</v>
      </c>
    </row>
    <row r="4049" spans="1:6" x14ac:dyDescent="0.25">
      <c r="A4049" s="2" t="s">
        <v>423</v>
      </c>
      <c r="B4049" t="s">
        <v>370</v>
      </c>
      <c r="C4049" t="s">
        <v>599</v>
      </c>
      <c r="D4049" t="s">
        <v>600</v>
      </c>
      <c r="E4049">
        <v>25</v>
      </c>
      <c r="F4049" t="s">
        <v>607</v>
      </c>
    </row>
    <row r="4050" spans="1:6" x14ac:dyDescent="0.25">
      <c r="A4050" s="2" t="s">
        <v>424</v>
      </c>
      <c r="B4050" t="s">
        <v>370</v>
      </c>
      <c r="C4050" t="s">
        <v>599</v>
      </c>
      <c r="D4050" t="s">
        <v>600</v>
      </c>
      <c r="E4050">
        <v>127</v>
      </c>
      <c r="F4050" t="s">
        <v>744</v>
      </c>
    </row>
    <row r="4051" spans="1:6" x14ac:dyDescent="0.25">
      <c r="A4051" s="2" t="s">
        <v>424</v>
      </c>
      <c r="B4051" t="s">
        <v>370</v>
      </c>
      <c r="C4051" t="s">
        <v>599</v>
      </c>
      <c r="D4051" t="s">
        <v>600</v>
      </c>
      <c r="E4051">
        <v>773</v>
      </c>
      <c r="F4051" t="s">
        <v>745</v>
      </c>
    </row>
    <row r="4052" spans="1:6" x14ac:dyDescent="0.25">
      <c r="A4052" s="2" t="s">
        <v>424</v>
      </c>
      <c r="B4052" t="s">
        <v>370</v>
      </c>
      <c r="C4052" t="s">
        <v>599</v>
      </c>
      <c r="D4052" t="s">
        <v>600</v>
      </c>
      <c r="E4052">
        <v>132</v>
      </c>
      <c r="F4052" t="s">
        <v>404</v>
      </c>
    </row>
    <row r="4053" spans="1:6" x14ac:dyDescent="0.25">
      <c r="A4053" s="2" t="s">
        <v>424</v>
      </c>
      <c r="B4053" t="s">
        <v>370</v>
      </c>
      <c r="C4053" t="s">
        <v>599</v>
      </c>
      <c r="D4053" t="s">
        <v>600</v>
      </c>
      <c r="E4053">
        <v>23</v>
      </c>
      <c r="F4053" t="s">
        <v>663</v>
      </c>
    </row>
    <row r="4054" spans="1:6" x14ac:dyDescent="0.25">
      <c r="A4054" s="2" t="s">
        <v>424</v>
      </c>
      <c r="B4054" t="s">
        <v>370</v>
      </c>
      <c r="C4054" t="s">
        <v>599</v>
      </c>
      <c r="D4054" t="s">
        <v>600</v>
      </c>
      <c r="E4054">
        <v>15</v>
      </c>
      <c r="F4054" t="s">
        <v>607</v>
      </c>
    </row>
    <row r="4055" spans="1:6" x14ac:dyDescent="0.25">
      <c r="A4055" s="2" t="s">
        <v>425</v>
      </c>
      <c r="B4055" t="s">
        <v>370</v>
      </c>
      <c r="C4055" t="s">
        <v>599</v>
      </c>
      <c r="D4055" t="s">
        <v>600</v>
      </c>
      <c r="E4055">
        <v>134</v>
      </c>
      <c r="F4055" t="s">
        <v>744</v>
      </c>
    </row>
    <row r="4056" spans="1:6" x14ac:dyDescent="0.25">
      <c r="A4056" s="2" t="s">
        <v>425</v>
      </c>
      <c r="B4056" t="s">
        <v>370</v>
      </c>
      <c r="C4056" t="s">
        <v>599</v>
      </c>
      <c r="D4056" t="s">
        <v>600</v>
      </c>
      <c r="E4056">
        <v>741</v>
      </c>
      <c r="F4056" t="s">
        <v>745</v>
      </c>
    </row>
    <row r="4057" spans="1:6" x14ac:dyDescent="0.25">
      <c r="A4057" s="2" t="s">
        <v>425</v>
      </c>
      <c r="B4057" t="s">
        <v>370</v>
      </c>
      <c r="C4057" t="s">
        <v>599</v>
      </c>
      <c r="D4057" t="s">
        <v>600</v>
      </c>
      <c r="E4057">
        <v>123</v>
      </c>
      <c r="F4057" t="s">
        <v>404</v>
      </c>
    </row>
    <row r="4058" spans="1:6" x14ac:dyDescent="0.25">
      <c r="A4058" s="2" t="s">
        <v>425</v>
      </c>
      <c r="B4058" t="s">
        <v>370</v>
      </c>
      <c r="C4058" t="s">
        <v>599</v>
      </c>
      <c r="D4058" t="s">
        <v>600</v>
      </c>
      <c r="E4058">
        <v>18</v>
      </c>
      <c r="F4058" t="s">
        <v>663</v>
      </c>
    </row>
    <row r="4059" spans="1:6" x14ac:dyDescent="0.25">
      <c r="A4059" s="2" t="s">
        <v>425</v>
      </c>
      <c r="B4059" t="s">
        <v>370</v>
      </c>
      <c r="C4059" t="s">
        <v>599</v>
      </c>
      <c r="D4059" t="s">
        <v>600</v>
      </c>
      <c r="E4059">
        <v>17</v>
      </c>
      <c r="F4059" t="s">
        <v>607</v>
      </c>
    </row>
    <row r="4060" spans="1:6" x14ac:dyDescent="0.25">
      <c r="A4060" s="2" t="s">
        <v>426</v>
      </c>
      <c r="B4060" t="s">
        <v>370</v>
      </c>
      <c r="C4060" t="s">
        <v>599</v>
      </c>
      <c r="D4060" t="s">
        <v>600</v>
      </c>
      <c r="E4060">
        <v>135</v>
      </c>
      <c r="F4060" t="s">
        <v>744</v>
      </c>
    </row>
    <row r="4061" spans="1:6" x14ac:dyDescent="0.25">
      <c r="A4061" s="2" t="s">
        <v>426</v>
      </c>
      <c r="B4061" t="s">
        <v>370</v>
      </c>
      <c r="C4061" t="s">
        <v>599</v>
      </c>
      <c r="D4061" t="s">
        <v>600</v>
      </c>
      <c r="E4061">
        <v>743</v>
      </c>
      <c r="F4061" t="s">
        <v>745</v>
      </c>
    </row>
    <row r="4062" spans="1:6" x14ac:dyDescent="0.25">
      <c r="A4062" s="2" t="s">
        <v>426</v>
      </c>
      <c r="B4062" t="s">
        <v>370</v>
      </c>
      <c r="C4062" t="s">
        <v>599</v>
      </c>
      <c r="D4062" t="s">
        <v>600</v>
      </c>
      <c r="E4062">
        <v>119</v>
      </c>
      <c r="F4062" t="s">
        <v>404</v>
      </c>
    </row>
    <row r="4063" spans="1:6" x14ac:dyDescent="0.25">
      <c r="A4063" s="2" t="s">
        <v>426</v>
      </c>
      <c r="B4063" t="s">
        <v>370</v>
      </c>
      <c r="C4063" t="s">
        <v>599</v>
      </c>
      <c r="D4063" t="s">
        <v>600</v>
      </c>
      <c r="E4063">
        <v>31</v>
      </c>
      <c r="F4063" t="s">
        <v>663</v>
      </c>
    </row>
    <row r="4064" spans="1:6" x14ac:dyDescent="0.25">
      <c r="A4064" s="2" t="s">
        <v>426</v>
      </c>
      <c r="B4064" t="s">
        <v>370</v>
      </c>
      <c r="C4064" t="s">
        <v>599</v>
      </c>
      <c r="D4064" t="s">
        <v>600</v>
      </c>
      <c r="E4064">
        <v>110</v>
      </c>
      <c r="F4064" t="s">
        <v>607</v>
      </c>
    </row>
    <row r="4065" spans="1:6" x14ac:dyDescent="0.25">
      <c r="A4065" s="2" t="s">
        <v>427</v>
      </c>
      <c r="B4065" t="s">
        <v>370</v>
      </c>
      <c r="C4065" t="s">
        <v>599</v>
      </c>
      <c r="D4065" t="s">
        <v>600</v>
      </c>
      <c r="E4065">
        <v>112</v>
      </c>
      <c r="F4065" t="s">
        <v>744</v>
      </c>
    </row>
    <row r="4066" spans="1:6" x14ac:dyDescent="0.25">
      <c r="A4066" s="2" t="s">
        <v>427</v>
      </c>
      <c r="B4066" t="s">
        <v>370</v>
      </c>
      <c r="C4066" t="s">
        <v>599</v>
      </c>
      <c r="D4066" t="s">
        <v>600</v>
      </c>
      <c r="E4066">
        <v>719</v>
      </c>
      <c r="F4066" t="s">
        <v>745</v>
      </c>
    </row>
    <row r="4067" spans="1:6" x14ac:dyDescent="0.25">
      <c r="A4067" s="2" t="s">
        <v>427</v>
      </c>
      <c r="B4067" t="s">
        <v>370</v>
      </c>
      <c r="C4067" t="s">
        <v>599</v>
      </c>
      <c r="D4067" t="s">
        <v>600</v>
      </c>
      <c r="E4067">
        <v>126</v>
      </c>
      <c r="F4067" t="s">
        <v>404</v>
      </c>
    </row>
    <row r="4068" spans="1:6" x14ac:dyDescent="0.25">
      <c r="A4068" s="2" t="s">
        <v>427</v>
      </c>
      <c r="B4068" t="s">
        <v>370</v>
      </c>
      <c r="C4068" t="s">
        <v>599</v>
      </c>
      <c r="D4068" t="s">
        <v>600</v>
      </c>
      <c r="E4068">
        <v>29</v>
      </c>
      <c r="F4068" t="s">
        <v>663</v>
      </c>
    </row>
    <row r="4069" spans="1:6" x14ac:dyDescent="0.25">
      <c r="A4069" s="2" t="s">
        <v>427</v>
      </c>
      <c r="B4069" t="s">
        <v>370</v>
      </c>
      <c r="C4069" t="s">
        <v>599</v>
      </c>
      <c r="D4069" t="s">
        <v>600</v>
      </c>
      <c r="E4069">
        <v>23</v>
      </c>
      <c r="F4069" t="s">
        <v>607</v>
      </c>
    </row>
    <row r="4070" spans="1:6" x14ac:dyDescent="0.25">
      <c r="A4070" s="2" t="s">
        <v>428</v>
      </c>
      <c r="B4070" t="s">
        <v>370</v>
      </c>
      <c r="C4070" t="s">
        <v>599</v>
      </c>
      <c r="D4070" t="s">
        <v>600</v>
      </c>
      <c r="E4070">
        <v>97</v>
      </c>
      <c r="F4070" t="s">
        <v>744</v>
      </c>
    </row>
    <row r="4071" spans="1:6" x14ac:dyDescent="0.25">
      <c r="A4071" s="2" t="s">
        <v>428</v>
      </c>
      <c r="B4071" t="s">
        <v>370</v>
      </c>
      <c r="C4071" t="s">
        <v>599</v>
      </c>
      <c r="D4071" t="s">
        <v>600</v>
      </c>
      <c r="E4071">
        <v>710</v>
      </c>
      <c r="F4071" t="s">
        <v>745</v>
      </c>
    </row>
    <row r="4072" spans="1:6" x14ac:dyDescent="0.25">
      <c r="A4072" s="2" t="s">
        <v>428</v>
      </c>
      <c r="B4072" t="s">
        <v>370</v>
      </c>
      <c r="C4072" t="s">
        <v>599</v>
      </c>
      <c r="D4072" t="s">
        <v>600</v>
      </c>
      <c r="E4072">
        <v>111</v>
      </c>
      <c r="F4072" t="s">
        <v>404</v>
      </c>
    </row>
    <row r="4073" spans="1:6" x14ac:dyDescent="0.25">
      <c r="A4073" s="2" t="s">
        <v>428</v>
      </c>
      <c r="B4073" t="s">
        <v>370</v>
      </c>
      <c r="C4073" t="s">
        <v>599</v>
      </c>
      <c r="D4073" t="s">
        <v>600</v>
      </c>
      <c r="E4073">
        <v>16</v>
      </c>
      <c r="F4073" t="s">
        <v>663</v>
      </c>
    </row>
    <row r="4074" spans="1:6" x14ac:dyDescent="0.25">
      <c r="A4074" s="2" t="s">
        <v>428</v>
      </c>
      <c r="B4074" t="s">
        <v>370</v>
      </c>
      <c r="C4074" t="s">
        <v>599</v>
      </c>
      <c r="D4074" t="s">
        <v>600</v>
      </c>
      <c r="E4074">
        <v>14</v>
      </c>
      <c r="F4074" t="s">
        <v>607</v>
      </c>
    </row>
    <row r="4075" spans="1:6" x14ac:dyDescent="0.25">
      <c r="A4075" s="2" t="s">
        <v>429</v>
      </c>
      <c r="B4075" t="s">
        <v>370</v>
      </c>
      <c r="C4075" t="s">
        <v>599</v>
      </c>
      <c r="D4075" t="s">
        <v>600</v>
      </c>
      <c r="E4075">
        <v>95</v>
      </c>
      <c r="F4075" t="s">
        <v>744</v>
      </c>
    </row>
    <row r="4076" spans="1:6" x14ac:dyDescent="0.25">
      <c r="A4076" s="2" t="s">
        <v>429</v>
      </c>
      <c r="B4076" t="s">
        <v>370</v>
      </c>
      <c r="C4076" t="s">
        <v>599</v>
      </c>
      <c r="D4076" t="s">
        <v>600</v>
      </c>
      <c r="E4076">
        <v>734</v>
      </c>
      <c r="F4076" t="s">
        <v>745</v>
      </c>
    </row>
    <row r="4077" spans="1:6" x14ac:dyDescent="0.25">
      <c r="A4077" s="2" t="s">
        <v>429</v>
      </c>
      <c r="B4077" t="s">
        <v>370</v>
      </c>
      <c r="C4077" t="s">
        <v>599</v>
      </c>
      <c r="D4077" t="s">
        <v>600</v>
      </c>
      <c r="E4077">
        <v>105</v>
      </c>
      <c r="F4077" t="s">
        <v>404</v>
      </c>
    </row>
    <row r="4078" spans="1:6" x14ac:dyDescent="0.25">
      <c r="A4078" s="2" t="s">
        <v>429</v>
      </c>
      <c r="B4078" t="s">
        <v>370</v>
      </c>
      <c r="C4078" t="s">
        <v>599</v>
      </c>
      <c r="D4078" t="s">
        <v>600</v>
      </c>
      <c r="E4078">
        <v>16</v>
      </c>
      <c r="F4078" t="s">
        <v>663</v>
      </c>
    </row>
    <row r="4079" spans="1:6" x14ac:dyDescent="0.25">
      <c r="A4079" s="2" t="s">
        <v>429</v>
      </c>
      <c r="B4079" t="s">
        <v>370</v>
      </c>
      <c r="C4079" t="s">
        <v>599</v>
      </c>
      <c r="D4079" t="s">
        <v>600</v>
      </c>
      <c r="E4079">
        <v>8</v>
      </c>
      <c r="F4079" t="s">
        <v>607</v>
      </c>
    </row>
    <row r="4080" spans="1:6" x14ac:dyDescent="0.25">
      <c r="A4080" s="2" t="s">
        <v>430</v>
      </c>
      <c r="B4080" t="s">
        <v>370</v>
      </c>
      <c r="C4080" t="s">
        <v>599</v>
      </c>
      <c r="D4080" t="s">
        <v>600</v>
      </c>
      <c r="E4080">
        <v>139</v>
      </c>
      <c r="F4080" t="s">
        <v>744</v>
      </c>
    </row>
    <row r="4081" spans="1:6" x14ac:dyDescent="0.25">
      <c r="A4081" s="2" t="s">
        <v>430</v>
      </c>
      <c r="B4081" t="s">
        <v>370</v>
      </c>
      <c r="C4081" t="s">
        <v>599</v>
      </c>
      <c r="D4081" t="s">
        <v>600</v>
      </c>
      <c r="E4081">
        <v>676</v>
      </c>
      <c r="F4081" t="s">
        <v>745</v>
      </c>
    </row>
    <row r="4082" spans="1:6" x14ac:dyDescent="0.25">
      <c r="A4082" s="2" t="s">
        <v>430</v>
      </c>
      <c r="B4082" t="s">
        <v>370</v>
      </c>
      <c r="C4082" t="s">
        <v>599</v>
      </c>
      <c r="D4082" t="s">
        <v>600</v>
      </c>
      <c r="E4082">
        <v>107</v>
      </c>
      <c r="F4082" t="s">
        <v>404</v>
      </c>
    </row>
    <row r="4083" spans="1:6" x14ac:dyDescent="0.25">
      <c r="A4083" s="2" t="s">
        <v>430</v>
      </c>
      <c r="B4083" t="s">
        <v>370</v>
      </c>
      <c r="C4083" t="s">
        <v>599</v>
      </c>
      <c r="D4083" t="s">
        <v>600</v>
      </c>
      <c r="E4083">
        <v>15</v>
      </c>
      <c r="F4083" t="s">
        <v>663</v>
      </c>
    </row>
    <row r="4084" spans="1:6" x14ac:dyDescent="0.25">
      <c r="A4084" s="2" t="s">
        <v>430</v>
      </c>
      <c r="B4084" t="s">
        <v>370</v>
      </c>
      <c r="C4084" t="s">
        <v>599</v>
      </c>
      <c r="D4084" t="s">
        <v>600</v>
      </c>
      <c r="E4084">
        <v>17</v>
      </c>
      <c r="F4084" t="s">
        <v>607</v>
      </c>
    </row>
    <row r="4085" spans="1:6" x14ac:dyDescent="0.25">
      <c r="A4085" s="2" t="s">
        <v>431</v>
      </c>
      <c r="B4085" t="s">
        <v>370</v>
      </c>
      <c r="C4085" t="s">
        <v>599</v>
      </c>
      <c r="D4085" t="s">
        <v>600</v>
      </c>
      <c r="E4085">
        <v>127</v>
      </c>
      <c r="F4085" t="s">
        <v>744</v>
      </c>
    </row>
    <row r="4086" spans="1:6" x14ac:dyDescent="0.25">
      <c r="A4086" s="2" t="s">
        <v>431</v>
      </c>
      <c r="B4086" t="s">
        <v>370</v>
      </c>
      <c r="C4086" t="s">
        <v>599</v>
      </c>
      <c r="D4086" t="s">
        <v>600</v>
      </c>
      <c r="E4086">
        <v>664</v>
      </c>
      <c r="F4086" t="s">
        <v>745</v>
      </c>
    </row>
    <row r="4087" spans="1:6" x14ac:dyDescent="0.25">
      <c r="A4087" s="2" t="s">
        <v>431</v>
      </c>
      <c r="B4087" t="s">
        <v>370</v>
      </c>
      <c r="C4087" t="s">
        <v>599</v>
      </c>
      <c r="D4087" t="s">
        <v>600</v>
      </c>
      <c r="E4087">
        <v>101</v>
      </c>
      <c r="F4087" t="s">
        <v>404</v>
      </c>
    </row>
    <row r="4088" spans="1:6" x14ac:dyDescent="0.25">
      <c r="A4088" s="2" t="s">
        <v>431</v>
      </c>
      <c r="B4088" t="s">
        <v>370</v>
      </c>
      <c r="C4088" t="s">
        <v>599</v>
      </c>
      <c r="D4088" t="s">
        <v>600</v>
      </c>
      <c r="E4088">
        <v>26</v>
      </c>
      <c r="F4088" t="s">
        <v>663</v>
      </c>
    </row>
    <row r="4089" spans="1:6" x14ac:dyDescent="0.25">
      <c r="A4089" s="2" t="s">
        <v>431</v>
      </c>
      <c r="B4089" t="s">
        <v>370</v>
      </c>
      <c r="C4089" t="s">
        <v>599</v>
      </c>
      <c r="D4089" t="s">
        <v>600</v>
      </c>
      <c r="E4089">
        <v>73</v>
      </c>
      <c r="F4089" t="s">
        <v>607</v>
      </c>
    </row>
    <row r="4090" spans="1:6" x14ac:dyDescent="0.25">
      <c r="A4090" s="2" t="s">
        <v>432</v>
      </c>
      <c r="B4090" t="s">
        <v>370</v>
      </c>
      <c r="C4090" t="s">
        <v>599</v>
      </c>
      <c r="D4090" t="s">
        <v>600</v>
      </c>
      <c r="E4090">
        <v>132</v>
      </c>
      <c r="F4090" t="s">
        <v>744</v>
      </c>
    </row>
    <row r="4091" spans="1:6" x14ac:dyDescent="0.25">
      <c r="A4091" s="2" t="s">
        <v>432</v>
      </c>
      <c r="B4091" t="s">
        <v>370</v>
      </c>
      <c r="C4091" t="s">
        <v>599</v>
      </c>
      <c r="D4091" t="s">
        <v>600</v>
      </c>
      <c r="E4091">
        <v>643</v>
      </c>
      <c r="F4091" t="s">
        <v>745</v>
      </c>
    </row>
    <row r="4092" spans="1:6" x14ac:dyDescent="0.25">
      <c r="A4092" s="2" t="s">
        <v>432</v>
      </c>
      <c r="B4092" t="s">
        <v>370</v>
      </c>
      <c r="C4092" t="s">
        <v>599</v>
      </c>
      <c r="D4092" t="s">
        <v>600</v>
      </c>
      <c r="E4092">
        <v>99</v>
      </c>
      <c r="F4092" t="s">
        <v>404</v>
      </c>
    </row>
    <row r="4093" spans="1:6" x14ac:dyDescent="0.25">
      <c r="A4093" s="2" t="s">
        <v>432</v>
      </c>
      <c r="B4093" t="s">
        <v>370</v>
      </c>
      <c r="C4093" t="s">
        <v>599</v>
      </c>
      <c r="D4093" t="s">
        <v>600</v>
      </c>
      <c r="E4093">
        <v>16</v>
      </c>
      <c r="F4093" t="s">
        <v>663</v>
      </c>
    </row>
    <row r="4094" spans="1:6" x14ac:dyDescent="0.25">
      <c r="A4094" s="2" t="s">
        <v>432</v>
      </c>
      <c r="B4094" t="s">
        <v>370</v>
      </c>
      <c r="C4094" t="s">
        <v>599</v>
      </c>
      <c r="D4094" t="s">
        <v>600</v>
      </c>
      <c r="E4094">
        <v>22</v>
      </c>
      <c r="F4094" t="s">
        <v>607</v>
      </c>
    </row>
    <row r="4095" spans="1:6" x14ac:dyDescent="0.25">
      <c r="A4095" s="2" t="s">
        <v>433</v>
      </c>
      <c r="B4095" t="s">
        <v>370</v>
      </c>
      <c r="C4095" t="s">
        <v>599</v>
      </c>
      <c r="D4095" t="s">
        <v>600</v>
      </c>
      <c r="E4095">
        <v>107</v>
      </c>
      <c r="F4095" t="s">
        <v>744</v>
      </c>
    </row>
    <row r="4096" spans="1:6" x14ac:dyDescent="0.25">
      <c r="A4096" s="2" t="s">
        <v>433</v>
      </c>
      <c r="B4096" t="s">
        <v>370</v>
      </c>
      <c r="C4096" t="s">
        <v>599</v>
      </c>
      <c r="D4096" t="s">
        <v>600</v>
      </c>
      <c r="E4096">
        <v>529</v>
      </c>
      <c r="F4096" t="s">
        <v>745</v>
      </c>
    </row>
    <row r="4097" spans="1:6" x14ac:dyDescent="0.25">
      <c r="A4097" s="2" t="s">
        <v>433</v>
      </c>
      <c r="B4097" t="s">
        <v>370</v>
      </c>
      <c r="C4097" t="s">
        <v>599</v>
      </c>
      <c r="D4097" t="s">
        <v>600</v>
      </c>
      <c r="E4097">
        <v>92</v>
      </c>
      <c r="F4097" t="s">
        <v>404</v>
      </c>
    </row>
    <row r="4098" spans="1:6" x14ac:dyDescent="0.25">
      <c r="A4098" s="2" t="s">
        <v>433</v>
      </c>
      <c r="B4098" t="s">
        <v>370</v>
      </c>
      <c r="C4098" t="s">
        <v>599</v>
      </c>
      <c r="D4098" t="s">
        <v>600</v>
      </c>
      <c r="E4098">
        <v>29</v>
      </c>
      <c r="F4098" t="s">
        <v>663</v>
      </c>
    </row>
    <row r="4099" spans="1:6" x14ac:dyDescent="0.25">
      <c r="A4099" s="2" t="s">
        <v>433</v>
      </c>
      <c r="B4099" t="s">
        <v>370</v>
      </c>
      <c r="C4099" t="s">
        <v>599</v>
      </c>
      <c r="D4099" t="s">
        <v>600</v>
      </c>
      <c r="E4099">
        <v>17</v>
      </c>
      <c r="F4099" t="s">
        <v>607</v>
      </c>
    </row>
    <row r="4100" spans="1:6" x14ac:dyDescent="0.25">
      <c r="A4100" s="2" t="s">
        <v>434</v>
      </c>
      <c r="B4100" t="s">
        <v>370</v>
      </c>
      <c r="C4100" t="s">
        <v>599</v>
      </c>
      <c r="D4100" t="s">
        <v>600</v>
      </c>
      <c r="E4100">
        <v>142</v>
      </c>
      <c r="F4100" t="s">
        <v>744</v>
      </c>
    </row>
    <row r="4101" spans="1:6" x14ac:dyDescent="0.25">
      <c r="A4101" s="2" t="s">
        <v>434</v>
      </c>
      <c r="B4101" t="s">
        <v>370</v>
      </c>
      <c r="C4101" t="s">
        <v>599</v>
      </c>
      <c r="D4101" t="s">
        <v>600</v>
      </c>
      <c r="E4101">
        <v>521</v>
      </c>
      <c r="F4101" t="s">
        <v>745</v>
      </c>
    </row>
    <row r="4102" spans="1:6" x14ac:dyDescent="0.25">
      <c r="A4102" s="2" t="s">
        <v>434</v>
      </c>
      <c r="B4102" t="s">
        <v>370</v>
      </c>
      <c r="C4102" t="s">
        <v>599</v>
      </c>
      <c r="D4102" t="s">
        <v>600</v>
      </c>
      <c r="E4102">
        <v>93</v>
      </c>
      <c r="F4102" t="s">
        <v>404</v>
      </c>
    </row>
    <row r="4103" spans="1:6" x14ac:dyDescent="0.25">
      <c r="A4103" s="2" t="s">
        <v>434</v>
      </c>
      <c r="B4103" t="s">
        <v>370</v>
      </c>
      <c r="C4103" t="s">
        <v>599</v>
      </c>
      <c r="D4103" t="s">
        <v>600</v>
      </c>
      <c r="E4103">
        <v>14</v>
      </c>
      <c r="F4103" t="s">
        <v>663</v>
      </c>
    </row>
    <row r="4104" spans="1:6" x14ac:dyDescent="0.25">
      <c r="A4104" s="2" t="s">
        <v>434</v>
      </c>
      <c r="B4104" t="s">
        <v>370</v>
      </c>
      <c r="C4104" t="s">
        <v>599</v>
      </c>
      <c r="D4104" t="s">
        <v>600</v>
      </c>
      <c r="E4104">
        <v>44</v>
      </c>
      <c r="F4104" t="s">
        <v>607</v>
      </c>
    </row>
    <row r="4105" spans="1:6" x14ac:dyDescent="0.25">
      <c r="A4105" s="2" t="s">
        <v>435</v>
      </c>
      <c r="B4105" t="s">
        <v>370</v>
      </c>
      <c r="C4105" t="s">
        <v>599</v>
      </c>
      <c r="D4105" t="s">
        <v>600</v>
      </c>
      <c r="E4105">
        <v>94</v>
      </c>
      <c r="F4105" t="s">
        <v>744</v>
      </c>
    </row>
    <row r="4106" spans="1:6" x14ac:dyDescent="0.25">
      <c r="A4106" s="2" t="s">
        <v>435</v>
      </c>
      <c r="B4106" t="s">
        <v>370</v>
      </c>
      <c r="C4106" t="s">
        <v>599</v>
      </c>
      <c r="D4106" t="s">
        <v>600</v>
      </c>
      <c r="E4106">
        <v>539</v>
      </c>
      <c r="F4106" t="s">
        <v>745</v>
      </c>
    </row>
    <row r="4107" spans="1:6" x14ac:dyDescent="0.25">
      <c r="A4107" s="2" t="s">
        <v>435</v>
      </c>
      <c r="B4107" t="s">
        <v>370</v>
      </c>
      <c r="C4107" t="s">
        <v>599</v>
      </c>
      <c r="D4107" t="s">
        <v>600</v>
      </c>
      <c r="E4107">
        <v>94</v>
      </c>
      <c r="F4107" t="s">
        <v>404</v>
      </c>
    </row>
    <row r="4108" spans="1:6" x14ac:dyDescent="0.25">
      <c r="A4108" s="2" t="s">
        <v>435</v>
      </c>
      <c r="B4108" t="s">
        <v>370</v>
      </c>
      <c r="C4108" t="s">
        <v>599</v>
      </c>
      <c r="D4108" t="s">
        <v>600</v>
      </c>
      <c r="E4108">
        <v>14</v>
      </c>
      <c r="F4108" t="s">
        <v>663</v>
      </c>
    </row>
    <row r="4109" spans="1:6" x14ac:dyDescent="0.25">
      <c r="A4109" s="2" t="s">
        <v>435</v>
      </c>
      <c r="B4109" t="s">
        <v>370</v>
      </c>
      <c r="C4109" t="s">
        <v>599</v>
      </c>
      <c r="D4109" t="s">
        <v>600</v>
      </c>
      <c r="E4109">
        <v>14</v>
      </c>
      <c r="F4109" t="s">
        <v>607</v>
      </c>
    </row>
    <row r="4110" spans="1:6" x14ac:dyDescent="0.25">
      <c r="A4110" s="2" t="s">
        <v>436</v>
      </c>
      <c r="B4110" t="s">
        <v>370</v>
      </c>
      <c r="C4110" t="s">
        <v>599</v>
      </c>
      <c r="D4110" t="s">
        <v>600</v>
      </c>
      <c r="E4110">
        <v>121</v>
      </c>
      <c r="F4110" t="s">
        <v>744</v>
      </c>
    </row>
    <row r="4111" spans="1:6" x14ac:dyDescent="0.25">
      <c r="A4111" s="2" t="s">
        <v>436</v>
      </c>
      <c r="B4111" t="s">
        <v>370</v>
      </c>
      <c r="C4111" t="s">
        <v>599</v>
      </c>
      <c r="D4111" t="s">
        <v>600</v>
      </c>
      <c r="E4111">
        <v>538</v>
      </c>
      <c r="F4111" t="s">
        <v>745</v>
      </c>
    </row>
    <row r="4112" spans="1:6" x14ac:dyDescent="0.25">
      <c r="A4112" s="2" t="s">
        <v>436</v>
      </c>
      <c r="B4112" t="s">
        <v>370</v>
      </c>
      <c r="C4112" t="s">
        <v>599</v>
      </c>
      <c r="D4112" t="s">
        <v>600</v>
      </c>
      <c r="E4112">
        <v>92</v>
      </c>
      <c r="F4112" t="s">
        <v>404</v>
      </c>
    </row>
    <row r="4113" spans="1:6" x14ac:dyDescent="0.25">
      <c r="A4113" s="2" t="s">
        <v>436</v>
      </c>
      <c r="B4113" t="s">
        <v>370</v>
      </c>
      <c r="C4113" t="s">
        <v>599</v>
      </c>
      <c r="D4113" t="s">
        <v>600</v>
      </c>
      <c r="E4113">
        <v>23</v>
      </c>
      <c r="F4113" t="s">
        <v>663</v>
      </c>
    </row>
    <row r="4114" spans="1:6" x14ac:dyDescent="0.25">
      <c r="A4114" s="2" t="s">
        <v>436</v>
      </c>
      <c r="B4114" t="s">
        <v>370</v>
      </c>
      <c r="C4114" t="s">
        <v>599</v>
      </c>
      <c r="D4114" t="s">
        <v>600</v>
      </c>
      <c r="E4114">
        <v>14</v>
      </c>
      <c r="F4114" t="s">
        <v>607</v>
      </c>
    </row>
    <row r="4115" spans="1:6" x14ac:dyDescent="0.25">
      <c r="A4115" s="2" t="s">
        <v>437</v>
      </c>
      <c r="B4115" t="s">
        <v>370</v>
      </c>
      <c r="C4115" t="s">
        <v>599</v>
      </c>
      <c r="D4115" t="s">
        <v>600</v>
      </c>
      <c r="E4115">
        <v>136</v>
      </c>
      <c r="F4115" t="s">
        <v>744</v>
      </c>
    </row>
    <row r="4116" spans="1:6" x14ac:dyDescent="0.25">
      <c r="A4116" s="2" t="s">
        <v>437</v>
      </c>
      <c r="B4116" t="s">
        <v>370</v>
      </c>
      <c r="C4116" t="s">
        <v>599</v>
      </c>
      <c r="D4116" t="s">
        <v>600</v>
      </c>
      <c r="E4116">
        <v>501</v>
      </c>
      <c r="F4116" t="s">
        <v>745</v>
      </c>
    </row>
    <row r="4117" spans="1:6" x14ac:dyDescent="0.25">
      <c r="A4117" s="2" t="s">
        <v>437</v>
      </c>
      <c r="B4117" t="s">
        <v>370</v>
      </c>
      <c r="C4117" t="s">
        <v>599</v>
      </c>
      <c r="D4117" t="s">
        <v>600</v>
      </c>
      <c r="E4117">
        <v>87</v>
      </c>
      <c r="F4117" t="s">
        <v>404</v>
      </c>
    </row>
    <row r="4118" spans="1:6" x14ac:dyDescent="0.25">
      <c r="A4118" s="2" t="s">
        <v>437</v>
      </c>
      <c r="B4118" t="s">
        <v>370</v>
      </c>
      <c r="C4118" t="s">
        <v>599</v>
      </c>
      <c r="D4118" t="s">
        <v>600</v>
      </c>
      <c r="E4118">
        <v>17</v>
      </c>
      <c r="F4118" t="s">
        <v>663</v>
      </c>
    </row>
    <row r="4119" spans="1:6" x14ac:dyDescent="0.25">
      <c r="A4119" s="2" t="s">
        <v>437</v>
      </c>
      <c r="B4119" t="s">
        <v>370</v>
      </c>
      <c r="C4119" t="s">
        <v>599</v>
      </c>
      <c r="D4119" t="s">
        <v>600</v>
      </c>
      <c r="E4119">
        <v>26</v>
      </c>
      <c r="F4119" t="s">
        <v>607</v>
      </c>
    </row>
    <row r="4120" spans="1:6" x14ac:dyDescent="0.25">
      <c r="A4120" s="2" t="s">
        <v>438</v>
      </c>
      <c r="B4120" t="s">
        <v>370</v>
      </c>
      <c r="C4120" t="s">
        <v>599</v>
      </c>
      <c r="D4120" t="s">
        <v>600</v>
      </c>
      <c r="E4120">
        <v>103</v>
      </c>
      <c r="F4120" t="s">
        <v>744</v>
      </c>
    </row>
    <row r="4121" spans="1:6" x14ac:dyDescent="0.25">
      <c r="A4121" s="2" t="s">
        <v>438</v>
      </c>
      <c r="B4121" t="s">
        <v>370</v>
      </c>
      <c r="C4121" t="s">
        <v>599</v>
      </c>
      <c r="D4121" t="s">
        <v>600</v>
      </c>
      <c r="E4121">
        <v>478</v>
      </c>
      <c r="F4121" t="s">
        <v>745</v>
      </c>
    </row>
    <row r="4122" spans="1:6" x14ac:dyDescent="0.25">
      <c r="A4122" s="2" t="s">
        <v>438</v>
      </c>
      <c r="B4122" t="s">
        <v>370</v>
      </c>
      <c r="C4122" t="s">
        <v>599</v>
      </c>
      <c r="D4122" t="s">
        <v>600</v>
      </c>
      <c r="E4122">
        <v>81</v>
      </c>
      <c r="F4122" t="s">
        <v>404</v>
      </c>
    </row>
    <row r="4123" spans="1:6" x14ac:dyDescent="0.25">
      <c r="A4123" s="2" t="s">
        <v>438</v>
      </c>
      <c r="B4123" t="s">
        <v>370</v>
      </c>
      <c r="C4123" t="s">
        <v>599</v>
      </c>
      <c r="D4123" t="s">
        <v>600</v>
      </c>
      <c r="E4123">
        <v>23</v>
      </c>
      <c r="F4123" t="s">
        <v>663</v>
      </c>
    </row>
    <row r="4124" spans="1:6" x14ac:dyDescent="0.25">
      <c r="A4124" s="2" t="s">
        <v>438</v>
      </c>
      <c r="B4124" t="s">
        <v>370</v>
      </c>
      <c r="C4124" t="s">
        <v>599</v>
      </c>
      <c r="D4124" t="s">
        <v>600</v>
      </c>
      <c r="E4124">
        <v>21</v>
      </c>
      <c r="F4124" t="s">
        <v>607</v>
      </c>
    </row>
    <row r="4125" spans="1:6" x14ac:dyDescent="0.25">
      <c r="A4125" s="2" t="s">
        <v>439</v>
      </c>
      <c r="B4125" t="s">
        <v>370</v>
      </c>
      <c r="C4125" t="s">
        <v>599</v>
      </c>
      <c r="D4125" t="s">
        <v>600</v>
      </c>
      <c r="E4125">
        <v>119</v>
      </c>
      <c r="F4125" t="s">
        <v>744</v>
      </c>
    </row>
    <row r="4126" spans="1:6" x14ac:dyDescent="0.25">
      <c r="A4126" s="2" t="s">
        <v>439</v>
      </c>
      <c r="B4126" t="s">
        <v>370</v>
      </c>
      <c r="C4126" t="s">
        <v>599</v>
      </c>
      <c r="D4126" t="s">
        <v>600</v>
      </c>
      <c r="E4126">
        <v>470</v>
      </c>
      <c r="F4126" t="s">
        <v>745</v>
      </c>
    </row>
    <row r="4127" spans="1:6" x14ac:dyDescent="0.25">
      <c r="A4127" s="2" t="s">
        <v>439</v>
      </c>
      <c r="B4127" t="s">
        <v>370</v>
      </c>
      <c r="C4127" t="s">
        <v>599</v>
      </c>
      <c r="D4127" t="s">
        <v>600</v>
      </c>
      <c r="E4127">
        <v>84</v>
      </c>
      <c r="F4127" t="s">
        <v>404</v>
      </c>
    </row>
    <row r="4128" spans="1:6" x14ac:dyDescent="0.25">
      <c r="A4128" s="2" t="s">
        <v>439</v>
      </c>
      <c r="B4128" t="s">
        <v>370</v>
      </c>
      <c r="C4128" t="s">
        <v>599</v>
      </c>
      <c r="D4128" t="s">
        <v>600</v>
      </c>
      <c r="E4128">
        <v>19</v>
      </c>
      <c r="F4128" t="s">
        <v>663</v>
      </c>
    </row>
    <row r="4129" spans="1:6" x14ac:dyDescent="0.25">
      <c r="A4129" s="2" t="s">
        <v>439</v>
      </c>
      <c r="B4129" t="s">
        <v>370</v>
      </c>
      <c r="C4129" t="s">
        <v>599</v>
      </c>
      <c r="D4129" t="s">
        <v>600</v>
      </c>
      <c r="E4129">
        <v>18</v>
      </c>
      <c r="F4129" t="s">
        <v>607</v>
      </c>
    </row>
    <row r="4130" spans="1:6" x14ac:dyDescent="0.25">
      <c r="A4130" s="2" t="s">
        <v>440</v>
      </c>
      <c r="B4130" t="s">
        <v>370</v>
      </c>
      <c r="C4130" t="s">
        <v>599</v>
      </c>
      <c r="D4130" t="s">
        <v>600</v>
      </c>
      <c r="E4130">
        <v>127</v>
      </c>
      <c r="F4130" t="s">
        <v>744</v>
      </c>
    </row>
    <row r="4131" spans="1:6" x14ac:dyDescent="0.25">
      <c r="A4131" s="2" t="s">
        <v>440</v>
      </c>
      <c r="B4131" t="s">
        <v>370</v>
      </c>
      <c r="C4131" t="s">
        <v>599</v>
      </c>
      <c r="D4131" t="s">
        <v>600</v>
      </c>
      <c r="E4131">
        <v>416</v>
      </c>
      <c r="F4131" t="s">
        <v>745</v>
      </c>
    </row>
    <row r="4132" spans="1:6" x14ac:dyDescent="0.25">
      <c r="A4132" s="2" t="s">
        <v>440</v>
      </c>
      <c r="B4132" t="s">
        <v>370</v>
      </c>
      <c r="C4132" t="s">
        <v>599</v>
      </c>
      <c r="D4132" t="s">
        <v>600</v>
      </c>
      <c r="E4132">
        <v>89</v>
      </c>
      <c r="F4132" t="s">
        <v>404</v>
      </c>
    </row>
    <row r="4133" spans="1:6" x14ac:dyDescent="0.25">
      <c r="A4133" s="2" t="s">
        <v>440</v>
      </c>
      <c r="B4133" t="s">
        <v>370</v>
      </c>
      <c r="C4133" t="s">
        <v>599</v>
      </c>
      <c r="D4133" t="s">
        <v>600</v>
      </c>
      <c r="E4133">
        <v>13</v>
      </c>
      <c r="F4133" t="s">
        <v>663</v>
      </c>
    </row>
    <row r="4134" spans="1:6" x14ac:dyDescent="0.25">
      <c r="A4134" s="2" t="s">
        <v>440</v>
      </c>
      <c r="B4134" t="s">
        <v>370</v>
      </c>
      <c r="C4134" t="s">
        <v>599</v>
      </c>
      <c r="D4134" t="s">
        <v>600</v>
      </c>
      <c r="E4134">
        <v>28</v>
      </c>
      <c r="F4134" t="s">
        <v>607</v>
      </c>
    </row>
    <row r="4135" spans="1:6" x14ac:dyDescent="0.25">
      <c r="A4135" s="2" t="s">
        <v>441</v>
      </c>
      <c r="B4135" t="s">
        <v>370</v>
      </c>
      <c r="C4135" t="s">
        <v>599</v>
      </c>
      <c r="D4135" t="s">
        <v>600</v>
      </c>
      <c r="E4135">
        <v>106</v>
      </c>
      <c r="F4135" t="s">
        <v>744</v>
      </c>
    </row>
    <row r="4136" spans="1:6" x14ac:dyDescent="0.25">
      <c r="A4136" s="2" t="s">
        <v>441</v>
      </c>
      <c r="B4136" t="s">
        <v>370</v>
      </c>
      <c r="C4136" t="s">
        <v>599</v>
      </c>
      <c r="D4136" t="s">
        <v>600</v>
      </c>
      <c r="E4136">
        <v>448</v>
      </c>
      <c r="F4136" t="s">
        <v>745</v>
      </c>
    </row>
    <row r="4137" spans="1:6" x14ac:dyDescent="0.25">
      <c r="A4137" s="2" t="s">
        <v>441</v>
      </c>
      <c r="B4137" t="s">
        <v>370</v>
      </c>
      <c r="C4137" t="s">
        <v>599</v>
      </c>
      <c r="D4137" t="s">
        <v>600</v>
      </c>
      <c r="E4137">
        <v>75</v>
      </c>
      <c r="F4137" t="s">
        <v>404</v>
      </c>
    </row>
    <row r="4138" spans="1:6" x14ac:dyDescent="0.25">
      <c r="A4138" s="2" t="s">
        <v>441</v>
      </c>
      <c r="B4138" t="s">
        <v>370</v>
      </c>
      <c r="C4138" t="s">
        <v>599</v>
      </c>
      <c r="D4138" t="s">
        <v>600</v>
      </c>
      <c r="E4138">
        <v>7</v>
      </c>
      <c r="F4138" t="s">
        <v>663</v>
      </c>
    </row>
    <row r="4139" spans="1:6" x14ac:dyDescent="0.25">
      <c r="A4139" s="2" t="s">
        <v>441</v>
      </c>
      <c r="B4139" t="s">
        <v>370</v>
      </c>
      <c r="C4139" t="s">
        <v>599</v>
      </c>
      <c r="D4139" t="s">
        <v>600</v>
      </c>
      <c r="E4139">
        <v>9</v>
      </c>
      <c r="F4139" t="s">
        <v>607</v>
      </c>
    </row>
    <row r="4140" spans="1:6" x14ac:dyDescent="0.25">
      <c r="A4140" s="2" t="s">
        <v>442</v>
      </c>
      <c r="B4140" t="s">
        <v>370</v>
      </c>
      <c r="C4140" t="s">
        <v>599</v>
      </c>
      <c r="D4140" t="s">
        <v>600</v>
      </c>
      <c r="E4140">
        <v>114</v>
      </c>
      <c r="F4140" t="s">
        <v>744</v>
      </c>
    </row>
    <row r="4141" spans="1:6" x14ac:dyDescent="0.25">
      <c r="A4141" s="2" t="s">
        <v>442</v>
      </c>
      <c r="B4141" t="s">
        <v>370</v>
      </c>
      <c r="C4141" t="s">
        <v>599</v>
      </c>
      <c r="D4141" t="s">
        <v>600</v>
      </c>
      <c r="E4141">
        <v>461</v>
      </c>
      <c r="F4141" t="s">
        <v>745</v>
      </c>
    </row>
    <row r="4142" spans="1:6" x14ac:dyDescent="0.25">
      <c r="A4142" s="2" t="s">
        <v>442</v>
      </c>
      <c r="B4142" t="s">
        <v>370</v>
      </c>
      <c r="C4142" t="s">
        <v>599</v>
      </c>
      <c r="D4142" t="s">
        <v>600</v>
      </c>
      <c r="E4142">
        <v>78</v>
      </c>
      <c r="F4142" t="s">
        <v>404</v>
      </c>
    </row>
    <row r="4143" spans="1:6" x14ac:dyDescent="0.25">
      <c r="A4143" s="2" t="s">
        <v>442</v>
      </c>
      <c r="B4143" t="s">
        <v>370</v>
      </c>
      <c r="C4143" t="s">
        <v>599</v>
      </c>
      <c r="D4143" t="s">
        <v>600</v>
      </c>
      <c r="E4143">
        <v>10</v>
      </c>
      <c r="F4143" t="s">
        <v>663</v>
      </c>
    </row>
    <row r="4144" spans="1:6" x14ac:dyDescent="0.25">
      <c r="A4144" s="2" t="s">
        <v>442</v>
      </c>
      <c r="B4144" t="s">
        <v>370</v>
      </c>
      <c r="C4144" t="s">
        <v>599</v>
      </c>
      <c r="D4144" t="s">
        <v>600</v>
      </c>
      <c r="E4144">
        <v>12</v>
      </c>
      <c r="F4144" t="s">
        <v>607</v>
      </c>
    </row>
    <row r="4145" spans="1:6" x14ac:dyDescent="0.25">
      <c r="A4145" s="2" t="s">
        <v>443</v>
      </c>
      <c r="B4145" t="s">
        <v>370</v>
      </c>
      <c r="C4145" t="s">
        <v>599</v>
      </c>
      <c r="D4145" t="s">
        <v>600</v>
      </c>
      <c r="E4145">
        <v>108</v>
      </c>
      <c r="F4145" t="s">
        <v>744</v>
      </c>
    </row>
    <row r="4146" spans="1:6" x14ac:dyDescent="0.25">
      <c r="A4146" s="2" t="s">
        <v>443</v>
      </c>
      <c r="B4146" t="s">
        <v>370</v>
      </c>
      <c r="C4146" t="s">
        <v>599</v>
      </c>
      <c r="D4146" t="s">
        <v>600</v>
      </c>
      <c r="E4146">
        <v>465</v>
      </c>
      <c r="F4146" t="s">
        <v>745</v>
      </c>
    </row>
    <row r="4147" spans="1:6" x14ac:dyDescent="0.25">
      <c r="A4147" s="2" t="s">
        <v>443</v>
      </c>
      <c r="B4147" t="s">
        <v>370</v>
      </c>
      <c r="C4147" t="s">
        <v>599</v>
      </c>
      <c r="D4147" t="s">
        <v>600</v>
      </c>
      <c r="E4147">
        <v>76</v>
      </c>
      <c r="F4147" t="s">
        <v>404</v>
      </c>
    </row>
    <row r="4148" spans="1:6" x14ac:dyDescent="0.25">
      <c r="A4148" s="2" t="s">
        <v>443</v>
      </c>
      <c r="B4148" t="s">
        <v>370</v>
      </c>
      <c r="C4148" t="s">
        <v>599</v>
      </c>
      <c r="D4148" t="s">
        <v>600</v>
      </c>
      <c r="E4148">
        <v>15</v>
      </c>
      <c r="F4148" t="s">
        <v>663</v>
      </c>
    </row>
    <row r="4149" spans="1:6" x14ac:dyDescent="0.25">
      <c r="A4149" s="2" t="s">
        <v>443</v>
      </c>
      <c r="B4149" t="s">
        <v>370</v>
      </c>
      <c r="C4149" t="s">
        <v>599</v>
      </c>
      <c r="D4149" t="s">
        <v>600</v>
      </c>
      <c r="E4149">
        <v>5</v>
      </c>
      <c r="F4149" t="s">
        <v>607</v>
      </c>
    </row>
    <row r="4150" spans="1:6" x14ac:dyDescent="0.25">
      <c r="A4150" s="2" t="s">
        <v>444</v>
      </c>
      <c r="B4150" t="s">
        <v>370</v>
      </c>
      <c r="C4150" t="s">
        <v>599</v>
      </c>
      <c r="D4150" t="s">
        <v>600</v>
      </c>
      <c r="E4150">
        <v>92</v>
      </c>
      <c r="F4150" t="s">
        <v>744</v>
      </c>
    </row>
    <row r="4151" spans="1:6" x14ac:dyDescent="0.25">
      <c r="A4151" s="2" t="s">
        <v>444</v>
      </c>
      <c r="B4151" t="s">
        <v>370</v>
      </c>
      <c r="C4151" t="s">
        <v>599</v>
      </c>
      <c r="D4151" t="s">
        <v>600</v>
      </c>
      <c r="E4151">
        <v>425</v>
      </c>
      <c r="F4151" t="s">
        <v>745</v>
      </c>
    </row>
    <row r="4152" spans="1:6" x14ac:dyDescent="0.25">
      <c r="A4152" s="2" t="s">
        <v>444</v>
      </c>
      <c r="B4152" t="s">
        <v>370</v>
      </c>
      <c r="C4152" t="s">
        <v>599</v>
      </c>
      <c r="D4152" t="s">
        <v>600</v>
      </c>
      <c r="E4152">
        <v>72</v>
      </c>
      <c r="F4152" t="s">
        <v>404</v>
      </c>
    </row>
    <row r="4153" spans="1:6" x14ac:dyDescent="0.25">
      <c r="A4153" s="2" t="s">
        <v>444</v>
      </c>
      <c r="B4153" t="s">
        <v>370</v>
      </c>
      <c r="C4153" t="s">
        <v>599</v>
      </c>
      <c r="D4153" t="s">
        <v>600</v>
      </c>
      <c r="E4153">
        <v>11</v>
      </c>
      <c r="F4153" t="s">
        <v>663</v>
      </c>
    </row>
    <row r="4154" spans="1:6" x14ac:dyDescent="0.25">
      <c r="A4154" s="2" t="s">
        <v>444</v>
      </c>
      <c r="B4154" t="s">
        <v>370</v>
      </c>
      <c r="C4154" t="s">
        <v>599</v>
      </c>
      <c r="D4154" t="s">
        <v>600</v>
      </c>
      <c r="E4154">
        <v>16</v>
      </c>
      <c r="F4154" t="s">
        <v>607</v>
      </c>
    </row>
    <row r="4155" spans="1:6" x14ac:dyDescent="0.25">
      <c r="A4155" s="2" t="s">
        <v>445</v>
      </c>
      <c r="B4155" t="s">
        <v>370</v>
      </c>
      <c r="C4155" t="s">
        <v>599</v>
      </c>
      <c r="D4155" t="s">
        <v>600</v>
      </c>
      <c r="E4155">
        <v>119</v>
      </c>
      <c r="F4155" t="s">
        <v>744</v>
      </c>
    </row>
    <row r="4156" spans="1:6" x14ac:dyDescent="0.25">
      <c r="A4156" s="2" t="s">
        <v>445</v>
      </c>
      <c r="B4156" t="s">
        <v>370</v>
      </c>
      <c r="C4156" t="s">
        <v>599</v>
      </c>
      <c r="D4156" t="s">
        <v>600</v>
      </c>
      <c r="E4156">
        <v>394</v>
      </c>
      <c r="F4156" t="s">
        <v>745</v>
      </c>
    </row>
    <row r="4157" spans="1:6" x14ac:dyDescent="0.25">
      <c r="A4157" s="2" t="s">
        <v>445</v>
      </c>
      <c r="B4157" t="s">
        <v>370</v>
      </c>
      <c r="C4157" t="s">
        <v>599</v>
      </c>
      <c r="D4157" t="s">
        <v>600</v>
      </c>
      <c r="E4157">
        <v>66</v>
      </c>
      <c r="F4157" t="s">
        <v>404</v>
      </c>
    </row>
    <row r="4158" spans="1:6" x14ac:dyDescent="0.25">
      <c r="A4158" s="2" t="s">
        <v>445</v>
      </c>
      <c r="B4158" t="s">
        <v>370</v>
      </c>
      <c r="C4158" t="s">
        <v>599</v>
      </c>
      <c r="D4158" t="s">
        <v>600</v>
      </c>
      <c r="E4158">
        <v>16</v>
      </c>
      <c r="F4158" t="s">
        <v>663</v>
      </c>
    </row>
    <row r="4159" spans="1:6" x14ac:dyDescent="0.25">
      <c r="A4159" s="2" t="s">
        <v>445</v>
      </c>
      <c r="B4159" t="s">
        <v>370</v>
      </c>
      <c r="C4159" t="s">
        <v>599</v>
      </c>
      <c r="D4159" t="s">
        <v>600</v>
      </c>
      <c r="E4159">
        <v>22</v>
      </c>
      <c r="F4159" t="s">
        <v>607</v>
      </c>
    </row>
    <row r="4160" spans="1:6" x14ac:dyDescent="0.25">
      <c r="A4160" s="2" t="s">
        <v>446</v>
      </c>
      <c r="B4160" t="s">
        <v>370</v>
      </c>
      <c r="C4160" t="s">
        <v>599</v>
      </c>
      <c r="D4160" t="s">
        <v>600</v>
      </c>
      <c r="E4160">
        <v>105</v>
      </c>
      <c r="F4160" t="s">
        <v>744</v>
      </c>
    </row>
    <row r="4161" spans="1:6" x14ac:dyDescent="0.25">
      <c r="A4161" s="2" t="s">
        <v>446</v>
      </c>
      <c r="B4161" t="s">
        <v>370</v>
      </c>
      <c r="C4161" t="s">
        <v>599</v>
      </c>
      <c r="D4161" t="s">
        <v>600</v>
      </c>
      <c r="E4161">
        <v>364</v>
      </c>
      <c r="F4161" t="s">
        <v>745</v>
      </c>
    </row>
    <row r="4162" spans="1:6" x14ac:dyDescent="0.25">
      <c r="A4162" s="2" t="s">
        <v>446</v>
      </c>
      <c r="B4162" t="s">
        <v>370</v>
      </c>
      <c r="C4162" t="s">
        <v>599</v>
      </c>
      <c r="D4162" t="s">
        <v>600</v>
      </c>
      <c r="E4162">
        <v>69</v>
      </c>
      <c r="F4162" t="s">
        <v>404</v>
      </c>
    </row>
    <row r="4163" spans="1:6" x14ac:dyDescent="0.25">
      <c r="A4163" s="2" t="s">
        <v>446</v>
      </c>
      <c r="B4163" t="s">
        <v>370</v>
      </c>
      <c r="C4163" t="s">
        <v>599</v>
      </c>
      <c r="D4163" t="s">
        <v>600</v>
      </c>
      <c r="E4163">
        <v>12</v>
      </c>
      <c r="F4163" t="s">
        <v>663</v>
      </c>
    </row>
    <row r="4164" spans="1:6" x14ac:dyDescent="0.25">
      <c r="A4164" s="2" t="s">
        <v>446</v>
      </c>
      <c r="B4164" t="s">
        <v>370</v>
      </c>
      <c r="C4164" t="s">
        <v>599</v>
      </c>
      <c r="D4164" t="s">
        <v>600</v>
      </c>
      <c r="E4164">
        <v>10</v>
      </c>
      <c r="F4164" t="s">
        <v>607</v>
      </c>
    </row>
    <row r="4165" spans="1:6" x14ac:dyDescent="0.25">
      <c r="A4165" s="2" t="s">
        <v>447</v>
      </c>
      <c r="B4165" t="s">
        <v>370</v>
      </c>
      <c r="C4165" t="s">
        <v>599</v>
      </c>
      <c r="D4165" t="s">
        <v>600</v>
      </c>
      <c r="E4165">
        <v>88</v>
      </c>
      <c r="F4165" t="s">
        <v>744</v>
      </c>
    </row>
    <row r="4166" spans="1:6" x14ac:dyDescent="0.25">
      <c r="A4166" s="2" t="s">
        <v>447</v>
      </c>
      <c r="B4166" t="s">
        <v>370</v>
      </c>
      <c r="C4166" t="s">
        <v>599</v>
      </c>
      <c r="D4166" t="s">
        <v>600</v>
      </c>
      <c r="E4166">
        <v>336</v>
      </c>
      <c r="F4166" t="s">
        <v>745</v>
      </c>
    </row>
    <row r="4167" spans="1:6" x14ac:dyDescent="0.25">
      <c r="A4167" s="2" t="s">
        <v>447</v>
      </c>
      <c r="B4167" t="s">
        <v>370</v>
      </c>
      <c r="C4167" t="s">
        <v>599</v>
      </c>
      <c r="D4167" t="s">
        <v>600</v>
      </c>
      <c r="E4167">
        <v>56</v>
      </c>
      <c r="F4167" t="s">
        <v>404</v>
      </c>
    </row>
    <row r="4168" spans="1:6" x14ac:dyDescent="0.25">
      <c r="A4168" s="2" t="s">
        <v>447</v>
      </c>
      <c r="B4168" t="s">
        <v>370</v>
      </c>
      <c r="C4168" t="s">
        <v>599</v>
      </c>
      <c r="D4168" t="s">
        <v>600</v>
      </c>
      <c r="E4168">
        <v>16</v>
      </c>
      <c r="F4168" t="s">
        <v>663</v>
      </c>
    </row>
    <row r="4169" spans="1:6" x14ac:dyDescent="0.25">
      <c r="A4169" s="2" t="s">
        <v>447</v>
      </c>
      <c r="B4169" t="s">
        <v>370</v>
      </c>
      <c r="C4169" t="s">
        <v>599</v>
      </c>
      <c r="D4169" t="s">
        <v>600</v>
      </c>
      <c r="E4169">
        <v>9</v>
      </c>
      <c r="F4169" t="s">
        <v>607</v>
      </c>
    </row>
    <row r="4170" spans="1:6" x14ac:dyDescent="0.25">
      <c r="A4170" s="2" t="s">
        <v>448</v>
      </c>
      <c r="B4170" t="s">
        <v>370</v>
      </c>
      <c r="C4170" t="s">
        <v>599</v>
      </c>
      <c r="D4170" t="s">
        <v>600</v>
      </c>
      <c r="E4170">
        <v>117</v>
      </c>
      <c r="F4170" t="s">
        <v>744</v>
      </c>
    </row>
    <row r="4171" spans="1:6" x14ac:dyDescent="0.25">
      <c r="A4171" s="2" t="s">
        <v>448</v>
      </c>
      <c r="B4171" t="s">
        <v>370</v>
      </c>
      <c r="C4171" t="s">
        <v>599</v>
      </c>
      <c r="D4171" t="s">
        <v>600</v>
      </c>
      <c r="E4171">
        <v>378</v>
      </c>
      <c r="F4171" t="s">
        <v>745</v>
      </c>
    </row>
    <row r="4172" spans="1:6" x14ac:dyDescent="0.25">
      <c r="A4172" s="2" t="s">
        <v>448</v>
      </c>
      <c r="B4172" t="s">
        <v>370</v>
      </c>
      <c r="C4172" t="s">
        <v>599</v>
      </c>
      <c r="D4172" t="s">
        <v>600</v>
      </c>
      <c r="E4172">
        <v>62</v>
      </c>
      <c r="F4172" t="s">
        <v>404</v>
      </c>
    </row>
    <row r="4173" spans="1:6" x14ac:dyDescent="0.25">
      <c r="A4173" s="2" t="s">
        <v>448</v>
      </c>
      <c r="B4173" t="s">
        <v>370</v>
      </c>
      <c r="C4173" t="s">
        <v>599</v>
      </c>
      <c r="D4173" t="s">
        <v>600</v>
      </c>
      <c r="E4173">
        <v>13</v>
      </c>
      <c r="F4173" t="s">
        <v>663</v>
      </c>
    </row>
    <row r="4174" spans="1:6" x14ac:dyDescent="0.25">
      <c r="A4174" s="2" t="s">
        <v>448</v>
      </c>
      <c r="B4174" t="s">
        <v>370</v>
      </c>
      <c r="C4174" t="s">
        <v>599</v>
      </c>
      <c r="D4174" t="s">
        <v>600</v>
      </c>
      <c r="E4174">
        <v>18</v>
      </c>
      <c r="F4174" t="s">
        <v>607</v>
      </c>
    </row>
    <row r="4175" spans="1:6" x14ac:dyDescent="0.25">
      <c r="A4175" s="2" t="s">
        <v>449</v>
      </c>
      <c r="B4175" t="s">
        <v>370</v>
      </c>
      <c r="C4175" t="s">
        <v>599</v>
      </c>
      <c r="D4175" t="s">
        <v>600</v>
      </c>
      <c r="E4175">
        <v>98</v>
      </c>
      <c r="F4175" t="s">
        <v>744</v>
      </c>
    </row>
    <row r="4176" spans="1:6" x14ac:dyDescent="0.25">
      <c r="A4176" s="2" t="s">
        <v>449</v>
      </c>
      <c r="B4176" t="s">
        <v>370</v>
      </c>
      <c r="C4176" t="s">
        <v>599</v>
      </c>
      <c r="D4176" t="s">
        <v>600</v>
      </c>
      <c r="E4176">
        <v>373</v>
      </c>
      <c r="F4176" t="s">
        <v>745</v>
      </c>
    </row>
    <row r="4177" spans="1:6" x14ac:dyDescent="0.25">
      <c r="A4177" s="2" t="s">
        <v>449</v>
      </c>
      <c r="B4177" t="s">
        <v>370</v>
      </c>
      <c r="C4177" t="s">
        <v>599</v>
      </c>
      <c r="D4177" t="s">
        <v>600</v>
      </c>
      <c r="E4177">
        <v>60</v>
      </c>
      <c r="F4177" t="s">
        <v>404</v>
      </c>
    </row>
    <row r="4178" spans="1:6" x14ac:dyDescent="0.25">
      <c r="A4178" s="2" t="s">
        <v>449</v>
      </c>
      <c r="B4178" t="s">
        <v>370</v>
      </c>
      <c r="C4178" t="s">
        <v>599</v>
      </c>
      <c r="D4178" t="s">
        <v>600</v>
      </c>
      <c r="E4178">
        <v>11</v>
      </c>
      <c r="F4178" t="s">
        <v>663</v>
      </c>
    </row>
    <row r="4179" spans="1:6" x14ac:dyDescent="0.25">
      <c r="A4179" s="2" t="s">
        <v>449</v>
      </c>
      <c r="B4179" t="s">
        <v>370</v>
      </c>
      <c r="C4179" t="s">
        <v>599</v>
      </c>
      <c r="D4179" t="s">
        <v>600</v>
      </c>
      <c r="E4179">
        <v>12</v>
      </c>
      <c r="F4179" t="s">
        <v>607</v>
      </c>
    </row>
    <row r="4180" spans="1:6" x14ac:dyDescent="0.25">
      <c r="A4180" s="2" t="s">
        <v>450</v>
      </c>
      <c r="B4180" t="s">
        <v>370</v>
      </c>
      <c r="C4180" t="s">
        <v>599</v>
      </c>
      <c r="D4180" t="s">
        <v>600</v>
      </c>
      <c r="E4180">
        <v>77</v>
      </c>
      <c r="F4180" t="s">
        <v>744</v>
      </c>
    </row>
    <row r="4181" spans="1:6" x14ac:dyDescent="0.25">
      <c r="A4181" s="2" t="s">
        <v>450</v>
      </c>
      <c r="B4181" t="s">
        <v>370</v>
      </c>
      <c r="C4181" t="s">
        <v>599</v>
      </c>
      <c r="D4181" t="s">
        <v>600</v>
      </c>
      <c r="E4181">
        <v>356</v>
      </c>
      <c r="F4181" t="s">
        <v>745</v>
      </c>
    </row>
    <row r="4182" spans="1:6" x14ac:dyDescent="0.25">
      <c r="A4182" s="2" t="s">
        <v>450</v>
      </c>
      <c r="B4182" t="s">
        <v>370</v>
      </c>
      <c r="C4182" t="s">
        <v>599</v>
      </c>
      <c r="D4182" t="s">
        <v>600</v>
      </c>
      <c r="E4182">
        <v>59</v>
      </c>
      <c r="F4182" t="s">
        <v>404</v>
      </c>
    </row>
    <row r="4183" spans="1:6" x14ac:dyDescent="0.25">
      <c r="A4183" s="2" t="s">
        <v>450</v>
      </c>
      <c r="B4183" t="s">
        <v>370</v>
      </c>
      <c r="C4183" t="s">
        <v>599</v>
      </c>
      <c r="D4183" t="s">
        <v>600</v>
      </c>
      <c r="E4183">
        <v>10</v>
      </c>
      <c r="F4183" t="s">
        <v>663</v>
      </c>
    </row>
    <row r="4184" spans="1:6" x14ac:dyDescent="0.25">
      <c r="A4184" s="2" t="s">
        <v>450</v>
      </c>
      <c r="B4184" t="s">
        <v>370</v>
      </c>
      <c r="C4184" t="s">
        <v>599</v>
      </c>
      <c r="D4184" t="s">
        <v>600</v>
      </c>
      <c r="E4184">
        <v>4</v>
      </c>
      <c r="F4184" t="s">
        <v>607</v>
      </c>
    </row>
    <row r="4185" spans="1:6" x14ac:dyDescent="0.25">
      <c r="A4185" s="2" t="s">
        <v>451</v>
      </c>
      <c r="B4185" t="s">
        <v>370</v>
      </c>
      <c r="C4185" t="s">
        <v>599</v>
      </c>
      <c r="D4185" t="s">
        <v>600</v>
      </c>
      <c r="E4185">
        <v>105</v>
      </c>
      <c r="F4185" t="s">
        <v>744</v>
      </c>
    </row>
    <row r="4186" spans="1:6" x14ac:dyDescent="0.25">
      <c r="A4186" s="2" t="s">
        <v>451</v>
      </c>
      <c r="B4186" t="s">
        <v>370</v>
      </c>
      <c r="C4186" t="s">
        <v>599</v>
      </c>
      <c r="D4186" t="s">
        <v>600</v>
      </c>
      <c r="E4186">
        <v>329</v>
      </c>
      <c r="F4186" t="s">
        <v>745</v>
      </c>
    </row>
    <row r="4187" spans="1:6" x14ac:dyDescent="0.25">
      <c r="A4187" s="2" t="s">
        <v>451</v>
      </c>
      <c r="B4187" t="s">
        <v>370</v>
      </c>
      <c r="C4187" t="s">
        <v>599</v>
      </c>
      <c r="D4187" t="s">
        <v>600</v>
      </c>
      <c r="E4187">
        <v>64</v>
      </c>
      <c r="F4187" t="s">
        <v>404</v>
      </c>
    </row>
    <row r="4188" spans="1:6" x14ac:dyDescent="0.25">
      <c r="A4188" s="2" t="s">
        <v>451</v>
      </c>
      <c r="B4188" t="s">
        <v>370</v>
      </c>
      <c r="C4188" t="s">
        <v>599</v>
      </c>
      <c r="D4188" t="s">
        <v>600</v>
      </c>
      <c r="E4188">
        <v>11</v>
      </c>
      <c r="F4188" t="s">
        <v>663</v>
      </c>
    </row>
    <row r="4189" spans="1:6" x14ac:dyDescent="0.25">
      <c r="A4189" s="2" t="s">
        <v>451</v>
      </c>
      <c r="B4189" t="s">
        <v>370</v>
      </c>
      <c r="C4189" t="s">
        <v>599</v>
      </c>
      <c r="D4189" t="s">
        <v>600</v>
      </c>
      <c r="E4189">
        <v>17</v>
      </c>
      <c r="F4189" t="s">
        <v>607</v>
      </c>
    </row>
    <row r="4190" spans="1:6" x14ac:dyDescent="0.25">
      <c r="A4190" s="2" t="s">
        <v>452</v>
      </c>
      <c r="B4190" t="s">
        <v>370</v>
      </c>
      <c r="C4190" t="s">
        <v>599</v>
      </c>
      <c r="D4190" t="s">
        <v>600</v>
      </c>
      <c r="E4190">
        <v>95</v>
      </c>
      <c r="F4190" t="s">
        <v>744</v>
      </c>
    </row>
    <row r="4191" spans="1:6" x14ac:dyDescent="0.25">
      <c r="A4191" s="2" t="s">
        <v>452</v>
      </c>
      <c r="B4191" t="s">
        <v>370</v>
      </c>
      <c r="C4191" t="s">
        <v>599</v>
      </c>
      <c r="D4191" t="s">
        <v>600</v>
      </c>
      <c r="E4191">
        <v>324</v>
      </c>
      <c r="F4191" t="s">
        <v>745</v>
      </c>
    </row>
    <row r="4192" spans="1:6" x14ac:dyDescent="0.25">
      <c r="A4192" s="2" t="s">
        <v>452</v>
      </c>
      <c r="B4192" t="s">
        <v>370</v>
      </c>
      <c r="C4192" t="s">
        <v>599</v>
      </c>
      <c r="D4192" t="s">
        <v>600</v>
      </c>
      <c r="E4192">
        <v>55</v>
      </c>
      <c r="F4192" t="s">
        <v>404</v>
      </c>
    </row>
    <row r="4193" spans="1:6" x14ac:dyDescent="0.25">
      <c r="A4193" s="2" t="s">
        <v>452</v>
      </c>
      <c r="B4193" t="s">
        <v>370</v>
      </c>
      <c r="C4193" t="s">
        <v>599</v>
      </c>
      <c r="D4193" t="s">
        <v>600</v>
      </c>
      <c r="E4193">
        <v>7</v>
      </c>
      <c r="F4193" t="s">
        <v>663</v>
      </c>
    </row>
    <row r="4194" spans="1:6" x14ac:dyDescent="0.25">
      <c r="A4194" s="2" t="s">
        <v>452</v>
      </c>
      <c r="B4194" t="s">
        <v>370</v>
      </c>
      <c r="C4194" t="s">
        <v>599</v>
      </c>
      <c r="D4194" t="s">
        <v>600</v>
      </c>
      <c r="E4194">
        <v>14</v>
      </c>
      <c r="F4194" t="s">
        <v>607</v>
      </c>
    </row>
    <row r="4195" spans="1:6" x14ac:dyDescent="0.25">
      <c r="A4195" s="2" t="s">
        <v>453</v>
      </c>
      <c r="B4195" t="s">
        <v>370</v>
      </c>
      <c r="C4195" t="s">
        <v>599</v>
      </c>
      <c r="D4195" t="s">
        <v>600</v>
      </c>
      <c r="E4195">
        <v>105</v>
      </c>
      <c r="F4195" t="s">
        <v>744</v>
      </c>
    </row>
    <row r="4196" spans="1:6" x14ac:dyDescent="0.25">
      <c r="A4196" s="2" t="s">
        <v>453</v>
      </c>
      <c r="B4196" t="s">
        <v>370</v>
      </c>
      <c r="C4196" t="s">
        <v>599</v>
      </c>
      <c r="D4196" t="s">
        <v>600</v>
      </c>
      <c r="E4196">
        <v>309</v>
      </c>
      <c r="F4196" t="s">
        <v>745</v>
      </c>
    </row>
    <row r="4197" spans="1:6" x14ac:dyDescent="0.25">
      <c r="A4197" s="2" t="s">
        <v>453</v>
      </c>
      <c r="B4197" t="s">
        <v>370</v>
      </c>
      <c r="C4197" t="s">
        <v>599</v>
      </c>
      <c r="D4197" t="s">
        <v>600</v>
      </c>
      <c r="E4197">
        <v>57</v>
      </c>
      <c r="F4197" t="s">
        <v>404</v>
      </c>
    </row>
    <row r="4198" spans="1:6" x14ac:dyDescent="0.25">
      <c r="A4198" s="2" t="s">
        <v>453</v>
      </c>
      <c r="B4198" t="s">
        <v>370</v>
      </c>
      <c r="C4198" t="s">
        <v>599</v>
      </c>
      <c r="D4198" t="s">
        <v>600</v>
      </c>
      <c r="E4198">
        <v>9</v>
      </c>
      <c r="F4198" t="s">
        <v>663</v>
      </c>
    </row>
    <row r="4199" spans="1:6" x14ac:dyDescent="0.25">
      <c r="A4199" s="2" t="s">
        <v>453</v>
      </c>
      <c r="B4199" t="s">
        <v>370</v>
      </c>
      <c r="C4199" t="s">
        <v>599</v>
      </c>
      <c r="D4199" t="s">
        <v>600</v>
      </c>
      <c r="E4199">
        <v>9</v>
      </c>
      <c r="F4199" t="s">
        <v>607</v>
      </c>
    </row>
    <row r="4200" spans="1:6" x14ac:dyDescent="0.25">
      <c r="A4200" s="2" t="s">
        <v>454</v>
      </c>
      <c r="B4200" t="s">
        <v>370</v>
      </c>
      <c r="C4200" t="s">
        <v>599</v>
      </c>
      <c r="D4200" t="s">
        <v>600</v>
      </c>
      <c r="E4200">
        <v>81</v>
      </c>
      <c r="F4200" t="s">
        <v>744</v>
      </c>
    </row>
    <row r="4201" spans="1:6" x14ac:dyDescent="0.25">
      <c r="A4201" s="2" t="s">
        <v>454</v>
      </c>
      <c r="B4201" t="s">
        <v>370</v>
      </c>
      <c r="C4201" t="s">
        <v>599</v>
      </c>
      <c r="D4201" t="s">
        <v>600</v>
      </c>
      <c r="E4201">
        <v>385</v>
      </c>
      <c r="F4201" t="s">
        <v>745</v>
      </c>
    </row>
    <row r="4202" spans="1:6" x14ac:dyDescent="0.25">
      <c r="A4202" s="2" t="s">
        <v>454</v>
      </c>
      <c r="B4202" t="s">
        <v>370</v>
      </c>
      <c r="C4202" t="s">
        <v>599</v>
      </c>
      <c r="D4202" t="s">
        <v>600</v>
      </c>
      <c r="E4202">
        <v>58</v>
      </c>
      <c r="F4202" t="s">
        <v>404</v>
      </c>
    </row>
    <row r="4203" spans="1:6" x14ac:dyDescent="0.25">
      <c r="A4203" s="2" t="s">
        <v>454</v>
      </c>
      <c r="B4203" t="s">
        <v>370</v>
      </c>
      <c r="C4203" t="s">
        <v>599</v>
      </c>
      <c r="D4203" t="s">
        <v>600</v>
      </c>
      <c r="E4203">
        <v>10</v>
      </c>
      <c r="F4203" t="s">
        <v>663</v>
      </c>
    </row>
    <row r="4204" spans="1:6" x14ac:dyDescent="0.25">
      <c r="A4204" s="2" t="s">
        <v>454</v>
      </c>
      <c r="B4204" t="s">
        <v>370</v>
      </c>
      <c r="C4204" t="s">
        <v>599</v>
      </c>
      <c r="D4204" t="s">
        <v>600</v>
      </c>
      <c r="E4204">
        <v>7</v>
      </c>
      <c r="F4204" t="s">
        <v>607</v>
      </c>
    </row>
    <row r="4205" spans="1:6" x14ac:dyDescent="0.25">
      <c r="A4205" s="2" t="s">
        <v>455</v>
      </c>
      <c r="B4205" t="s">
        <v>370</v>
      </c>
      <c r="C4205" t="s">
        <v>599</v>
      </c>
      <c r="D4205" t="s">
        <v>600</v>
      </c>
      <c r="E4205">
        <v>121</v>
      </c>
      <c r="F4205" t="s">
        <v>744</v>
      </c>
    </row>
    <row r="4206" spans="1:6" x14ac:dyDescent="0.25">
      <c r="A4206" s="2" t="s">
        <v>455</v>
      </c>
      <c r="B4206" t="s">
        <v>370</v>
      </c>
      <c r="C4206" t="s">
        <v>599</v>
      </c>
      <c r="D4206" t="s">
        <v>600</v>
      </c>
      <c r="E4206">
        <v>383</v>
      </c>
      <c r="F4206" t="s">
        <v>745</v>
      </c>
    </row>
    <row r="4207" spans="1:6" x14ac:dyDescent="0.25">
      <c r="A4207" s="2" t="s">
        <v>455</v>
      </c>
      <c r="B4207" t="s">
        <v>370</v>
      </c>
      <c r="C4207" t="s">
        <v>599</v>
      </c>
      <c r="D4207" t="s">
        <v>600</v>
      </c>
      <c r="E4207">
        <v>58</v>
      </c>
      <c r="F4207" t="s">
        <v>404</v>
      </c>
    </row>
    <row r="4208" spans="1:6" x14ac:dyDescent="0.25">
      <c r="A4208" s="2" t="s">
        <v>455</v>
      </c>
      <c r="B4208" t="s">
        <v>370</v>
      </c>
      <c r="C4208" t="s">
        <v>599</v>
      </c>
      <c r="D4208" t="s">
        <v>600</v>
      </c>
      <c r="E4208">
        <v>7</v>
      </c>
      <c r="F4208" t="s">
        <v>663</v>
      </c>
    </row>
    <row r="4209" spans="1:6" x14ac:dyDescent="0.25">
      <c r="A4209" s="2" t="s">
        <v>455</v>
      </c>
      <c r="B4209" t="s">
        <v>370</v>
      </c>
      <c r="C4209" t="s">
        <v>599</v>
      </c>
      <c r="D4209" t="s">
        <v>600</v>
      </c>
      <c r="E4209">
        <v>6</v>
      </c>
      <c r="F4209" t="s">
        <v>607</v>
      </c>
    </row>
    <row r="4210" spans="1:6" x14ac:dyDescent="0.25">
      <c r="A4210" s="2" t="s">
        <v>456</v>
      </c>
      <c r="B4210" t="s">
        <v>370</v>
      </c>
      <c r="C4210" t="s">
        <v>599</v>
      </c>
      <c r="D4210" t="s">
        <v>600</v>
      </c>
      <c r="E4210">
        <v>78</v>
      </c>
      <c r="F4210" t="s">
        <v>744</v>
      </c>
    </row>
    <row r="4211" spans="1:6" x14ac:dyDescent="0.25">
      <c r="A4211" s="2" t="s">
        <v>456</v>
      </c>
      <c r="B4211" t="s">
        <v>370</v>
      </c>
      <c r="C4211" t="s">
        <v>599</v>
      </c>
      <c r="D4211" t="s">
        <v>600</v>
      </c>
      <c r="E4211">
        <v>393</v>
      </c>
      <c r="F4211" t="s">
        <v>745</v>
      </c>
    </row>
    <row r="4212" spans="1:6" x14ac:dyDescent="0.25">
      <c r="A4212" s="2" t="s">
        <v>456</v>
      </c>
      <c r="B4212" t="s">
        <v>370</v>
      </c>
      <c r="C4212" t="s">
        <v>599</v>
      </c>
      <c r="D4212" t="s">
        <v>600</v>
      </c>
      <c r="E4212">
        <v>52</v>
      </c>
      <c r="F4212" t="s">
        <v>404</v>
      </c>
    </row>
    <row r="4213" spans="1:6" x14ac:dyDescent="0.25">
      <c r="A4213" s="2" t="s">
        <v>456</v>
      </c>
      <c r="B4213" t="s">
        <v>370</v>
      </c>
      <c r="C4213" t="s">
        <v>599</v>
      </c>
      <c r="D4213" t="s">
        <v>600</v>
      </c>
      <c r="E4213">
        <v>12</v>
      </c>
      <c r="F4213" t="s">
        <v>663</v>
      </c>
    </row>
    <row r="4214" spans="1:6" x14ac:dyDescent="0.25">
      <c r="A4214" s="2" t="s">
        <v>456</v>
      </c>
      <c r="B4214" t="s">
        <v>370</v>
      </c>
      <c r="C4214" t="s">
        <v>599</v>
      </c>
      <c r="D4214" t="s">
        <v>600</v>
      </c>
      <c r="E4214">
        <v>7</v>
      </c>
      <c r="F4214" t="s">
        <v>607</v>
      </c>
    </row>
    <row r="4215" spans="1:6" x14ac:dyDescent="0.25">
      <c r="A4215" s="2" t="s">
        <v>457</v>
      </c>
      <c r="B4215" t="s">
        <v>370</v>
      </c>
      <c r="C4215" t="s">
        <v>599</v>
      </c>
      <c r="D4215" t="s">
        <v>600</v>
      </c>
      <c r="E4215">
        <v>82</v>
      </c>
      <c r="F4215" t="s">
        <v>744</v>
      </c>
    </row>
    <row r="4216" spans="1:6" x14ac:dyDescent="0.25">
      <c r="A4216" s="2" t="s">
        <v>457</v>
      </c>
      <c r="B4216" t="s">
        <v>370</v>
      </c>
      <c r="C4216" t="s">
        <v>599</v>
      </c>
      <c r="D4216" t="s">
        <v>600</v>
      </c>
      <c r="E4216">
        <v>380</v>
      </c>
      <c r="F4216" t="s">
        <v>745</v>
      </c>
    </row>
    <row r="4217" spans="1:6" x14ac:dyDescent="0.25">
      <c r="A4217" s="2" t="s">
        <v>457</v>
      </c>
      <c r="B4217" t="s">
        <v>370</v>
      </c>
      <c r="C4217" t="s">
        <v>599</v>
      </c>
      <c r="D4217" t="s">
        <v>600</v>
      </c>
      <c r="E4217">
        <v>47</v>
      </c>
      <c r="F4217" t="s">
        <v>404</v>
      </c>
    </row>
    <row r="4218" spans="1:6" x14ac:dyDescent="0.25">
      <c r="A4218" s="2" t="s">
        <v>457</v>
      </c>
      <c r="B4218" t="s">
        <v>370</v>
      </c>
      <c r="C4218" t="s">
        <v>599</v>
      </c>
      <c r="D4218" t="s">
        <v>600</v>
      </c>
      <c r="E4218">
        <v>10</v>
      </c>
      <c r="F4218" t="s">
        <v>663</v>
      </c>
    </row>
    <row r="4219" spans="1:6" x14ac:dyDescent="0.25">
      <c r="A4219" s="2" t="s">
        <v>457</v>
      </c>
      <c r="B4219" t="s">
        <v>370</v>
      </c>
      <c r="C4219" t="s">
        <v>599</v>
      </c>
      <c r="D4219" t="s">
        <v>600</v>
      </c>
      <c r="E4219">
        <v>7</v>
      </c>
      <c r="F4219" t="s">
        <v>607</v>
      </c>
    </row>
    <row r="4220" spans="1:6" x14ac:dyDescent="0.25">
      <c r="A4220" s="2" t="s">
        <v>458</v>
      </c>
      <c r="B4220" t="s">
        <v>370</v>
      </c>
      <c r="C4220" t="s">
        <v>599</v>
      </c>
      <c r="D4220" t="s">
        <v>600</v>
      </c>
      <c r="E4220">
        <v>96</v>
      </c>
      <c r="F4220" t="s">
        <v>744</v>
      </c>
    </row>
    <row r="4221" spans="1:6" x14ac:dyDescent="0.25">
      <c r="A4221" s="2" t="s">
        <v>458</v>
      </c>
      <c r="B4221" t="s">
        <v>370</v>
      </c>
      <c r="C4221" t="s">
        <v>599</v>
      </c>
      <c r="D4221" t="s">
        <v>600</v>
      </c>
      <c r="E4221">
        <v>436</v>
      </c>
      <c r="F4221" t="s">
        <v>745</v>
      </c>
    </row>
    <row r="4222" spans="1:6" x14ac:dyDescent="0.25">
      <c r="A4222" s="2" t="s">
        <v>458</v>
      </c>
      <c r="B4222" t="s">
        <v>370</v>
      </c>
      <c r="C4222" t="s">
        <v>599</v>
      </c>
      <c r="D4222" t="s">
        <v>600</v>
      </c>
      <c r="E4222">
        <v>51</v>
      </c>
      <c r="F4222" t="s">
        <v>404</v>
      </c>
    </row>
    <row r="4223" spans="1:6" x14ac:dyDescent="0.25">
      <c r="A4223" s="2" t="s">
        <v>458</v>
      </c>
      <c r="B4223" t="s">
        <v>370</v>
      </c>
      <c r="C4223" t="s">
        <v>599</v>
      </c>
      <c r="D4223" t="s">
        <v>600</v>
      </c>
      <c r="E4223">
        <v>10</v>
      </c>
      <c r="F4223" t="s">
        <v>663</v>
      </c>
    </row>
    <row r="4224" spans="1:6" x14ac:dyDescent="0.25">
      <c r="A4224" s="2" t="s">
        <v>458</v>
      </c>
      <c r="B4224" t="s">
        <v>370</v>
      </c>
      <c r="C4224" t="s">
        <v>599</v>
      </c>
      <c r="D4224" t="s">
        <v>600</v>
      </c>
      <c r="E4224">
        <v>8</v>
      </c>
      <c r="F4224" t="s">
        <v>607</v>
      </c>
    </row>
    <row r="4225" spans="1:6" x14ac:dyDescent="0.25">
      <c r="A4225" s="2" t="s">
        <v>459</v>
      </c>
      <c r="B4225" t="s">
        <v>370</v>
      </c>
      <c r="C4225" t="s">
        <v>599</v>
      </c>
      <c r="D4225" t="s">
        <v>600</v>
      </c>
      <c r="E4225">
        <v>106</v>
      </c>
      <c r="F4225" t="s">
        <v>744</v>
      </c>
    </row>
    <row r="4226" spans="1:6" x14ac:dyDescent="0.25">
      <c r="A4226" s="2" t="s">
        <v>459</v>
      </c>
      <c r="B4226" t="s">
        <v>370</v>
      </c>
      <c r="C4226" t="s">
        <v>599</v>
      </c>
      <c r="D4226" t="s">
        <v>600</v>
      </c>
      <c r="E4226">
        <v>425</v>
      </c>
      <c r="F4226" t="s">
        <v>745</v>
      </c>
    </row>
    <row r="4227" spans="1:6" x14ac:dyDescent="0.25">
      <c r="A4227" s="2" t="s">
        <v>459</v>
      </c>
      <c r="B4227" t="s">
        <v>370</v>
      </c>
      <c r="C4227" t="s">
        <v>599</v>
      </c>
      <c r="D4227" t="s">
        <v>600</v>
      </c>
      <c r="E4227">
        <v>44</v>
      </c>
      <c r="F4227" t="s">
        <v>404</v>
      </c>
    </row>
    <row r="4228" spans="1:6" x14ac:dyDescent="0.25">
      <c r="A4228" s="2" t="s">
        <v>459</v>
      </c>
      <c r="B4228" t="s">
        <v>370</v>
      </c>
      <c r="C4228" t="s">
        <v>599</v>
      </c>
      <c r="D4228" t="s">
        <v>600</v>
      </c>
      <c r="E4228">
        <v>6</v>
      </c>
      <c r="F4228" t="s">
        <v>663</v>
      </c>
    </row>
    <row r="4229" spans="1:6" x14ac:dyDescent="0.25">
      <c r="A4229" s="2" t="s">
        <v>459</v>
      </c>
      <c r="B4229" t="s">
        <v>370</v>
      </c>
      <c r="C4229" t="s">
        <v>599</v>
      </c>
      <c r="D4229" t="s">
        <v>600</v>
      </c>
      <c r="E4229">
        <v>11</v>
      </c>
      <c r="F4229" t="s">
        <v>607</v>
      </c>
    </row>
    <row r="4230" spans="1:6" x14ac:dyDescent="0.25">
      <c r="A4230" s="2" t="s">
        <v>460</v>
      </c>
      <c r="B4230" t="s">
        <v>370</v>
      </c>
      <c r="C4230" t="s">
        <v>599</v>
      </c>
      <c r="D4230" t="s">
        <v>600</v>
      </c>
      <c r="E4230">
        <v>120</v>
      </c>
      <c r="F4230" t="s">
        <v>744</v>
      </c>
    </row>
    <row r="4231" spans="1:6" x14ac:dyDescent="0.25">
      <c r="A4231" s="2" t="s">
        <v>460</v>
      </c>
      <c r="B4231" t="s">
        <v>370</v>
      </c>
      <c r="C4231" t="s">
        <v>599</v>
      </c>
      <c r="D4231" t="s">
        <v>600</v>
      </c>
      <c r="E4231">
        <v>438</v>
      </c>
      <c r="F4231" t="s">
        <v>745</v>
      </c>
    </row>
    <row r="4232" spans="1:6" x14ac:dyDescent="0.25">
      <c r="A4232" s="2" t="s">
        <v>460</v>
      </c>
      <c r="B4232" t="s">
        <v>370</v>
      </c>
      <c r="C4232" t="s">
        <v>599</v>
      </c>
      <c r="D4232" t="s">
        <v>600</v>
      </c>
      <c r="E4232">
        <v>46</v>
      </c>
      <c r="F4232" t="s">
        <v>404</v>
      </c>
    </row>
    <row r="4233" spans="1:6" x14ac:dyDescent="0.25">
      <c r="A4233" s="2" t="s">
        <v>460</v>
      </c>
      <c r="B4233" t="s">
        <v>370</v>
      </c>
      <c r="C4233" t="s">
        <v>599</v>
      </c>
      <c r="D4233" t="s">
        <v>600</v>
      </c>
      <c r="E4233">
        <v>16</v>
      </c>
      <c r="F4233" t="s">
        <v>663</v>
      </c>
    </row>
    <row r="4234" spans="1:6" x14ac:dyDescent="0.25">
      <c r="A4234" s="2" t="s">
        <v>460</v>
      </c>
      <c r="B4234" t="s">
        <v>370</v>
      </c>
      <c r="C4234" t="s">
        <v>599</v>
      </c>
      <c r="D4234" t="s">
        <v>600</v>
      </c>
      <c r="E4234">
        <v>14</v>
      </c>
      <c r="F4234" t="s">
        <v>607</v>
      </c>
    </row>
    <row r="4235" spans="1:6" x14ac:dyDescent="0.25">
      <c r="A4235" s="2" t="s">
        <v>461</v>
      </c>
      <c r="B4235" t="s">
        <v>370</v>
      </c>
      <c r="C4235" t="s">
        <v>599</v>
      </c>
      <c r="D4235" t="s">
        <v>600</v>
      </c>
      <c r="E4235">
        <v>99</v>
      </c>
      <c r="F4235" t="s">
        <v>744</v>
      </c>
    </row>
    <row r="4236" spans="1:6" x14ac:dyDescent="0.25">
      <c r="A4236" s="2" t="s">
        <v>461</v>
      </c>
      <c r="B4236" t="s">
        <v>370</v>
      </c>
      <c r="C4236" t="s">
        <v>599</v>
      </c>
      <c r="D4236" t="s">
        <v>600</v>
      </c>
      <c r="E4236">
        <v>431</v>
      </c>
      <c r="F4236" t="s">
        <v>745</v>
      </c>
    </row>
    <row r="4237" spans="1:6" x14ac:dyDescent="0.25">
      <c r="A4237" s="2" t="s">
        <v>461</v>
      </c>
      <c r="B4237" t="s">
        <v>370</v>
      </c>
      <c r="C4237" t="s">
        <v>599</v>
      </c>
      <c r="D4237" t="s">
        <v>600</v>
      </c>
      <c r="E4237">
        <v>45</v>
      </c>
      <c r="F4237" t="s">
        <v>404</v>
      </c>
    </row>
    <row r="4238" spans="1:6" x14ac:dyDescent="0.25">
      <c r="A4238" s="2" t="s">
        <v>461</v>
      </c>
      <c r="B4238" t="s">
        <v>370</v>
      </c>
      <c r="C4238" t="s">
        <v>599</v>
      </c>
      <c r="D4238" t="s">
        <v>600</v>
      </c>
      <c r="E4238">
        <v>11</v>
      </c>
      <c r="F4238" t="s">
        <v>663</v>
      </c>
    </row>
    <row r="4239" spans="1:6" x14ac:dyDescent="0.25">
      <c r="A4239" s="2" t="s">
        <v>461</v>
      </c>
      <c r="B4239" t="s">
        <v>370</v>
      </c>
      <c r="C4239" t="s">
        <v>599</v>
      </c>
      <c r="D4239" t="s">
        <v>600</v>
      </c>
      <c r="E4239">
        <v>10</v>
      </c>
      <c r="F4239" t="s">
        <v>607</v>
      </c>
    </row>
    <row r="4240" spans="1:6" x14ac:dyDescent="0.25">
      <c r="A4240" s="2" t="s">
        <v>462</v>
      </c>
      <c r="B4240" t="s">
        <v>370</v>
      </c>
      <c r="C4240" t="s">
        <v>599</v>
      </c>
      <c r="D4240" t="s">
        <v>600</v>
      </c>
      <c r="E4240">
        <v>93</v>
      </c>
      <c r="F4240" t="s">
        <v>744</v>
      </c>
    </row>
    <row r="4241" spans="1:6" x14ac:dyDescent="0.25">
      <c r="A4241" s="2" t="s">
        <v>462</v>
      </c>
      <c r="B4241" t="s">
        <v>370</v>
      </c>
      <c r="C4241" t="s">
        <v>599</v>
      </c>
      <c r="D4241" t="s">
        <v>600</v>
      </c>
      <c r="E4241">
        <v>423</v>
      </c>
      <c r="F4241" t="s">
        <v>745</v>
      </c>
    </row>
    <row r="4242" spans="1:6" x14ac:dyDescent="0.25">
      <c r="A4242" s="2" t="s">
        <v>462</v>
      </c>
      <c r="B4242" t="s">
        <v>370</v>
      </c>
      <c r="C4242" t="s">
        <v>599</v>
      </c>
      <c r="D4242" t="s">
        <v>600</v>
      </c>
      <c r="E4242">
        <v>39</v>
      </c>
      <c r="F4242" t="s">
        <v>404</v>
      </c>
    </row>
    <row r="4243" spans="1:6" x14ac:dyDescent="0.25">
      <c r="A4243" s="2" t="s">
        <v>462</v>
      </c>
      <c r="B4243" t="s">
        <v>370</v>
      </c>
      <c r="C4243" t="s">
        <v>599</v>
      </c>
      <c r="D4243" t="s">
        <v>600</v>
      </c>
      <c r="E4243">
        <v>10</v>
      </c>
      <c r="F4243" t="s">
        <v>663</v>
      </c>
    </row>
    <row r="4244" spans="1:6" x14ac:dyDescent="0.25">
      <c r="A4244" s="2" t="s">
        <v>462</v>
      </c>
      <c r="B4244" t="s">
        <v>370</v>
      </c>
      <c r="C4244" t="s">
        <v>599</v>
      </c>
      <c r="D4244" t="s">
        <v>600</v>
      </c>
      <c r="E4244">
        <v>14</v>
      </c>
      <c r="F4244" t="s">
        <v>607</v>
      </c>
    </row>
    <row r="4245" spans="1:6" x14ac:dyDescent="0.25">
      <c r="A4245" s="2" t="s">
        <v>463</v>
      </c>
      <c r="B4245" t="s">
        <v>370</v>
      </c>
      <c r="C4245" t="s">
        <v>599</v>
      </c>
      <c r="D4245" t="s">
        <v>600</v>
      </c>
      <c r="E4245">
        <v>68</v>
      </c>
      <c r="F4245" t="s">
        <v>744</v>
      </c>
    </row>
    <row r="4246" spans="1:6" x14ac:dyDescent="0.25">
      <c r="A4246" s="2" t="s">
        <v>463</v>
      </c>
      <c r="B4246" t="s">
        <v>370</v>
      </c>
      <c r="C4246" t="s">
        <v>599</v>
      </c>
      <c r="D4246" t="s">
        <v>600</v>
      </c>
      <c r="E4246">
        <v>433</v>
      </c>
      <c r="F4246" t="s">
        <v>745</v>
      </c>
    </row>
    <row r="4247" spans="1:6" x14ac:dyDescent="0.25">
      <c r="A4247" s="2" t="s">
        <v>463</v>
      </c>
      <c r="B4247" t="s">
        <v>370</v>
      </c>
      <c r="C4247" t="s">
        <v>599</v>
      </c>
      <c r="D4247" t="s">
        <v>600</v>
      </c>
      <c r="E4247">
        <v>42</v>
      </c>
      <c r="F4247" t="s">
        <v>404</v>
      </c>
    </row>
    <row r="4248" spans="1:6" x14ac:dyDescent="0.25">
      <c r="A4248" s="2" t="s">
        <v>463</v>
      </c>
      <c r="B4248" t="s">
        <v>370</v>
      </c>
      <c r="C4248" t="s">
        <v>599</v>
      </c>
      <c r="D4248" t="s">
        <v>600</v>
      </c>
      <c r="E4248">
        <v>7</v>
      </c>
      <c r="F4248" t="s">
        <v>663</v>
      </c>
    </row>
    <row r="4249" spans="1:6" x14ac:dyDescent="0.25">
      <c r="A4249" s="2" t="s">
        <v>463</v>
      </c>
      <c r="B4249" t="s">
        <v>370</v>
      </c>
      <c r="C4249" t="s">
        <v>599</v>
      </c>
      <c r="D4249" t="s">
        <v>600</v>
      </c>
      <c r="E4249">
        <v>11</v>
      </c>
      <c r="F4249" t="s">
        <v>607</v>
      </c>
    </row>
    <row r="4250" spans="1:6" x14ac:dyDescent="0.25">
      <c r="A4250" s="2" t="s">
        <v>464</v>
      </c>
      <c r="B4250" t="s">
        <v>370</v>
      </c>
      <c r="C4250" t="s">
        <v>599</v>
      </c>
      <c r="D4250" t="s">
        <v>600</v>
      </c>
      <c r="E4250">
        <v>73</v>
      </c>
      <c r="F4250" t="s">
        <v>744</v>
      </c>
    </row>
    <row r="4251" spans="1:6" x14ac:dyDescent="0.25">
      <c r="A4251" s="2" t="s">
        <v>464</v>
      </c>
      <c r="B4251" t="s">
        <v>370</v>
      </c>
      <c r="C4251" t="s">
        <v>599</v>
      </c>
      <c r="D4251" t="s">
        <v>600</v>
      </c>
      <c r="E4251">
        <v>431</v>
      </c>
      <c r="F4251" t="s">
        <v>745</v>
      </c>
    </row>
    <row r="4252" spans="1:6" x14ac:dyDescent="0.25">
      <c r="A4252" s="2" t="s">
        <v>464</v>
      </c>
      <c r="B4252" t="s">
        <v>370</v>
      </c>
      <c r="C4252" t="s">
        <v>599</v>
      </c>
      <c r="D4252" t="s">
        <v>600</v>
      </c>
      <c r="E4252">
        <v>37</v>
      </c>
      <c r="F4252" t="s">
        <v>404</v>
      </c>
    </row>
    <row r="4253" spans="1:6" x14ac:dyDescent="0.25">
      <c r="A4253" s="2" t="s">
        <v>464</v>
      </c>
      <c r="B4253" t="s">
        <v>370</v>
      </c>
      <c r="C4253" t="s">
        <v>599</v>
      </c>
      <c r="D4253" t="s">
        <v>600</v>
      </c>
      <c r="E4253">
        <v>9</v>
      </c>
      <c r="F4253" t="s">
        <v>663</v>
      </c>
    </row>
    <row r="4254" spans="1:6" x14ac:dyDescent="0.25">
      <c r="A4254" s="2" t="s">
        <v>464</v>
      </c>
      <c r="B4254" t="s">
        <v>370</v>
      </c>
      <c r="C4254" t="s">
        <v>599</v>
      </c>
      <c r="D4254" t="s">
        <v>600</v>
      </c>
      <c r="E4254">
        <v>5</v>
      </c>
      <c r="F4254" t="s">
        <v>607</v>
      </c>
    </row>
    <row r="4255" spans="1:6" x14ac:dyDescent="0.25">
      <c r="A4255" s="2" t="s">
        <v>465</v>
      </c>
      <c r="B4255" t="s">
        <v>370</v>
      </c>
      <c r="C4255" t="s">
        <v>599</v>
      </c>
      <c r="D4255" t="s">
        <v>600</v>
      </c>
      <c r="E4255">
        <v>106</v>
      </c>
      <c r="F4255" t="s">
        <v>744</v>
      </c>
    </row>
    <row r="4256" spans="1:6" x14ac:dyDescent="0.25">
      <c r="A4256" s="2" t="s">
        <v>465</v>
      </c>
      <c r="B4256" t="s">
        <v>370</v>
      </c>
      <c r="C4256" t="s">
        <v>599</v>
      </c>
      <c r="D4256" t="s">
        <v>600</v>
      </c>
      <c r="E4256">
        <v>427</v>
      </c>
      <c r="F4256" t="s">
        <v>745</v>
      </c>
    </row>
    <row r="4257" spans="1:6" x14ac:dyDescent="0.25">
      <c r="A4257" s="2" t="s">
        <v>465</v>
      </c>
      <c r="B4257" t="s">
        <v>370</v>
      </c>
      <c r="C4257" t="s">
        <v>599</v>
      </c>
      <c r="D4257" t="s">
        <v>600</v>
      </c>
      <c r="E4257">
        <v>44</v>
      </c>
      <c r="F4257" t="s">
        <v>404</v>
      </c>
    </row>
    <row r="4258" spans="1:6" x14ac:dyDescent="0.25">
      <c r="A4258" s="2" t="s">
        <v>465</v>
      </c>
      <c r="B4258" t="s">
        <v>370</v>
      </c>
      <c r="C4258" t="s">
        <v>599</v>
      </c>
      <c r="D4258" t="s">
        <v>600</v>
      </c>
      <c r="E4258">
        <v>5</v>
      </c>
      <c r="F4258" t="s">
        <v>663</v>
      </c>
    </row>
    <row r="4259" spans="1:6" x14ac:dyDescent="0.25">
      <c r="A4259" s="2" t="s">
        <v>465</v>
      </c>
      <c r="B4259" t="s">
        <v>370</v>
      </c>
      <c r="C4259" t="s">
        <v>599</v>
      </c>
      <c r="D4259" t="s">
        <v>600</v>
      </c>
      <c r="E4259">
        <v>7</v>
      </c>
      <c r="F4259" t="s">
        <v>607</v>
      </c>
    </row>
    <row r="4260" spans="1:6" x14ac:dyDescent="0.25">
      <c r="A4260" s="2" t="s">
        <v>466</v>
      </c>
      <c r="B4260" t="s">
        <v>370</v>
      </c>
      <c r="C4260" t="s">
        <v>599</v>
      </c>
      <c r="D4260" t="s">
        <v>600</v>
      </c>
      <c r="E4260">
        <v>131</v>
      </c>
      <c r="F4260" t="s">
        <v>744</v>
      </c>
    </row>
    <row r="4261" spans="1:6" x14ac:dyDescent="0.25">
      <c r="A4261" s="2" t="s">
        <v>466</v>
      </c>
      <c r="B4261" t="s">
        <v>370</v>
      </c>
      <c r="C4261" t="s">
        <v>599</v>
      </c>
      <c r="D4261" t="s">
        <v>600</v>
      </c>
      <c r="E4261">
        <v>399</v>
      </c>
      <c r="F4261" t="s">
        <v>745</v>
      </c>
    </row>
    <row r="4262" spans="1:6" x14ac:dyDescent="0.25">
      <c r="A4262" s="2" t="s">
        <v>466</v>
      </c>
      <c r="B4262" t="s">
        <v>370</v>
      </c>
      <c r="C4262" t="s">
        <v>599</v>
      </c>
      <c r="D4262" t="s">
        <v>600</v>
      </c>
      <c r="E4262">
        <v>42</v>
      </c>
      <c r="F4262" t="s">
        <v>404</v>
      </c>
    </row>
    <row r="4263" spans="1:6" x14ac:dyDescent="0.25">
      <c r="A4263" s="2" t="s">
        <v>466</v>
      </c>
      <c r="B4263" t="s">
        <v>370</v>
      </c>
      <c r="C4263" t="s">
        <v>599</v>
      </c>
      <c r="D4263" t="s">
        <v>600</v>
      </c>
      <c r="E4263">
        <v>7</v>
      </c>
      <c r="F4263" t="s">
        <v>663</v>
      </c>
    </row>
    <row r="4264" spans="1:6" x14ac:dyDescent="0.25">
      <c r="A4264" s="2" t="s">
        <v>466</v>
      </c>
      <c r="B4264" t="s">
        <v>370</v>
      </c>
      <c r="C4264" t="s">
        <v>599</v>
      </c>
      <c r="D4264" t="s">
        <v>600</v>
      </c>
      <c r="E4264">
        <v>17</v>
      </c>
      <c r="F4264" t="s">
        <v>607</v>
      </c>
    </row>
    <row r="4265" spans="1:6" x14ac:dyDescent="0.25">
      <c r="A4265" s="2" t="s">
        <v>467</v>
      </c>
      <c r="B4265" t="s">
        <v>370</v>
      </c>
      <c r="C4265" t="s">
        <v>599</v>
      </c>
      <c r="D4265" t="s">
        <v>600</v>
      </c>
      <c r="E4265">
        <v>97</v>
      </c>
      <c r="F4265" t="s">
        <v>744</v>
      </c>
    </row>
    <row r="4266" spans="1:6" x14ac:dyDescent="0.25">
      <c r="A4266" s="2" t="s">
        <v>467</v>
      </c>
      <c r="B4266" t="s">
        <v>370</v>
      </c>
      <c r="C4266" t="s">
        <v>599</v>
      </c>
      <c r="D4266" t="s">
        <v>600</v>
      </c>
      <c r="E4266">
        <v>395</v>
      </c>
      <c r="F4266" t="s">
        <v>745</v>
      </c>
    </row>
    <row r="4267" spans="1:6" x14ac:dyDescent="0.25">
      <c r="A4267" s="2" t="s">
        <v>467</v>
      </c>
      <c r="B4267" t="s">
        <v>370</v>
      </c>
      <c r="C4267" t="s">
        <v>599</v>
      </c>
      <c r="D4267" t="s">
        <v>600</v>
      </c>
      <c r="E4267">
        <v>42</v>
      </c>
      <c r="F4267" t="s">
        <v>404</v>
      </c>
    </row>
    <row r="4268" spans="1:6" x14ac:dyDescent="0.25">
      <c r="A4268" s="2" t="s">
        <v>467</v>
      </c>
      <c r="B4268" t="s">
        <v>370</v>
      </c>
      <c r="C4268" t="s">
        <v>599</v>
      </c>
      <c r="D4268" t="s">
        <v>600</v>
      </c>
      <c r="E4268">
        <v>12</v>
      </c>
      <c r="F4268" t="s">
        <v>663</v>
      </c>
    </row>
    <row r="4269" spans="1:6" x14ac:dyDescent="0.25">
      <c r="A4269" s="2" t="s">
        <v>467</v>
      </c>
      <c r="B4269" t="s">
        <v>370</v>
      </c>
      <c r="C4269" t="s">
        <v>599</v>
      </c>
      <c r="D4269" t="s">
        <v>600</v>
      </c>
      <c r="E4269">
        <v>8</v>
      </c>
      <c r="F4269" t="s">
        <v>607</v>
      </c>
    </row>
    <row r="4270" spans="1:6" x14ac:dyDescent="0.25">
      <c r="A4270" s="2" t="s">
        <v>468</v>
      </c>
      <c r="B4270" t="s">
        <v>370</v>
      </c>
      <c r="C4270" t="s">
        <v>599</v>
      </c>
      <c r="D4270" t="s">
        <v>600</v>
      </c>
      <c r="E4270">
        <v>82</v>
      </c>
      <c r="F4270" t="s">
        <v>744</v>
      </c>
    </row>
    <row r="4271" spans="1:6" x14ac:dyDescent="0.25">
      <c r="A4271" s="2" t="s">
        <v>468</v>
      </c>
      <c r="B4271" t="s">
        <v>370</v>
      </c>
      <c r="C4271" t="s">
        <v>599</v>
      </c>
      <c r="D4271" t="s">
        <v>600</v>
      </c>
      <c r="E4271">
        <v>392</v>
      </c>
      <c r="F4271" t="s">
        <v>745</v>
      </c>
    </row>
    <row r="4272" spans="1:6" x14ac:dyDescent="0.25">
      <c r="A4272" s="2" t="s">
        <v>468</v>
      </c>
      <c r="B4272" t="s">
        <v>370</v>
      </c>
      <c r="C4272" t="s">
        <v>599</v>
      </c>
      <c r="D4272" t="s">
        <v>600</v>
      </c>
      <c r="E4272">
        <v>44</v>
      </c>
      <c r="F4272" t="s">
        <v>404</v>
      </c>
    </row>
    <row r="4273" spans="1:6" x14ac:dyDescent="0.25">
      <c r="A4273" s="2" t="s">
        <v>468</v>
      </c>
      <c r="B4273" t="s">
        <v>370</v>
      </c>
      <c r="C4273" t="s">
        <v>599</v>
      </c>
      <c r="D4273" t="s">
        <v>600</v>
      </c>
      <c r="E4273">
        <v>4</v>
      </c>
      <c r="F4273" t="s">
        <v>663</v>
      </c>
    </row>
    <row r="4274" spans="1:6" x14ac:dyDescent="0.25">
      <c r="A4274" s="2" t="s">
        <v>468</v>
      </c>
      <c r="B4274" t="s">
        <v>370</v>
      </c>
      <c r="C4274" t="s">
        <v>599</v>
      </c>
      <c r="D4274" t="s">
        <v>600</v>
      </c>
      <c r="E4274">
        <v>4</v>
      </c>
      <c r="F4274" t="s">
        <v>607</v>
      </c>
    </row>
    <row r="4275" spans="1:6" x14ac:dyDescent="0.25">
      <c r="A4275" s="2" t="s">
        <v>469</v>
      </c>
      <c r="B4275" t="s">
        <v>370</v>
      </c>
      <c r="C4275" t="s">
        <v>599</v>
      </c>
      <c r="D4275" t="s">
        <v>600</v>
      </c>
      <c r="E4275">
        <v>92</v>
      </c>
      <c r="F4275" t="s">
        <v>744</v>
      </c>
    </row>
    <row r="4276" spans="1:6" x14ac:dyDescent="0.25">
      <c r="A4276" s="2" t="s">
        <v>469</v>
      </c>
      <c r="B4276" t="s">
        <v>370</v>
      </c>
      <c r="C4276" t="s">
        <v>599</v>
      </c>
      <c r="D4276" t="s">
        <v>600</v>
      </c>
      <c r="E4276">
        <v>404</v>
      </c>
      <c r="F4276" t="s">
        <v>745</v>
      </c>
    </row>
    <row r="4277" spans="1:6" x14ac:dyDescent="0.25">
      <c r="A4277" s="2" t="s">
        <v>469</v>
      </c>
      <c r="B4277" t="s">
        <v>370</v>
      </c>
      <c r="C4277" t="s">
        <v>599</v>
      </c>
      <c r="D4277" t="s">
        <v>600</v>
      </c>
      <c r="E4277">
        <v>41</v>
      </c>
      <c r="F4277" t="s">
        <v>404</v>
      </c>
    </row>
    <row r="4278" spans="1:6" x14ac:dyDescent="0.25">
      <c r="A4278" s="2" t="s">
        <v>469</v>
      </c>
      <c r="B4278" t="s">
        <v>370</v>
      </c>
      <c r="C4278" t="s">
        <v>599</v>
      </c>
      <c r="D4278" t="s">
        <v>600</v>
      </c>
      <c r="E4278">
        <v>9</v>
      </c>
      <c r="F4278" t="s">
        <v>663</v>
      </c>
    </row>
    <row r="4279" spans="1:6" x14ac:dyDescent="0.25">
      <c r="A4279" s="2" t="s">
        <v>469</v>
      </c>
      <c r="B4279" t="s">
        <v>370</v>
      </c>
      <c r="C4279" t="s">
        <v>599</v>
      </c>
      <c r="D4279" t="s">
        <v>600</v>
      </c>
      <c r="E4279">
        <v>10</v>
      </c>
      <c r="F4279" t="s">
        <v>607</v>
      </c>
    </row>
    <row r="4280" spans="1:6" x14ac:dyDescent="0.25">
      <c r="A4280" s="2" t="s">
        <v>470</v>
      </c>
      <c r="B4280" t="s">
        <v>370</v>
      </c>
      <c r="C4280" t="s">
        <v>599</v>
      </c>
      <c r="D4280" t="s">
        <v>600</v>
      </c>
      <c r="E4280">
        <v>76</v>
      </c>
      <c r="F4280" t="s">
        <v>744</v>
      </c>
    </row>
    <row r="4281" spans="1:6" x14ac:dyDescent="0.25">
      <c r="A4281" s="2" t="s">
        <v>470</v>
      </c>
      <c r="B4281" t="s">
        <v>370</v>
      </c>
      <c r="C4281" t="s">
        <v>599</v>
      </c>
      <c r="D4281" t="s">
        <v>600</v>
      </c>
      <c r="E4281">
        <v>383</v>
      </c>
      <c r="F4281" t="s">
        <v>745</v>
      </c>
    </row>
    <row r="4282" spans="1:6" x14ac:dyDescent="0.25">
      <c r="A4282" s="2" t="s">
        <v>470</v>
      </c>
      <c r="B4282" t="s">
        <v>370</v>
      </c>
      <c r="C4282" t="s">
        <v>599</v>
      </c>
      <c r="D4282" t="s">
        <v>600</v>
      </c>
      <c r="E4282">
        <v>38</v>
      </c>
      <c r="F4282" t="s">
        <v>404</v>
      </c>
    </row>
    <row r="4283" spans="1:6" x14ac:dyDescent="0.25">
      <c r="A4283" s="2" t="s">
        <v>470</v>
      </c>
      <c r="B4283" t="s">
        <v>370</v>
      </c>
      <c r="C4283" t="s">
        <v>599</v>
      </c>
      <c r="D4283" t="s">
        <v>600</v>
      </c>
      <c r="E4283">
        <v>8</v>
      </c>
      <c r="F4283" t="s">
        <v>663</v>
      </c>
    </row>
    <row r="4284" spans="1:6" x14ac:dyDescent="0.25">
      <c r="A4284" s="2" t="s">
        <v>470</v>
      </c>
      <c r="B4284" t="s">
        <v>370</v>
      </c>
      <c r="C4284" t="s">
        <v>599</v>
      </c>
      <c r="D4284" t="s">
        <v>600</v>
      </c>
      <c r="E4284">
        <v>5</v>
      </c>
      <c r="F4284" t="s">
        <v>607</v>
      </c>
    </row>
    <row r="4285" spans="1:6" x14ac:dyDescent="0.25">
      <c r="A4285" s="2" t="s">
        <v>471</v>
      </c>
      <c r="B4285" t="s">
        <v>370</v>
      </c>
      <c r="C4285" t="s">
        <v>599</v>
      </c>
      <c r="D4285" t="s">
        <v>600</v>
      </c>
      <c r="E4285">
        <v>59</v>
      </c>
      <c r="F4285" t="s">
        <v>744</v>
      </c>
    </row>
    <row r="4286" spans="1:6" x14ac:dyDescent="0.25">
      <c r="A4286" s="2" t="s">
        <v>471</v>
      </c>
      <c r="B4286" t="s">
        <v>370</v>
      </c>
      <c r="C4286" t="s">
        <v>599</v>
      </c>
      <c r="D4286" t="s">
        <v>600</v>
      </c>
      <c r="E4286">
        <v>352</v>
      </c>
      <c r="F4286" t="s">
        <v>745</v>
      </c>
    </row>
    <row r="4287" spans="1:6" x14ac:dyDescent="0.25">
      <c r="A4287" s="2" t="s">
        <v>471</v>
      </c>
      <c r="B4287" t="s">
        <v>370</v>
      </c>
      <c r="C4287" t="s">
        <v>599</v>
      </c>
      <c r="D4287" t="s">
        <v>600</v>
      </c>
      <c r="E4287">
        <v>38</v>
      </c>
      <c r="F4287" t="s">
        <v>404</v>
      </c>
    </row>
    <row r="4288" spans="1:6" x14ac:dyDescent="0.25">
      <c r="A4288" s="2" t="s">
        <v>471</v>
      </c>
      <c r="B4288" t="s">
        <v>370</v>
      </c>
      <c r="C4288" t="s">
        <v>599</v>
      </c>
      <c r="D4288" t="s">
        <v>600</v>
      </c>
      <c r="E4288">
        <v>7</v>
      </c>
      <c r="F4288" t="s">
        <v>663</v>
      </c>
    </row>
    <row r="4289" spans="1:6" x14ac:dyDescent="0.25">
      <c r="A4289" s="2" t="s">
        <v>471</v>
      </c>
      <c r="B4289" t="s">
        <v>370</v>
      </c>
      <c r="C4289" t="s">
        <v>599</v>
      </c>
      <c r="D4289" t="s">
        <v>600</v>
      </c>
      <c r="E4289">
        <v>3</v>
      </c>
      <c r="F4289" t="s">
        <v>607</v>
      </c>
    </row>
    <row r="4290" spans="1:6" x14ac:dyDescent="0.25">
      <c r="A4290" s="2" t="s">
        <v>472</v>
      </c>
      <c r="B4290" t="s">
        <v>370</v>
      </c>
      <c r="C4290" t="s">
        <v>599</v>
      </c>
      <c r="D4290" t="s">
        <v>600</v>
      </c>
      <c r="E4290">
        <v>84</v>
      </c>
      <c r="F4290" t="s">
        <v>744</v>
      </c>
    </row>
    <row r="4291" spans="1:6" x14ac:dyDescent="0.25">
      <c r="A4291" s="2" t="s">
        <v>472</v>
      </c>
      <c r="B4291" t="s">
        <v>370</v>
      </c>
      <c r="C4291" t="s">
        <v>599</v>
      </c>
      <c r="D4291" t="s">
        <v>600</v>
      </c>
      <c r="E4291">
        <v>341</v>
      </c>
      <c r="F4291" t="s">
        <v>745</v>
      </c>
    </row>
    <row r="4292" spans="1:6" x14ac:dyDescent="0.25">
      <c r="A4292" s="2" t="s">
        <v>472</v>
      </c>
      <c r="B4292" t="s">
        <v>370</v>
      </c>
      <c r="C4292" t="s">
        <v>599</v>
      </c>
      <c r="D4292" t="s">
        <v>600</v>
      </c>
      <c r="E4292">
        <v>40</v>
      </c>
      <c r="F4292" t="s">
        <v>404</v>
      </c>
    </row>
    <row r="4293" spans="1:6" x14ac:dyDescent="0.25">
      <c r="A4293" s="2" t="s">
        <v>472</v>
      </c>
      <c r="B4293" t="s">
        <v>370</v>
      </c>
      <c r="C4293" t="s">
        <v>599</v>
      </c>
      <c r="D4293" t="s">
        <v>600</v>
      </c>
      <c r="E4293">
        <v>4</v>
      </c>
      <c r="F4293" t="s">
        <v>663</v>
      </c>
    </row>
    <row r="4294" spans="1:6" x14ac:dyDescent="0.25">
      <c r="A4294" s="2" t="s">
        <v>472</v>
      </c>
      <c r="B4294" t="s">
        <v>370</v>
      </c>
      <c r="C4294" t="s">
        <v>599</v>
      </c>
      <c r="D4294" t="s">
        <v>600</v>
      </c>
      <c r="E4294">
        <v>9</v>
      </c>
      <c r="F4294" t="s">
        <v>607</v>
      </c>
    </row>
    <row r="4295" spans="1:6" x14ac:dyDescent="0.25">
      <c r="A4295" s="2" t="s">
        <v>473</v>
      </c>
      <c r="B4295" t="s">
        <v>370</v>
      </c>
      <c r="C4295" t="s">
        <v>599</v>
      </c>
      <c r="D4295" t="s">
        <v>600</v>
      </c>
      <c r="E4295">
        <v>97</v>
      </c>
      <c r="F4295" t="s">
        <v>744</v>
      </c>
    </row>
    <row r="4296" spans="1:6" x14ac:dyDescent="0.25">
      <c r="A4296" s="2" t="s">
        <v>473</v>
      </c>
      <c r="B4296" t="s">
        <v>370</v>
      </c>
      <c r="C4296" t="s">
        <v>599</v>
      </c>
      <c r="D4296" t="s">
        <v>600</v>
      </c>
      <c r="E4296">
        <v>319</v>
      </c>
      <c r="F4296" t="s">
        <v>745</v>
      </c>
    </row>
    <row r="4297" spans="1:6" x14ac:dyDescent="0.25">
      <c r="A4297" s="2" t="s">
        <v>473</v>
      </c>
      <c r="B4297" t="s">
        <v>370</v>
      </c>
      <c r="C4297" t="s">
        <v>599</v>
      </c>
      <c r="D4297" t="s">
        <v>600</v>
      </c>
      <c r="E4297">
        <v>32</v>
      </c>
      <c r="F4297" t="s">
        <v>404</v>
      </c>
    </row>
    <row r="4298" spans="1:6" x14ac:dyDescent="0.25">
      <c r="A4298" s="2" t="s">
        <v>473</v>
      </c>
      <c r="B4298" t="s">
        <v>370</v>
      </c>
      <c r="C4298" t="s">
        <v>599</v>
      </c>
      <c r="D4298" t="s">
        <v>600</v>
      </c>
      <c r="E4298">
        <v>7</v>
      </c>
      <c r="F4298" t="s">
        <v>663</v>
      </c>
    </row>
    <row r="4299" spans="1:6" x14ac:dyDescent="0.25">
      <c r="A4299" s="2" t="s">
        <v>473</v>
      </c>
      <c r="B4299" t="s">
        <v>370</v>
      </c>
      <c r="C4299" t="s">
        <v>599</v>
      </c>
      <c r="D4299" t="s">
        <v>600</v>
      </c>
      <c r="E4299">
        <v>9</v>
      </c>
      <c r="F4299" t="s">
        <v>607</v>
      </c>
    </row>
    <row r="4300" spans="1:6" x14ac:dyDescent="0.25">
      <c r="A4300" s="2" t="s">
        <v>474</v>
      </c>
      <c r="B4300" t="s">
        <v>370</v>
      </c>
      <c r="C4300" t="s">
        <v>599</v>
      </c>
      <c r="D4300" t="s">
        <v>600</v>
      </c>
      <c r="E4300">
        <v>104</v>
      </c>
      <c r="F4300" t="s">
        <v>744</v>
      </c>
    </row>
    <row r="4301" spans="1:6" x14ac:dyDescent="0.25">
      <c r="A4301" s="2" t="s">
        <v>474</v>
      </c>
      <c r="B4301" t="s">
        <v>370</v>
      </c>
      <c r="C4301" t="s">
        <v>599</v>
      </c>
      <c r="D4301" t="s">
        <v>600</v>
      </c>
      <c r="E4301">
        <v>315</v>
      </c>
      <c r="F4301" t="s">
        <v>745</v>
      </c>
    </row>
    <row r="4302" spans="1:6" x14ac:dyDescent="0.25">
      <c r="A4302" s="2" t="s">
        <v>474</v>
      </c>
      <c r="B4302" t="s">
        <v>370</v>
      </c>
      <c r="C4302" t="s">
        <v>599</v>
      </c>
      <c r="D4302" t="s">
        <v>600</v>
      </c>
      <c r="E4302">
        <v>29</v>
      </c>
      <c r="F4302" t="s">
        <v>404</v>
      </c>
    </row>
    <row r="4303" spans="1:6" x14ac:dyDescent="0.25">
      <c r="A4303" s="2" t="s">
        <v>474</v>
      </c>
      <c r="B4303" t="s">
        <v>370</v>
      </c>
      <c r="C4303" t="s">
        <v>599</v>
      </c>
      <c r="D4303" t="s">
        <v>600</v>
      </c>
      <c r="E4303">
        <v>5</v>
      </c>
      <c r="F4303" t="s">
        <v>663</v>
      </c>
    </row>
    <row r="4304" spans="1:6" x14ac:dyDescent="0.25">
      <c r="A4304" s="2" t="s">
        <v>474</v>
      </c>
      <c r="B4304" t="s">
        <v>370</v>
      </c>
      <c r="C4304" t="s">
        <v>599</v>
      </c>
      <c r="D4304" t="s">
        <v>600</v>
      </c>
      <c r="E4304">
        <v>6</v>
      </c>
      <c r="F4304" t="s">
        <v>607</v>
      </c>
    </row>
    <row r="4305" spans="1:6" x14ac:dyDescent="0.25">
      <c r="A4305" s="2" t="s">
        <v>475</v>
      </c>
      <c r="B4305" t="s">
        <v>370</v>
      </c>
      <c r="C4305" t="s">
        <v>599</v>
      </c>
      <c r="D4305" t="s">
        <v>600</v>
      </c>
      <c r="E4305">
        <v>90</v>
      </c>
      <c r="F4305" t="s">
        <v>744</v>
      </c>
    </row>
    <row r="4306" spans="1:6" x14ac:dyDescent="0.25">
      <c r="A4306" s="2" t="s">
        <v>475</v>
      </c>
      <c r="B4306" t="s">
        <v>370</v>
      </c>
      <c r="C4306" t="s">
        <v>599</v>
      </c>
      <c r="D4306" t="s">
        <v>600</v>
      </c>
      <c r="E4306">
        <v>294</v>
      </c>
      <c r="F4306" t="s">
        <v>745</v>
      </c>
    </row>
    <row r="4307" spans="1:6" x14ac:dyDescent="0.25">
      <c r="A4307" s="2" t="s">
        <v>475</v>
      </c>
      <c r="B4307" t="s">
        <v>370</v>
      </c>
      <c r="C4307" t="s">
        <v>599</v>
      </c>
      <c r="D4307" t="s">
        <v>600</v>
      </c>
      <c r="E4307">
        <v>29</v>
      </c>
      <c r="F4307" t="s">
        <v>404</v>
      </c>
    </row>
    <row r="4308" spans="1:6" x14ac:dyDescent="0.25">
      <c r="A4308" s="2" t="s">
        <v>475</v>
      </c>
      <c r="B4308" t="s">
        <v>370</v>
      </c>
      <c r="C4308" t="s">
        <v>599</v>
      </c>
      <c r="D4308" t="s">
        <v>600</v>
      </c>
      <c r="E4308">
        <v>4</v>
      </c>
      <c r="F4308" t="s">
        <v>663</v>
      </c>
    </row>
    <row r="4309" spans="1:6" x14ac:dyDescent="0.25">
      <c r="A4309" s="2" t="s">
        <v>475</v>
      </c>
      <c r="B4309" t="s">
        <v>370</v>
      </c>
      <c r="C4309" t="s">
        <v>599</v>
      </c>
      <c r="D4309" t="s">
        <v>600</v>
      </c>
      <c r="E4309">
        <v>10</v>
      </c>
      <c r="F4309" t="s">
        <v>607</v>
      </c>
    </row>
    <row r="4310" spans="1:6" x14ac:dyDescent="0.25">
      <c r="A4310" s="2" t="s">
        <v>476</v>
      </c>
      <c r="B4310" t="s">
        <v>370</v>
      </c>
      <c r="C4310" t="s">
        <v>599</v>
      </c>
      <c r="D4310" t="s">
        <v>600</v>
      </c>
      <c r="E4310">
        <v>114</v>
      </c>
      <c r="F4310" t="s">
        <v>744</v>
      </c>
    </row>
    <row r="4311" spans="1:6" x14ac:dyDescent="0.25">
      <c r="A4311" s="2" t="s">
        <v>476</v>
      </c>
      <c r="B4311" t="s">
        <v>370</v>
      </c>
      <c r="C4311" t="s">
        <v>599</v>
      </c>
      <c r="D4311" t="s">
        <v>600</v>
      </c>
      <c r="E4311">
        <v>291</v>
      </c>
      <c r="F4311" t="s">
        <v>745</v>
      </c>
    </row>
    <row r="4312" spans="1:6" x14ac:dyDescent="0.25">
      <c r="A4312" s="2" t="s">
        <v>476</v>
      </c>
      <c r="B4312" t="s">
        <v>370</v>
      </c>
      <c r="C4312" t="s">
        <v>599</v>
      </c>
      <c r="D4312" t="s">
        <v>600</v>
      </c>
      <c r="E4312">
        <v>27</v>
      </c>
      <c r="F4312" t="s">
        <v>404</v>
      </c>
    </row>
    <row r="4313" spans="1:6" x14ac:dyDescent="0.25">
      <c r="A4313" s="2" t="s">
        <v>476</v>
      </c>
      <c r="B4313" t="s">
        <v>370</v>
      </c>
      <c r="C4313" t="s">
        <v>599</v>
      </c>
      <c r="D4313" t="s">
        <v>600</v>
      </c>
      <c r="E4313">
        <v>6</v>
      </c>
      <c r="F4313" t="s">
        <v>663</v>
      </c>
    </row>
    <row r="4314" spans="1:6" x14ac:dyDescent="0.25">
      <c r="A4314" s="2" t="s">
        <v>476</v>
      </c>
      <c r="B4314" t="s">
        <v>370</v>
      </c>
      <c r="C4314" t="s">
        <v>599</v>
      </c>
      <c r="D4314" t="s">
        <v>600</v>
      </c>
      <c r="E4314">
        <v>6</v>
      </c>
      <c r="F4314" t="s">
        <v>607</v>
      </c>
    </row>
    <row r="4315" spans="1:6" x14ac:dyDescent="0.25">
      <c r="A4315" s="2" t="s">
        <v>477</v>
      </c>
      <c r="B4315" t="s">
        <v>370</v>
      </c>
      <c r="C4315" t="s">
        <v>599</v>
      </c>
      <c r="D4315" t="s">
        <v>600</v>
      </c>
      <c r="E4315">
        <v>52</v>
      </c>
      <c r="F4315" t="s">
        <v>744</v>
      </c>
    </row>
    <row r="4316" spans="1:6" x14ac:dyDescent="0.25">
      <c r="A4316" s="2" t="s">
        <v>477</v>
      </c>
      <c r="B4316" t="s">
        <v>370</v>
      </c>
      <c r="C4316" t="s">
        <v>599</v>
      </c>
      <c r="D4316" t="s">
        <v>600</v>
      </c>
      <c r="E4316">
        <v>293</v>
      </c>
      <c r="F4316" t="s">
        <v>745</v>
      </c>
    </row>
    <row r="4317" spans="1:6" x14ac:dyDescent="0.25">
      <c r="A4317" s="2" t="s">
        <v>477</v>
      </c>
      <c r="B4317" t="s">
        <v>370</v>
      </c>
      <c r="C4317" t="s">
        <v>599</v>
      </c>
      <c r="D4317" t="s">
        <v>600</v>
      </c>
      <c r="E4317">
        <v>31</v>
      </c>
      <c r="F4317" t="s">
        <v>404</v>
      </c>
    </row>
    <row r="4318" spans="1:6" x14ac:dyDescent="0.25">
      <c r="A4318" s="2" t="s">
        <v>477</v>
      </c>
      <c r="B4318" t="s">
        <v>370</v>
      </c>
      <c r="C4318" t="s">
        <v>599</v>
      </c>
      <c r="D4318" t="s">
        <v>600</v>
      </c>
      <c r="E4318">
        <v>7</v>
      </c>
      <c r="F4318" t="s">
        <v>663</v>
      </c>
    </row>
    <row r="4319" spans="1:6" x14ac:dyDescent="0.25">
      <c r="A4319" s="2" t="s">
        <v>477</v>
      </c>
      <c r="B4319" t="s">
        <v>370</v>
      </c>
      <c r="C4319" t="s">
        <v>599</v>
      </c>
      <c r="D4319" t="s">
        <v>600</v>
      </c>
      <c r="E4319">
        <v>3</v>
      </c>
      <c r="F4319" t="s">
        <v>607</v>
      </c>
    </row>
    <row r="4320" spans="1:6" x14ac:dyDescent="0.25">
      <c r="A4320" s="2" t="s">
        <v>478</v>
      </c>
      <c r="B4320" t="s">
        <v>370</v>
      </c>
      <c r="C4320" t="s">
        <v>599</v>
      </c>
      <c r="D4320" t="s">
        <v>600</v>
      </c>
      <c r="E4320">
        <v>68</v>
      </c>
      <c r="F4320" t="s">
        <v>744</v>
      </c>
    </row>
    <row r="4321" spans="1:6" x14ac:dyDescent="0.25">
      <c r="A4321" s="2" t="s">
        <v>478</v>
      </c>
      <c r="B4321" t="s">
        <v>370</v>
      </c>
      <c r="C4321" t="s">
        <v>599</v>
      </c>
      <c r="D4321" t="s">
        <v>600</v>
      </c>
      <c r="E4321">
        <v>306</v>
      </c>
      <c r="F4321" t="s">
        <v>745</v>
      </c>
    </row>
    <row r="4322" spans="1:6" x14ac:dyDescent="0.25">
      <c r="A4322" s="2" t="s">
        <v>478</v>
      </c>
      <c r="B4322" t="s">
        <v>370</v>
      </c>
      <c r="C4322" t="s">
        <v>599</v>
      </c>
      <c r="D4322" t="s">
        <v>600</v>
      </c>
      <c r="E4322">
        <v>36</v>
      </c>
      <c r="F4322" t="s">
        <v>404</v>
      </c>
    </row>
    <row r="4323" spans="1:6" x14ac:dyDescent="0.25">
      <c r="A4323" s="2" t="s">
        <v>478</v>
      </c>
      <c r="B4323" t="s">
        <v>370</v>
      </c>
      <c r="C4323" t="s">
        <v>599</v>
      </c>
      <c r="D4323" t="s">
        <v>600</v>
      </c>
      <c r="E4323">
        <v>6</v>
      </c>
      <c r="F4323" t="s">
        <v>663</v>
      </c>
    </row>
    <row r="4324" spans="1:6" x14ac:dyDescent="0.25">
      <c r="A4324" s="2" t="s">
        <v>478</v>
      </c>
      <c r="B4324" t="s">
        <v>370</v>
      </c>
      <c r="C4324" t="s">
        <v>599</v>
      </c>
      <c r="D4324" t="s">
        <v>600</v>
      </c>
      <c r="E4324">
        <v>4</v>
      </c>
      <c r="F4324" t="s">
        <v>607</v>
      </c>
    </row>
    <row r="4325" spans="1:6" x14ac:dyDescent="0.25">
      <c r="A4325" s="2" t="s">
        <v>479</v>
      </c>
      <c r="B4325" t="s">
        <v>370</v>
      </c>
      <c r="C4325" t="s">
        <v>599</v>
      </c>
      <c r="D4325" t="s">
        <v>600</v>
      </c>
      <c r="E4325">
        <v>95</v>
      </c>
      <c r="F4325" t="s">
        <v>744</v>
      </c>
    </row>
    <row r="4326" spans="1:6" x14ac:dyDescent="0.25">
      <c r="A4326" s="2" t="s">
        <v>479</v>
      </c>
      <c r="B4326" t="s">
        <v>370</v>
      </c>
      <c r="C4326" t="s">
        <v>599</v>
      </c>
      <c r="D4326" t="s">
        <v>600</v>
      </c>
      <c r="E4326">
        <v>303</v>
      </c>
      <c r="F4326" t="s">
        <v>745</v>
      </c>
    </row>
    <row r="4327" spans="1:6" x14ac:dyDescent="0.25">
      <c r="A4327" s="2" t="s">
        <v>479</v>
      </c>
      <c r="B4327" t="s">
        <v>370</v>
      </c>
      <c r="C4327" t="s">
        <v>599</v>
      </c>
      <c r="D4327" t="s">
        <v>600</v>
      </c>
      <c r="E4327">
        <v>29</v>
      </c>
      <c r="F4327" t="s">
        <v>404</v>
      </c>
    </row>
    <row r="4328" spans="1:6" x14ac:dyDescent="0.25">
      <c r="A4328" s="2" t="s">
        <v>479</v>
      </c>
      <c r="B4328" t="s">
        <v>370</v>
      </c>
      <c r="C4328" t="s">
        <v>599</v>
      </c>
      <c r="D4328" t="s">
        <v>600</v>
      </c>
      <c r="E4328">
        <v>8</v>
      </c>
      <c r="F4328" t="s">
        <v>663</v>
      </c>
    </row>
    <row r="4329" spans="1:6" x14ac:dyDescent="0.25">
      <c r="A4329" s="2" t="s">
        <v>479</v>
      </c>
      <c r="B4329" t="s">
        <v>370</v>
      </c>
      <c r="C4329" t="s">
        <v>599</v>
      </c>
      <c r="D4329" t="s">
        <v>600</v>
      </c>
      <c r="E4329">
        <v>8</v>
      </c>
      <c r="F4329" t="s">
        <v>607</v>
      </c>
    </row>
    <row r="4330" spans="1:6" x14ac:dyDescent="0.25">
      <c r="A4330" s="2" t="s">
        <v>480</v>
      </c>
      <c r="B4330" t="s">
        <v>370</v>
      </c>
      <c r="C4330" t="s">
        <v>599</v>
      </c>
      <c r="D4330" t="s">
        <v>600</v>
      </c>
      <c r="E4330">
        <v>91</v>
      </c>
      <c r="F4330" t="s">
        <v>744</v>
      </c>
    </row>
    <row r="4331" spans="1:6" x14ac:dyDescent="0.25">
      <c r="A4331" s="2" t="s">
        <v>480</v>
      </c>
      <c r="B4331" t="s">
        <v>370</v>
      </c>
      <c r="C4331" t="s">
        <v>599</v>
      </c>
      <c r="D4331" t="s">
        <v>600</v>
      </c>
      <c r="E4331">
        <v>288</v>
      </c>
      <c r="F4331" t="s">
        <v>745</v>
      </c>
    </row>
    <row r="4332" spans="1:6" x14ac:dyDescent="0.25">
      <c r="A4332" s="2" t="s">
        <v>480</v>
      </c>
      <c r="B4332" t="s">
        <v>370</v>
      </c>
      <c r="C4332" t="s">
        <v>599</v>
      </c>
      <c r="D4332" t="s">
        <v>600</v>
      </c>
      <c r="E4332">
        <v>33</v>
      </c>
      <c r="F4332" t="s">
        <v>404</v>
      </c>
    </row>
    <row r="4333" spans="1:6" x14ac:dyDescent="0.25">
      <c r="A4333" s="2" t="s">
        <v>480</v>
      </c>
      <c r="B4333" t="s">
        <v>370</v>
      </c>
      <c r="C4333" t="s">
        <v>599</v>
      </c>
      <c r="D4333" t="s">
        <v>600</v>
      </c>
      <c r="E4333">
        <v>1</v>
      </c>
      <c r="F4333" t="s">
        <v>663</v>
      </c>
    </row>
    <row r="4334" spans="1:6" x14ac:dyDescent="0.25">
      <c r="A4334" s="2" t="s">
        <v>480</v>
      </c>
      <c r="B4334" t="s">
        <v>370</v>
      </c>
      <c r="C4334" t="s">
        <v>599</v>
      </c>
      <c r="D4334" t="s">
        <v>600</v>
      </c>
      <c r="E4334">
        <v>10</v>
      </c>
      <c r="F4334" t="s">
        <v>607</v>
      </c>
    </row>
    <row r="4335" spans="1:6" x14ac:dyDescent="0.25">
      <c r="A4335" s="2" t="s">
        <v>481</v>
      </c>
      <c r="B4335" t="s">
        <v>370</v>
      </c>
      <c r="C4335" t="s">
        <v>599</v>
      </c>
      <c r="D4335" t="s">
        <v>600</v>
      </c>
      <c r="E4335">
        <v>87</v>
      </c>
      <c r="F4335" t="s">
        <v>744</v>
      </c>
    </row>
    <row r="4336" spans="1:6" x14ac:dyDescent="0.25">
      <c r="A4336" s="2" t="s">
        <v>481</v>
      </c>
      <c r="B4336" t="s">
        <v>370</v>
      </c>
      <c r="C4336" t="s">
        <v>599</v>
      </c>
      <c r="D4336" t="s">
        <v>600</v>
      </c>
      <c r="E4336">
        <v>285</v>
      </c>
      <c r="F4336" t="s">
        <v>745</v>
      </c>
    </row>
    <row r="4337" spans="1:6" x14ac:dyDescent="0.25">
      <c r="A4337" s="2" t="s">
        <v>481</v>
      </c>
      <c r="B4337" t="s">
        <v>370</v>
      </c>
      <c r="C4337" t="s">
        <v>599</v>
      </c>
      <c r="D4337" t="s">
        <v>600</v>
      </c>
      <c r="E4337">
        <v>29</v>
      </c>
      <c r="F4337" t="s">
        <v>404</v>
      </c>
    </row>
    <row r="4338" spans="1:6" x14ac:dyDescent="0.25">
      <c r="A4338" s="2" t="s">
        <v>481</v>
      </c>
      <c r="B4338" t="s">
        <v>370</v>
      </c>
      <c r="C4338" t="s">
        <v>599</v>
      </c>
      <c r="D4338" t="s">
        <v>600</v>
      </c>
      <c r="E4338">
        <v>0</v>
      </c>
      <c r="F4338" t="s">
        <v>663</v>
      </c>
    </row>
    <row r="4339" spans="1:6" x14ac:dyDescent="0.25">
      <c r="A4339" s="2" t="s">
        <v>481</v>
      </c>
      <c r="B4339" t="s">
        <v>370</v>
      </c>
      <c r="C4339" t="s">
        <v>599</v>
      </c>
      <c r="D4339" t="s">
        <v>600</v>
      </c>
      <c r="E4339">
        <v>5</v>
      </c>
      <c r="F4339" t="s">
        <v>607</v>
      </c>
    </row>
    <row r="4340" spans="1:6" x14ac:dyDescent="0.25">
      <c r="A4340" s="2" t="s">
        <v>482</v>
      </c>
      <c r="B4340" t="s">
        <v>370</v>
      </c>
      <c r="C4340" t="s">
        <v>599</v>
      </c>
      <c r="D4340" t="s">
        <v>600</v>
      </c>
      <c r="E4340">
        <v>78</v>
      </c>
      <c r="F4340" t="s">
        <v>744</v>
      </c>
    </row>
    <row r="4341" spans="1:6" x14ac:dyDescent="0.25">
      <c r="A4341" s="2" t="s">
        <v>482</v>
      </c>
      <c r="B4341" t="s">
        <v>370</v>
      </c>
      <c r="C4341" t="s">
        <v>599</v>
      </c>
      <c r="D4341" t="s">
        <v>600</v>
      </c>
      <c r="E4341">
        <v>276</v>
      </c>
      <c r="F4341" t="s">
        <v>745</v>
      </c>
    </row>
    <row r="4342" spans="1:6" x14ac:dyDescent="0.25">
      <c r="A4342" s="2" t="s">
        <v>482</v>
      </c>
      <c r="B4342" t="s">
        <v>370</v>
      </c>
      <c r="C4342" t="s">
        <v>599</v>
      </c>
      <c r="D4342" t="s">
        <v>600</v>
      </c>
      <c r="E4342">
        <v>27</v>
      </c>
      <c r="F4342" t="s">
        <v>404</v>
      </c>
    </row>
    <row r="4343" spans="1:6" x14ac:dyDescent="0.25">
      <c r="A4343" s="2" t="s">
        <v>482</v>
      </c>
      <c r="B4343" t="s">
        <v>370</v>
      </c>
      <c r="C4343" t="s">
        <v>599</v>
      </c>
      <c r="D4343" t="s">
        <v>600</v>
      </c>
      <c r="E4343">
        <v>4</v>
      </c>
      <c r="F4343" t="s">
        <v>663</v>
      </c>
    </row>
    <row r="4344" spans="1:6" x14ac:dyDescent="0.25">
      <c r="A4344" s="2" t="s">
        <v>482</v>
      </c>
      <c r="B4344" t="s">
        <v>370</v>
      </c>
      <c r="C4344" t="s">
        <v>599</v>
      </c>
      <c r="D4344" t="s">
        <v>600</v>
      </c>
      <c r="E4344">
        <v>4</v>
      </c>
      <c r="F4344" t="s">
        <v>607</v>
      </c>
    </row>
    <row r="4345" spans="1:6" x14ac:dyDescent="0.25">
      <c r="A4345" s="2" t="s">
        <v>483</v>
      </c>
      <c r="B4345" t="s">
        <v>370</v>
      </c>
      <c r="C4345" t="s">
        <v>599</v>
      </c>
      <c r="D4345" t="s">
        <v>600</v>
      </c>
      <c r="E4345">
        <v>68</v>
      </c>
      <c r="F4345" t="s">
        <v>744</v>
      </c>
    </row>
    <row r="4346" spans="1:6" x14ac:dyDescent="0.25">
      <c r="A4346" s="2" t="s">
        <v>483</v>
      </c>
      <c r="B4346" t="s">
        <v>370</v>
      </c>
      <c r="C4346" t="s">
        <v>599</v>
      </c>
      <c r="D4346" t="s">
        <v>600</v>
      </c>
      <c r="E4346">
        <v>271</v>
      </c>
      <c r="F4346" t="s">
        <v>745</v>
      </c>
    </row>
    <row r="4347" spans="1:6" x14ac:dyDescent="0.25">
      <c r="A4347" s="2" t="s">
        <v>483</v>
      </c>
      <c r="B4347" t="s">
        <v>370</v>
      </c>
      <c r="C4347" t="s">
        <v>599</v>
      </c>
      <c r="D4347" t="s">
        <v>600</v>
      </c>
      <c r="E4347">
        <v>33</v>
      </c>
      <c r="F4347" t="s">
        <v>404</v>
      </c>
    </row>
    <row r="4348" spans="1:6" x14ac:dyDescent="0.25">
      <c r="A4348" s="2" t="s">
        <v>483</v>
      </c>
      <c r="B4348" t="s">
        <v>370</v>
      </c>
      <c r="C4348" t="s">
        <v>599</v>
      </c>
      <c r="D4348" t="s">
        <v>600</v>
      </c>
      <c r="E4348">
        <v>3</v>
      </c>
      <c r="F4348" t="s">
        <v>663</v>
      </c>
    </row>
    <row r="4349" spans="1:6" x14ac:dyDescent="0.25">
      <c r="A4349" s="2" t="s">
        <v>483</v>
      </c>
      <c r="B4349" t="s">
        <v>370</v>
      </c>
      <c r="C4349" t="s">
        <v>599</v>
      </c>
      <c r="D4349" t="s">
        <v>600</v>
      </c>
      <c r="E4349">
        <v>1</v>
      </c>
      <c r="F4349" t="s">
        <v>607</v>
      </c>
    </row>
    <row r="4350" spans="1:6" x14ac:dyDescent="0.25">
      <c r="A4350" s="2" t="s">
        <v>484</v>
      </c>
      <c r="B4350" t="s">
        <v>370</v>
      </c>
      <c r="C4350" t="s">
        <v>599</v>
      </c>
      <c r="D4350" t="s">
        <v>600</v>
      </c>
      <c r="E4350">
        <v>68</v>
      </c>
      <c r="F4350" t="s">
        <v>744</v>
      </c>
    </row>
    <row r="4351" spans="1:6" x14ac:dyDescent="0.25">
      <c r="A4351" s="2" t="s">
        <v>484</v>
      </c>
      <c r="B4351" t="s">
        <v>370</v>
      </c>
      <c r="C4351" t="s">
        <v>599</v>
      </c>
      <c r="D4351" t="s">
        <v>600</v>
      </c>
      <c r="E4351">
        <v>280</v>
      </c>
      <c r="F4351" t="s">
        <v>745</v>
      </c>
    </row>
    <row r="4352" spans="1:6" x14ac:dyDescent="0.25">
      <c r="A4352" s="2" t="s">
        <v>484</v>
      </c>
      <c r="B4352" t="s">
        <v>370</v>
      </c>
      <c r="C4352" t="s">
        <v>599</v>
      </c>
      <c r="D4352" t="s">
        <v>600</v>
      </c>
      <c r="E4352">
        <v>27</v>
      </c>
      <c r="F4352" t="s">
        <v>404</v>
      </c>
    </row>
    <row r="4353" spans="1:6" x14ac:dyDescent="0.25">
      <c r="A4353" s="2" t="s">
        <v>484</v>
      </c>
      <c r="B4353" t="s">
        <v>370</v>
      </c>
      <c r="C4353" t="s">
        <v>599</v>
      </c>
      <c r="D4353" t="s">
        <v>600</v>
      </c>
      <c r="E4353">
        <v>5</v>
      </c>
      <c r="F4353" t="s">
        <v>663</v>
      </c>
    </row>
    <row r="4354" spans="1:6" x14ac:dyDescent="0.25">
      <c r="A4354" s="2" t="s">
        <v>484</v>
      </c>
      <c r="B4354" t="s">
        <v>370</v>
      </c>
      <c r="C4354" t="s">
        <v>599</v>
      </c>
      <c r="D4354" t="s">
        <v>600</v>
      </c>
      <c r="E4354">
        <v>1</v>
      </c>
      <c r="F4354" t="s">
        <v>607</v>
      </c>
    </row>
    <row r="4355" spans="1:6" x14ac:dyDescent="0.25">
      <c r="A4355" s="2" t="s">
        <v>485</v>
      </c>
      <c r="B4355" t="s">
        <v>370</v>
      </c>
      <c r="C4355" t="s">
        <v>599</v>
      </c>
      <c r="D4355" t="s">
        <v>600</v>
      </c>
      <c r="E4355">
        <v>67</v>
      </c>
      <c r="F4355" t="s">
        <v>744</v>
      </c>
    </row>
    <row r="4356" spans="1:6" x14ac:dyDescent="0.25">
      <c r="A4356" s="2" t="s">
        <v>485</v>
      </c>
      <c r="B4356" t="s">
        <v>370</v>
      </c>
      <c r="C4356" t="s">
        <v>599</v>
      </c>
      <c r="D4356" t="s">
        <v>600</v>
      </c>
      <c r="E4356">
        <v>297</v>
      </c>
      <c r="F4356" t="s">
        <v>745</v>
      </c>
    </row>
    <row r="4357" spans="1:6" x14ac:dyDescent="0.25">
      <c r="A4357" s="2" t="s">
        <v>485</v>
      </c>
      <c r="B4357" t="s">
        <v>370</v>
      </c>
      <c r="C4357" t="s">
        <v>599</v>
      </c>
      <c r="D4357" t="s">
        <v>600</v>
      </c>
      <c r="E4357">
        <v>27</v>
      </c>
      <c r="F4357" t="s">
        <v>404</v>
      </c>
    </row>
    <row r="4358" spans="1:6" x14ac:dyDescent="0.25">
      <c r="A4358" s="2" t="s">
        <v>485</v>
      </c>
      <c r="B4358" t="s">
        <v>370</v>
      </c>
      <c r="C4358" t="s">
        <v>599</v>
      </c>
      <c r="D4358" t="s">
        <v>600</v>
      </c>
      <c r="E4358">
        <v>2</v>
      </c>
      <c r="F4358" t="s">
        <v>663</v>
      </c>
    </row>
    <row r="4359" spans="1:6" x14ac:dyDescent="0.25">
      <c r="A4359" s="2" t="s">
        <v>485</v>
      </c>
      <c r="B4359" t="s">
        <v>370</v>
      </c>
      <c r="C4359" t="s">
        <v>599</v>
      </c>
      <c r="D4359" t="s">
        <v>600</v>
      </c>
      <c r="E4359">
        <v>1</v>
      </c>
      <c r="F4359" t="s">
        <v>607</v>
      </c>
    </row>
    <row r="4360" spans="1:6" x14ac:dyDescent="0.25">
      <c r="A4360" s="2" t="s">
        <v>486</v>
      </c>
      <c r="B4360" t="s">
        <v>370</v>
      </c>
      <c r="C4360" t="s">
        <v>599</v>
      </c>
      <c r="D4360" t="s">
        <v>600</v>
      </c>
      <c r="E4360">
        <v>79</v>
      </c>
      <c r="F4360" t="s">
        <v>744</v>
      </c>
    </row>
    <row r="4361" spans="1:6" x14ac:dyDescent="0.25">
      <c r="A4361" s="2" t="s">
        <v>486</v>
      </c>
      <c r="B4361" t="s">
        <v>370</v>
      </c>
      <c r="C4361" t="s">
        <v>599</v>
      </c>
      <c r="D4361" t="s">
        <v>600</v>
      </c>
      <c r="E4361">
        <v>281</v>
      </c>
      <c r="F4361" t="s">
        <v>745</v>
      </c>
    </row>
    <row r="4362" spans="1:6" x14ac:dyDescent="0.25">
      <c r="A4362" s="2" t="s">
        <v>486</v>
      </c>
      <c r="B4362" t="s">
        <v>370</v>
      </c>
      <c r="C4362" t="s">
        <v>599</v>
      </c>
      <c r="D4362" t="s">
        <v>600</v>
      </c>
      <c r="E4362">
        <v>22</v>
      </c>
      <c r="F4362" t="s">
        <v>404</v>
      </c>
    </row>
    <row r="4363" spans="1:6" x14ac:dyDescent="0.25">
      <c r="A4363" s="2" t="s">
        <v>486</v>
      </c>
      <c r="B4363" t="s">
        <v>370</v>
      </c>
      <c r="C4363" t="s">
        <v>599</v>
      </c>
      <c r="D4363" t="s">
        <v>600</v>
      </c>
      <c r="E4363">
        <v>1</v>
      </c>
      <c r="F4363" t="s">
        <v>663</v>
      </c>
    </row>
    <row r="4364" spans="1:6" x14ac:dyDescent="0.25">
      <c r="A4364" s="2" t="s">
        <v>486</v>
      </c>
      <c r="B4364" t="s">
        <v>370</v>
      </c>
      <c r="C4364" t="s">
        <v>599</v>
      </c>
      <c r="D4364" t="s">
        <v>600</v>
      </c>
      <c r="E4364">
        <v>5</v>
      </c>
      <c r="F4364" t="s">
        <v>607</v>
      </c>
    </row>
    <row r="4365" spans="1:6" x14ac:dyDescent="0.25">
      <c r="A4365" s="2" t="s">
        <v>487</v>
      </c>
      <c r="B4365" t="s">
        <v>370</v>
      </c>
      <c r="C4365" t="s">
        <v>599</v>
      </c>
      <c r="D4365" t="s">
        <v>600</v>
      </c>
      <c r="E4365">
        <v>101</v>
      </c>
      <c r="F4365" t="s">
        <v>744</v>
      </c>
    </row>
    <row r="4366" spans="1:6" x14ac:dyDescent="0.25">
      <c r="A4366" s="2" t="s">
        <v>487</v>
      </c>
      <c r="B4366" t="s">
        <v>370</v>
      </c>
      <c r="C4366" t="s">
        <v>599</v>
      </c>
      <c r="D4366" t="s">
        <v>600</v>
      </c>
      <c r="E4366">
        <v>270</v>
      </c>
      <c r="F4366" t="s">
        <v>745</v>
      </c>
    </row>
    <row r="4367" spans="1:6" x14ac:dyDescent="0.25">
      <c r="A4367" s="2" t="s">
        <v>487</v>
      </c>
      <c r="B4367" t="s">
        <v>370</v>
      </c>
      <c r="C4367" t="s">
        <v>599</v>
      </c>
      <c r="D4367" t="s">
        <v>600</v>
      </c>
      <c r="E4367">
        <v>27</v>
      </c>
      <c r="F4367" t="s">
        <v>404</v>
      </c>
    </row>
    <row r="4368" spans="1:6" x14ac:dyDescent="0.25">
      <c r="A4368" s="2" t="s">
        <v>487</v>
      </c>
      <c r="B4368" t="s">
        <v>370</v>
      </c>
      <c r="C4368" t="s">
        <v>599</v>
      </c>
      <c r="D4368" t="s">
        <v>600</v>
      </c>
      <c r="E4368">
        <v>6</v>
      </c>
      <c r="F4368" t="s">
        <v>663</v>
      </c>
    </row>
    <row r="4369" spans="1:6" x14ac:dyDescent="0.25">
      <c r="A4369" s="2" t="s">
        <v>487</v>
      </c>
      <c r="B4369" t="s">
        <v>370</v>
      </c>
      <c r="C4369" t="s">
        <v>599</v>
      </c>
      <c r="D4369" t="s">
        <v>600</v>
      </c>
      <c r="E4369">
        <v>8</v>
      </c>
      <c r="F4369" t="s">
        <v>607</v>
      </c>
    </row>
    <row r="4370" spans="1:6" x14ac:dyDescent="0.25">
      <c r="A4370" s="2" t="s">
        <v>488</v>
      </c>
      <c r="B4370" t="s">
        <v>370</v>
      </c>
      <c r="C4370" t="s">
        <v>599</v>
      </c>
      <c r="D4370" t="s">
        <v>600</v>
      </c>
      <c r="E4370">
        <v>64</v>
      </c>
      <c r="F4370" t="s">
        <v>744</v>
      </c>
    </row>
    <row r="4371" spans="1:6" x14ac:dyDescent="0.25">
      <c r="A4371" s="2" t="s">
        <v>488</v>
      </c>
      <c r="B4371" t="s">
        <v>370</v>
      </c>
      <c r="C4371" t="s">
        <v>599</v>
      </c>
      <c r="D4371" t="s">
        <v>600</v>
      </c>
      <c r="E4371">
        <v>265</v>
      </c>
      <c r="F4371" t="s">
        <v>745</v>
      </c>
    </row>
    <row r="4372" spans="1:6" x14ac:dyDescent="0.25">
      <c r="A4372" s="2" t="s">
        <v>488</v>
      </c>
      <c r="B4372" t="s">
        <v>370</v>
      </c>
      <c r="C4372" t="s">
        <v>599</v>
      </c>
      <c r="D4372" t="s">
        <v>600</v>
      </c>
      <c r="E4372">
        <v>21</v>
      </c>
      <c r="F4372" t="s">
        <v>404</v>
      </c>
    </row>
    <row r="4373" spans="1:6" x14ac:dyDescent="0.25">
      <c r="A4373" s="2" t="s">
        <v>488</v>
      </c>
      <c r="B4373" t="s">
        <v>370</v>
      </c>
      <c r="C4373" t="s">
        <v>599</v>
      </c>
      <c r="D4373" t="s">
        <v>600</v>
      </c>
      <c r="E4373">
        <v>9</v>
      </c>
      <c r="F4373" t="s">
        <v>663</v>
      </c>
    </row>
    <row r="4374" spans="1:6" x14ac:dyDescent="0.25">
      <c r="A4374" s="2" t="s">
        <v>488</v>
      </c>
      <c r="B4374" t="s">
        <v>370</v>
      </c>
      <c r="C4374" t="s">
        <v>599</v>
      </c>
      <c r="D4374" t="s">
        <v>600</v>
      </c>
      <c r="E4374">
        <v>6</v>
      </c>
      <c r="F4374" t="s">
        <v>607</v>
      </c>
    </row>
    <row r="4375" spans="1:6" x14ac:dyDescent="0.25">
      <c r="A4375" s="2" t="s">
        <v>489</v>
      </c>
      <c r="B4375" t="s">
        <v>370</v>
      </c>
      <c r="C4375" t="s">
        <v>599</v>
      </c>
      <c r="D4375" t="s">
        <v>600</v>
      </c>
      <c r="E4375">
        <v>88</v>
      </c>
      <c r="F4375" t="s">
        <v>744</v>
      </c>
    </row>
    <row r="4376" spans="1:6" x14ac:dyDescent="0.25">
      <c r="A4376" s="2" t="s">
        <v>489</v>
      </c>
      <c r="B4376" t="s">
        <v>370</v>
      </c>
      <c r="C4376" t="s">
        <v>599</v>
      </c>
      <c r="D4376" t="s">
        <v>600</v>
      </c>
      <c r="E4376">
        <v>254</v>
      </c>
      <c r="F4376" t="s">
        <v>745</v>
      </c>
    </row>
    <row r="4377" spans="1:6" x14ac:dyDescent="0.25">
      <c r="A4377" s="2" t="s">
        <v>489</v>
      </c>
      <c r="B4377" t="s">
        <v>370</v>
      </c>
      <c r="C4377" t="s">
        <v>599</v>
      </c>
      <c r="D4377" t="s">
        <v>600</v>
      </c>
      <c r="E4377">
        <v>24</v>
      </c>
      <c r="F4377" t="s">
        <v>404</v>
      </c>
    </row>
    <row r="4378" spans="1:6" x14ac:dyDescent="0.25">
      <c r="A4378" s="2" t="s">
        <v>489</v>
      </c>
      <c r="B4378" t="s">
        <v>370</v>
      </c>
      <c r="C4378" t="s">
        <v>599</v>
      </c>
      <c r="D4378" t="s">
        <v>600</v>
      </c>
      <c r="E4378">
        <v>2</v>
      </c>
      <c r="F4378" t="s">
        <v>663</v>
      </c>
    </row>
    <row r="4379" spans="1:6" x14ac:dyDescent="0.25">
      <c r="A4379" s="2" t="s">
        <v>489</v>
      </c>
      <c r="B4379" t="s">
        <v>370</v>
      </c>
      <c r="C4379" t="s">
        <v>599</v>
      </c>
      <c r="D4379" t="s">
        <v>600</v>
      </c>
      <c r="E4379">
        <v>2</v>
      </c>
      <c r="F4379" t="s">
        <v>607</v>
      </c>
    </row>
    <row r="4380" spans="1:6" x14ac:dyDescent="0.25">
      <c r="A4380" s="2" t="s">
        <v>490</v>
      </c>
      <c r="B4380" t="s">
        <v>370</v>
      </c>
      <c r="C4380" t="s">
        <v>599</v>
      </c>
      <c r="D4380" t="s">
        <v>600</v>
      </c>
      <c r="E4380">
        <v>74</v>
      </c>
      <c r="F4380" t="s">
        <v>744</v>
      </c>
    </row>
    <row r="4381" spans="1:6" x14ac:dyDescent="0.25">
      <c r="A4381" s="2" t="s">
        <v>490</v>
      </c>
      <c r="B4381" t="s">
        <v>370</v>
      </c>
      <c r="C4381" t="s">
        <v>599</v>
      </c>
      <c r="D4381" t="s">
        <v>600</v>
      </c>
      <c r="E4381">
        <v>232</v>
      </c>
      <c r="F4381" t="s">
        <v>745</v>
      </c>
    </row>
    <row r="4382" spans="1:6" x14ac:dyDescent="0.25">
      <c r="A4382" s="2" t="s">
        <v>490</v>
      </c>
      <c r="B4382" t="s">
        <v>370</v>
      </c>
      <c r="C4382" t="s">
        <v>599</v>
      </c>
      <c r="D4382" t="s">
        <v>600</v>
      </c>
      <c r="E4382">
        <v>21</v>
      </c>
      <c r="F4382" t="s">
        <v>404</v>
      </c>
    </row>
    <row r="4383" spans="1:6" x14ac:dyDescent="0.25">
      <c r="A4383" s="2" t="s">
        <v>490</v>
      </c>
      <c r="B4383" t="s">
        <v>370</v>
      </c>
      <c r="C4383" t="s">
        <v>599</v>
      </c>
      <c r="D4383" t="s">
        <v>600</v>
      </c>
      <c r="E4383">
        <v>6</v>
      </c>
      <c r="F4383" t="s">
        <v>663</v>
      </c>
    </row>
    <row r="4384" spans="1:6" x14ac:dyDescent="0.25">
      <c r="A4384" s="2" t="s">
        <v>490</v>
      </c>
      <c r="B4384" t="s">
        <v>370</v>
      </c>
      <c r="C4384" t="s">
        <v>599</v>
      </c>
      <c r="D4384" t="s">
        <v>600</v>
      </c>
      <c r="E4384">
        <v>5</v>
      </c>
      <c r="F4384" t="s">
        <v>607</v>
      </c>
    </row>
    <row r="4385" spans="1:6" x14ac:dyDescent="0.25">
      <c r="A4385" s="2" t="s">
        <v>491</v>
      </c>
      <c r="B4385" t="s">
        <v>370</v>
      </c>
      <c r="C4385" t="s">
        <v>599</v>
      </c>
      <c r="D4385" t="s">
        <v>600</v>
      </c>
      <c r="E4385">
        <v>47</v>
      </c>
      <c r="F4385" t="s">
        <v>744</v>
      </c>
    </row>
    <row r="4386" spans="1:6" x14ac:dyDescent="0.25">
      <c r="A4386" s="2" t="s">
        <v>491</v>
      </c>
      <c r="B4386" t="s">
        <v>370</v>
      </c>
      <c r="C4386" t="s">
        <v>599</v>
      </c>
      <c r="D4386" t="s">
        <v>600</v>
      </c>
      <c r="E4386">
        <v>246</v>
      </c>
      <c r="F4386" t="s">
        <v>745</v>
      </c>
    </row>
    <row r="4387" spans="1:6" x14ac:dyDescent="0.25">
      <c r="A4387" s="2" t="s">
        <v>491</v>
      </c>
      <c r="B4387" t="s">
        <v>370</v>
      </c>
      <c r="C4387" t="s">
        <v>599</v>
      </c>
      <c r="D4387" t="s">
        <v>600</v>
      </c>
      <c r="E4387">
        <v>21</v>
      </c>
      <c r="F4387" t="s">
        <v>404</v>
      </c>
    </row>
    <row r="4388" spans="1:6" x14ac:dyDescent="0.25">
      <c r="A4388" s="2" t="s">
        <v>491</v>
      </c>
      <c r="B4388" t="s">
        <v>370</v>
      </c>
      <c r="C4388" t="s">
        <v>599</v>
      </c>
      <c r="D4388" t="s">
        <v>600</v>
      </c>
      <c r="E4388">
        <v>2</v>
      </c>
      <c r="F4388" t="s">
        <v>663</v>
      </c>
    </row>
    <row r="4389" spans="1:6" x14ac:dyDescent="0.25">
      <c r="A4389" s="2" t="s">
        <v>491</v>
      </c>
      <c r="B4389" t="s">
        <v>370</v>
      </c>
      <c r="C4389" t="s">
        <v>599</v>
      </c>
      <c r="D4389" t="s">
        <v>600</v>
      </c>
      <c r="E4389">
        <v>2</v>
      </c>
      <c r="F4389" t="s">
        <v>607</v>
      </c>
    </row>
    <row r="4390" spans="1:6" x14ac:dyDescent="0.25">
      <c r="A4390" s="2" t="s">
        <v>492</v>
      </c>
      <c r="B4390" t="s">
        <v>370</v>
      </c>
      <c r="C4390" t="s">
        <v>599</v>
      </c>
      <c r="D4390" t="s">
        <v>600</v>
      </c>
      <c r="E4390">
        <v>46</v>
      </c>
      <c r="F4390" t="s">
        <v>744</v>
      </c>
    </row>
    <row r="4391" spans="1:6" x14ac:dyDescent="0.25">
      <c r="A4391" s="2" t="s">
        <v>492</v>
      </c>
      <c r="B4391" t="s">
        <v>370</v>
      </c>
      <c r="C4391" t="s">
        <v>599</v>
      </c>
      <c r="D4391" t="s">
        <v>600</v>
      </c>
      <c r="E4391">
        <v>235</v>
      </c>
      <c r="F4391" t="s">
        <v>745</v>
      </c>
    </row>
    <row r="4392" spans="1:6" x14ac:dyDescent="0.25">
      <c r="A4392" s="2" t="s">
        <v>492</v>
      </c>
      <c r="B4392" t="s">
        <v>370</v>
      </c>
      <c r="C4392" t="s">
        <v>599</v>
      </c>
      <c r="D4392" t="s">
        <v>600</v>
      </c>
      <c r="E4392">
        <v>24</v>
      </c>
      <c r="F4392" t="s">
        <v>404</v>
      </c>
    </row>
    <row r="4393" spans="1:6" x14ac:dyDescent="0.25">
      <c r="A4393" s="2" t="s">
        <v>492</v>
      </c>
      <c r="B4393" t="s">
        <v>370</v>
      </c>
      <c r="C4393" t="s">
        <v>599</v>
      </c>
      <c r="D4393" t="s">
        <v>600</v>
      </c>
      <c r="E4393">
        <v>3</v>
      </c>
      <c r="F4393" t="s">
        <v>663</v>
      </c>
    </row>
    <row r="4394" spans="1:6" x14ac:dyDescent="0.25">
      <c r="A4394" s="2" t="s">
        <v>492</v>
      </c>
      <c r="B4394" t="s">
        <v>370</v>
      </c>
      <c r="C4394" t="s">
        <v>599</v>
      </c>
      <c r="D4394" t="s">
        <v>600</v>
      </c>
      <c r="E4394">
        <v>3</v>
      </c>
      <c r="F4394" t="s">
        <v>607</v>
      </c>
    </row>
    <row r="4395" spans="1:6" x14ac:dyDescent="0.25">
      <c r="A4395" s="2" t="s">
        <v>493</v>
      </c>
      <c r="B4395" t="s">
        <v>370</v>
      </c>
      <c r="C4395" t="s">
        <v>599</v>
      </c>
      <c r="D4395" t="s">
        <v>600</v>
      </c>
      <c r="E4395">
        <v>104</v>
      </c>
      <c r="F4395" t="s">
        <v>744</v>
      </c>
    </row>
    <row r="4396" spans="1:6" x14ac:dyDescent="0.25">
      <c r="A4396" s="2" t="s">
        <v>493</v>
      </c>
      <c r="B4396" t="s">
        <v>370</v>
      </c>
      <c r="C4396" t="s">
        <v>599</v>
      </c>
      <c r="D4396" t="s">
        <v>600</v>
      </c>
      <c r="E4396">
        <v>234</v>
      </c>
      <c r="F4396" t="s">
        <v>745</v>
      </c>
    </row>
    <row r="4397" spans="1:6" x14ac:dyDescent="0.25">
      <c r="A4397" s="2" t="s">
        <v>493</v>
      </c>
      <c r="B4397" t="s">
        <v>370</v>
      </c>
      <c r="C4397" t="s">
        <v>599</v>
      </c>
      <c r="D4397" t="s">
        <v>600</v>
      </c>
      <c r="E4397">
        <v>22</v>
      </c>
      <c r="F4397" t="s">
        <v>404</v>
      </c>
    </row>
    <row r="4398" spans="1:6" x14ac:dyDescent="0.25">
      <c r="A4398" s="2" t="s">
        <v>493</v>
      </c>
      <c r="B4398" t="s">
        <v>370</v>
      </c>
      <c r="C4398" t="s">
        <v>599</v>
      </c>
      <c r="D4398" t="s">
        <v>600</v>
      </c>
      <c r="E4398">
        <v>4</v>
      </c>
      <c r="F4398" t="s">
        <v>663</v>
      </c>
    </row>
    <row r="4399" spans="1:6" x14ac:dyDescent="0.25">
      <c r="A4399" s="2" t="s">
        <v>493</v>
      </c>
      <c r="B4399" t="s">
        <v>370</v>
      </c>
      <c r="C4399" t="s">
        <v>599</v>
      </c>
      <c r="D4399" t="s">
        <v>600</v>
      </c>
      <c r="E4399">
        <v>3</v>
      </c>
      <c r="F4399" t="s">
        <v>607</v>
      </c>
    </row>
    <row r="4400" spans="1:6" x14ac:dyDescent="0.25">
      <c r="A4400" s="2" t="s">
        <v>494</v>
      </c>
      <c r="B4400" t="s">
        <v>370</v>
      </c>
      <c r="C4400" t="s">
        <v>599</v>
      </c>
      <c r="D4400" t="s">
        <v>600</v>
      </c>
      <c r="E4400">
        <v>66</v>
      </c>
      <c r="F4400" t="s">
        <v>744</v>
      </c>
    </row>
    <row r="4401" spans="1:6" x14ac:dyDescent="0.25">
      <c r="A4401" s="2" t="s">
        <v>494</v>
      </c>
      <c r="B4401" t="s">
        <v>370</v>
      </c>
      <c r="C4401" t="s">
        <v>599</v>
      </c>
      <c r="D4401" t="s">
        <v>600</v>
      </c>
      <c r="E4401">
        <v>218</v>
      </c>
      <c r="F4401" t="s">
        <v>745</v>
      </c>
    </row>
    <row r="4402" spans="1:6" x14ac:dyDescent="0.25">
      <c r="A4402" s="2" t="s">
        <v>494</v>
      </c>
      <c r="B4402" t="s">
        <v>370</v>
      </c>
      <c r="C4402" t="s">
        <v>599</v>
      </c>
      <c r="D4402" t="s">
        <v>600</v>
      </c>
      <c r="E4402">
        <v>22</v>
      </c>
      <c r="F4402" t="s">
        <v>404</v>
      </c>
    </row>
    <row r="4403" spans="1:6" x14ac:dyDescent="0.25">
      <c r="A4403" s="2" t="s">
        <v>494</v>
      </c>
      <c r="B4403" t="s">
        <v>370</v>
      </c>
      <c r="C4403" t="s">
        <v>599</v>
      </c>
      <c r="D4403" t="s">
        <v>600</v>
      </c>
      <c r="E4403">
        <v>4</v>
      </c>
      <c r="F4403" t="s">
        <v>663</v>
      </c>
    </row>
    <row r="4404" spans="1:6" x14ac:dyDescent="0.25">
      <c r="A4404" s="2" t="s">
        <v>494</v>
      </c>
      <c r="B4404" t="s">
        <v>370</v>
      </c>
      <c r="C4404" t="s">
        <v>599</v>
      </c>
      <c r="D4404" t="s">
        <v>600</v>
      </c>
      <c r="E4404">
        <v>6</v>
      </c>
      <c r="F4404" t="s">
        <v>607</v>
      </c>
    </row>
    <row r="4405" spans="1:6" x14ac:dyDescent="0.25">
      <c r="A4405" s="2" t="s">
        <v>495</v>
      </c>
      <c r="B4405" t="s">
        <v>370</v>
      </c>
      <c r="C4405" t="s">
        <v>599</v>
      </c>
      <c r="D4405" t="s">
        <v>600</v>
      </c>
      <c r="E4405">
        <v>64</v>
      </c>
      <c r="F4405" t="s">
        <v>744</v>
      </c>
    </row>
    <row r="4406" spans="1:6" x14ac:dyDescent="0.25">
      <c r="A4406" s="2" t="s">
        <v>495</v>
      </c>
      <c r="B4406" t="s">
        <v>370</v>
      </c>
      <c r="C4406" t="s">
        <v>599</v>
      </c>
      <c r="D4406" t="s">
        <v>600</v>
      </c>
      <c r="E4406">
        <v>206</v>
      </c>
      <c r="F4406" t="s">
        <v>745</v>
      </c>
    </row>
    <row r="4407" spans="1:6" x14ac:dyDescent="0.25">
      <c r="A4407" s="2" t="s">
        <v>495</v>
      </c>
      <c r="B4407" t="s">
        <v>370</v>
      </c>
      <c r="C4407" t="s">
        <v>599</v>
      </c>
      <c r="D4407" t="s">
        <v>600</v>
      </c>
      <c r="E4407">
        <v>19</v>
      </c>
      <c r="F4407" t="s">
        <v>404</v>
      </c>
    </row>
    <row r="4408" spans="1:6" x14ac:dyDescent="0.25">
      <c r="A4408" s="2" t="s">
        <v>495</v>
      </c>
      <c r="B4408" t="s">
        <v>370</v>
      </c>
      <c r="C4408" t="s">
        <v>599</v>
      </c>
      <c r="D4408" t="s">
        <v>600</v>
      </c>
      <c r="E4408">
        <v>3</v>
      </c>
      <c r="F4408" t="s">
        <v>663</v>
      </c>
    </row>
    <row r="4409" spans="1:6" x14ac:dyDescent="0.25">
      <c r="A4409" s="2" t="s">
        <v>495</v>
      </c>
      <c r="B4409" t="s">
        <v>370</v>
      </c>
      <c r="C4409" t="s">
        <v>599</v>
      </c>
      <c r="D4409" t="s">
        <v>600</v>
      </c>
      <c r="E4409">
        <v>8</v>
      </c>
      <c r="F4409" t="s">
        <v>607</v>
      </c>
    </row>
    <row r="4410" spans="1:6" x14ac:dyDescent="0.25">
      <c r="A4410" s="2" t="s">
        <v>496</v>
      </c>
      <c r="B4410" t="s">
        <v>370</v>
      </c>
      <c r="C4410" t="s">
        <v>599</v>
      </c>
      <c r="D4410" t="s">
        <v>600</v>
      </c>
      <c r="E4410">
        <v>65</v>
      </c>
      <c r="F4410" t="s">
        <v>744</v>
      </c>
    </row>
    <row r="4411" spans="1:6" x14ac:dyDescent="0.25">
      <c r="A4411" s="2" t="s">
        <v>496</v>
      </c>
      <c r="B4411" t="s">
        <v>370</v>
      </c>
      <c r="C4411" t="s">
        <v>599</v>
      </c>
      <c r="D4411" t="s">
        <v>600</v>
      </c>
      <c r="E4411">
        <v>198</v>
      </c>
      <c r="F4411" t="s">
        <v>745</v>
      </c>
    </row>
    <row r="4412" spans="1:6" x14ac:dyDescent="0.25">
      <c r="A4412" s="2" t="s">
        <v>496</v>
      </c>
      <c r="B4412" t="s">
        <v>370</v>
      </c>
      <c r="C4412" t="s">
        <v>599</v>
      </c>
      <c r="D4412" t="s">
        <v>600</v>
      </c>
      <c r="E4412">
        <v>17</v>
      </c>
      <c r="F4412" t="s">
        <v>404</v>
      </c>
    </row>
    <row r="4413" spans="1:6" x14ac:dyDescent="0.25">
      <c r="A4413" s="2" t="s">
        <v>496</v>
      </c>
      <c r="B4413" t="s">
        <v>370</v>
      </c>
      <c r="C4413" t="s">
        <v>599</v>
      </c>
      <c r="D4413" t="s">
        <v>600</v>
      </c>
      <c r="E4413">
        <v>0</v>
      </c>
      <c r="F4413" t="s">
        <v>663</v>
      </c>
    </row>
    <row r="4414" spans="1:6" x14ac:dyDescent="0.25">
      <c r="A4414" s="2" t="s">
        <v>496</v>
      </c>
      <c r="B4414" t="s">
        <v>370</v>
      </c>
      <c r="C4414" t="s">
        <v>599</v>
      </c>
      <c r="D4414" t="s">
        <v>600</v>
      </c>
      <c r="E4414">
        <v>2</v>
      </c>
      <c r="F4414" t="s">
        <v>607</v>
      </c>
    </row>
    <row r="4415" spans="1:6" x14ac:dyDescent="0.25">
      <c r="A4415" s="2" t="s">
        <v>497</v>
      </c>
      <c r="B4415" t="s">
        <v>370</v>
      </c>
      <c r="C4415" t="s">
        <v>599</v>
      </c>
      <c r="D4415" t="s">
        <v>600</v>
      </c>
      <c r="E4415">
        <v>78</v>
      </c>
      <c r="F4415" t="s">
        <v>744</v>
      </c>
    </row>
    <row r="4416" spans="1:6" x14ac:dyDescent="0.25">
      <c r="A4416" s="2" t="s">
        <v>497</v>
      </c>
      <c r="B4416" t="s">
        <v>370</v>
      </c>
      <c r="C4416" t="s">
        <v>599</v>
      </c>
      <c r="D4416" t="s">
        <v>600</v>
      </c>
      <c r="E4416">
        <v>190</v>
      </c>
      <c r="F4416" t="s">
        <v>745</v>
      </c>
    </row>
    <row r="4417" spans="1:6" x14ac:dyDescent="0.25">
      <c r="A4417" s="2" t="s">
        <v>497</v>
      </c>
      <c r="B4417" t="s">
        <v>370</v>
      </c>
      <c r="C4417" t="s">
        <v>599</v>
      </c>
      <c r="D4417" t="s">
        <v>600</v>
      </c>
      <c r="E4417">
        <v>15</v>
      </c>
      <c r="F4417" t="s">
        <v>404</v>
      </c>
    </row>
    <row r="4418" spans="1:6" x14ac:dyDescent="0.25">
      <c r="A4418" s="2" t="s">
        <v>497</v>
      </c>
      <c r="B4418" t="s">
        <v>370</v>
      </c>
      <c r="C4418" t="s">
        <v>599</v>
      </c>
      <c r="D4418" t="s">
        <v>600</v>
      </c>
      <c r="E4418">
        <v>2</v>
      </c>
      <c r="F4418" t="s">
        <v>663</v>
      </c>
    </row>
    <row r="4419" spans="1:6" x14ac:dyDescent="0.25">
      <c r="A4419" s="2" t="s">
        <v>497</v>
      </c>
      <c r="B4419" t="s">
        <v>370</v>
      </c>
      <c r="C4419" t="s">
        <v>599</v>
      </c>
      <c r="D4419" t="s">
        <v>600</v>
      </c>
      <c r="E4419">
        <v>5</v>
      </c>
      <c r="F4419" t="s">
        <v>607</v>
      </c>
    </row>
    <row r="4420" spans="1:6" x14ac:dyDescent="0.25">
      <c r="A4420" s="2" t="s">
        <v>498</v>
      </c>
      <c r="B4420" t="s">
        <v>370</v>
      </c>
      <c r="C4420" t="s">
        <v>599</v>
      </c>
      <c r="D4420" t="s">
        <v>600</v>
      </c>
      <c r="E4420">
        <v>63</v>
      </c>
      <c r="F4420" t="s">
        <v>744</v>
      </c>
    </row>
    <row r="4421" spans="1:6" x14ac:dyDescent="0.25">
      <c r="A4421" s="2" t="s">
        <v>498</v>
      </c>
      <c r="B4421" t="s">
        <v>370</v>
      </c>
      <c r="C4421" t="s">
        <v>599</v>
      </c>
      <c r="D4421" t="s">
        <v>600</v>
      </c>
      <c r="E4421">
        <v>187</v>
      </c>
      <c r="F4421" t="s">
        <v>745</v>
      </c>
    </row>
    <row r="4422" spans="1:6" x14ac:dyDescent="0.25">
      <c r="A4422" s="2" t="s">
        <v>498</v>
      </c>
      <c r="B4422" t="s">
        <v>370</v>
      </c>
      <c r="C4422" t="s">
        <v>599</v>
      </c>
      <c r="D4422" t="s">
        <v>600</v>
      </c>
      <c r="E4422">
        <v>16</v>
      </c>
      <c r="F4422" t="s">
        <v>404</v>
      </c>
    </row>
    <row r="4423" spans="1:6" x14ac:dyDescent="0.25">
      <c r="A4423" s="2" t="s">
        <v>498</v>
      </c>
      <c r="B4423" t="s">
        <v>370</v>
      </c>
      <c r="C4423" t="s">
        <v>599</v>
      </c>
      <c r="D4423" t="s">
        <v>600</v>
      </c>
      <c r="E4423">
        <v>2</v>
      </c>
      <c r="F4423" t="s">
        <v>663</v>
      </c>
    </row>
    <row r="4424" spans="1:6" x14ac:dyDescent="0.25">
      <c r="A4424" s="2" t="s">
        <v>498</v>
      </c>
      <c r="B4424" t="s">
        <v>370</v>
      </c>
      <c r="C4424" t="s">
        <v>599</v>
      </c>
      <c r="D4424" t="s">
        <v>600</v>
      </c>
      <c r="E4424">
        <v>1</v>
      </c>
      <c r="F4424" t="s">
        <v>607</v>
      </c>
    </row>
    <row r="4425" spans="1:6" x14ac:dyDescent="0.25">
      <c r="A4425" s="2" t="s">
        <v>499</v>
      </c>
      <c r="B4425" t="s">
        <v>370</v>
      </c>
      <c r="C4425" t="s">
        <v>599</v>
      </c>
      <c r="D4425" t="s">
        <v>600</v>
      </c>
      <c r="E4425">
        <v>50</v>
      </c>
      <c r="F4425" t="s">
        <v>744</v>
      </c>
    </row>
    <row r="4426" spans="1:6" x14ac:dyDescent="0.25">
      <c r="A4426" s="2" t="s">
        <v>499</v>
      </c>
      <c r="B4426" t="s">
        <v>370</v>
      </c>
      <c r="C4426" t="s">
        <v>599</v>
      </c>
      <c r="D4426" t="s">
        <v>600</v>
      </c>
      <c r="E4426">
        <v>186</v>
      </c>
      <c r="F4426" t="s">
        <v>745</v>
      </c>
    </row>
    <row r="4427" spans="1:6" x14ac:dyDescent="0.25">
      <c r="A4427" s="2" t="s">
        <v>499</v>
      </c>
      <c r="B4427" t="s">
        <v>370</v>
      </c>
      <c r="C4427" t="s">
        <v>599</v>
      </c>
      <c r="D4427" t="s">
        <v>600</v>
      </c>
      <c r="E4427">
        <v>13</v>
      </c>
      <c r="F4427" t="s">
        <v>404</v>
      </c>
    </row>
    <row r="4428" spans="1:6" x14ac:dyDescent="0.25">
      <c r="A4428" s="2" t="s">
        <v>499</v>
      </c>
      <c r="B4428" t="s">
        <v>370</v>
      </c>
      <c r="C4428" t="s">
        <v>599</v>
      </c>
      <c r="D4428" t="s">
        <v>600</v>
      </c>
      <c r="E4428">
        <v>2</v>
      </c>
      <c r="F4428" t="s">
        <v>663</v>
      </c>
    </row>
    <row r="4429" spans="1:6" x14ac:dyDescent="0.25">
      <c r="A4429" s="2" t="s">
        <v>499</v>
      </c>
      <c r="B4429" t="s">
        <v>370</v>
      </c>
      <c r="C4429" t="s">
        <v>599</v>
      </c>
      <c r="D4429" t="s">
        <v>600</v>
      </c>
      <c r="E4429">
        <v>0</v>
      </c>
      <c r="F4429" t="s">
        <v>607</v>
      </c>
    </row>
    <row r="4430" spans="1:6" x14ac:dyDescent="0.25">
      <c r="A4430" s="2" t="s">
        <v>500</v>
      </c>
      <c r="B4430" t="s">
        <v>370</v>
      </c>
      <c r="C4430" t="s">
        <v>599</v>
      </c>
      <c r="D4430" t="s">
        <v>600</v>
      </c>
      <c r="E4430">
        <v>64</v>
      </c>
      <c r="F4430" t="s">
        <v>744</v>
      </c>
    </row>
    <row r="4431" spans="1:6" x14ac:dyDescent="0.25">
      <c r="A4431" s="2" t="s">
        <v>500</v>
      </c>
      <c r="B4431" t="s">
        <v>370</v>
      </c>
      <c r="C4431" t="s">
        <v>599</v>
      </c>
      <c r="D4431" t="s">
        <v>600</v>
      </c>
      <c r="E4431">
        <v>181</v>
      </c>
      <c r="F4431" t="s">
        <v>745</v>
      </c>
    </row>
    <row r="4432" spans="1:6" x14ac:dyDescent="0.25">
      <c r="A4432" s="2" t="s">
        <v>500</v>
      </c>
      <c r="B4432" t="s">
        <v>370</v>
      </c>
      <c r="C4432" t="s">
        <v>599</v>
      </c>
      <c r="D4432" t="s">
        <v>600</v>
      </c>
      <c r="E4432">
        <v>12</v>
      </c>
      <c r="F4432" t="s">
        <v>404</v>
      </c>
    </row>
    <row r="4433" spans="1:6" x14ac:dyDescent="0.25">
      <c r="A4433" s="2" t="s">
        <v>500</v>
      </c>
      <c r="B4433" t="s">
        <v>370</v>
      </c>
      <c r="C4433" t="s">
        <v>599</v>
      </c>
      <c r="D4433" t="s">
        <v>600</v>
      </c>
      <c r="E4433">
        <v>1</v>
      </c>
      <c r="F4433" t="s">
        <v>663</v>
      </c>
    </row>
    <row r="4434" spans="1:6" x14ac:dyDescent="0.25">
      <c r="A4434" s="2" t="s">
        <v>500</v>
      </c>
      <c r="B4434" t="s">
        <v>370</v>
      </c>
      <c r="C4434" t="s">
        <v>599</v>
      </c>
      <c r="D4434" t="s">
        <v>600</v>
      </c>
      <c r="E4434">
        <v>3</v>
      </c>
      <c r="F4434" t="s">
        <v>607</v>
      </c>
    </row>
    <row r="4435" spans="1:6" x14ac:dyDescent="0.25">
      <c r="A4435" s="2" t="s">
        <v>501</v>
      </c>
      <c r="B4435" t="s">
        <v>370</v>
      </c>
      <c r="C4435" t="s">
        <v>599</v>
      </c>
      <c r="D4435" t="s">
        <v>600</v>
      </c>
      <c r="E4435">
        <v>63</v>
      </c>
      <c r="F4435" t="s">
        <v>744</v>
      </c>
    </row>
    <row r="4436" spans="1:6" x14ac:dyDescent="0.25">
      <c r="A4436" s="2" t="s">
        <v>501</v>
      </c>
      <c r="B4436" t="s">
        <v>370</v>
      </c>
      <c r="C4436" t="s">
        <v>599</v>
      </c>
      <c r="D4436" t="s">
        <v>600</v>
      </c>
      <c r="E4436">
        <v>177</v>
      </c>
      <c r="F4436" t="s">
        <v>745</v>
      </c>
    </row>
    <row r="4437" spans="1:6" x14ac:dyDescent="0.25">
      <c r="A4437" s="2" t="s">
        <v>501</v>
      </c>
      <c r="B4437" t="s">
        <v>370</v>
      </c>
      <c r="C4437" t="s">
        <v>599</v>
      </c>
      <c r="D4437" t="s">
        <v>600</v>
      </c>
      <c r="E4437">
        <v>10</v>
      </c>
      <c r="F4437" t="s">
        <v>404</v>
      </c>
    </row>
    <row r="4438" spans="1:6" x14ac:dyDescent="0.25">
      <c r="A4438" s="2" t="s">
        <v>501</v>
      </c>
      <c r="B4438" t="s">
        <v>370</v>
      </c>
      <c r="C4438" t="s">
        <v>599</v>
      </c>
      <c r="D4438" t="s">
        <v>600</v>
      </c>
      <c r="E4438">
        <v>1</v>
      </c>
      <c r="F4438" t="s">
        <v>663</v>
      </c>
    </row>
    <row r="4439" spans="1:6" x14ac:dyDescent="0.25">
      <c r="A4439" s="2" t="s">
        <v>501</v>
      </c>
      <c r="B4439" t="s">
        <v>370</v>
      </c>
      <c r="C4439" t="s">
        <v>599</v>
      </c>
      <c r="D4439" t="s">
        <v>600</v>
      </c>
      <c r="E4439">
        <v>4</v>
      </c>
      <c r="F4439" t="s">
        <v>607</v>
      </c>
    </row>
    <row r="4440" spans="1:6" x14ac:dyDescent="0.25">
      <c r="A4440" s="2" t="s">
        <v>502</v>
      </c>
      <c r="B4440" t="s">
        <v>370</v>
      </c>
      <c r="C4440" t="s">
        <v>599</v>
      </c>
      <c r="D4440" t="s">
        <v>600</v>
      </c>
      <c r="E4440">
        <v>75</v>
      </c>
      <c r="F4440" t="s">
        <v>744</v>
      </c>
    </row>
    <row r="4441" spans="1:6" x14ac:dyDescent="0.25">
      <c r="A4441" s="2" t="s">
        <v>502</v>
      </c>
      <c r="B4441" t="s">
        <v>370</v>
      </c>
      <c r="C4441" t="s">
        <v>599</v>
      </c>
      <c r="D4441" t="s">
        <v>600</v>
      </c>
      <c r="E4441">
        <v>172</v>
      </c>
      <c r="F4441" t="s">
        <v>745</v>
      </c>
    </row>
    <row r="4442" spans="1:6" x14ac:dyDescent="0.25">
      <c r="A4442" s="2" t="s">
        <v>502</v>
      </c>
      <c r="B4442" t="s">
        <v>370</v>
      </c>
      <c r="C4442" t="s">
        <v>599</v>
      </c>
      <c r="D4442" t="s">
        <v>600</v>
      </c>
      <c r="E4442">
        <v>12</v>
      </c>
      <c r="F4442" t="s">
        <v>404</v>
      </c>
    </row>
    <row r="4443" spans="1:6" x14ac:dyDescent="0.25">
      <c r="A4443" s="2" t="s">
        <v>502</v>
      </c>
      <c r="B4443" t="s">
        <v>370</v>
      </c>
      <c r="C4443" t="s">
        <v>599</v>
      </c>
      <c r="D4443" t="s">
        <v>600</v>
      </c>
      <c r="E4443">
        <v>1</v>
      </c>
      <c r="F4443" t="s">
        <v>663</v>
      </c>
    </row>
    <row r="4444" spans="1:6" x14ac:dyDescent="0.25">
      <c r="A4444" s="2" t="s">
        <v>502</v>
      </c>
      <c r="B4444" t="s">
        <v>370</v>
      </c>
      <c r="C4444" t="s">
        <v>599</v>
      </c>
      <c r="D4444" t="s">
        <v>600</v>
      </c>
      <c r="E4444">
        <v>2</v>
      </c>
      <c r="F4444" t="s">
        <v>607</v>
      </c>
    </row>
    <row r="4445" spans="1:6" x14ac:dyDescent="0.25">
      <c r="A4445" s="2" t="s">
        <v>503</v>
      </c>
      <c r="B4445" t="s">
        <v>370</v>
      </c>
      <c r="C4445" t="s">
        <v>599</v>
      </c>
      <c r="D4445" t="s">
        <v>600</v>
      </c>
      <c r="E4445">
        <v>68</v>
      </c>
      <c r="F4445" t="s">
        <v>744</v>
      </c>
    </row>
    <row r="4446" spans="1:6" x14ac:dyDescent="0.25">
      <c r="A4446" s="2" t="s">
        <v>503</v>
      </c>
      <c r="B4446" t="s">
        <v>370</v>
      </c>
      <c r="C4446" t="s">
        <v>599</v>
      </c>
      <c r="D4446" t="s">
        <v>600</v>
      </c>
      <c r="E4446">
        <v>133</v>
      </c>
      <c r="F4446" t="s">
        <v>745</v>
      </c>
    </row>
    <row r="4447" spans="1:6" x14ac:dyDescent="0.25">
      <c r="A4447" s="2" t="s">
        <v>503</v>
      </c>
      <c r="B4447" t="s">
        <v>370</v>
      </c>
      <c r="C4447" t="s">
        <v>599</v>
      </c>
      <c r="D4447" t="s">
        <v>600</v>
      </c>
      <c r="E4447">
        <v>17</v>
      </c>
      <c r="F4447" t="s">
        <v>404</v>
      </c>
    </row>
    <row r="4448" spans="1:6" x14ac:dyDescent="0.25">
      <c r="A4448" s="2" t="s">
        <v>503</v>
      </c>
      <c r="B4448" t="s">
        <v>370</v>
      </c>
      <c r="C4448" t="s">
        <v>599</v>
      </c>
      <c r="D4448" t="s">
        <v>600</v>
      </c>
      <c r="E4448">
        <v>0</v>
      </c>
      <c r="F4448" t="s">
        <v>663</v>
      </c>
    </row>
    <row r="4449" spans="1:6" x14ac:dyDescent="0.25">
      <c r="A4449" s="2" t="s">
        <v>503</v>
      </c>
      <c r="B4449" t="s">
        <v>370</v>
      </c>
      <c r="C4449" t="s">
        <v>599</v>
      </c>
      <c r="D4449" t="s">
        <v>600</v>
      </c>
      <c r="E4449">
        <v>0</v>
      </c>
      <c r="F4449" t="s">
        <v>607</v>
      </c>
    </row>
    <row r="4450" spans="1:6" x14ac:dyDescent="0.25">
      <c r="A4450" s="2" t="s">
        <v>504</v>
      </c>
      <c r="B4450" t="s">
        <v>370</v>
      </c>
      <c r="C4450" t="s">
        <v>599</v>
      </c>
      <c r="D4450" t="s">
        <v>600</v>
      </c>
      <c r="E4450">
        <v>76</v>
      </c>
      <c r="F4450" t="s">
        <v>744</v>
      </c>
    </row>
    <row r="4451" spans="1:6" x14ac:dyDescent="0.25">
      <c r="A4451" s="2" t="s">
        <v>504</v>
      </c>
      <c r="B4451" t="s">
        <v>370</v>
      </c>
      <c r="C4451" t="s">
        <v>599</v>
      </c>
      <c r="D4451" t="s">
        <v>600</v>
      </c>
      <c r="E4451">
        <v>127</v>
      </c>
      <c r="F4451" t="s">
        <v>745</v>
      </c>
    </row>
    <row r="4452" spans="1:6" x14ac:dyDescent="0.25">
      <c r="A4452" s="2" t="s">
        <v>504</v>
      </c>
      <c r="B4452" t="s">
        <v>370</v>
      </c>
      <c r="C4452" t="s">
        <v>599</v>
      </c>
      <c r="D4452" t="s">
        <v>600</v>
      </c>
      <c r="E4452">
        <v>10</v>
      </c>
      <c r="F4452" t="s">
        <v>404</v>
      </c>
    </row>
    <row r="4453" spans="1:6" x14ac:dyDescent="0.25">
      <c r="A4453" s="2" t="s">
        <v>504</v>
      </c>
      <c r="B4453" t="s">
        <v>370</v>
      </c>
      <c r="C4453" t="s">
        <v>599</v>
      </c>
      <c r="D4453" t="s">
        <v>600</v>
      </c>
      <c r="E4453">
        <v>1</v>
      </c>
      <c r="F4453" t="s">
        <v>663</v>
      </c>
    </row>
    <row r="4454" spans="1:6" x14ac:dyDescent="0.25">
      <c r="A4454" s="2" t="s">
        <v>504</v>
      </c>
      <c r="B4454" t="s">
        <v>370</v>
      </c>
      <c r="C4454" t="s">
        <v>599</v>
      </c>
      <c r="D4454" t="s">
        <v>600</v>
      </c>
      <c r="E4454">
        <v>1</v>
      </c>
      <c r="F4454" t="s">
        <v>607</v>
      </c>
    </row>
    <row r="4455" spans="1:6" x14ac:dyDescent="0.25">
      <c r="A4455" s="2" t="s">
        <v>505</v>
      </c>
      <c r="B4455" t="s">
        <v>370</v>
      </c>
      <c r="C4455" t="s">
        <v>599</v>
      </c>
      <c r="D4455" t="s">
        <v>600</v>
      </c>
      <c r="E4455">
        <v>41</v>
      </c>
      <c r="F4455" t="s">
        <v>744</v>
      </c>
    </row>
    <row r="4456" spans="1:6" x14ac:dyDescent="0.25">
      <c r="A4456" s="2" t="s">
        <v>505</v>
      </c>
      <c r="B4456" t="s">
        <v>370</v>
      </c>
      <c r="C4456" t="s">
        <v>599</v>
      </c>
      <c r="D4456" t="s">
        <v>600</v>
      </c>
      <c r="E4456">
        <v>133</v>
      </c>
      <c r="F4456" t="s">
        <v>745</v>
      </c>
    </row>
    <row r="4457" spans="1:6" x14ac:dyDescent="0.25">
      <c r="A4457" s="2" t="s">
        <v>505</v>
      </c>
      <c r="B4457" t="s">
        <v>370</v>
      </c>
      <c r="C4457" t="s">
        <v>599</v>
      </c>
      <c r="D4457" t="s">
        <v>600</v>
      </c>
      <c r="E4457">
        <v>14</v>
      </c>
      <c r="F4457" t="s">
        <v>404</v>
      </c>
    </row>
    <row r="4458" spans="1:6" x14ac:dyDescent="0.25">
      <c r="A4458" s="2" t="s">
        <v>505</v>
      </c>
      <c r="B4458" t="s">
        <v>370</v>
      </c>
      <c r="C4458" t="s">
        <v>599</v>
      </c>
      <c r="D4458" t="s">
        <v>600</v>
      </c>
      <c r="E4458">
        <v>0</v>
      </c>
      <c r="F4458" t="s">
        <v>663</v>
      </c>
    </row>
    <row r="4459" spans="1:6" x14ac:dyDescent="0.25">
      <c r="A4459" s="2" t="s">
        <v>505</v>
      </c>
      <c r="B4459" t="s">
        <v>370</v>
      </c>
      <c r="C4459" t="s">
        <v>599</v>
      </c>
      <c r="D4459" t="s">
        <v>600</v>
      </c>
      <c r="E4459">
        <v>0</v>
      </c>
      <c r="F4459" t="s">
        <v>607</v>
      </c>
    </row>
    <row r="4460" spans="1:6" x14ac:dyDescent="0.25">
      <c r="A4460" s="2" t="s">
        <v>506</v>
      </c>
      <c r="B4460" t="s">
        <v>370</v>
      </c>
      <c r="C4460" t="s">
        <v>599</v>
      </c>
      <c r="D4460" t="s">
        <v>600</v>
      </c>
      <c r="E4460">
        <v>50</v>
      </c>
      <c r="F4460" t="s">
        <v>744</v>
      </c>
    </row>
    <row r="4461" spans="1:6" x14ac:dyDescent="0.25">
      <c r="A4461" s="2" t="s">
        <v>506</v>
      </c>
      <c r="B4461" t="s">
        <v>370</v>
      </c>
      <c r="C4461" t="s">
        <v>599</v>
      </c>
      <c r="D4461" t="s">
        <v>600</v>
      </c>
      <c r="E4461">
        <v>140</v>
      </c>
      <c r="F4461" t="s">
        <v>745</v>
      </c>
    </row>
    <row r="4462" spans="1:6" x14ac:dyDescent="0.25">
      <c r="A4462" s="2" t="s">
        <v>506</v>
      </c>
      <c r="B4462" t="s">
        <v>370</v>
      </c>
      <c r="C4462" t="s">
        <v>599</v>
      </c>
      <c r="D4462" t="s">
        <v>600</v>
      </c>
      <c r="E4462">
        <v>17</v>
      </c>
      <c r="F4462" t="s">
        <v>404</v>
      </c>
    </row>
    <row r="4463" spans="1:6" x14ac:dyDescent="0.25">
      <c r="A4463" s="2" t="s">
        <v>506</v>
      </c>
      <c r="B4463" t="s">
        <v>370</v>
      </c>
      <c r="C4463" t="s">
        <v>599</v>
      </c>
      <c r="D4463" t="s">
        <v>600</v>
      </c>
      <c r="E4463">
        <v>2</v>
      </c>
      <c r="F4463" t="s">
        <v>663</v>
      </c>
    </row>
    <row r="4464" spans="1:6" x14ac:dyDescent="0.25">
      <c r="A4464" s="2" t="s">
        <v>506</v>
      </c>
      <c r="B4464" t="s">
        <v>370</v>
      </c>
      <c r="C4464" t="s">
        <v>599</v>
      </c>
      <c r="D4464" t="s">
        <v>600</v>
      </c>
      <c r="E4464">
        <v>0</v>
      </c>
      <c r="F4464" t="s">
        <v>607</v>
      </c>
    </row>
    <row r="4465" spans="1:6" x14ac:dyDescent="0.25">
      <c r="A4465" s="2" t="s">
        <v>507</v>
      </c>
      <c r="B4465" t="s">
        <v>370</v>
      </c>
      <c r="C4465" t="s">
        <v>599</v>
      </c>
      <c r="D4465" t="s">
        <v>600</v>
      </c>
      <c r="E4465">
        <v>63</v>
      </c>
      <c r="F4465" t="s">
        <v>744</v>
      </c>
    </row>
    <row r="4466" spans="1:6" x14ac:dyDescent="0.25">
      <c r="A4466" s="2" t="s">
        <v>507</v>
      </c>
      <c r="B4466" t="s">
        <v>370</v>
      </c>
      <c r="C4466" t="s">
        <v>599</v>
      </c>
      <c r="D4466" t="s">
        <v>600</v>
      </c>
      <c r="E4466">
        <v>136</v>
      </c>
      <c r="F4466" t="s">
        <v>745</v>
      </c>
    </row>
    <row r="4467" spans="1:6" x14ac:dyDescent="0.25">
      <c r="A4467" s="2" t="s">
        <v>507</v>
      </c>
      <c r="B4467" t="s">
        <v>370</v>
      </c>
      <c r="C4467" t="s">
        <v>599</v>
      </c>
      <c r="D4467" t="s">
        <v>600</v>
      </c>
      <c r="E4467">
        <v>9</v>
      </c>
      <c r="F4467" t="s">
        <v>404</v>
      </c>
    </row>
    <row r="4468" spans="1:6" x14ac:dyDescent="0.25">
      <c r="A4468" s="2" t="s">
        <v>507</v>
      </c>
      <c r="B4468" t="s">
        <v>370</v>
      </c>
      <c r="C4468" t="s">
        <v>599</v>
      </c>
      <c r="D4468" t="s">
        <v>600</v>
      </c>
      <c r="E4468">
        <v>1</v>
      </c>
      <c r="F4468" t="s">
        <v>663</v>
      </c>
    </row>
    <row r="4469" spans="1:6" x14ac:dyDescent="0.25">
      <c r="A4469" s="2" t="s">
        <v>507</v>
      </c>
      <c r="B4469" t="s">
        <v>370</v>
      </c>
      <c r="C4469" t="s">
        <v>599</v>
      </c>
      <c r="D4469" t="s">
        <v>600</v>
      </c>
      <c r="E4469">
        <v>2</v>
      </c>
      <c r="F4469" t="s">
        <v>607</v>
      </c>
    </row>
    <row r="4470" spans="1:6" x14ac:dyDescent="0.25">
      <c r="A4470" s="2" t="s">
        <v>508</v>
      </c>
      <c r="B4470" t="s">
        <v>370</v>
      </c>
      <c r="C4470" t="s">
        <v>599</v>
      </c>
      <c r="D4470" t="s">
        <v>600</v>
      </c>
      <c r="E4470">
        <v>48</v>
      </c>
      <c r="F4470" t="s">
        <v>744</v>
      </c>
    </row>
    <row r="4471" spans="1:6" x14ac:dyDescent="0.25">
      <c r="A4471" s="2" t="s">
        <v>508</v>
      </c>
      <c r="B4471" t="s">
        <v>370</v>
      </c>
      <c r="C4471" t="s">
        <v>599</v>
      </c>
      <c r="D4471" t="s">
        <v>600</v>
      </c>
      <c r="E4471">
        <v>131</v>
      </c>
      <c r="F4471" t="s">
        <v>745</v>
      </c>
    </row>
    <row r="4472" spans="1:6" x14ac:dyDescent="0.25">
      <c r="A4472" s="2" t="s">
        <v>508</v>
      </c>
      <c r="B4472" t="s">
        <v>370</v>
      </c>
      <c r="C4472" t="s">
        <v>599</v>
      </c>
      <c r="D4472" t="s">
        <v>600</v>
      </c>
      <c r="E4472">
        <v>10</v>
      </c>
      <c r="F4472" t="s">
        <v>404</v>
      </c>
    </row>
    <row r="4473" spans="1:6" x14ac:dyDescent="0.25">
      <c r="A4473" s="2" t="s">
        <v>508</v>
      </c>
      <c r="B4473" t="s">
        <v>370</v>
      </c>
      <c r="C4473" t="s">
        <v>599</v>
      </c>
      <c r="D4473" t="s">
        <v>600</v>
      </c>
      <c r="E4473">
        <v>0</v>
      </c>
      <c r="F4473" t="s">
        <v>663</v>
      </c>
    </row>
    <row r="4474" spans="1:6" x14ac:dyDescent="0.25">
      <c r="A4474" s="2" t="s">
        <v>508</v>
      </c>
      <c r="B4474" t="s">
        <v>370</v>
      </c>
      <c r="C4474" t="s">
        <v>599</v>
      </c>
      <c r="D4474" t="s">
        <v>600</v>
      </c>
      <c r="E4474">
        <v>2</v>
      </c>
      <c r="F4474" t="s">
        <v>607</v>
      </c>
    </row>
    <row r="4475" spans="1:6" x14ac:dyDescent="0.25">
      <c r="A4475" s="2" t="s">
        <v>509</v>
      </c>
      <c r="B4475" t="s">
        <v>370</v>
      </c>
      <c r="C4475" t="s">
        <v>599</v>
      </c>
      <c r="D4475" t="s">
        <v>600</v>
      </c>
      <c r="E4475">
        <v>48</v>
      </c>
      <c r="F4475" t="s">
        <v>744</v>
      </c>
    </row>
    <row r="4476" spans="1:6" x14ac:dyDescent="0.25">
      <c r="A4476" s="2" t="s">
        <v>509</v>
      </c>
      <c r="B4476" t="s">
        <v>370</v>
      </c>
      <c r="C4476" t="s">
        <v>599</v>
      </c>
      <c r="D4476" t="s">
        <v>600</v>
      </c>
      <c r="E4476">
        <v>136</v>
      </c>
      <c r="F4476" t="s">
        <v>745</v>
      </c>
    </row>
    <row r="4477" spans="1:6" x14ac:dyDescent="0.25">
      <c r="A4477" s="2" t="s">
        <v>509</v>
      </c>
      <c r="B4477" t="s">
        <v>370</v>
      </c>
      <c r="C4477" t="s">
        <v>599</v>
      </c>
      <c r="D4477" t="s">
        <v>600</v>
      </c>
      <c r="E4477">
        <v>17</v>
      </c>
      <c r="F4477" t="s">
        <v>404</v>
      </c>
    </row>
    <row r="4478" spans="1:6" x14ac:dyDescent="0.25">
      <c r="A4478" s="2" t="s">
        <v>509</v>
      </c>
      <c r="B4478" t="s">
        <v>370</v>
      </c>
      <c r="C4478" t="s">
        <v>599</v>
      </c>
      <c r="D4478" t="s">
        <v>600</v>
      </c>
      <c r="E4478">
        <v>1</v>
      </c>
      <c r="F4478" t="s">
        <v>663</v>
      </c>
    </row>
    <row r="4479" spans="1:6" x14ac:dyDescent="0.25">
      <c r="A4479" s="2" t="s">
        <v>509</v>
      </c>
      <c r="B4479" t="s">
        <v>370</v>
      </c>
      <c r="C4479" t="s">
        <v>599</v>
      </c>
      <c r="D4479" t="s">
        <v>600</v>
      </c>
      <c r="E4479">
        <v>0</v>
      </c>
      <c r="F4479" t="s">
        <v>607</v>
      </c>
    </row>
    <row r="4480" spans="1:6" x14ac:dyDescent="0.25">
      <c r="A4480" s="2" t="s">
        <v>510</v>
      </c>
      <c r="B4480" t="s">
        <v>370</v>
      </c>
      <c r="C4480" t="s">
        <v>599</v>
      </c>
      <c r="D4480" t="s">
        <v>600</v>
      </c>
      <c r="E4480">
        <v>59</v>
      </c>
      <c r="F4480" t="s">
        <v>744</v>
      </c>
    </row>
    <row r="4481" spans="1:6" x14ac:dyDescent="0.25">
      <c r="A4481" s="2" t="s">
        <v>510</v>
      </c>
      <c r="B4481" t="s">
        <v>370</v>
      </c>
      <c r="C4481" t="s">
        <v>599</v>
      </c>
      <c r="D4481" t="s">
        <v>600</v>
      </c>
      <c r="E4481">
        <v>119</v>
      </c>
      <c r="F4481" t="s">
        <v>745</v>
      </c>
    </row>
    <row r="4482" spans="1:6" x14ac:dyDescent="0.25">
      <c r="A4482" s="2" t="s">
        <v>510</v>
      </c>
      <c r="B4482" t="s">
        <v>370</v>
      </c>
      <c r="C4482" t="s">
        <v>599</v>
      </c>
      <c r="D4482" t="s">
        <v>600</v>
      </c>
      <c r="E4482">
        <v>11</v>
      </c>
      <c r="F4482" t="s">
        <v>404</v>
      </c>
    </row>
    <row r="4483" spans="1:6" x14ac:dyDescent="0.25">
      <c r="A4483" s="2" t="s">
        <v>510</v>
      </c>
      <c r="B4483" t="s">
        <v>370</v>
      </c>
      <c r="C4483" t="s">
        <v>599</v>
      </c>
      <c r="D4483" t="s">
        <v>600</v>
      </c>
      <c r="E4483">
        <v>0</v>
      </c>
      <c r="F4483" t="s">
        <v>663</v>
      </c>
    </row>
    <row r="4484" spans="1:6" x14ac:dyDescent="0.25">
      <c r="A4484" s="2" t="s">
        <v>510</v>
      </c>
      <c r="B4484" t="s">
        <v>370</v>
      </c>
      <c r="C4484" t="s">
        <v>599</v>
      </c>
      <c r="D4484" t="s">
        <v>600</v>
      </c>
      <c r="E4484">
        <v>1</v>
      </c>
      <c r="F4484" t="s">
        <v>607</v>
      </c>
    </row>
    <row r="4485" spans="1:6" x14ac:dyDescent="0.25">
      <c r="A4485" s="2" t="s">
        <v>511</v>
      </c>
      <c r="B4485" t="s">
        <v>370</v>
      </c>
      <c r="C4485" t="s">
        <v>599</v>
      </c>
      <c r="D4485" t="s">
        <v>600</v>
      </c>
      <c r="E4485">
        <v>54</v>
      </c>
      <c r="F4485" t="s">
        <v>744</v>
      </c>
    </row>
    <row r="4486" spans="1:6" x14ac:dyDescent="0.25">
      <c r="A4486" s="2" t="s">
        <v>511</v>
      </c>
      <c r="B4486" t="s">
        <v>370</v>
      </c>
      <c r="C4486" t="s">
        <v>599</v>
      </c>
      <c r="D4486" t="s">
        <v>600</v>
      </c>
      <c r="E4486">
        <v>125</v>
      </c>
      <c r="F4486" t="s">
        <v>745</v>
      </c>
    </row>
    <row r="4487" spans="1:6" x14ac:dyDescent="0.25">
      <c r="A4487" s="2" t="s">
        <v>511</v>
      </c>
      <c r="B4487" t="s">
        <v>370</v>
      </c>
      <c r="C4487" t="s">
        <v>599</v>
      </c>
      <c r="D4487" t="s">
        <v>600</v>
      </c>
      <c r="E4487">
        <v>10</v>
      </c>
      <c r="F4487" t="s">
        <v>404</v>
      </c>
    </row>
    <row r="4488" spans="1:6" x14ac:dyDescent="0.25">
      <c r="A4488" s="2" t="s">
        <v>511</v>
      </c>
      <c r="B4488" t="s">
        <v>370</v>
      </c>
      <c r="C4488" t="s">
        <v>599</v>
      </c>
      <c r="D4488" t="s">
        <v>600</v>
      </c>
      <c r="E4488">
        <v>0</v>
      </c>
      <c r="F4488" t="s">
        <v>663</v>
      </c>
    </row>
    <row r="4489" spans="1:6" x14ac:dyDescent="0.25">
      <c r="A4489" s="2" t="s">
        <v>511</v>
      </c>
      <c r="B4489" t="s">
        <v>370</v>
      </c>
      <c r="C4489" t="s">
        <v>599</v>
      </c>
      <c r="D4489" t="s">
        <v>600</v>
      </c>
      <c r="E4489">
        <v>0</v>
      </c>
      <c r="F4489" t="s">
        <v>607</v>
      </c>
    </row>
    <row r="4490" spans="1:6" x14ac:dyDescent="0.25">
      <c r="A4490" s="2" t="s">
        <v>512</v>
      </c>
      <c r="B4490" t="s">
        <v>370</v>
      </c>
      <c r="C4490" t="s">
        <v>599</v>
      </c>
      <c r="D4490" t="s">
        <v>600</v>
      </c>
      <c r="E4490">
        <v>51</v>
      </c>
      <c r="F4490" t="s">
        <v>744</v>
      </c>
    </row>
    <row r="4491" spans="1:6" x14ac:dyDescent="0.25">
      <c r="A4491" s="2" t="s">
        <v>512</v>
      </c>
      <c r="B4491" t="s">
        <v>370</v>
      </c>
      <c r="C4491" t="s">
        <v>599</v>
      </c>
      <c r="D4491" t="s">
        <v>600</v>
      </c>
      <c r="E4491">
        <v>113</v>
      </c>
      <c r="F4491" t="s">
        <v>745</v>
      </c>
    </row>
    <row r="4492" spans="1:6" x14ac:dyDescent="0.25">
      <c r="A4492" s="2" t="s">
        <v>512</v>
      </c>
      <c r="B4492" t="s">
        <v>370</v>
      </c>
      <c r="C4492" t="s">
        <v>599</v>
      </c>
      <c r="D4492" t="s">
        <v>600</v>
      </c>
      <c r="E4492">
        <v>7</v>
      </c>
      <c r="F4492" t="s">
        <v>404</v>
      </c>
    </row>
    <row r="4493" spans="1:6" x14ac:dyDescent="0.25">
      <c r="A4493" s="2" t="s">
        <v>512</v>
      </c>
      <c r="B4493" t="s">
        <v>370</v>
      </c>
      <c r="C4493" t="s">
        <v>599</v>
      </c>
      <c r="D4493" t="s">
        <v>600</v>
      </c>
      <c r="E4493">
        <v>0</v>
      </c>
      <c r="F4493" t="s">
        <v>663</v>
      </c>
    </row>
    <row r="4494" spans="1:6" x14ac:dyDescent="0.25">
      <c r="A4494" s="2" t="s">
        <v>512</v>
      </c>
      <c r="B4494" t="s">
        <v>370</v>
      </c>
      <c r="C4494" t="s">
        <v>599</v>
      </c>
      <c r="D4494" t="s">
        <v>600</v>
      </c>
      <c r="E4494">
        <v>1</v>
      </c>
      <c r="F4494" t="s">
        <v>607</v>
      </c>
    </row>
    <row r="4495" spans="1:6" x14ac:dyDescent="0.25">
      <c r="A4495" s="2" t="s">
        <v>513</v>
      </c>
      <c r="B4495" t="s">
        <v>370</v>
      </c>
      <c r="C4495" t="s">
        <v>599</v>
      </c>
      <c r="D4495" t="s">
        <v>600</v>
      </c>
      <c r="E4495">
        <v>43</v>
      </c>
      <c r="F4495" t="s">
        <v>744</v>
      </c>
    </row>
    <row r="4496" spans="1:6" x14ac:dyDescent="0.25">
      <c r="A4496" s="2" t="s">
        <v>513</v>
      </c>
      <c r="B4496" t="s">
        <v>370</v>
      </c>
      <c r="C4496" t="s">
        <v>599</v>
      </c>
      <c r="D4496" t="s">
        <v>600</v>
      </c>
      <c r="E4496">
        <v>130</v>
      </c>
      <c r="F4496" t="s">
        <v>745</v>
      </c>
    </row>
    <row r="4497" spans="1:6" x14ac:dyDescent="0.25">
      <c r="A4497" s="2" t="s">
        <v>513</v>
      </c>
      <c r="B4497" t="s">
        <v>370</v>
      </c>
      <c r="C4497" t="s">
        <v>599</v>
      </c>
      <c r="D4497" t="s">
        <v>600</v>
      </c>
      <c r="E4497">
        <v>6</v>
      </c>
      <c r="F4497" t="s">
        <v>404</v>
      </c>
    </row>
    <row r="4498" spans="1:6" x14ac:dyDescent="0.25">
      <c r="A4498" s="2" t="s">
        <v>513</v>
      </c>
      <c r="B4498" t="s">
        <v>370</v>
      </c>
      <c r="C4498" t="s">
        <v>599</v>
      </c>
      <c r="D4498" t="s">
        <v>600</v>
      </c>
      <c r="E4498">
        <v>0</v>
      </c>
      <c r="F4498" t="s">
        <v>663</v>
      </c>
    </row>
    <row r="4499" spans="1:6" x14ac:dyDescent="0.25">
      <c r="A4499" s="2" t="s">
        <v>513</v>
      </c>
      <c r="B4499" t="s">
        <v>370</v>
      </c>
      <c r="C4499" t="s">
        <v>599</v>
      </c>
      <c r="D4499" t="s">
        <v>600</v>
      </c>
      <c r="E4499">
        <v>0</v>
      </c>
      <c r="F4499" t="s">
        <v>607</v>
      </c>
    </row>
    <row r="4500" spans="1:6" x14ac:dyDescent="0.25">
      <c r="A4500" s="2" t="s">
        <v>514</v>
      </c>
      <c r="B4500" t="s">
        <v>370</v>
      </c>
      <c r="C4500" t="s">
        <v>599</v>
      </c>
      <c r="D4500" t="s">
        <v>600</v>
      </c>
      <c r="E4500">
        <v>46</v>
      </c>
      <c r="F4500" t="s">
        <v>744</v>
      </c>
    </row>
    <row r="4501" spans="1:6" x14ac:dyDescent="0.25">
      <c r="A4501" s="2" t="s">
        <v>514</v>
      </c>
      <c r="B4501" t="s">
        <v>370</v>
      </c>
      <c r="C4501" t="s">
        <v>599</v>
      </c>
      <c r="D4501" t="s">
        <v>600</v>
      </c>
      <c r="E4501">
        <v>118</v>
      </c>
      <c r="F4501" t="s">
        <v>745</v>
      </c>
    </row>
    <row r="4502" spans="1:6" x14ac:dyDescent="0.25">
      <c r="A4502" s="2" t="s">
        <v>514</v>
      </c>
      <c r="B4502" t="s">
        <v>370</v>
      </c>
      <c r="C4502" t="s">
        <v>599</v>
      </c>
      <c r="D4502" t="s">
        <v>600</v>
      </c>
      <c r="E4502">
        <v>9</v>
      </c>
      <c r="F4502" t="s">
        <v>404</v>
      </c>
    </row>
    <row r="4503" spans="1:6" x14ac:dyDescent="0.25">
      <c r="A4503" s="2" t="s">
        <v>514</v>
      </c>
      <c r="B4503" t="s">
        <v>370</v>
      </c>
      <c r="C4503" t="s">
        <v>599</v>
      </c>
      <c r="D4503" t="s">
        <v>600</v>
      </c>
      <c r="E4503">
        <v>1</v>
      </c>
      <c r="F4503" t="s">
        <v>663</v>
      </c>
    </row>
    <row r="4504" spans="1:6" x14ac:dyDescent="0.25">
      <c r="A4504" s="2" t="s">
        <v>514</v>
      </c>
      <c r="B4504" t="s">
        <v>370</v>
      </c>
      <c r="C4504" t="s">
        <v>599</v>
      </c>
      <c r="D4504" t="s">
        <v>600</v>
      </c>
      <c r="E4504">
        <v>0</v>
      </c>
      <c r="F4504" t="s">
        <v>607</v>
      </c>
    </row>
    <row r="4505" spans="1:6" x14ac:dyDescent="0.25">
      <c r="A4505" s="2" t="s">
        <v>515</v>
      </c>
      <c r="B4505" t="s">
        <v>370</v>
      </c>
      <c r="C4505" t="s">
        <v>599</v>
      </c>
      <c r="D4505" t="s">
        <v>600</v>
      </c>
      <c r="E4505">
        <v>72</v>
      </c>
      <c r="F4505" t="s">
        <v>744</v>
      </c>
    </row>
    <row r="4506" spans="1:6" x14ac:dyDescent="0.25">
      <c r="A4506" s="2" t="s">
        <v>515</v>
      </c>
      <c r="B4506" t="s">
        <v>370</v>
      </c>
      <c r="C4506" t="s">
        <v>599</v>
      </c>
      <c r="D4506" t="s">
        <v>600</v>
      </c>
      <c r="E4506">
        <v>123</v>
      </c>
      <c r="F4506" t="s">
        <v>745</v>
      </c>
    </row>
    <row r="4507" spans="1:6" x14ac:dyDescent="0.25">
      <c r="A4507" s="2" t="s">
        <v>515</v>
      </c>
      <c r="B4507" t="s">
        <v>370</v>
      </c>
      <c r="C4507" t="s">
        <v>599</v>
      </c>
      <c r="D4507" t="s">
        <v>600</v>
      </c>
      <c r="E4507">
        <v>8</v>
      </c>
      <c r="F4507" t="s">
        <v>404</v>
      </c>
    </row>
    <row r="4508" spans="1:6" x14ac:dyDescent="0.25">
      <c r="A4508" s="2" t="s">
        <v>515</v>
      </c>
      <c r="B4508" t="s">
        <v>370</v>
      </c>
      <c r="C4508" t="s">
        <v>599</v>
      </c>
      <c r="D4508" t="s">
        <v>600</v>
      </c>
      <c r="E4508">
        <v>1</v>
      </c>
      <c r="F4508" t="s">
        <v>663</v>
      </c>
    </row>
    <row r="4509" spans="1:6" x14ac:dyDescent="0.25">
      <c r="A4509" s="2" t="s">
        <v>515</v>
      </c>
      <c r="B4509" t="s">
        <v>370</v>
      </c>
      <c r="C4509" t="s">
        <v>599</v>
      </c>
      <c r="D4509" t="s">
        <v>600</v>
      </c>
      <c r="E4509">
        <v>1</v>
      </c>
      <c r="F4509" t="s">
        <v>607</v>
      </c>
    </row>
    <row r="4510" spans="1:6" x14ac:dyDescent="0.25">
      <c r="A4510" s="2" t="s">
        <v>516</v>
      </c>
      <c r="B4510" t="s">
        <v>370</v>
      </c>
      <c r="C4510" t="s">
        <v>599</v>
      </c>
      <c r="D4510" t="s">
        <v>600</v>
      </c>
      <c r="E4510">
        <v>88</v>
      </c>
      <c r="F4510" t="s">
        <v>744</v>
      </c>
    </row>
    <row r="4511" spans="1:6" x14ac:dyDescent="0.25">
      <c r="A4511" s="2" t="s">
        <v>516</v>
      </c>
      <c r="B4511" t="s">
        <v>370</v>
      </c>
      <c r="C4511" t="s">
        <v>599</v>
      </c>
      <c r="D4511" t="s">
        <v>600</v>
      </c>
      <c r="E4511">
        <v>132</v>
      </c>
      <c r="F4511" t="s">
        <v>745</v>
      </c>
    </row>
    <row r="4512" spans="1:6" x14ac:dyDescent="0.25">
      <c r="A4512" s="2" t="s">
        <v>516</v>
      </c>
      <c r="B4512" t="s">
        <v>370</v>
      </c>
      <c r="C4512" t="s">
        <v>599</v>
      </c>
      <c r="D4512" t="s">
        <v>600</v>
      </c>
      <c r="E4512">
        <v>6</v>
      </c>
      <c r="F4512" t="s">
        <v>404</v>
      </c>
    </row>
    <row r="4513" spans="1:6" x14ac:dyDescent="0.25">
      <c r="A4513" s="2" t="s">
        <v>516</v>
      </c>
      <c r="B4513" t="s">
        <v>370</v>
      </c>
      <c r="C4513" t="s">
        <v>599</v>
      </c>
      <c r="D4513" t="s">
        <v>600</v>
      </c>
      <c r="E4513">
        <v>0</v>
      </c>
      <c r="F4513" t="s">
        <v>663</v>
      </c>
    </row>
    <row r="4514" spans="1:6" x14ac:dyDescent="0.25">
      <c r="A4514" s="2" t="s">
        <v>516</v>
      </c>
      <c r="B4514" t="s">
        <v>370</v>
      </c>
      <c r="C4514" t="s">
        <v>599</v>
      </c>
      <c r="D4514" t="s">
        <v>600</v>
      </c>
      <c r="E4514">
        <v>0</v>
      </c>
      <c r="F4514" t="s">
        <v>607</v>
      </c>
    </row>
    <row r="4515" spans="1:6" x14ac:dyDescent="0.25">
      <c r="A4515" s="2" t="s">
        <v>517</v>
      </c>
      <c r="B4515" t="s">
        <v>370</v>
      </c>
      <c r="C4515" t="s">
        <v>599</v>
      </c>
      <c r="D4515" t="s">
        <v>600</v>
      </c>
      <c r="E4515">
        <v>61</v>
      </c>
      <c r="F4515" t="s">
        <v>744</v>
      </c>
    </row>
    <row r="4516" spans="1:6" x14ac:dyDescent="0.25">
      <c r="A4516" s="2" t="s">
        <v>517</v>
      </c>
      <c r="B4516" t="s">
        <v>370</v>
      </c>
      <c r="C4516" t="s">
        <v>599</v>
      </c>
      <c r="D4516" t="s">
        <v>600</v>
      </c>
      <c r="E4516">
        <v>132</v>
      </c>
      <c r="F4516" t="s">
        <v>745</v>
      </c>
    </row>
    <row r="4517" spans="1:6" x14ac:dyDescent="0.25">
      <c r="A4517" s="2" t="s">
        <v>517</v>
      </c>
      <c r="B4517" t="s">
        <v>370</v>
      </c>
      <c r="C4517" t="s">
        <v>599</v>
      </c>
      <c r="D4517" t="s">
        <v>600</v>
      </c>
      <c r="E4517">
        <v>8</v>
      </c>
      <c r="F4517" t="s">
        <v>404</v>
      </c>
    </row>
    <row r="4518" spans="1:6" x14ac:dyDescent="0.25">
      <c r="A4518" s="2" t="s">
        <v>517</v>
      </c>
      <c r="B4518" t="s">
        <v>370</v>
      </c>
      <c r="C4518" t="s">
        <v>599</v>
      </c>
      <c r="D4518" t="s">
        <v>600</v>
      </c>
      <c r="E4518">
        <v>1</v>
      </c>
      <c r="F4518" t="s">
        <v>663</v>
      </c>
    </row>
    <row r="4519" spans="1:6" x14ac:dyDescent="0.25">
      <c r="A4519" s="2" t="s">
        <v>517</v>
      </c>
      <c r="B4519" t="s">
        <v>370</v>
      </c>
      <c r="C4519" t="s">
        <v>599</v>
      </c>
      <c r="D4519" t="s">
        <v>600</v>
      </c>
      <c r="E4519">
        <v>0</v>
      </c>
      <c r="F4519" t="s">
        <v>607</v>
      </c>
    </row>
    <row r="4520" spans="1:6" x14ac:dyDescent="0.25">
      <c r="A4520" s="2" t="s">
        <v>518</v>
      </c>
      <c r="B4520" t="s">
        <v>370</v>
      </c>
      <c r="C4520" t="s">
        <v>599</v>
      </c>
      <c r="D4520" t="s">
        <v>600</v>
      </c>
      <c r="E4520">
        <v>48</v>
      </c>
      <c r="F4520" t="s">
        <v>744</v>
      </c>
    </row>
    <row r="4521" spans="1:6" x14ac:dyDescent="0.25">
      <c r="A4521" s="2" t="s">
        <v>518</v>
      </c>
      <c r="B4521" t="s">
        <v>370</v>
      </c>
      <c r="C4521" t="s">
        <v>599</v>
      </c>
      <c r="D4521" t="s">
        <v>600</v>
      </c>
      <c r="E4521">
        <v>129</v>
      </c>
      <c r="F4521" t="s">
        <v>745</v>
      </c>
    </row>
    <row r="4522" spans="1:6" x14ac:dyDescent="0.25">
      <c r="A4522" s="2" t="s">
        <v>518</v>
      </c>
      <c r="B4522" t="s">
        <v>370</v>
      </c>
      <c r="C4522" t="s">
        <v>599</v>
      </c>
      <c r="D4522" t="s">
        <v>600</v>
      </c>
      <c r="E4522">
        <v>7</v>
      </c>
      <c r="F4522" t="s">
        <v>404</v>
      </c>
    </row>
    <row r="4523" spans="1:6" x14ac:dyDescent="0.25">
      <c r="A4523" s="2" t="s">
        <v>518</v>
      </c>
      <c r="B4523" t="s">
        <v>370</v>
      </c>
      <c r="C4523" t="s">
        <v>599</v>
      </c>
      <c r="D4523" t="s">
        <v>600</v>
      </c>
      <c r="E4523">
        <v>2</v>
      </c>
      <c r="F4523" t="s">
        <v>663</v>
      </c>
    </row>
    <row r="4524" spans="1:6" x14ac:dyDescent="0.25">
      <c r="A4524" s="2" t="s">
        <v>518</v>
      </c>
      <c r="B4524" t="s">
        <v>370</v>
      </c>
      <c r="C4524" t="s">
        <v>599</v>
      </c>
      <c r="D4524" t="s">
        <v>600</v>
      </c>
      <c r="E4524">
        <v>0</v>
      </c>
      <c r="F4524" t="s">
        <v>607</v>
      </c>
    </row>
    <row r="4525" spans="1:6" x14ac:dyDescent="0.25">
      <c r="A4525" s="2" t="s">
        <v>519</v>
      </c>
      <c r="B4525" t="s">
        <v>370</v>
      </c>
      <c r="C4525" t="s">
        <v>599</v>
      </c>
      <c r="D4525" t="s">
        <v>600</v>
      </c>
      <c r="E4525">
        <v>45</v>
      </c>
      <c r="F4525" t="s">
        <v>744</v>
      </c>
    </row>
    <row r="4526" spans="1:6" x14ac:dyDescent="0.25">
      <c r="A4526" s="2" t="s">
        <v>519</v>
      </c>
      <c r="B4526" t="s">
        <v>370</v>
      </c>
      <c r="C4526" t="s">
        <v>599</v>
      </c>
      <c r="D4526" t="s">
        <v>600</v>
      </c>
      <c r="E4526">
        <v>127</v>
      </c>
      <c r="F4526" t="s">
        <v>745</v>
      </c>
    </row>
    <row r="4527" spans="1:6" x14ac:dyDescent="0.25">
      <c r="A4527" s="2" t="s">
        <v>519</v>
      </c>
      <c r="B4527" t="s">
        <v>370</v>
      </c>
      <c r="C4527" t="s">
        <v>599</v>
      </c>
      <c r="D4527" t="s">
        <v>600</v>
      </c>
      <c r="E4527">
        <v>7</v>
      </c>
      <c r="F4527" t="s">
        <v>404</v>
      </c>
    </row>
    <row r="4528" spans="1:6" x14ac:dyDescent="0.25">
      <c r="A4528" s="2" t="s">
        <v>519</v>
      </c>
      <c r="B4528" t="s">
        <v>370</v>
      </c>
      <c r="C4528" t="s">
        <v>599</v>
      </c>
      <c r="D4528" t="s">
        <v>600</v>
      </c>
      <c r="E4528">
        <v>2</v>
      </c>
      <c r="F4528" t="s">
        <v>663</v>
      </c>
    </row>
    <row r="4529" spans="1:6" x14ac:dyDescent="0.25">
      <c r="A4529" s="2" t="s">
        <v>519</v>
      </c>
      <c r="B4529" t="s">
        <v>370</v>
      </c>
      <c r="C4529" t="s">
        <v>599</v>
      </c>
      <c r="D4529" t="s">
        <v>600</v>
      </c>
      <c r="E4529">
        <v>1</v>
      </c>
      <c r="F4529" t="s">
        <v>607</v>
      </c>
    </row>
    <row r="4530" spans="1:6" x14ac:dyDescent="0.25">
      <c r="A4530" s="2" t="s">
        <v>520</v>
      </c>
      <c r="B4530" t="s">
        <v>370</v>
      </c>
      <c r="C4530" t="s">
        <v>599</v>
      </c>
      <c r="D4530" t="s">
        <v>600</v>
      </c>
      <c r="E4530">
        <v>43</v>
      </c>
      <c r="F4530" t="s">
        <v>744</v>
      </c>
    </row>
    <row r="4531" spans="1:6" x14ac:dyDescent="0.25">
      <c r="A4531" s="2" t="s">
        <v>520</v>
      </c>
      <c r="B4531" t="s">
        <v>370</v>
      </c>
      <c r="C4531" t="s">
        <v>599</v>
      </c>
      <c r="D4531" t="s">
        <v>600</v>
      </c>
      <c r="E4531">
        <v>130</v>
      </c>
      <c r="F4531" t="s">
        <v>745</v>
      </c>
    </row>
    <row r="4532" spans="1:6" x14ac:dyDescent="0.25">
      <c r="A4532" s="2" t="s">
        <v>520</v>
      </c>
      <c r="B4532" t="s">
        <v>370</v>
      </c>
      <c r="C4532" t="s">
        <v>599</v>
      </c>
      <c r="D4532" t="s">
        <v>600</v>
      </c>
      <c r="E4532">
        <v>11</v>
      </c>
      <c r="F4532" t="s">
        <v>404</v>
      </c>
    </row>
    <row r="4533" spans="1:6" x14ac:dyDescent="0.25">
      <c r="A4533" s="2" t="s">
        <v>520</v>
      </c>
      <c r="B4533" t="s">
        <v>370</v>
      </c>
      <c r="C4533" t="s">
        <v>599</v>
      </c>
      <c r="D4533" t="s">
        <v>600</v>
      </c>
      <c r="E4533">
        <v>1</v>
      </c>
      <c r="F4533" t="s">
        <v>663</v>
      </c>
    </row>
    <row r="4534" spans="1:6" x14ac:dyDescent="0.25">
      <c r="A4534" s="2" t="s">
        <v>520</v>
      </c>
      <c r="B4534" t="s">
        <v>370</v>
      </c>
      <c r="C4534" t="s">
        <v>599</v>
      </c>
      <c r="D4534" t="s">
        <v>600</v>
      </c>
      <c r="E4534">
        <v>0</v>
      </c>
      <c r="F4534" t="s">
        <v>607</v>
      </c>
    </row>
    <row r="4535" spans="1:6" x14ac:dyDescent="0.25">
      <c r="A4535" s="2" t="s">
        <v>521</v>
      </c>
      <c r="B4535" t="s">
        <v>370</v>
      </c>
      <c r="C4535" t="s">
        <v>599</v>
      </c>
      <c r="D4535" t="s">
        <v>600</v>
      </c>
      <c r="E4535">
        <v>49</v>
      </c>
      <c r="F4535" t="s">
        <v>744</v>
      </c>
    </row>
    <row r="4536" spans="1:6" x14ac:dyDescent="0.25">
      <c r="A4536" s="2" t="s">
        <v>521</v>
      </c>
      <c r="B4536" t="s">
        <v>370</v>
      </c>
      <c r="C4536" t="s">
        <v>599</v>
      </c>
      <c r="D4536" t="s">
        <v>600</v>
      </c>
      <c r="E4536">
        <v>136</v>
      </c>
      <c r="F4536" t="s">
        <v>745</v>
      </c>
    </row>
    <row r="4537" spans="1:6" x14ac:dyDescent="0.25">
      <c r="A4537" s="2" t="s">
        <v>521</v>
      </c>
      <c r="B4537" t="s">
        <v>370</v>
      </c>
      <c r="C4537" t="s">
        <v>599</v>
      </c>
      <c r="D4537" t="s">
        <v>600</v>
      </c>
      <c r="E4537">
        <v>12</v>
      </c>
      <c r="F4537" t="s">
        <v>404</v>
      </c>
    </row>
    <row r="4538" spans="1:6" x14ac:dyDescent="0.25">
      <c r="A4538" s="2" t="s">
        <v>521</v>
      </c>
      <c r="B4538" t="s">
        <v>370</v>
      </c>
      <c r="C4538" t="s">
        <v>599</v>
      </c>
      <c r="D4538" t="s">
        <v>600</v>
      </c>
      <c r="E4538">
        <v>2</v>
      </c>
      <c r="F4538" t="s">
        <v>663</v>
      </c>
    </row>
    <row r="4539" spans="1:6" x14ac:dyDescent="0.25">
      <c r="A4539" s="2" t="s">
        <v>521</v>
      </c>
      <c r="B4539" t="s">
        <v>370</v>
      </c>
      <c r="C4539" t="s">
        <v>599</v>
      </c>
      <c r="D4539" t="s">
        <v>600</v>
      </c>
      <c r="E4539">
        <v>0</v>
      </c>
      <c r="F4539" t="s">
        <v>607</v>
      </c>
    </row>
    <row r="4540" spans="1:6" x14ac:dyDescent="0.25">
      <c r="A4540" s="2" t="s">
        <v>522</v>
      </c>
      <c r="B4540" t="s">
        <v>370</v>
      </c>
      <c r="C4540" t="s">
        <v>599</v>
      </c>
      <c r="D4540" t="s">
        <v>600</v>
      </c>
      <c r="E4540">
        <v>64</v>
      </c>
      <c r="F4540" t="s">
        <v>744</v>
      </c>
    </row>
    <row r="4541" spans="1:6" x14ac:dyDescent="0.25">
      <c r="A4541" s="2" t="s">
        <v>522</v>
      </c>
      <c r="B4541" t="s">
        <v>370</v>
      </c>
      <c r="C4541" t="s">
        <v>599</v>
      </c>
      <c r="D4541" t="s">
        <v>600</v>
      </c>
      <c r="E4541">
        <v>137</v>
      </c>
      <c r="F4541" t="s">
        <v>745</v>
      </c>
    </row>
    <row r="4542" spans="1:6" x14ac:dyDescent="0.25">
      <c r="A4542" s="2" t="s">
        <v>522</v>
      </c>
      <c r="B4542" t="s">
        <v>370</v>
      </c>
      <c r="C4542" t="s">
        <v>599</v>
      </c>
      <c r="D4542" t="s">
        <v>600</v>
      </c>
      <c r="E4542">
        <v>12</v>
      </c>
      <c r="F4542" t="s">
        <v>404</v>
      </c>
    </row>
    <row r="4543" spans="1:6" x14ac:dyDescent="0.25">
      <c r="A4543" s="2" t="s">
        <v>522</v>
      </c>
      <c r="B4543" t="s">
        <v>370</v>
      </c>
      <c r="C4543" t="s">
        <v>599</v>
      </c>
      <c r="D4543" t="s">
        <v>600</v>
      </c>
      <c r="E4543">
        <v>4</v>
      </c>
      <c r="F4543" t="s">
        <v>663</v>
      </c>
    </row>
    <row r="4544" spans="1:6" x14ac:dyDescent="0.25">
      <c r="A4544" s="2" t="s">
        <v>522</v>
      </c>
      <c r="B4544" t="s">
        <v>370</v>
      </c>
      <c r="C4544" t="s">
        <v>599</v>
      </c>
      <c r="D4544" t="s">
        <v>600</v>
      </c>
      <c r="E4544">
        <v>5</v>
      </c>
      <c r="F4544" t="s">
        <v>607</v>
      </c>
    </row>
    <row r="4545" spans="1:6" x14ac:dyDescent="0.25">
      <c r="A4545" s="2" t="s">
        <v>523</v>
      </c>
      <c r="B4545" t="s">
        <v>370</v>
      </c>
      <c r="C4545" t="s">
        <v>599</v>
      </c>
      <c r="D4545" t="s">
        <v>600</v>
      </c>
      <c r="E4545">
        <v>53</v>
      </c>
      <c r="F4545" t="s">
        <v>744</v>
      </c>
    </row>
    <row r="4546" spans="1:6" x14ac:dyDescent="0.25">
      <c r="A4546" s="2" t="s">
        <v>523</v>
      </c>
      <c r="B4546" t="s">
        <v>370</v>
      </c>
      <c r="C4546" t="s">
        <v>599</v>
      </c>
      <c r="D4546" t="s">
        <v>600</v>
      </c>
      <c r="E4546">
        <v>132</v>
      </c>
      <c r="F4546" t="s">
        <v>745</v>
      </c>
    </row>
    <row r="4547" spans="1:6" x14ac:dyDescent="0.25">
      <c r="A4547" s="2" t="s">
        <v>523</v>
      </c>
      <c r="B4547" t="s">
        <v>370</v>
      </c>
      <c r="C4547" t="s">
        <v>599</v>
      </c>
      <c r="D4547" t="s">
        <v>600</v>
      </c>
      <c r="E4547">
        <v>11</v>
      </c>
      <c r="F4547" t="s">
        <v>404</v>
      </c>
    </row>
    <row r="4548" spans="1:6" x14ac:dyDescent="0.25">
      <c r="A4548" s="2" t="s">
        <v>523</v>
      </c>
      <c r="B4548" t="s">
        <v>370</v>
      </c>
      <c r="C4548" t="s">
        <v>599</v>
      </c>
      <c r="D4548" t="s">
        <v>600</v>
      </c>
      <c r="E4548">
        <v>2</v>
      </c>
      <c r="F4548" t="s">
        <v>663</v>
      </c>
    </row>
    <row r="4549" spans="1:6" x14ac:dyDescent="0.25">
      <c r="A4549" s="2" t="s">
        <v>523</v>
      </c>
      <c r="B4549" t="s">
        <v>370</v>
      </c>
      <c r="C4549" t="s">
        <v>599</v>
      </c>
      <c r="D4549" t="s">
        <v>600</v>
      </c>
      <c r="E4549">
        <v>0</v>
      </c>
      <c r="F4549" t="s">
        <v>607</v>
      </c>
    </row>
    <row r="4550" spans="1:6" x14ac:dyDescent="0.25">
      <c r="A4550" s="2" t="s">
        <v>524</v>
      </c>
      <c r="B4550" t="s">
        <v>370</v>
      </c>
      <c r="C4550" t="s">
        <v>599</v>
      </c>
      <c r="D4550" t="s">
        <v>600</v>
      </c>
      <c r="E4550">
        <v>54</v>
      </c>
      <c r="F4550" t="s">
        <v>744</v>
      </c>
    </row>
    <row r="4551" spans="1:6" x14ac:dyDescent="0.25">
      <c r="A4551" s="2" t="s">
        <v>524</v>
      </c>
      <c r="B4551" t="s">
        <v>370</v>
      </c>
      <c r="C4551" t="s">
        <v>599</v>
      </c>
      <c r="D4551" t="s">
        <v>600</v>
      </c>
      <c r="E4551">
        <v>116</v>
      </c>
      <c r="F4551" t="s">
        <v>745</v>
      </c>
    </row>
    <row r="4552" spans="1:6" x14ac:dyDescent="0.25">
      <c r="A4552" s="2" t="s">
        <v>524</v>
      </c>
      <c r="B4552" t="s">
        <v>370</v>
      </c>
      <c r="C4552" t="s">
        <v>599</v>
      </c>
      <c r="D4552" t="s">
        <v>600</v>
      </c>
      <c r="E4552">
        <v>10</v>
      </c>
      <c r="F4552" t="s">
        <v>404</v>
      </c>
    </row>
    <row r="4553" spans="1:6" x14ac:dyDescent="0.25">
      <c r="A4553" s="2" t="s">
        <v>524</v>
      </c>
      <c r="B4553" t="s">
        <v>370</v>
      </c>
      <c r="C4553" t="s">
        <v>599</v>
      </c>
      <c r="D4553" t="s">
        <v>600</v>
      </c>
      <c r="E4553">
        <v>4</v>
      </c>
      <c r="F4553" t="s">
        <v>663</v>
      </c>
    </row>
    <row r="4554" spans="1:6" x14ac:dyDescent="0.25">
      <c r="A4554" s="2" t="s">
        <v>524</v>
      </c>
      <c r="B4554" t="s">
        <v>370</v>
      </c>
      <c r="C4554" t="s">
        <v>599</v>
      </c>
      <c r="D4554" t="s">
        <v>600</v>
      </c>
      <c r="E4554">
        <v>6</v>
      </c>
      <c r="F4554" t="s">
        <v>607</v>
      </c>
    </row>
    <row r="4555" spans="1:6" x14ac:dyDescent="0.25">
      <c r="A4555" s="2" t="s">
        <v>525</v>
      </c>
      <c r="B4555" t="s">
        <v>370</v>
      </c>
      <c r="C4555" t="s">
        <v>599</v>
      </c>
      <c r="D4555" t="s">
        <v>600</v>
      </c>
      <c r="E4555">
        <v>73</v>
      </c>
      <c r="F4555" t="s">
        <v>744</v>
      </c>
    </row>
    <row r="4556" spans="1:6" x14ac:dyDescent="0.25">
      <c r="A4556" s="2" t="s">
        <v>525</v>
      </c>
      <c r="B4556" t="s">
        <v>370</v>
      </c>
      <c r="C4556" t="s">
        <v>599</v>
      </c>
      <c r="D4556" t="s">
        <v>600</v>
      </c>
      <c r="E4556">
        <v>124</v>
      </c>
      <c r="F4556" t="s">
        <v>745</v>
      </c>
    </row>
    <row r="4557" spans="1:6" x14ac:dyDescent="0.25">
      <c r="A4557" s="2" t="s">
        <v>525</v>
      </c>
      <c r="B4557" t="s">
        <v>370</v>
      </c>
      <c r="C4557" t="s">
        <v>599</v>
      </c>
      <c r="D4557" t="s">
        <v>600</v>
      </c>
      <c r="E4557">
        <v>14</v>
      </c>
      <c r="F4557" t="s">
        <v>404</v>
      </c>
    </row>
    <row r="4558" spans="1:6" x14ac:dyDescent="0.25">
      <c r="A4558" s="2" t="s">
        <v>525</v>
      </c>
      <c r="B4558" t="s">
        <v>370</v>
      </c>
      <c r="C4558" t="s">
        <v>599</v>
      </c>
      <c r="D4558" t="s">
        <v>600</v>
      </c>
      <c r="E4558">
        <v>2</v>
      </c>
      <c r="F4558" t="s">
        <v>663</v>
      </c>
    </row>
    <row r="4559" spans="1:6" x14ac:dyDescent="0.25">
      <c r="A4559" s="2" t="s">
        <v>525</v>
      </c>
      <c r="B4559" t="s">
        <v>370</v>
      </c>
      <c r="C4559" t="s">
        <v>599</v>
      </c>
      <c r="D4559" t="s">
        <v>600</v>
      </c>
      <c r="E4559">
        <v>2</v>
      </c>
      <c r="F4559" t="s">
        <v>607</v>
      </c>
    </row>
    <row r="4560" spans="1:6" x14ac:dyDescent="0.25">
      <c r="A4560" s="2" t="s">
        <v>526</v>
      </c>
      <c r="B4560" t="s">
        <v>370</v>
      </c>
      <c r="C4560" t="s">
        <v>599</v>
      </c>
      <c r="D4560" t="s">
        <v>600</v>
      </c>
      <c r="E4560">
        <v>35</v>
      </c>
      <c r="F4560" t="s">
        <v>744</v>
      </c>
    </row>
    <row r="4561" spans="1:6" x14ac:dyDescent="0.25">
      <c r="A4561" s="2" t="s">
        <v>526</v>
      </c>
      <c r="B4561" t="s">
        <v>370</v>
      </c>
      <c r="C4561" t="s">
        <v>599</v>
      </c>
      <c r="D4561" t="s">
        <v>600</v>
      </c>
      <c r="E4561">
        <v>116</v>
      </c>
      <c r="F4561" t="s">
        <v>745</v>
      </c>
    </row>
    <row r="4562" spans="1:6" x14ac:dyDescent="0.25">
      <c r="A4562" s="2" t="s">
        <v>526</v>
      </c>
      <c r="B4562" t="s">
        <v>370</v>
      </c>
      <c r="C4562" t="s">
        <v>599</v>
      </c>
      <c r="D4562" t="s">
        <v>600</v>
      </c>
      <c r="E4562">
        <v>9</v>
      </c>
      <c r="F4562" t="s">
        <v>404</v>
      </c>
    </row>
    <row r="4563" spans="1:6" x14ac:dyDescent="0.25">
      <c r="A4563" s="2" t="s">
        <v>526</v>
      </c>
      <c r="B4563" t="s">
        <v>370</v>
      </c>
      <c r="C4563" t="s">
        <v>599</v>
      </c>
      <c r="D4563" t="s">
        <v>600</v>
      </c>
      <c r="E4563">
        <v>2</v>
      </c>
      <c r="F4563" t="s">
        <v>663</v>
      </c>
    </row>
    <row r="4564" spans="1:6" x14ac:dyDescent="0.25">
      <c r="A4564" s="2" t="s">
        <v>526</v>
      </c>
      <c r="B4564" t="s">
        <v>370</v>
      </c>
      <c r="C4564" t="s">
        <v>599</v>
      </c>
      <c r="D4564" t="s">
        <v>600</v>
      </c>
      <c r="E4564">
        <v>3</v>
      </c>
      <c r="F4564" t="s">
        <v>607</v>
      </c>
    </row>
    <row r="4565" spans="1:6" x14ac:dyDescent="0.25">
      <c r="A4565" s="2" t="s">
        <v>527</v>
      </c>
      <c r="B4565" t="s">
        <v>370</v>
      </c>
      <c r="C4565" t="s">
        <v>599</v>
      </c>
      <c r="D4565" t="s">
        <v>600</v>
      </c>
      <c r="E4565">
        <v>29</v>
      </c>
      <c r="F4565" t="s">
        <v>744</v>
      </c>
    </row>
    <row r="4566" spans="1:6" x14ac:dyDescent="0.25">
      <c r="A4566" s="2" t="s">
        <v>527</v>
      </c>
      <c r="B4566" t="s">
        <v>370</v>
      </c>
      <c r="C4566" t="s">
        <v>599</v>
      </c>
      <c r="D4566" t="s">
        <v>600</v>
      </c>
      <c r="E4566">
        <v>119</v>
      </c>
      <c r="F4566" t="s">
        <v>745</v>
      </c>
    </row>
    <row r="4567" spans="1:6" x14ac:dyDescent="0.25">
      <c r="A4567" s="2" t="s">
        <v>527</v>
      </c>
      <c r="B4567" t="s">
        <v>370</v>
      </c>
      <c r="C4567" t="s">
        <v>599</v>
      </c>
      <c r="D4567" t="s">
        <v>600</v>
      </c>
      <c r="E4567">
        <v>6</v>
      </c>
      <c r="F4567" t="s">
        <v>404</v>
      </c>
    </row>
    <row r="4568" spans="1:6" x14ac:dyDescent="0.25">
      <c r="A4568" s="2" t="s">
        <v>527</v>
      </c>
      <c r="B4568" t="s">
        <v>370</v>
      </c>
      <c r="C4568" t="s">
        <v>599</v>
      </c>
      <c r="D4568" t="s">
        <v>600</v>
      </c>
      <c r="E4568">
        <v>1</v>
      </c>
      <c r="F4568" t="s">
        <v>663</v>
      </c>
    </row>
    <row r="4569" spans="1:6" x14ac:dyDescent="0.25">
      <c r="A4569" s="2" t="s">
        <v>527</v>
      </c>
      <c r="B4569" t="s">
        <v>370</v>
      </c>
      <c r="C4569" t="s">
        <v>599</v>
      </c>
      <c r="D4569" t="s">
        <v>600</v>
      </c>
      <c r="E4569">
        <v>0</v>
      </c>
      <c r="F4569" t="s">
        <v>607</v>
      </c>
    </row>
    <row r="4570" spans="1:6" x14ac:dyDescent="0.25">
      <c r="A4570" s="2" t="s">
        <v>528</v>
      </c>
      <c r="B4570" t="s">
        <v>370</v>
      </c>
      <c r="C4570" t="s">
        <v>599</v>
      </c>
      <c r="D4570" t="s">
        <v>600</v>
      </c>
      <c r="E4570">
        <v>65</v>
      </c>
      <c r="F4570" t="s">
        <v>744</v>
      </c>
    </row>
    <row r="4571" spans="1:6" x14ac:dyDescent="0.25">
      <c r="A4571" s="2" t="s">
        <v>528</v>
      </c>
      <c r="B4571" t="s">
        <v>370</v>
      </c>
      <c r="C4571" t="s">
        <v>599</v>
      </c>
      <c r="D4571" t="s">
        <v>600</v>
      </c>
      <c r="E4571">
        <v>115</v>
      </c>
      <c r="F4571" t="s">
        <v>745</v>
      </c>
    </row>
    <row r="4572" spans="1:6" x14ac:dyDescent="0.25">
      <c r="A4572" s="2" t="s">
        <v>528</v>
      </c>
      <c r="B4572" t="s">
        <v>370</v>
      </c>
      <c r="C4572" t="s">
        <v>599</v>
      </c>
      <c r="D4572" t="s">
        <v>600</v>
      </c>
      <c r="E4572">
        <v>7</v>
      </c>
      <c r="F4572" t="s">
        <v>404</v>
      </c>
    </row>
    <row r="4573" spans="1:6" x14ac:dyDescent="0.25">
      <c r="A4573" s="2" t="s">
        <v>528</v>
      </c>
      <c r="B4573" t="s">
        <v>370</v>
      </c>
      <c r="C4573" t="s">
        <v>599</v>
      </c>
      <c r="D4573" t="s">
        <v>600</v>
      </c>
      <c r="E4573">
        <v>4</v>
      </c>
      <c r="F4573" t="s">
        <v>663</v>
      </c>
    </row>
    <row r="4574" spans="1:6" x14ac:dyDescent="0.25">
      <c r="A4574" s="2" t="s">
        <v>528</v>
      </c>
      <c r="B4574" t="s">
        <v>370</v>
      </c>
      <c r="C4574" t="s">
        <v>599</v>
      </c>
      <c r="D4574" t="s">
        <v>600</v>
      </c>
      <c r="E4574">
        <v>1</v>
      </c>
      <c r="F4574" t="s">
        <v>607</v>
      </c>
    </row>
    <row r="4575" spans="1:6" x14ac:dyDescent="0.25">
      <c r="A4575" s="2" t="s">
        <v>529</v>
      </c>
      <c r="B4575" t="s">
        <v>370</v>
      </c>
      <c r="C4575" t="s">
        <v>599</v>
      </c>
      <c r="D4575" t="s">
        <v>600</v>
      </c>
      <c r="E4575">
        <v>74</v>
      </c>
      <c r="F4575" t="s">
        <v>744</v>
      </c>
    </row>
    <row r="4576" spans="1:6" x14ac:dyDescent="0.25">
      <c r="A4576" s="2" t="s">
        <v>529</v>
      </c>
      <c r="B4576" t="s">
        <v>370</v>
      </c>
      <c r="C4576" t="s">
        <v>599</v>
      </c>
      <c r="D4576" t="s">
        <v>600</v>
      </c>
      <c r="E4576">
        <v>105</v>
      </c>
      <c r="F4576" t="s">
        <v>745</v>
      </c>
    </row>
    <row r="4577" spans="1:6" x14ac:dyDescent="0.25">
      <c r="A4577" s="2" t="s">
        <v>529</v>
      </c>
      <c r="B4577" t="s">
        <v>370</v>
      </c>
      <c r="C4577" t="s">
        <v>599</v>
      </c>
      <c r="D4577" t="s">
        <v>600</v>
      </c>
      <c r="E4577">
        <v>6</v>
      </c>
      <c r="F4577" t="s">
        <v>404</v>
      </c>
    </row>
    <row r="4578" spans="1:6" x14ac:dyDescent="0.25">
      <c r="A4578" s="2" t="s">
        <v>529</v>
      </c>
      <c r="B4578" t="s">
        <v>370</v>
      </c>
      <c r="C4578" t="s">
        <v>599</v>
      </c>
      <c r="D4578" t="s">
        <v>600</v>
      </c>
      <c r="E4578">
        <v>3</v>
      </c>
      <c r="F4578" t="s">
        <v>663</v>
      </c>
    </row>
    <row r="4579" spans="1:6" x14ac:dyDescent="0.25">
      <c r="A4579" s="2" t="s">
        <v>529</v>
      </c>
      <c r="B4579" t="s">
        <v>370</v>
      </c>
      <c r="C4579" t="s">
        <v>599</v>
      </c>
      <c r="D4579" t="s">
        <v>600</v>
      </c>
      <c r="E4579">
        <v>2</v>
      </c>
      <c r="F4579" t="s">
        <v>607</v>
      </c>
    </row>
    <row r="4580" spans="1:6" x14ac:dyDescent="0.25">
      <c r="A4580" s="2" t="s">
        <v>530</v>
      </c>
      <c r="B4580" t="s">
        <v>370</v>
      </c>
      <c r="C4580" t="s">
        <v>599</v>
      </c>
      <c r="D4580" t="s">
        <v>600</v>
      </c>
      <c r="E4580">
        <v>45</v>
      </c>
      <c r="F4580" t="s">
        <v>744</v>
      </c>
    </row>
    <row r="4581" spans="1:6" x14ac:dyDescent="0.25">
      <c r="A4581" s="2" t="s">
        <v>530</v>
      </c>
      <c r="B4581" t="s">
        <v>370</v>
      </c>
      <c r="C4581" t="s">
        <v>599</v>
      </c>
      <c r="D4581" t="s">
        <v>600</v>
      </c>
      <c r="E4581">
        <v>103</v>
      </c>
      <c r="F4581" t="s">
        <v>745</v>
      </c>
    </row>
    <row r="4582" spans="1:6" x14ac:dyDescent="0.25">
      <c r="A4582" s="2" t="s">
        <v>530</v>
      </c>
      <c r="B4582" t="s">
        <v>370</v>
      </c>
      <c r="C4582" t="s">
        <v>599</v>
      </c>
      <c r="D4582" t="s">
        <v>600</v>
      </c>
      <c r="E4582">
        <v>3</v>
      </c>
      <c r="F4582" t="s">
        <v>404</v>
      </c>
    </row>
    <row r="4583" spans="1:6" x14ac:dyDescent="0.25">
      <c r="A4583" s="2" t="s">
        <v>530</v>
      </c>
      <c r="B4583" t="s">
        <v>370</v>
      </c>
      <c r="C4583" t="s">
        <v>599</v>
      </c>
      <c r="D4583" t="s">
        <v>600</v>
      </c>
      <c r="E4583">
        <v>0</v>
      </c>
      <c r="F4583" t="s">
        <v>663</v>
      </c>
    </row>
    <row r="4584" spans="1:6" x14ac:dyDescent="0.25">
      <c r="A4584" s="2" t="s">
        <v>530</v>
      </c>
      <c r="B4584" t="s">
        <v>370</v>
      </c>
      <c r="C4584" t="s">
        <v>599</v>
      </c>
      <c r="D4584" t="s">
        <v>600</v>
      </c>
      <c r="E4584">
        <v>3</v>
      </c>
      <c r="F4584" t="s">
        <v>607</v>
      </c>
    </row>
    <row r="4585" spans="1:6" x14ac:dyDescent="0.25">
      <c r="A4585" s="2" t="s">
        <v>531</v>
      </c>
      <c r="B4585" t="s">
        <v>370</v>
      </c>
      <c r="C4585" t="s">
        <v>599</v>
      </c>
      <c r="D4585" t="s">
        <v>600</v>
      </c>
      <c r="E4585">
        <v>53</v>
      </c>
      <c r="F4585" t="s">
        <v>744</v>
      </c>
    </row>
    <row r="4586" spans="1:6" x14ac:dyDescent="0.25">
      <c r="A4586" s="2" t="s">
        <v>531</v>
      </c>
      <c r="B4586" t="s">
        <v>370</v>
      </c>
      <c r="C4586" t="s">
        <v>599</v>
      </c>
      <c r="D4586" t="s">
        <v>600</v>
      </c>
      <c r="E4586">
        <v>96</v>
      </c>
      <c r="F4586" t="s">
        <v>745</v>
      </c>
    </row>
    <row r="4587" spans="1:6" x14ac:dyDescent="0.25">
      <c r="A4587" s="2" t="s">
        <v>531</v>
      </c>
      <c r="B4587" t="s">
        <v>370</v>
      </c>
      <c r="C4587" t="s">
        <v>599</v>
      </c>
      <c r="D4587" t="s">
        <v>600</v>
      </c>
      <c r="E4587">
        <v>5</v>
      </c>
      <c r="F4587" t="s">
        <v>404</v>
      </c>
    </row>
    <row r="4588" spans="1:6" x14ac:dyDescent="0.25">
      <c r="A4588" s="2" t="s">
        <v>531</v>
      </c>
      <c r="B4588" t="s">
        <v>370</v>
      </c>
      <c r="C4588" t="s">
        <v>599</v>
      </c>
      <c r="D4588" t="s">
        <v>600</v>
      </c>
      <c r="E4588">
        <v>5</v>
      </c>
      <c r="F4588" t="s">
        <v>663</v>
      </c>
    </row>
    <row r="4589" spans="1:6" x14ac:dyDescent="0.25">
      <c r="A4589" s="2" t="s">
        <v>531</v>
      </c>
      <c r="B4589" t="s">
        <v>370</v>
      </c>
      <c r="C4589" t="s">
        <v>599</v>
      </c>
      <c r="D4589" t="s">
        <v>600</v>
      </c>
      <c r="E4589">
        <v>7</v>
      </c>
      <c r="F4589" t="s">
        <v>607</v>
      </c>
    </row>
    <row r="4590" spans="1:6" x14ac:dyDescent="0.25">
      <c r="A4590" s="2" t="s">
        <v>532</v>
      </c>
      <c r="B4590" t="s">
        <v>370</v>
      </c>
      <c r="C4590" t="s">
        <v>599</v>
      </c>
      <c r="D4590" t="s">
        <v>600</v>
      </c>
      <c r="E4590">
        <v>55</v>
      </c>
      <c r="F4590" t="s">
        <v>744</v>
      </c>
    </row>
    <row r="4591" spans="1:6" x14ac:dyDescent="0.25">
      <c r="A4591" s="2" t="s">
        <v>532</v>
      </c>
      <c r="B4591" t="s">
        <v>370</v>
      </c>
      <c r="C4591" t="s">
        <v>599</v>
      </c>
      <c r="D4591" t="s">
        <v>600</v>
      </c>
      <c r="E4591">
        <v>88</v>
      </c>
      <c r="F4591" t="s">
        <v>745</v>
      </c>
    </row>
    <row r="4592" spans="1:6" x14ac:dyDescent="0.25">
      <c r="A4592" s="2" t="s">
        <v>532</v>
      </c>
      <c r="B4592" t="s">
        <v>370</v>
      </c>
      <c r="C4592" t="s">
        <v>599</v>
      </c>
      <c r="D4592" t="s">
        <v>600</v>
      </c>
      <c r="E4592">
        <v>3</v>
      </c>
      <c r="F4592" t="s">
        <v>404</v>
      </c>
    </row>
    <row r="4593" spans="1:6" x14ac:dyDescent="0.25">
      <c r="A4593" s="2" t="s">
        <v>532</v>
      </c>
      <c r="B4593" t="s">
        <v>370</v>
      </c>
      <c r="C4593" t="s">
        <v>599</v>
      </c>
      <c r="D4593" t="s">
        <v>600</v>
      </c>
      <c r="E4593">
        <v>2</v>
      </c>
      <c r="F4593" t="s">
        <v>663</v>
      </c>
    </row>
    <row r="4594" spans="1:6" x14ac:dyDescent="0.25">
      <c r="A4594" s="2" t="s">
        <v>532</v>
      </c>
      <c r="B4594" t="s">
        <v>370</v>
      </c>
      <c r="C4594" t="s">
        <v>599</v>
      </c>
      <c r="D4594" t="s">
        <v>600</v>
      </c>
      <c r="E4594">
        <v>1</v>
      </c>
      <c r="F4594" t="s">
        <v>607</v>
      </c>
    </row>
    <row r="4595" spans="1:6" x14ac:dyDescent="0.25">
      <c r="A4595" s="2" t="s">
        <v>533</v>
      </c>
      <c r="B4595" t="s">
        <v>370</v>
      </c>
      <c r="C4595" t="s">
        <v>599</v>
      </c>
      <c r="D4595" t="s">
        <v>600</v>
      </c>
      <c r="E4595">
        <v>51</v>
      </c>
      <c r="F4595" t="s">
        <v>744</v>
      </c>
    </row>
    <row r="4596" spans="1:6" x14ac:dyDescent="0.25">
      <c r="A4596" s="2" t="s">
        <v>533</v>
      </c>
      <c r="B4596" t="s">
        <v>370</v>
      </c>
      <c r="C4596" t="s">
        <v>599</v>
      </c>
      <c r="D4596" t="s">
        <v>600</v>
      </c>
      <c r="E4596">
        <v>82</v>
      </c>
      <c r="F4596" t="s">
        <v>745</v>
      </c>
    </row>
    <row r="4597" spans="1:6" x14ac:dyDescent="0.25">
      <c r="A4597" s="2" t="s">
        <v>533</v>
      </c>
      <c r="B4597" t="s">
        <v>370</v>
      </c>
      <c r="C4597" t="s">
        <v>599</v>
      </c>
      <c r="D4597" t="s">
        <v>600</v>
      </c>
      <c r="E4597">
        <v>5</v>
      </c>
      <c r="F4597" t="s">
        <v>404</v>
      </c>
    </row>
    <row r="4598" spans="1:6" x14ac:dyDescent="0.25">
      <c r="A4598" s="2" t="s">
        <v>533</v>
      </c>
      <c r="B4598" t="s">
        <v>370</v>
      </c>
      <c r="C4598" t="s">
        <v>599</v>
      </c>
      <c r="D4598" t="s">
        <v>600</v>
      </c>
      <c r="E4598">
        <v>0</v>
      </c>
      <c r="F4598" t="s">
        <v>663</v>
      </c>
    </row>
    <row r="4599" spans="1:6" x14ac:dyDescent="0.25">
      <c r="A4599" s="2" t="s">
        <v>533</v>
      </c>
      <c r="B4599" t="s">
        <v>370</v>
      </c>
      <c r="C4599" t="s">
        <v>599</v>
      </c>
      <c r="D4599" t="s">
        <v>600</v>
      </c>
      <c r="E4599">
        <v>0</v>
      </c>
      <c r="F4599" t="s">
        <v>607</v>
      </c>
    </row>
    <row r="4600" spans="1:6" x14ac:dyDescent="0.25">
      <c r="A4600" s="2" t="s">
        <v>534</v>
      </c>
      <c r="B4600" t="s">
        <v>370</v>
      </c>
      <c r="C4600" t="s">
        <v>599</v>
      </c>
      <c r="D4600" t="s">
        <v>600</v>
      </c>
      <c r="E4600">
        <v>31</v>
      </c>
      <c r="F4600" t="s">
        <v>744</v>
      </c>
    </row>
    <row r="4601" spans="1:6" x14ac:dyDescent="0.25">
      <c r="A4601" s="2" t="s">
        <v>534</v>
      </c>
      <c r="B4601" t="s">
        <v>370</v>
      </c>
      <c r="C4601" t="s">
        <v>599</v>
      </c>
      <c r="D4601" t="s">
        <v>600</v>
      </c>
      <c r="E4601">
        <v>78</v>
      </c>
      <c r="F4601" t="s">
        <v>745</v>
      </c>
    </row>
    <row r="4602" spans="1:6" x14ac:dyDescent="0.25">
      <c r="A4602" s="2" t="s">
        <v>534</v>
      </c>
      <c r="B4602" t="s">
        <v>370</v>
      </c>
      <c r="C4602" t="s">
        <v>599</v>
      </c>
      <c r="D4602" t="s">
        <v>600</v>
      </c>
      <c r="E4602">
        <v>6</v>
      </c>
      <c r="F4602" t="s">
        <v>404</v>
      </c>
    </row>
    <row r="4603" spans="1:6" x14ac:dyDescent="0.25">
      <c r="A4603" s="2" t="s">
        <v>534</v>
      </c>
      <c r="B4603" t="s">
        <v>370</v>
      </c>
      <c r="C4603" t="s">
        <v>599</v>
      </c>
      <c r="D4603" t="s">
        <v>600</v>
      </c>
      <c r="E4603">
        <v>2</v>
      </c>
      <c r="F4603" t="s">
        <v>663</v>
      </c>
    </row>
    <row r="4604" spans="1:6" x14ac:dyDescent="0.25">
      <c r="A4604" s="2" t="s">
        <v>534</v>
      </c>
      <c r="B4604" t="s">
        <v>370</v>
      </c>
      <c r="C4604" t="s">
        <v>599</v>
      </c>
      <c r="D4604" t="s">
        <v>600</v>
      </c>
      <c r="E4604">
        <v>0</v>
      </c>
      <c r="F4604" t="s">
        <v>607</v>
      </c>
    </row>
    <row r="4605" spans="1:6" x14ac:dyDescent="0.25">
      <c r="A4605" s="2" t="s">
        <v>535</v>
      </c>
      <c r="B4605" t="s">
        <v>370</v>
      </c>
      <c r="C4605" t="s">
        <v>599</v>
      </c>
      <c r="D4605" t="s">
        <v>600</v>
      </c>
      <c r="E4605">
        <v>47</v>
      </c>
      <c r="F4605" t="s">
        <v>744</v>
      </c>
    </row>
    <row r="4606" spans="1:6" x14ac:dyDescent="0.25">
      <c r="A4606" s="2" t="s">
        <v>535</v>
      </c>
      <c r="B4606" t="s">
        <v>370</v>
      </c>
      <c r="C4606" t="s">
        <v>599</v>
      </c>
      <c r="D4606" t="s">
        <v>600</v>
      </c>
      <c r="E4606">
        <v>69</v>
      </c>
      <c r="F4606" t="s">
        <v>745</v>
      </c>
    </row>
    <row r="4607" spans="1:6" x14ac:dyDescent="0.25">
      <c r="A4607" s="2" t="s">
        <v>535</v>
      </c>
      <c r="B4607" t="s">
        <v>370</v>
      </c>
      <c r="C4607" t="s">
        <v>599</v>
      </c>
      <c r="D4607" t="s">
        <v>600</v>
      </c>
      <c r="E4607">
        <v>6</v>
      </c>
      <c r="F4607" t="s">
        <v>404</v>
      </c>
    </row>
    <row r="4608" spans="1:6" x14ac:dyDescent="0.25">
      <c r="A4608" s="2" t="s">
        <v>535</v>
      </c>
      <c r="B4608" t="s">
        <v>370</v>
      </c>
      <c r="C4608" t="s">
        <v>599</v>
      </c>
      <c r="D4608" t="s">
        <v>600</v>
      </c>
      <c r="E4608">
        <v>0</v>
      </c>
      <c r="F4608" t="s">
        <v>663</v>
      </c>
    </row>
    <row r="4609" spans="1:6" x14ac:dyDescent="0.25">
      <c r="A4609" s="2" t="s">
        <v>535</v>
      </c>
      <c r="B4609" t="s">
        <v>370</v>
      </c>
      <c r="C4609" t="s">
        <v>599</v>
      </c>
      <c r="D4609" t="s">
        <v>600</v>
      </c>
      <c r="E4609">
        <v>2</v>
      </c>
      <c r="F4609" t="s">
        <v>607</v>
      </c>
    </row>
    <row r="4610" spans="1:6" x14ac:dyDescent="0.25">
      <c r="A4610" s="2" t="s">
        <v>536</v>
      </c>
      <c r="B4610" t="s">
        <v>370</v>
      </c>
      <c r="C4610" t="s">
        <v>599</v>
      </c>
      <c r="D4610" t="s">
        <v>600</v>
      </c>
      <c r="E4610">
        <v>45</v>
      </c>
      <c r="F4610" t="s">
        <v>744</v>
      </c>
    </row>
    <row r="4611" spans="1:6" x14ac:dyDescent="0.25">
      <c r="A4611" s="2" t="s">
        <v>536</v>
      </c>
      <c r="B4611" t="s">
        <v>370</v>
      </c>
      <c r="C4611" t="s">
        <v>599</v>
      </c>
      <c r="D4611" t="s">
        <v>600</v>
      </c>
      <c r="E4611">
        <v>69</v>
      </c>
      <c r="F4611" t="s">
        <v>745</v>
      </c>
    </row>
    <row r="4612" spans="1:6" x14ac:dyDescent="0.25">
      <c r="A4612" s="2" t="s">
        <v>536</v>
      </c>
      <c r="B4612" t="s">
        <v>370</v>
      </c>
      <c r="C4612" t="s">
        <v>599</v>
      </c>
      <c r="D4612" t="s">
        <v>600</v>
      </c>
      <c r="E4612">
        <v>7</v>
      </c>
      <c r="F4612" t="s">
        <v>404</v>
      </c>
    </row>
    <row r="4613" spans="1:6" x14ac:dyDescent="0.25">
      <c r="A4613" s="2" t="s">
        <v>536</v>
      </c>
      <c r="B4613" t="s">
        <v>370</v>
      </c>
      <c r="C4613" t="s">
        <v>599</v>
      </c>
      <c r="D4613" t="s">
        <v>600</v>
      </c>
      <c r="E4613">
        <v>1</v>
      </c>
      <c r="F4613" t="s">
        <v>663</v>
      </c>
    </row>
    <row r="4614" spans="1:6" x14ac:dyDescent="0.25">
      <c r="A4614" s="2" t="s">
        <v>536</v>
      </c>
      <c r="B4614" t="s">
        <v>370</v>
      </c>
      <c r="C4614" t="s">
        <v>599</v>
      </c>
      <c r="D4614" t="s">
        <v>600</v>
      </c>
      <c r="E4614">
        <v>5</v>
      </c>
      <c r="F4614" t="s">
        <v>607</v>
      </c>
    </row>
    <row r="4615" spans="1:6" x14ac:dyDescent="0.25">
      <c r="A4615" s="2" t="s">
        <v>537</v>
      </c>
      <c r="B4615" t="s">
        <v>370</v>
      </c>
      <c r="C4615" t="s">
        <v>599</v>
      </c>
      <c r="D4615" t="s">
        <v>600</v>
      </c>
      <c r="E4615">
        <v>63</v>
      </c>
      <c r="F4615" t="s">
        <v>744</v>
      </c>
    </row>
    <row r="4616" spans="1:6" x14ac:dyDescent="0.25">
      <c r="A4616" s="2" t="s">
        <v>537</v>
      </c>
      <c r="B4616" t="s">
        <v>370</v>
      </c>
      <c r="C4616" t="s">
        <v>599</v>
      </c>
      <c r="D4616" t="s">
        <v>600</v>
      </c>
      <c r="E4616">
        <v>68</v>
      </c>
      <c r="F4616" t="s">
        <v>745</v>
      </c>
    </row>
    <row r="4617" spans="1:6" x14ac:dyDescent="0.25">
      <c r="A4617" s="2" t="s">
        <v>537</v>
      </c>
      <c r="B4617" t="s">
        <v>370</v>
      </c>
      <c r="C4617" t="s">
        <v>599</v>
      </c>
      <c r="D4617" t="s">
        <v>600</v>
      </c>
      <c r="E4617">
        <v>6</v>
      </c>
      <c r="F4617" t="s">
        <v>404</v>
      </c>
    </row>
    <row r="4618" spans="1:6" x14ac:dyDescent="0.25">
      <c r="A4618" s="2" t="s">
        <v>537</v>
      </c>
      <c r="B4618" t="s">
        <v>370</v>
      </c>
      <c r="C4618" t="s">
        <v>599</v>
      </c>
      <c r="D4618" t="s">
        <v>600</v>
      </c>
      <c r="E4618">
        <v>1</v>
      </c>
      <c r="F4618" t="s">
        <v>663</v>
      </c>
    </row>
    <row r="4619" spans="1:6" x14ac:dyDescent="0.25">
      <c r="A4619" s="2" t="s">
        <v>537</v>
      </c>
      <c r="B4619" t="s">
        <v>370</v>
      </c>
      <c r="C4619" t="s">
        <v>599</v>
      </c>
      <c r="D4619" t="s">
        <v>600</v>
      </c>
      <c r="E4619">
        <v>0</v>
      </c>
      <c r="F4619" t="s">
        <v>607</v>
      </c>
    </row>
    <row r="4620" spans="1:6" x14ac:dyDescent="0.25">
      <c r="A4620" s="2" t="s">
        <v>538</v>
      </c>
      <c r="B4620" t="s">
        <v>370</v>
      </c>
      <c r="C4620" t="s">
        <v>599</v>
      </c>
      <c r="D4620" t="s">
        <v>600</v>
      </c>
      <c r="E4620">
        <v>39</v>
      </c>
      <c r="F4620" t="s">
        <v>744</v>
      </c>
    </row>
    <row r="4621" spans="1:6" x14ac:dyDescent="0.25">
      <c r="A4621" s="2" t="s">
        <v>538</v>
      </c>
      <c r="B4621" t="s">
        <v>370</v>
      </c>
      <c r="C4621" t="s">
        <v>599</v>
      </c>
      <c r="D4621" t="s">
        <v>600</v>
      </c>
      <c r="E4621">
        <v>70</v>
      </c>
      <c r="F4621" t="s">
        <v>745</v>
      </c>
    </row>
    <row r="4622" spans="1:6" x14ac:dyDescent="0.25">
      <c r="A4622" s="2" t="s">
        <v>538</v>
      </c>
      <c r="B4622" t="s">
        <v>370</v>
      </c>
      <c r="C4622" t="s">
        <v>599</v>
      </c>
      <c r="D4622" t="s">
        <v>600</v>
      </c>
      <c r="E4622">
        <v>6</v>
      </c>
      <c r="F4622" t="s">
        <v>404</v>
      </c>
    </row>
    <row r="4623" spans="1:6" x14ac:dyDescent="0.25">
      <c r="A4623" s="2" t="s">
        <v>538</v>
      </c>
      <c r="B4623" t="s">
        <v>370</v>
      </c>
      <c r="C4623" t="s">
        <v>599</v>
      </c>
      <c r="D4623" t="s">
        <v>600</v>
      </c>
      <c r="E4623">
        <v>1</v>
      </c>
      <c r="F4623" t="s">
        <v>663</v>
      </c>
    </row>
    <row r="4624" spans="1:6" x14ac:dyDescent="0.25">
      <c r="A4624" s="2" t="s">
        <v>538</v>
      </c>
      <c r="B4624" t="s">
        <v>370</v>
      </c>
      <c r="C4624" t="s">
        <v>599</v>
      </c>
      <c r="D4624" t="s">
        <v>600</v>
      </c>
      <c r="E4624">
        <v>0</v>
      </c>
      <c r="F4624" t="s">
        <v>607</v>
      </c>
    </row>
    <row r="4625" spans="1:6" x14ac:dyDescent="0.25">
      <c r="A4625" s="2" t="s">
        <v>539</v>
      </c>
      <c r="B4625" t="s">
        <v>370</v>
      </c>
      <c r="C4625" t="s">
        <v>599</v>
      </c>
      <c r="D4625" t="s">
        <v>600</v>
      </c>
      <c r="E4625">
        <v>52</v>
      </c>
      <c r="F4625" t="s">
        <v>744</v>
      </c>
    </row>
    <row r="4626" spans="1:6" x14ac:dyDescent="0.25">
      <c r="A4626" s="2" t="s">
        <v>539</v>
      </c>
      <c r="B4626" t="s">
        <v>370</v>
      </c>
      <c r="C4626" t="s">
        <v>599</v>
      </c>
      <c r="D4626" t="s">
        <v>600</v>
      </c>
      <c r="E4626">
        <v>69</v>
      </c>
      <c r="F4626" t="s">
        <v>745</v>
      </c>
    </row>
    <row r="4627" spans="1:6" x14ac:dyDescent="0.25">
      <c r="A4627" s="2" t="s">
        <v>539</v>
      </c>
      <c r="B4627" t="s">
        <v>370</v>
      </c>
      <c r="C4627" t="s">
        <v>599</v>
      </c>
      <c r="D4627" t="s">
        <v>600</v>
      </c>
      <c r="E4627">
        <v>5</v>
      </c>
      <c r="F4627" t="s">
        <v>404</v>
      </c>
    </row>
    <row r="4628" spans="1:6" x14ac:dyDescent="0.25">
      <c r="A4628" s="2" t="s">
        <v>539</v>
      </c>
      <c r="B4628" t="s">
        <v>370</v>
      </c>
      <c r="C4628" t="s">
        <v>599</v>
      </c>
      <c r="D4628" t="s">
        <v>600</v>
      </c>
      <c r="E4628">
        <v>0</v>
      </c>
      <c r="F4628" t="s">
        <v>663</v>
      </c>
    </row>
    <row r="4629" spans="1:6" x14ac:dyDescent="0.25">
      <c r="A4629" s="2" t="s">
        <v>539</v>
      </c>
      <c r="B4629" t="s">
        <v>370</v>
      </c>
      <c r="C4629" t="s">
        <v>599</v>
      </c>
      <c r="D4629" t="s">
        <v>600</v>
      </c>
      <c r="E4629">
        <v>1</v>
      </c>
      <c r="F4629" t="s">
        <v>607</v>
      </c>
    </row>
    <row r="4630" spans="1:6" x14ac:dyDescent="0.25">
      <c r="A4630" s="2" t="s">
        <v>540</v>
      </c>
      <c r="B4630" t="s">
        <v>370</v>
      </c>
      <c r="C4630" t="s">
        <v>599</v>
      </c>
      <c r="D4630" t="s">
        <v>600</v>
      </c>
      <c r="E4630">
        <v>37</v>
      </c>
      <c r="F4630" t="s">
        <v>744</v>
      </c>
    </row>
    <row r="4631" spans="1:6" x14ac:dyDescent="0.25">
      <c r="A4631" s="2" t="s">
        <v>540</v>
      </c>
      <c r="B4631" t="s">
        <v>370</v>
      </c>
      <c r="C4631" t="s">
        <v>599</v>
      </c>
      <c r="D4631" t="s">
        <v>600</v>
      </c>
      <c r="E4631">
        <v>71</v>
      </c>
      <c r="F4631" t="s">
        <v>745</v>
      </c>
    </row>
    <row r="4632" spans="1:6" x14ac:dyDescent="0.25">
      <c r="A4632" s="2" t="s">
        <v>540</v>
      </c>
      <c r="B4632" t="s">
        <v>370</v>
      </c>
      <c r="C4632" t="s">
        <v>599</v>
      </c>
      <c r="D4632" t="s">
        <v>600</v>
      </c>
      <c r="E4632">
        <v>6</v>
      </c>
      <c r="F4632" t="s">
        <v>404</v>
      </c>
    </row>
    <row r="4633" spans="1:6" x14ac:dyDescent="0.25">
      <c r="A4633" s="2" t="s">
        <v>540</v>
      </c>
      <c r="B4633" t="s">
        <v>370</v>
      </c>
      <c r="C4633" t="s">
        <v>599</v>
      </c>
      <c r="D4633" t="s">
        <v>600</v>
      </c>
      <c r="E4633">
        <v>0</v>
      </c>
      <c r="F4633" t="s">
        <v>663</v>
      </c>
    </row>
    <row r="4634" spans="1:6" x14ac:dyDescent="0.25">
      <c r="A4634" s="2" t="s">
        <v>540</v>
      </c>
      <c r="B4634" t="s">
        <v>370</v>
      </c>
      <c r="C4634" t="s">
        <v>599</v>
      </c>
      <c r="D4634" t="s">
        <v>600</v>
      </c>
      <c r="E4634">
        <v>2</v>
      </c>
      <c r="F4634" t="s">
        <v>607</v>
      </c>
    </row>
    <row r="4635" spans="1:6" x14ac:dyDescent="0.25">
      <c r="A4635" s="2" t="s">
        <v>541</v>
      </c>
      <c r="B4635" t="s">
        <v>370</v>
      </c>
      <c r="C4635" t="s">
        <v>599</v>
      </c>
      <c r="D4635" t="s">
        <v>600</v>
      </c>
      <c r="E4635">
        <v>38</v>
      </c>
      <c r="F4635" t="s">
        <v>744</v>
      </c>
    </row>
    <row r="4636" spans="1:6" x14ac:dyDescent="0.25">
      <c r="A4636" s="2" t="s">
        <v>541</v>
      </c>
      <c r="B4636" t="s">
        <v>370</v>
      </c>
      <c r="C4636" t="s">
        <v>599</v>
      </c>
      <c r="D4636" t="s">
        <v>600</v>
      </c>
      <c r="E4636">
        <v>71</v>
      </c>
      <c r="F4636" t="s">
        <v>745</v>
      </c>
    </row>
    <row r="4637" spans="1:6" x14ac:dyDescent="0.25">
      <c r="A4637" s="2" t="s">
        <v>541</v>
      </c>
      <c r="B4637" t="s">
        <v>370</v>
      </c>
      <c r="C4637" t="s">
        <v>599</v>
      </c>
      <c r="D4637" t="s">
        <v>600</v>
      </c>
      <c r="E4637">
        <v>3</v>
      </c>
      <c r="F4637" t="s">
        <v>404</v>
      </c>
    </row>
    <row r="4638" spans="1:6" x14ac:dyDescent="0.25">
      <c r="A4638" s="2" t="s">
        <v>541</v>
      </c>
      <c r="B4638" t="s">
        <v>370</v>
      </c>
      <c r="C4638" t="s">
        <v>599</v>
      </c>
      <c r="D4638" t="s">
        <v>600</v>
      </c>
      <c r="E4638">
        <v>0</v>
      </c>
      <c r="F4638" t="s">
        <v>663</v>
      </c>
    </row>
    <row r="4639" spans="1:6" x14ac:dyDescent="0.25">
      <c r="A4639" s="2" t="s">
        <v>541</v>
      </c>
      <c r="B4639" t="s">
        <v>370</v>
      </c>
      <c r="C4639" t="s">
        <v>599</v>
      </c>
      <c r="D4639" t="s">
        <v>600</v>
      </c>
      <c r="E4639">
        <v>0</v>
      </c>
      <c r="F4639" t="s">
        <v>607</v>
      </c>
    </row>
    <row r="4640" spans="1:6" x14ac:dyDescent="0.25">
      <c r="A4640" s="2" t="s">
        <v>542</v>
      </c>
      <c r="B4640" t="s">
        <v>370</v>
      </c>
      <c r="C4640" t="s">
        <v>599</v>
      </c>
      <c r="D4640" t="s">
        <v>600</v>
      </c>
      <c r="E4640">
        <v>63</v>
      </c>
      <c r="F4640" t="s">
        <v>744</v>
      </c>
    </row>
    <row r="4641" spans="1:6" x14ac:dyDescent="0.25">
      <c r="A4641" s="2" t="s">
        <v>542</v>
      </c>
      <c r="B4641" t="s">
        <v>370</v>
      </c>
      <c r="C4641" t="s">
        <v>599</v>
      </c>
      <c r="D4641" t="s">
        <v>600</v>
      </c>
      <c r="E4641">
        <v>61</v>
      </c>
      <c r="F4641" t="s">
        <v>745</v>
      </c>
    </row>
    <row r="4642" spans="1:6" x14ac:dyDescent="0.25">
      <c r="A4642" s="2" t="s">
        <v>542</v>
      </c>
      <c r="B4642" t="s">
        <v>370</v>
      </c>
      <c r="C4642" t="s">
        <v>599</v>
      </c>
      <c r="D4642" t="s">
        <v>600</v>
      </c>
      <c r="E4642">
        <v>6</v>
      </c>
      <c r="F4642" t="s">
        <v>404</v>
      </c>
    </row>
    <row r="4643" spans="1:6" x14ac:dyDescent="0.25">
      <c r="A4643" s="2" t="s">
        <v>542</v>
      </c>
      <c r="B4643" t="s">
        <v>370</v>
      </c>
      <c r="C4643" t="s">
        <v>599</v>
      </c>
      <c r="D4643" t="s">
        <v>600</v>
      </c>
      <c r="E4643">
        <v>2</v>
      </c>
      <c r="F4643" t="s">
        <v>663</v>
      </c>
    </row>
    <row r="4644" spans="1:6" x14ac:dyDescent="0.25">
      <c r="A4644" s="2" t="s">
        <v>542</v>
      </c>
      <c r="B4644" t="s">
        <v>370</v>
      </c>
      <c r="C4644" t="s">
        <v>599</v>
      </c>
      <c r="D4644" t="s">
        <v>600</v>
      </c>
      <c r="E4644">
        <v>0</v>
      </c>
      <c r="F4644" t="s">
        <v>607</v>
      </c>
    </row>
    <row r="4645" spans="1:6" x14ac:dyDescent="0.25">
      <c r="A4645" s="2" t="s">
        <v>543</v>
      </c>
      <c r="B4645" t="s">
        <v>370</v>
      </c>
      <c r="C4645" t="s">
        <v>599</v>
      </c>
      <c r="D4645" t="s">
        <v>600</v>
      </c>
      <c r="E4645">
        <v>45</v>
      </c>
      <c r="F4645" t="s">
        <v>744</v>
      </c>
    </row>
    <row r="4646" spans="1:6" x14ac:dyDescent="0.25">
      <c r="A4646" s="2" t="s">
        <v>543</v>
      </c>
      <c r="B4646" t="s">
        <v>370</v>
      </c>
      <c r="C4646" t="s">
        <v>599</v>
      </c>
      <c r="D4646" t="s">
        <v>600</v>
      </c>
      <c r="E4646">
        <v>60</v>
      </c>
      <c r="F4646" t="s">
        <v>745</v>
      </c>
    </row>
    <row r="4647" spans="1:6" x14ac:dyDescent="0.25">
      <c r="A4647" s="2" t="s">
        <v>543</v>
      </c>
      <c r="B4647" t="s">
        <v>370</v>
      </c>
      <c r="C4647" t="s">
        <v>599</v>
      </c>
      <c r="D4647" t="s">
        <v>600</v>
      </c>
      <c r="E4647">
        <v>5</v>
      </c>
      <c r="F4647" t="s">
        <v>404</v>
      </c>
    </row>
    <row r="4648" spans="1:6" x14ac:dyDescent="0.25">
      <c r="A4648" s="2" t="s">
        <v>543</v>
      </c>
      <c r="B4648" t="s">
        <v>370</v>
      </c>
      <c r="C4648" t="s">
        <v>599</v>
      </c>
      <c r="D4648" t="s">
        <v>600</v>
      </c>
      <c r="E4648">
        <v>0</v>
      </c>
      <c r="F4648" t="s">
        <v>663</v>
      </c>
    </row>
    <row r="4649" spans="1:6" x14ac:dyDescent="0.25">
      <c r="A4649" s="2" t="s">
        <v>543</v>
      </c>
      <c r="B4649" t="s">
        <v>370</v>
      </c>
      <c r="C4649" t="s">
        <v>599</v>
      </c>
      <c r="D4649" t="s">
        <v>600</v>
      </c>
      <c r="E4649">
        <v>0</v>
      </c>
      <c r="F4649" t="s">
        <v>607</v>
      </c>
    </row>
    <row r="4650" spans="1:6" x14ac:dyDescent="0.25">
      <c r="A4650" s="2" t="s">
        <v>544</v>
      </c>
      <c r="B4650" t="s">
        <v>370</v>
      </c>
      <c r="C4650" t="s">
        <v>599</v>
      </c>
      <c r="D4650" t="s">
        <v>600</v>
      </c>
      <c r="E4650">
        <v>39</v>
      </c>
      <c r="F4650" t="s">
        <v>744</v>
      </c>
    </row>
    <row r="4651" spans="1:6" x14ac:dyDescent="0.25">
      <c r="A4651" s="2" t="s">
        <v>544</v>
      </c>
      <c r="B4651" t="s">
        <v>370</v>
      </c>
      <c r="C4651" t="s">
        <v>599</v>
      </c>
      <c r="D4651" t="s">
        <v>600</v>
      </c>
      <c r="E4651">
        <v>59</v>
      </c>
      <c r="F4651" t="s">
        <v>745</v>
      </c>
    </row>
    <row r="4652" spans="1:6" x14ac:dyDescent="0.25">
      <c r="A4652" s="2" t="s">
        <v>544</v>
      </c>
      <c r="B4652" t="s">
        <v>370</v>
      </c>
      <c r="C4652" t="s">
        <v>599</v>
      </c>
      <c r="D4652" t="s">
        <v>600</v>
      </c>
      <c r="E4652">
        <v>10</v>
      </c>
      <c r="F4652" t="s">
        <v>404</v>
      </c>
    </row>
    <row r="4653" spans="1:6" x14ac:dyDescent="0.25">
      <c r="A4653" s="2" t="s">
        <v>544</v>
      </c>
      <c r="B4653" t="s">
        <v>370</v>
      </c>
      <c r="C4653" t="s">
        <v>599</v>
      </c>
      <c r="D4653" t="s">
        <v>600</v>
      </c>
      <c r="E4653">
        <v>0</v>
      </c>
      <c r="F4653" t="s">
        <v>663</v>
      </c>
    </row>
    <row r="4654" spans="1:6" x14ac:dyDescent="0.25">
      <c r="A4654" s="2" t="s">
        <v>544</v>
      </c>
      <c r="B4654" t="s">
        <v>370</v>
      </c>
      <c r="C4654" t="s">
        <v>599</v>
      </c>
      <c r="D4654" t="s">
        <v>600</v>
      </c>
      <c r="E4654">
        <v>0</v>
      </c>
      <c r="F4654" t="s">
        <v>607</v>
      </c>
    </row>
    <row r="4655" spans="1:6" x14ac:dyDescent="0.25">
      <c r="A4655" s="2" t="s">
        <v>545</v>
      </c>
      <c r="B4655" t="s">
        <v>370</v>
      </c>
      <c r="C4655" t="s">
        <v>599</v>
      </c>
      <c r="D4655" t="s">
        <v>600</v>
      </c>
      <c r="E4655">
        <v>54</v>
      </c>
      <c r="F4655" t="s">
        <v>744</v>
      </c>
    </row>
    <row r="4656" spans="1:6" x14ac:dyDescent="0.25">
      <c r="A4656" s="2" t="s">
        <v>545</v>
      </c>
      <c r="B4656" t="s">
        <v>370</v>
      </c>
      <c r="C4656" t="s">
        <v>599</v>
      </c>
      <c r="D4656" t="s">
        <v>600</v>
      </c>
      <c r="E4656">
        <v>55</v>
      </c>
      <c r="F4656" t="s">
        <v>745</v>
      </c>
    </row>
    <row r="4657" spans="1:6" x14ac:dyDescent="0.25">
      <c r="A4657" s="2" t="s">
        <v>545</v>
      </c>
      <c r="B4657" t="s">
        <v>370</v>
      </c>
      <c r="C4657" t="s">
        <v>599</v>
      </c>
      <c r="D4657" t="s">
        <v>600</v>
      </c>
      <c r="E4657">
        <v>6</v>
      </c>
      <c r="F4657" t="s">
        <v>404</v>
      </c>
    </row>
    <row r="4658" spans="1:6" x14ac:dyDescent="0.25">
      <c r="A4658" s="2" t="s">
        <v>545</v>
      </c>
      <c r="B4658" t="s">
        <v>370</v>
      </c>
      <c r="C4658" t="s">
        <v>599</v>
      </c>
      <c r="D4658" t="s">
        <v>600</v>
      </c>
      <c r="E4658">
        <v>0</v>
      </c>
      <c r="F4658" t="s">
        <v>663</v>
      </c>
    </row>
    <row r="4659" spans="1:6" x14ac:dyDescent="0.25">
      <c r="A4659" s="2" t="s">
        <v>545</v>
      </c>
      <c r="B4659" t="s">
        <v>370</v>
      </c>
      <c r="C4659" t="s">
        <v>599</v>
      </c>
      <c r="D4659" t="s">
        <v>600</v>
      </c>
      <c r="E4659">
        <v>0</v>
      </c>
      <c r="F4659" t="s">
        <v>607</v>
      </c>
    </row>
    <row r="4660" spans="1:6" x14ac:dyDescent="0.25">
      <c r="A4660" s="2" t="s">
        <v>546</v>
      </c>
      <c r="B4660" t="s">
        <v>370</v>
      </c>
      <c r="C4660" t="s">
        <v>599</v>
      </c>
      <c r="D4660" t="s">
        <v>600</v>
      </c>
      <c r="E4660">
        <v>39</v>
      </c>
      <c r="F4660" t="s">
        <v>744</v>
      </c>
    </row>
    <row r="4661" spans="1:6" x14ac:dyDescent="0.25">
      <c r="A4661" s="2" t="s">
        <v>546</v>
      </c>
      <c r="B4661" t="s">
        <v>370</v>
      </c>
      <c r="C4661" t="s">
        <v>599</v>
      </c>
      <c r="D4661" t="s">
        <v>600</v>
      </c>
      <c r="E4661">
        <v>52</v>
      </c>
      <c r="F4661" t="s">
        <v>745</v>
      </c>
    </row>
    <row r="4662" spans="1:6" x14ac:dyDescent="0.25">
      <c r="A4662" s="2" t="s">
        <v>546</v>
      </c>
      <c r="B4662" t="s">
        <v>370</v>
      </c>
      <c r="C4662" t="s">
        <v>599</v>
      </c>
      <c r="D4662" t="s">
        <v>600</v>
      </c>
      <c r="E4662">
        <v>3</v>
      </c>
      <c r="F4662" t="s">
        <v>404</v>
      </c>
    </row>
    <row r="4663" spans="1:6" x14ac:dyDescent="0.25">
      <c r="A4663" s="2" t="s">
        <v>546</v>
      </c>
      <c r="B4663" t="s">
        <v>370</v>
      </c>
      <c r="C4663" t="s">
        <v>599</v>
      </c>
      <c r="D4663" t="s">
        <v>600</v>
      </c>
      <c r="E4663">
        <v>1</v>
      </c>
      <c r="F4663" t="s">
        <v>663</v>
      </c>
    </row>
    <row r="4664" spans="1:6" x14ac:dyDescent="0.25">
      <c r="A4664" s="2" t="s">
        <v>546</v>
      </c>
      <c r="B4664" t="s">
        <v>370</v>
      </c>
      <c r="C4664" t="s">
        <v>599</v>
      </c>
      <c r="D4664" t="s">
        <v>600</v>
      </c>
      <c r="E4664">
        <v>1</v>
      </c>
      <c r="F4664" t="s">
        <v>607</v>
      </c>
    </row>
    <row r="4665" spans="1:6" x14ac:dyDescent="0.25">
      <c r="A4665" s="2" t="s">
        <v>547</v>
      </c>
      <c r="B4665" t="s">
        <v>370</v>
      </c>
      <c r="C4665" t="s">
        <v>599</v>
      </c>
      <c r="D4665" t="s">
        <v>600</v>
      </c>
      <c r="E4665">
        <v>26</v>
      </c>
      <c r="F4665" t="s">
        <v>744</v>
      </c>
    </row>
    <row r="4666" spans="1:6" x14ac:dyDescent="0.25">
      <c r="A4666" s="2" t="s">
        <v>547</v>
      </c>
      <c r="B4666" t="s">
        <v>370</v>
      </c>
      <c r="C4666" t="s">
        <v>599</v>
      </c>
      <c r="D4666" t="s">
        <v>600</v>
      </c>
      <c r="E4666">
        <v>51</v>
      </c>
      <c r="F4666" t="s">
        <v>745</v>
      </c>
    </row>
    <row r="4667" spans="1:6" x14ac:dyDescent="0.25">
      <c r="A4667" s="2" t="s">
        <v>547</v>
      </c>
      <c r="B4667" t="s">
        <v>370</v>
      </c>
      <c r="C4667" t="s">
        <v>599</v>
      </c>
      <c r="D4667" t="s">
        <v>600</v>
      </c>
      <c r="E4667">
        <v>5</v>
      </c>
      <c r="F4667" t="s">
        <v>404</v>
      </c>
    </row>
    <row r="4668" spans="1:6" x14ac:dyDescent="0.25">
      <c r="A4668" s="2" t="s">
        <v>547</v>
      </c>
      <c r="B4668" t="s">
        <v>370</v>
      </c>
      <c r="C4668" t="s">
        <v>599</v>
      </c>
      <c r="D4668" t="s">
        <v>600</v>
      </c>
      <c r="E4668">
        <v>0</v>
      </c>
      <c r="F4668" t="s">
        <v>663</v>
      </c>
    </row>
    <row r="4669" spans="1:6" x14ac:dyDescent="0.25">
      <c r="A4669" s="2" t="s">
        <v>547</v>
      </c>
      <c r="B4669" t="s">
        <v>370</v>
      </c>
      <c r="C4669" t="s">
        <v>599</v>
      </c>
      <c r="D4669" t="s">
        <v>600</v>
      </c>
      <c r="E4669">
        <v>2</v>
      </c>
      <c r="F4669" t="s">
        <v>607</v>
      </c>
    </row>
    <row r="4670" spans="1:6" x14ac:dyDescent="0.25">
      <c r="A4670" s="2" t="s">
        <v>548</v>
      </c>
      <c r="B4670" t="s">
        <v>370</v>
      </c>
      <c r="C4670" t="s">
        <v>599</v>
      </c>
      <c r="D4670" t="s">
        <v>600</v>
      </c>
      <c r="E4670">
        <v>36</v>
      </c>
      <c r="F4670" t="s">
        <v>744</v>
      </c>
    </row>
    <row r="4671" spans="1:6" x14ac:dyDescent="0.25">
      <c r="A4671" s="2" t="s">
        <v>548</v>
      </c>
      <c r="B4671" t="s">
        <v>370</v>
      </c>
      <c r="C4671" t="s">
        <v>599</v>
      </c>
      <c r="D4671" t="s">
        <v>600</v>
      </c>
      <c r="E4671">
        <v>50</v>
      </c>
      <c r="F4671" t="s">
        <v>745</v>
      </c>
    </row>
    <row r="4672" spans="1:6" x14ac:dyDescent="0.25">
      <c r="A4672" s="2" t="s">
        <v>548</v>
      </c>
      <c r="B4672" t="s">
        <v>370</v>
      </c>
      <c r="C4672" t="s">
        <v>599</v>
      </c>
      <c r="D4672" t="s">
        <v>600</v>
      </c>
      <c r="E4672">
        <v>4</v>
      </c>
      <c r="F4672" t="s">
        <v>404</v>
      </c>
    </row>
    <row r="4673" spans="1:6" x14ac:dyDescent="0.25">
      <c r="A4673" s="2" t="s">
        <v>548</v>
      </c>
      <c r="B4673" t="s">
        <v>370</v>
      </c>
      <c r="C4673" t="s">
        <v>599</v>
      </c>
      <c r="D4673" t="s">
        <v>600</v>
      </c>
      <c r="E4673">
        <v>1</v>
      </c>
      <c r="F4673" t="s">
        <v>663</v>
      </c>
    </row>
    <row r="4674" spans="1:6" x14ac:dyDescent="0.25">
      <c r="A4674" s="2" t="s">
        <v>548</v>
      </c>
      <c r="B4674" t="s">
        <v>370</v>
      </c>
      <c r="C4674" t="s">
        <v>599</v>
      </c>
      <c r="D4674" t="s">
        <v>600</v>
      </c>
      <c r="E4674">
        <v>1</v>
      </c>
      <c r="F4674" t="s">
        <v>607</v>
      </c>
    </row>
    <row r="4675" spans="1:6" x14ac:dyDescent="0.25">
      <c r="A4675" s="2" t="s">
        <v>549</v>
      </c>
      <c r="B4675" t="s">
        <v>370</v>
      </c>
      <c r="C4675" t="s">
        <v>599</v>
      </c>
      <c r="D4675" t="s">
        <v>600</v>
      </c>
      <c r="E4675">
        <v>49</v>
      </c>
      <c r="F4675" t="s">
        <v>744</v>
      </c>
    </row>
    <row r="4676" spans="1:6" x14ac:dyDescent="0.25">
      <c r="A4676" s="2" t="s">
        <v>549</v>
      </c>
      <c r="B4676" t="s">
        <v>370</v>
      </c>
      <c r="C4676" t="s">
        <v>599</v>
      </c>
      <c r="D4676" t="s">
        <v>600</v>
      </c>
      <c r="E4676">
        <v>48</v>
      </c>
      <c r="F4676" t="s">
        <v>745</v>
      </c>
    </row>
    <row r="4677" spans="1:6" x14ac:dyDescent="0.25">
      <c r="A4677" s="2" t="s">
        <v>549</v>
      </c>
      <c r="B4677" t="s">
        <v>370</v>
      </c>
      <c r="C4677" t="s">
        <v>599</v>
      </c>
      <c r="D4677" t="s">
        <v>600</v>
      </c>
      <c r="E4677">
        <v>4</v>
      </c>
      <c r="F4677" t="s">
        <v>404</v>
      </c>
    </row>
    <row r="4678" spans="1:6" x14ac:dyDescent="0.25">
      <c r="A4678" s="2" t="s">
        <v>549</v>
      </c>
      <c r="B4678" t="s">
        <v>370</v>
      </c>
      <c r="C4678" t="s">
        <v>599</v>
      </c>
      <c r="D4678" t="s">
        <v>600</v>
      </c>
      <c r="E4678">
        <v>0</v>
      </c>
      <c r="F4678" t="s">
        <v>663</v>
      </c>
    </row>
    <row r="4679" spans="1:6" x14ac:dyDescent="0.25">
      <c r="A4679" s="2" t="s">
        <v>549</v>
      </c>
      <c r="B4679" t="s">
        <v>370</v>
      </c>
      <c r="C4679" t="s">
        <v>599</v>
      </c>
      <c r="D4679" t="s">
        <v>600</v>
      </c>
      <c r="E4679">
        <v>0</v>
      </c>
      <c r="F4679" t="s">
        <v>607</v>
      </c>
    </row>
    <row r="4680" spans="1:6" x14ac:dyDescent="0.25">
      <c r="A4680" s="2" t="s">
        <v>550</v>
      </c>
      <c r="B4680" t="s">
        <v>370</v>
      </c>
      <c r="C4680" t="s">
        <v>599</v>
      </c>
      <c r="D4680" t="s">
        <v>600</v>
      </c>
      <c r="E4680">
        <v>69</v>
      </c>
      <c r="F4680" t="s">
        <v>744</v>
      </c>
    </row>
    <row r="4681" spans="1:6" x14ac:dyDescent="0.25">
      <c r="A4681" s="2" t="s">
        <v>550</v>
      </c>
      <c r="B4681" t="s">
        <v>370</v>
      </c>
      <c r="C4681" t="s">
        <v>599</v>
      </c>
      <c r="D4681" t="s">
        <v>600</v>
      </c>
      <c r="E4681">
        <v>48</v>
      </c>
      <c r="F4681" t="s">
        <v>745</v>
      </c>
    </row>
    <row r="4682" spans="1:6" x14ac:dyDescent="0.25">
      <c r="A4682" s="2" t="s">
        <v>550</v>
      </c>
      <c r="B4682" t="s">
        <v>370</v>
      </c>
      <c r="C4682" t="s">
        <v>599</v>
      </c>
      <c r="D4682" t="s">
        <v>600</v>
      </c>
      <c r="E4682">
        <v>6</v>
      </c>
      <c r="F4682" t="s">
        <v>404</v>
      </c>
    </row>
    <row r="4683" spans="1:6" x14ac:dyDescent="0.25">
      <c r="A4683" s="2" t="s">
        <v>550</v>
      </c>
      <c r="B4683" t="s">
        <v>370</v>
      </c>
      <c r="C4683" t="s">
        <v>599</v>
      </c>
      <c r="D4683" t="s">
        <v>600</v>
      </c>
      <c r="E4683">
        <v>0</v>
      </c>
      <c r="F4683" t="s">
        <v>663</v>
      </c>
    </row>
    <row r="4684" spans="1:6" x14ac:dyDescent="0.25">
      <c r="A4684" s="2" t="s">
        <v>550</v>
      </c>
      <c r="B4684" t="s">
        <v>370</v>
      </c>
      <c r="C4684" t="s">
        <v>599</v>
      </c>
      <c r="D4684" t="s">
        <v>600</v>
      </c>
      <c r="E4684">
        <v>1</v>
      </c>
      <c r="F4684" t="s">
        <v>607</v>
      </c>
    </row>
    <row r="4685" spans="1:6" x14ac:dyDescent="0.25">
      <c r="A4685" s="2" t="s">
        <v>551</v>
      </c>
      <c r="B4685" t="s">
        <v>370</v>
      </c>
      <c r="C4685" t="s">
        <v>599</v>
      </c>
      <c r="D4685" t="s">
        <v>600</v>
      </c>
      <c r="E4685">
        <v>70</v>
      </c>
      <c r="F4685" t="s">
        <v>744</v>
      </c>
    </row>
    <row r="4686" spans="1:6" x14ac:dyDescent="0.25">
      <c r="A4686" s="2" t="s">
        <v>551</v>
      </c>
      <c r="B4686" t="s">
        <v>370</v>
      </c>
      <c r="C4686" t="s">
        <v>599</v>
      </c>
      <c r="D4686" t="s">
        <v>600</v>
      </c>
      <c r="E4686">
        <v>41</v>
      </c>
      <c r="F4686" t="s">
        <v>745</v>
      </c>
    </row>
    <row r="4687" spans="1:6" x14ac:dyDescent="0.25">
      <c r="A4687" s="2" t="s">
        <v>551</v>
      </c>
      <c r="B4687" t="s">
        <v>370</v>
      </c>
      <c r="C4687" t="s">
        <v>599</v>
      </c>
      <c r="D4687" t="s">
        <v>600</v>
      </c>
      <c r="E4687">
        <v>6</v>
      </c>
      <c r="F4687" t="s">
        <v>404</v>
      </c>
    </row>
    <row r="4688" spans="1:6" x14ac:dyDescent="0.25">
      <c r="A4688" s="2" t="s">
        <v>551</v>
      </c>
      <c r="B4688" t="s">
        <v>370</v>
      </c>
      <c r="C4688" t="s">
        <v>599</v>
      </c>
      <c r="D4688" t="s">
        <v>600</v>
      </c>
      <c r="E4688">
        <v>0</v>
      </c>
      <c r="F4688" t="s">
        <v>663</v>
      </c>
    </row>
    <row r="4689" spans="1:6" x14ac:dyDescent="0.25">
      <c r="A4689" s="2" t="s">
        <v>551</v>
      </c>
      <c r="B4689" t="s">
        <v>370</v>
      </c>
      <c r="C4689" t="s">
        <v>599</v>
      </c>
      <c r="D4689" t="s">
        <v>600</v>
      </c>
      <c r="E4689">
        <v>1</v>
      </c>
      <c r="F4689" t="s">
        <v>607</v>
      </c>
    </row>
    <row r="4690" spans="1:6" x14ac:dyDescent="0.25">
      <c r="A4690" s="2" t="s">
        <v>552</v>
      </c>
      <c r="B4690" t="s">
        <v>370</v>
      </c>
      <c r="C4690" t="s">
        <v>599</v>
      </c>
      <c r="D4690" t="s">
        <v>600</v>
      </c>
      <c r="E4690">
        <v>83</v>
      </c>
      <c r="F4690" t="s">
        <v>744</v>
      </c>
    </row>
    <row r="4691" spans="1:6" x14ac:dyDescent="0.25">
      <c r="A4691" s="2" t="s">
        <v>552</v>
      </c>
      <c r="B4691" t="s">
        <v>370</v>
      </c>
      <c r="C4691" t="s">
        <v>599</v>
      </c>
      <c r="D4691" t="s">
        <v>600</v>
      </c>
      <c r="E4691">
        <v>41</v>
      </c>
      <c r="F4691" t="s">
        <v>745</v>
      </c>
    </row>
    <row r="4692" spans="1:6" x14ac:dyDescent="0.25">
      <c r="A4692" s="2" t="s">
        <v>552</v>
      </c>
      <c r="B4692" t="s">
        <v>370</v>
      </c>
      <c r="C4692" t="s">
        <v>599</v>
      </c>
      <c r="D4692" t="s">
        <v>600</v>
      </c>
      <c r="E4692">
        <v>3</v>
      </c>
      <c r="F4692" t="s">
        <v>404</v>
      </c>
    </row>
    <row r="4693" spans="1:6" x14ac:dyDescent="0.25">
      <c r="A4693" s="2" t="s">
        <v>552</v>
      </c>
      <c r="B4693" t="s">
        <v>370</v>
      </c>
      <c r="C4693" t="s">
        <v>599</v>
      </c>
      <c r="D4693" t="s">
        <v>600</v>
      </c>
      <c r="E4693">
        <v>0</v>
      </c>
      <c r="F4693" t="s">
        <v>663</v>
      </c>
    </row>
    <row r="4694" spans="1:6" x14ac:dyDescent="0.25">
      <c r="A4694" s="2" t="s">
        <v>552</v>
      </c>
      <c r="B4694" t="s">
        <v>370</v>
      </c>
      <c r="C4694" t="s">
        <v>599</v>
      </c>
      <c r="D4694" t="s">
        <v>600</v>
      </c>
      <c r="E4694">
        <v>0</v>
      </c>
      <c r="F4694" t="s">
        <v>607</v>
      </c>
    </row>
    <row r="4695" spans="1:6" x14ac:dyDescent="0.25">
      <c r="A4695" s="2" t="s">
        <v>553</v>
      </c>
      <c r="B4695" t="s">
        <v>370</v>
      </c>
      <c r="C4695" t="s">
        <v>599</v>
      </c>
      <c r="D4695" t="s">
        <v>600</v>
      </c>
      <c r="E4695">
        <v>52</v>
      </c>
      <c r="F4695" t="s">
        <v>744</v>
      </c>
    </row>
    <row r="4696" spans="1:6" x14ac:dyDescent="0.25">
      <c r="A4696" s="2" t="s">
        <v>553</v>
      </c>
      <c r="B4696" t="s">
        <v>370</v>
      </c>
      <c r="C4696" t="s">
        <v>599</v>
      </c>
      <c r="D4696" t="s">
        <v>600</v>
      </c>
      <c r="E4696">
        <v>42</v>
      </c>
      <c r="F4696" t="s">
        <v>745</v>
      </c>
    </row>
    <row r="4697" spans="1:6" x14ac:dyDescent="0.25">
      <c r="A4697" s="2" t="s">
        <v>553</v>
      </c>
      <c r="B4697" t="s">
        <v>370</v>
      </c>
      <c r="C4697" t="s">
        <v>599</v>
      </c>
      <c r="D4697" t="s">
        <v>600</v>
      </c>
      <c r="E4697">
        <v>3</v>
      </c>
      <c r="F4697" t="s">
        <v>404</v>
      </c>
    </row>
    <row r="4698" spans="1:6" x14ac:dyDescent="0.25">
      <c r="A4698" s="2" t="s">
        <v>553</v>
      </c>
      <c r="B4698" t="s">
        <v>370</v>
      </c>
      <c r="C4698" t="s">
        <v>599</v>
      </c>
      <c r="D4698" t="s">
        <v>600</v>
      </c>
      <c r="E4698">
        <v>0</v>
      </c>
      <c r="F4698" t="s">
        <v>663</v>
      </c>
    </row>
    <row r="4699" spans="1:6" x14ac:dyDescent="0.25">
      <c r="A4699" s="2" t="s">
        <v>553</v>
      </c>
      <c r="B4699" t="s">
        <v>370</v>
      </c>
      <c r="C4699" t="s">
        <v>599</v>
      </c>
      <c r="D4699" t="s">
        <v>600</v>
      </c>
      <c r="E4699">
        <v>0</v>
      </c>
      <c r="F4699" t="s">
        <v>607</v>
      </c>
    </row>
    <row r="4700" spans="1:6" x14ac:dyDescent="0.25">
      <c r="A4700" s="2" t="s">
        <v>554</v>
      </c>
      <c r="B4700" t="s">
        <v>370</v>
      </c>
      <c r="C4700" t="s">
        <v>599</v>
      </c>
      <c r="D4700" t="s">
        <v>600</v>
      </c>
      <c r="E4700">
        <v>33</v>
      </c>
      <c r="F4700" t="s">
        <v>744</v>
      </c>
    </row>
    <row r="4701" spans="1:6" x14ac:dyDescent="0.25">
      <c r="A4701" s="2" t="s">
        <v>554</v>
      </c>
      <c r="B4701" t="s">
        <v>370</v>
      </c>
      <c r="C4701" t="s">
        <v>599</v>
      </c>
      <c r="D4701" t="s">
        <v>600</v>
      </c>
      <c r="E4701">
        <v>47</v>
      </c>
      <c r="F4701" t="s">
        <v>745</v>
      </c>
    </row>
    <row r="4702" spans="1:6" x14ac:dyDescent="0.25">
      <c r="A4702" s="2" t="s">
        <v>554</v>
      </c>
      <c r="B4702" t="s">
        <v>370</v>
      </c>
      <c r="C4702" t="s">
        <v>599</v>
      </c>
      <c r="D4702" t="s">
        <v>600</v>
      </c>
      <c r="E4702">
        <v>9</v>
      </c>
      <c r="F4702" t="s">
        <v>404</v>
      </c>
    </row>
    <row r="4703" spans="1:6" x14ac:dyDescent="0.25">
      <c r="A4703" s="2" t="s">
        <v>554</v>
      </c>
      <c r="B4703" t="s">
        <v>370</v>
      </c>
      <c r="C4703" t="s">
        <v>599</v>
      </c>
      <c r="D4703" t="s">
        <v>600</v>
      </c>
      <c r="E4703">
        <v>0</v>
      </c>
      <c r="F4703" t="s">
        <v>663</v>
      </c>
    </row>
    <row r="4704" spans="1:6" x14ac:dyDescent="0.25">
      <c r="A4704" s="2" t="s">
        <v>554</v>
      </c>
      <c r="B4704" t="s">
        <v>370</v>
      </c>
      <c r="C4704" t="s">
        <v>599</v>
      </c>
      <c r="D4704" t="s">
        <v>600</v>
      </c>
      <c r="E4704">
        <v>0</v>
      </c>
      <c r="F4704" t="s">
        <v>607</v>
      </c>
    </row>
    <row r="4705" spans="1:6" x14ac:dyDescent="0.25">
      <c r="A4705" s="2" t="s">
        <v>555</v>
      </c>
      <c r="B4705" t="s">
        <v>370</v>
      </c>
      <c r="C4705" t="s">
        <v>599</v>
      </c>
      <c r="D4705" t="s">
        <v>600</v>
      </c>
      <c r="E4705">
        <v>29</v>
      </c>
      <c r="F4705" t="s">
        <v>744</v>
      </c>
    </row>
    <row r="4706" spans="1:6" x14ac:dyDescent="0.25">
      <c r="A4706" s="2" t="s">
        <v>555</v>
      </c>
      <c r="B4706" t="s">
        <v>370</v>
      </c>
      <c r="C4706" t="s">
        <v>599</v>
      </c>
      <c r="D4706" t="s">
        <v>600</v>
      </c>
      <c r="E4706">
        <v>42</v>
      </c>
      <c r="F4706" t="s">
        <v>745</v>
      </c>
    </row>
    <row r="4707" spans="1:6" x14ac:dyDescent="0.25">
      <c r="A4707" s="2" t="s">
        <v>555</v>
      </c>
      <c r="B4707" t="s">
        <v>370</v>
      </c>
      <c r="C4707" t="s">
        <v>599</v>
      </c>
      <c r="D4707" t="s">
        <v>600</v>
      </c>
      <c r="E4707">
        <v>10</v>
      </c>
      <c r="F4707" t="s">
        <v>404</v>
      </c>
    </row>
    <row r="4708" spans="1:6" x14ac:dyDescent="0.25">
      <c r="A4708" s="2" t="s">
        <v>555</v>
      </c>
      <c r="B4708" t="s">
        <v>370</v>
      </c>
      <c r="C4708" t="s">
        <v>599</v>
      </c>
      <c r="D4708" t="s">
        <v>600</v>
      </c>
      <c r="E4708">
        <v>2</v>
      </c>
      <c r="F4708" t="s">
        <v>663</v>
      </c>
    </row>
    <row r="4709" spans="1:6" x14ac:dyDescent="0.25">
      <c r="A4709" s="2" t="s">
        <v>555</v>
      </c>
      <c r="B4709" t="s">
        <v>370</v>
      </c>
      <c r="C4709" t="s">
        <v>599</v>
      </c>
      <c r="D4709" t="s">
        <v>600</v>
      </c>
      <c r="E4709">
        <v>0</v>
      </c>
      <c r="F4709" t="s">
        <v>607</v>
      </c>
    </row>
    <row r="4710" spans="1:6" x14ac:dyDescent="0.25">
      <c r="A4710" s="2" t="s">
        <v>556</v>
      </c>
      <c r="B4710" t="s">
        <v>370</v>
      </c>
      <c r="C4710" t="s">
        <v>599</v>
      </c>
      <c r="D4710" t="s">
        <v>600</v>
      </c>
      <c r="E4710">
        <v>69</v>
      </c>
      <c r="F4710" t="s">
        <v>744</v>
      </c>
    </row>
    <row r="4711" spans="1:6" x14ac:dyDescent="0.25">
      <c r="A4711" s="2" t="s">
        <v>556</v>
      </c>
      <c r="B4711" t="s">
        <v>370</v>
      </c>
      <c r="C4711" t="s">
        <v>599</v>
      </c>
      <c r="D4711" t="s">
        <v>600</v>
      </c>
      <c r="E4711">
        <v>43</v>
      </c>
      <c r="F4711" t="s">
        <v>745</v>
      </c>
    </row>
    <row r="4712" spans="1:6" x14ac:dyDescent="0.25">
      <c r="A4712" s="2" t="s">
        <v>556</v>
      </c>
      <c r="B4712" t="s">
        <v>370</v>
      </c>
      <c r="C4712" t="s">
        <v>599</v>
      </c>
      <c r="D4712" t="s">
        <v>600</v>
      </c>
      <c r="E4712">
        <v>14</v>
      </c>
      <c r="F4712" t="s">
        <v>404</v>
      </c>
    </row>
    <row r="4713" spans="1:6" x14ac:dyDescent="0.25">
      <c r="A4713" s="2" t="s">
        <v>556</v>
      </c>
      <c r="B4713" t="s">
        <v>370</v>
      </c>
      <c r="C4713" t="s">
        <v>599</v>
      </c>
      <c r="D4713" t="s">
        <v>600</v>
      </c>
      <c r="E4713">
        <v>0</v>
      </c>
      <c r="F4713" t="s">
        <v>663</v>
      </c>
    </row>
    <row r="4714" spans="1:6" x14ac:dyDescent="0.25">
      <c r="A4714" s="2" t="s">
        <v>556</v>
      </c>
      <c r="B4714" t="s">
        <v>370</v>
      </c>
      <c r="C4714" t="s">
        <v>599</v>
      </c>
      <c r="D4714" t="s">
        <v>600</v>
      </c>
      <c r="E4714">
        <v>1</v>
      </c>
      <c r="F4714" t="s">
        <v>607</v>
      </c>
    </row>
    <row r="4715" spans="1:6" x14ac:dyDescent="0.25">
      <c r="A4715" s="2" t="s">
        <v>557</v>
      </c>
      <c r="B4715" t="s">
        <v>370</v>
      </c>
      <c r="C4715" t="s">
        <v>599</v>
      </c>
      <c r="D4715" t="s">
        <v>600</v>
      </c>
      <c r="E4715">
        <v>59</v>
      </c>
      <c r="F4715" t="s">
        <v>744</v>
      </c>
    </row>
    <row r="4716" spans="1:6" x14ac:dyDescent="0.25">
      <c r="A4716" s="2" t="s">
        <v>557</v>
      </c>
      <c r="B4716" t="s">
        <v>370</v>
      </c>
      <c r="C4716" t="s">
        <v>599</v>
      </c>
      <c r="D4716" t="s">
        <v>600</v>
      </c>
      <c r="E4716">
        <v>42</v>
      </c>
      <c r="F4716" t="s">
        <v>745</v>
      </c>
    </row>
    <row r="4717" spans="1:6" x14ac:dyDescent="0.25">
      <c r="A4717" s="2" t="s">
        <v>557</v>
      </c>
      <c r="B4717" t="s">
        <v>370</v>
      </c>
      <c r="C4717" t="s">
        <v>599</v>
      </c>
      <c r="D4717" t="s">
        <v>600</v>
      </c>
      <c r="E4717">
        <v>14</v>
      </c>
      <c r="F4717" t="s">
        <v>404</v>
      </c>
    </row>
    <row r="4718" spans="1:6" x14ac:dyDescent="0.25">
      <c r="A4718" s="2" t="s">
        <v>557</v>
      </c>
      <c r="B4718" t="s">
        <v>370</v>
      </c>
      <c r="C4718" t="s">
        <v>599</v>
      </c>
      <c r="D4718" t="s">
        <v>600</v>
      </c>
      <c r="E4718">
        <v>0</v>
      </c>
      <c r="F4718" t="s">
        <v>663</v>
      </c>
    </row>
    <row r="4719" spans="1:6" x14ac:dyDescent="0.25">
      <c r="A4719" s="2" t="s">
        <v>557</v>
      </c>
      <c r="B4719" t="s">
        <v>370</v>
      </c>
      <c r="C4719" t="s">
        <v>599</v>
      </c>
      <c r="D4719" t="s">
        <v>600</v>
      </c>
      <c r="E4719">
        <v>0</v>
      </c>
      <c r="F4719" t="s">
        <v>607</v>
      </c>
    </row>
    <row r="4720" spans="1:6" x14ac:dyDescent="0.25">
      <c r="A4720" s="2" t="s">
        <v>558</v>
      </c>
      <c r="B4720" t="s">
        <v>370</v>
      </c>
      <c r="C4720" t="s">
        <v>599</v>
      </c>
      <c r="D4720" t="s">
        <v>600</v>
      </c>
      <c r="E4720">
        <v>70</v>
      </c>
      <c r="F4720" t="s">
        <v>744</v>
      </c>
    </row>
    <row r="4721" spans="1:6" x14ac:dyDescent="0.25">
      <c r="A4721" s="2" t="s">
        <v>558</v>
      </c>
      <c r="B4721" t="s">
        <v>370</v>
      </c>
      <c r="C4721" t="s">
        <v>599</v>
      </c>
      <c r="D4721" t="s">
        <v>600</v>
      </c>
      <c r="E4721">
        <v>38</v>
      </c>
      <c r="F4721" t="s">
        <v>745</v>
      </c>
    </row>
    <row r="4722" spans="1:6" x14ac:dyDescent="0.25">
      <c r="A4722" s="2" t="s">
        <v>558</v>
      </c>
      <c r="B4722" t="s">
        <v>370</v>
      </c>
      <c r="C4722" t="s">
        <v>599</v>
      </c>
      <c r="D4722" t="s">
        <v>600</v>
      </c>
      <c r="E4722">
        <v>11</v>
      </c>
      <c r="F4722" t="s">
        <v>404</v>
      </c>
    </row>
    <row r="4723" spans="1:6" x14ac:dyDescent="0.25">
      <c r="A4723" s="2" t="s">
        <v>558</v>
      </c>
      <c r="B4723" t="s">
        <v>370</v>
      </c>
      <c r="C4723" t="s">
        <v>599</v>
      </c>
      <c r="D4723" t="s">
        <v>600</v>
      </c>
      <c r="E4723">
        <v>1</v>
      </c>
      <c r="F4723" t="s">
        <v>663</v>
      </c>
    </row>
    <row r="4724" spans="1:6" x14ac:dyDescent="0.25">
      <c r="A4724" s="2" t="s">
        <v>558</v>
      </c>
      <c r="B4724" t="s">
        <v>370</v>
      </c>
      <c r="C4724" t="s">
        <v>599</v>
      </c>
      <c r="D4724" t="s">
        <v>600</v>
      </c>
      <c r="E4724">
        <v>0</v>
      </c>
      <c r="F4724" t="s">
        <v>607</v>
      </c>
    </row>
    <row r="4725" spans="1:6" x14ac:dyDescent="0.25">
      <c r="A4725" s="2" t="s">
        <v>559</v>
      </c>
      <c r="B4725" t="s">
        <v>370</v>
      </c>
      <c r="C4725" t="s">
        <v>599</v>
      </c>
      <c r="D4725" t="s">
        <v>600</v>
      </c>
      <c r="E4725">
        <v>69</v>
      </c>
      <c r="F4725" t="s">
        <v>744</v>
      </c>
    </row>
    <row r="4726" spans="1:6" x14ac:dyDescent="0.25">
      <c r="A4726" s="2" t="s">
        <v>559</v>
      </c>
      <c r="B4726" t="s">
        <v>370</v>
      </c>
      <c r="C4726" t="s">
        <v>599</v>
      </c>
      <c r="D4726" t="s">
        <v>600</v>
      </c>
      <c r="E4726">
        <v>35</v>
      </c>
      <c r="F4726" t="s">
        <v>745</v>
      </c>
    </row>
    <row r="4727" spans="1:6" x14ac:dyDescent="0.25">
      <c r="A4727" s="2" t="s">
        <v>559</v>
      </c>
      <c r="B4727" t="s">
        <v>370</v>
      </c>
      <c r="C4727" t="s">
        <v>599</v>
      </c>
      <c r="D4727" t="s">
        <v>600</v>
      </c>
      <c r="E4727">
        <v>8</v>
      </c>
      <c r="F4727" t="s">
        <v>404</v>
      </c>
    </row>
    <row r="4728" spans="1:6" x14ac:dyDescent="0.25">
      <c r="A4728" s="2" t="s">
        <v>559</v>
      </c>
      <c r="B4728" t="s">
        <v>370</v>
      </c>
      <c r="C4728" t="s">
        <v>599</v>
      </c>
      <c r="D4728" t="s">
        <v>600</v>
      </c>
      <c r="E4728">
        <v>0</v>
      </c>
      <c r="F4728" t="s">
        <v>663</v>
      </c>
    </row>
    <row r="4729" spans="1:6" x14ac:dyDescent="0.25">
      <c r="A4729" s="2" t="s">
        <v>559</v>
      </c>
      <c r="B4729" t="s">
        <v>370</v>
      </c>
      <c r="C4729" t="s">
        <v>599</v>
      </c>
      <c r="D4729" t="s">
        <v>600</v>
      </c>
      <c r="E4729">
        <v>0</v>
      </c>
      <c r="F4729" t="s">
        <v>607</v>
      </c>
    </row>
    <row r="4730" spans="1:6" x14ac:dyDescent="0.25">
      <c r="A4730" s="2" t="s">
        <v>560</v>
      </c>
      <c r="B4730" t="s">
        <v>370</v>
      </c>
      <c r="C4730" t="s">
        <v>599</v>
      </c>
      <c r="D4730" t="s">
        <v>600</v>
      </c>
      <c r="E4730">
        <v>27</v>
      </c>
      <c r="F4730" t="s">
        <v>744</v>
      </c>
    </row>
    <row r="4731" spans="1:6" x14ac:dyDescent="0.25">
      <c r="A4731" s="2" t="s">
        <v>560</v>
      </c>
      <c r="B4731" t="s">
        <v>370</v>
      </c>
      <c r="C4731" t="s">
        <v>599</v>
      </c>
      <c r="D4731" t="s">
        <v>600</v>
      </c>
      <c r="E4731">
        <v>39</v>
      </c>
      <c r="F4731" t="s">
        <v>745</v>
      </c>
    </row>
    <row r="4732" spans="1:6" x14ac:dyDescent="0.25">
      <c r="A4732" s="2" t="s">
        <v>560</v>
      </c>
      <c r="B4732" t="s">
        <v>370</v>
      </c>
      <c r="C4732" t="s">
        <v>599</v>
      </c>
      <c r="D4732" t="s">
        <v>600</v>
      </c>
      <c r="E4732">
        <v>10</v>
      </c>
      <c r="F4732" t="s">
        <v>404</v>
      </c>
    </row>
    <row r="4733" spans="1:6" x14ac:dyDescent="0.25">
      <c r="A4733" s="2" t="s">
        <v>560</v>
      </c>
      <c r="B4733" t="s">
        <v>370</v>
      </c>
      <c r="C4733" t="s">
        <v>599</v>
      </c>
      <c r="D4733" t="s">
        <v>600</v>
      </c>
      <c r="E4733">
        <v>0</v>
      </c>
      <c r="F4733" t="s">
        <v>663</v>
      </c>
    </row>
    <row r="4734" spans="1:6" x14ac:dyDescent="0.25">
      <c r="A4734" s="2" t="s">
        <v>560</v>
      </c>
      <c r="B4734" t="s">
        <v>370</v>
      </c>
      <c r="C4734" t="s">
        <v>599</v>
      </c>
      <c r="D4734" t="s">
        <v>600</v>
      </c>
      <c r="E4734">
        <v>1</v>
      </c>
      <c r="F4734" t="s">
        <v>607</v>
      </c>
    </row>
    <row r="4735" spans="1:6" x14ac:dyDescent="0.25">
      <c r="A4735" s="2" t="s">
        <v>561</v>
      </c>
      <c r="B4735" t="s">
        <v>370</v>
      </c>
      <c r="C4735" t="s">
        <v>599</v>
      </c>
      <c r="D4735" t="s">
        <v>600</v>
      </c>
      <c r="E4735">
        <v>42</v>
      </c>
      <c r="F4735" t="s">
        <v>744</v>
      </c>
    </row>
    <row r="4736" spans="1:6" x14ac:dyDescent="0.25">
      <c r="A4736" s="2" t="s">
        <v>561</v>
      </c>
      <c r="B4736" t="s">
        <v>370</v>
      </c>
      <c r="C4736" t="s">
        <v>599</v>
      </c>
      <c r="D4736" t="s">
        <v>600</v>
      </c>
      <c r="E4736">
        <v>36</v>
      </c>
      <c r="F4736" t="s">
        <v>745</v>
      </c>
    </row>
    <row r="4737" spans="1:6" x14ac:dyDescent="0.25">
      <c r="A4737" s="2" t="s">
        <v>561</v>
      </c>
      <c r="B4737" t="s">
        <v>370</v>
      </c>
      <c r="C4737" t="s">
        <v>599</v>
      </c>
      <c r="D4737" t="s">
        <v>600</v>
      </c>
      <c r="E4737">
        <v>10</v>
      </c>
      <c r="F4737" t="s">
        <v>404</v>
      </c>
    </row>
    <row r="4738" spans="1:6" x14ac:dyDescent="0.25">
      <c r="A4738" s="2" t="s">
        <v>561</v>
      </c>
      <c r="B4738" t="s">
        <v>370</v>
      </c>
      <c r="C4738" t="s">
        <v>599</v>
      </c>
      <c r="D4738" t="s">
        <v>600</v>
      </c>
      <c r="E4738">
        <v>0</v>
      </c>
      <c r="F4738" t="s">
        <v>663</v>
      </c>
    </row>
    <row r="4739" spans="1:6" x14ac:dyDescent="0.25">
      <c r="A4739" s="2" t="s">
        <v>561</v>
      </c>
      <c r="B4739" t="s">
        <v>370</v>
      </c>
      <c r="C4739" t="s">
        <v>599</v>
      </c>
      <c r="D4739" t="s">
        <v>600</v>
      </c>
      <c r="E4739">
        <v>0</v>
      </c>
      <c r="F4739" t="s">
        <v>607</v>
      </c>
    </row>
    <row r="4740" spans="1:6" x14ac:dyDescent="0.25">
      <c r="A4740" s="2" t="s">
        <v>562</v>
      </c>
      <c r="B4740" t="s">
        <v>370</v>
      </c>
      <c r="C4740" t="s">
        <v>599</v>
      </c>
      <c r="D4740" t="s">
        <v>600</v>
      </c>
      <c r="E4740">
        <v>46</v>
      </c>
      <c r="F4740" t="s">
        <v>744</v>
      </c>
    </row>
    <row r="4741" spans="1:6" x14ac:dyDescent="0.25">
      <c r="A4741" s="2" t="s">
        <v>562</v>
      </c>
      <c r="B4741" t="s">
        <v>370</v>
      </c>
      <c r="C4741" t="s">
        <v>599</v>
      </c>
      <c r="D4741" t="s">
        <v>600</v>
      </c>
      <c r="E4741">
        <v>38</v>
      </c>
      <c r="F4741" t="s">
        <v>745</v>
      </c>
    </row>
    <row r="4742" spans="1:6" x14ac:dyDescent="0.25">
      <c r="A4742" s="2" t="s">
        <v>562</v>
      </c>
      <c r="B4742" t="s">
        <v>370</v>
      </c>
      <c r="C4742" t="s">
        <v>599</v>
      </c>
      <c r="D4742" t="s">
        <v>600</v>
      </c>
      <c r="E4742">
        <v>9</v>
      </c>
      <c r="F4742" t="s">
        <v>404</v>
      </c>
    </row>
    <row r="4743" spans="1:6" x14ac:dyDescent="0.25">
      <c r="A4743" s="2" t="s">
        <v>562</v>
      </c>
      <c r="B4743" t="s">
        <v>370</v>
      </c>
      <c r="C4743" t="s">
        <v>599</v>
      </c>
      <c r="D4743" t="s">
        <v>600</v>
      </c>
      <c r="E4743">
        <v>0</v>
      </c>
      <c r="F4743" t="s">
        <v>663</v>
      </c>
    </row>
    <row r="4744" spans="1:6" x14ac:dyDescent="0.25">
      <c r="A4744" s="2" t="s">
        <v>562</v>
      </c>
      <c r="B4744" t="s">
        <v>370</v>
      </c>
      <c r="C4744" t="s">
        <v>599</v>
      </c>
      <c r="D4744" t="s">
        <v>600</v>
      </c>
      <c r="E4744">
        <v>0</v>
      </c>
      <c r="F4744" t="s">
        <v>607</v>
      </c>
    </row>
    <row r="4745" spans="1:6" x14ac:dyDescent="0.25">
      <c r="A4745" s="2" t="s">
        <v>563</v>
      </c>
      <c r="B4745" t="s">
        <v>370</v>
      </c>
      <c r="C4745" t="s">
        <v>599</v>
      </c>
      <c r="D4745" t="s">
        <v>600</v>
      </c>
      <c r="E4745">
        <v>65</v>
      </c>
      <c r="F4745" t="s">
        <v>744</v>
      </c>
    </row>
    <row r="4746" spans="1:6" x14ac:dyDescent="0.25">
      <c r="A4746" s="2" t="s">
        <v>563</v>
      </c>
      <c r="B4746" t="s">
        <v>370</v>
      </c>
      <c r="C4746" t="s">
        <v>599</v>
      </c>
      <c r="D4746" t="s">
        <v>600</v>
      </c>
      <c r="E4746">
        <v>35</v>
      </c>
      <c r="F4746" t="s">
        <v>745</v>
      </c>
    </row>
    <row r="4747" spans="1:6" x14ac:dyDescent="0.25">
      <c r="A4747" s="2" t="s">
        <v>563</v>
      </c>
      <c r="B4747" t="s">
        <v>370</v>
      </c>
      <c r="C4747" t="s">
        <v>599</v>
      </c>
      <c r="D4747" t="s">
        <v>600</v>
      </c>
      <c r="E4747">
        <v>9</v>
      </c>
      <c r="F4747" t="s">
        <v>404</v>
      </c>
    </row>
    <row r="4748" spans="1:6" x14ac:dyDescent="0.25">
      <c r="A4748" s="2" t="s">
        <v>563</v>
      </c>
      <c r="B4748" t="s">
        <v>370</v>
      </c>
      <c r="C4748" t="s">
        <v>599</v>
      </c>
      <c r="D4748" t="s">
        <v>600</v>
      </c>
      <c r="E4748">
        <v>0</v>
      </c>
      <c r="F4748" t="s">
        <v>663</v>
      </c>
    </row>
    <row r="4749" spans="1:6" x14ac:dyDescent="0.25">
      <c r="A4749" s="2" t="s">
        <v>563</v>
      </c>
      <c r="B4749" t="s">
        <v>370</v>
      </c>
      <c r="C4749" t="s">
        <v>599</v>
      </c>
      <c r="D4749" t="s">
        <v>600</v>
      </c>
      <c r="E4749">
        <v>0</v>
      </c>
      <c r="F4749" t="s">
        <v>607</v>
      </c>
    </row>
    <row r="4750" spans="1:6" x14ac:dyDescent="0.25">
      <c r="A4750" s="2" t="s">
        <v>564</v>
      </c>
      <c r="B4750" t="s">
        <v>370</v>
      </c>
      <c r="C4750" t="s">
        <v>599</v>
      </c>
      <c r="D4750" t="s">
        <v>600</v>
      </c>
      <c r="E4750">
        <v>56</v>
      </c>
      <c r="F4750" t="s">
        <v>744</v>
      </c>
    </row>
    <row r="4751" spans="1:6" x14ac:dyDescent="0.25">
      <c r="A4751" s="2" t="s">
        <v>564</v>
      </c>
      <c r="B4751" t="s">
        <v>370</v>
      </c>
      <c r="C4751" t="s">
        <v>599</v>
      </c>
      <c r="D4751" t="s">
        <v>600</v>
      </c>
      <c r="E4751">
        <v>37</v>
      </c>
      <c r="F4751" t="s">
        <v>745</v>
      </c>
    </row>
    <row r="4752" spans="1:6" x14ac:dyDescent="0.25">
      <c r="A4752" s="2" t="s">
        <v>564</v>
      </c>
      <c r="B4752" t="s">
        <v>370</v>
      </c>
      <c r="C4752" t="s">
        <v>599</v>
      </c>
      <c r="D4752" t="s">
        <v>600</v>
      </c>
      <c r="E4752">
        <v>8</v>
      </c>
      <c r="F4752" t="s">
        <v>404</v>
      </c>
    </row>
    <row r="4753" spans="1:6" x14ac:dyDescent="0.25">
      <c r="A4753" s="2" t="s">
        <v>564</v>
      </c>
      <c r="B4753" t="s">
        <v>370</v>
      </c>
      <c r="C4753" t="s">
        <v>599</v>
      </c>
      <c r="D4753" t="s">
        <v>600</v>
      </c>
      <c r="E4753">
        <v>0</v>
      </c>
      <c r="F4753" t="s">
        <v>663</v>
      </c>
    </row>
    <row r="4754" spans="1:6" x14ac:dyDescent="0.25">
      <c r="A4754" s="2" t="s">
        <v>564</v>
      </c>
      <c r="B4754" t="s">
        <v>370</v>
      </c>
      <c r="C4754" t="s">
        <v>599</v>
      </c>
      <c r="D4754" t="s">
        <v>600</v>
      </c>
      <c r="E4754">
        <v>0</v>
      </c>
      <c r="F4754" t="s">
        <v>607</v>
      </c>
    </row>
    <row r="4755" spans="1:6" x14ac:dyDescent="0.25">
      <c r="A4755" s="2" t="s">
        <v>565</v>
      </c>
      <c r="B4755" t="s">
        <v>370</v>
      </c>
      <c r="C4755" t="s">
        <v>599</v>
      </c>
      <c r="D4755" t="s">
        <v>600</v>
      </c>
      <c r="E4755">
        <v>49</v>
      </c>
      <c r="F4755" t="s">
        <v>744</v>
      </c>
    </row>
    <row r="4756" spans="1:6" x14ac:dyDescent="0.25">
      <c r="A4756" s="2" t="s">
        <v>565</v>
      </c>
      <c r="B4756" t="s">
        <v>370</v>
      </c>
      <c r="C4756" t="s">
        <v>599</v>
      </c>
      <c r="D4756" t="s">
        <v>600</v>
      </c>
      <c r="E4756">
        <v>48</v>
      </c>
      <c r="F4756" t="s">
        <v>745</v>
      </c>
    </row>
    <row r="4757" spans="1:6" x14ac:dyDescent="0.25">
      <c r="A4757" s="2" t="s">
        <v>565</v>
      </c>
      <c r="B4757" t="s">
        <v>370</v>
      </c>
      <c r="C4757" t="s">
        <v>599</v>
      </c>
      <c r="D4757" t="s">
        <v>600</v>
      </c>
      <c r="E4757">
        <v>7</v>
      </c>
      <c r="F4757" t="s">
        <v>404</v>
      </c>
    </row>
    <row r="4758" spans="1:6" x14ac:dyDescent="0.25">
      <c r="A4758" s="2" t="s">
        <v>565</v>
      </c>
      <c r="B4758" t="s">
        <v>370</v>
      </c>
      <c r="C4758" t="s">
        <v>599</v>
      </c>
      <c r="D4758" t="s">
        <v>600</v>
      </c>
      <c r="E4758">
        <v>0</v>
      </c>
      <c r="F4758" t="s">
        <v>663</v>
      </c>
    </row>
    <row r="4759" spans="1:6" x14ac:dyDescent="0.25">
      <c r="A4759" s="2" t="s">
        <v>565</v>
      </c>
      <c r="B4759" t="s">
        <v>370</v>
      </c>
      <c r="C4759" t="s">
        <v>599</v>
      </c>
      <c r="D4759" t="s">
        <v>600</v>
      </c>
      <c r="E4759">
        <v>0</v>
      </c>
      <c r="F4759" t="s">
        <v>607</v>
      </c>
    </row>
    <row r="4760" spans="1:6" x14ac:dyDescent="0.25">
      <c r="A4760" s="2" t="s">
        <v>566</v>
      </c>
      <c r="B4760" t="s">
        <v>370</v>
      </c>
      <c r="C4760" t="s">
        <v>599</v>
      </c>
      <c r="D4760" t="s">
        <v>600</v>
      </c>
      <c r="E4760">
        <v>70</v>
      </c>
      <c r="F4760" t="s">
        <v>744</v>
      </c>
    </row>
    <row r="4761" spans="1:6" x14ac:dyDescent="0.25">
      <c r="A4761" s="2" t="s">
        <v>566</v>
      </c>
      <c r="B4761" t="s">
        <v>370</v>
      </c>
      <c r="C4761" t="s">
        <v>599</v>
      </c>
      <c r="D4761" t="s">
        <v>600</v>
      </c>
      <c r="E4761">
        <v>42</v>
      </c>
      <c r="F4761" t="s">
        <v>745</v>
      </c>
    </row>
    <row r="4762" spans="1:6" x14ac:dyDescent="0.25">
      <c r="A4762" s="2" t="s">
        <v>566</v>
      </c>
      <c r="B4762" t="s">
        <v>370</v>
      </c>
      <c r="C4762" t="s">
        <v>599</v>
      </c>
      <c r="D4762" t="s">
        <v>600</v>
      </c>
      <c r="E4762">
        <v>7</v>
      </c>
      <c r="F4762" t="s">
        <v>404</v>
      </c>
    </row>
    <row r="4763" spans="1:6" x14ac:dyDescent="0.25">
      <c r="A4763" s="2" t="s">
        <v>566</v>
      </c>
      <c r="B4763" t="s">
        <v>370</v>
      </c>
      <c r="C4763" t="s">
        <v>599</v>
      </c>
      <c r="D4763" t="s">
        <v>600</v>
      </c>
      <c r="E4763">
        <v>1</v>
      </c>
      <c r="F4763" t="s">
        <v>663</v>
      </c>
    </row>
    <row r="4764" spans="1:6" x14ac:dyDescent="0.25">
      <c r="A4764" s="2" t="s">
        <v>566</v>
      </c>
      <c r="B4764" t="s">
        <v>370</v>
      </c>
      <c r="C4764" t="s">
        <v>599</v>
      </c>
      <c r="D4764" t="s">
        <v>600</v>
      </c>
      <c r="E4764">
        <v>0</v>
      </c>
      <c r="F4764" t="s">
        <v>607</v>
      </c>
    </row>
    <row r="4765" spans="1:6" x14ac:dyDescent="0.25">
      <c r="A4765" s="2" t="s">
        <v>567</v>
      </c>
      <c r="B4765" t="s">
        <v>370</v>
      </c>
      <c r="C4765" t="s">
        <v>599</v>
      </c>
      <c r="D4765" t="s">
        <v>600</v>
      </c>
      <c r="E4765">
        <v>55</v>
      </c>
      <c r="F4765" t="s">
        <v>744</v>
      </c>
    </row>
    <row r="4766" spans="1:6" x14ac:dyDescent="0.25">
      <c r="A4766" s="2" t="s">
        <v>567</v>
      </c>
      <c r="B4766" t="s">
        <v>370</v>
      </c>
      <c r="C4766" t="s">
        <v>599</v>
      </c>
      <c r="D4766" t="s">
        <v>600</v>
      </c>
      <c r="E4766">
        <v>42</v>
      </c>
      <c r="F4766" t="s">
        <v>745</v>
      </c>
    </row>
    <row r="4767" spans="1:6" x14ac:dyDescent="0.25">
      <c r="A4767" s="2" t="s">
        <v>567</v>
      </c>
      <c r="B4767" t="s">
        <v>370</v>
      </c>
      <c r="C4767" t="s">
        <v>599</v>
      </c>
      <c r="D4767" t="s">
        <v>600</v>
      </c>
      <c r="E4767">
        <v>8</v>
      </c>
      <c r="F4767" t="s">
        <v>404</v>
      </c>
    </row>
    <row r="4768" spans="1:6" x14ac:dyDescent="0.25">
      <c r="A4768" s="2" t="s">
        <v>567</v>
      </c>
      <c r="B4768" t="s">
        <v>370</v>
      </c>
      <c r="C4768" t="s">
        <v>599</v>
      </c>
      <c r="D4768" t="s">
        <v>600</v>
      </c>
      <c r="E4768">
        <v>0</v>
      </c>
      <c r="F4768" t="s">
        <v>663</v>
      </c>
    </row>
    <row r="4769" spans="1:6" x14ac:dyDescent="0.25">
      <c r="A4769" s="2" t="s">
        <v>567</v>
      </c>
      <c r="B4769" t="s">
        <v>370</v>
      </c>
      <c r="C4769" t="s">
        <v>599</v>
      </c>
      <c r="D4769" t="s">
        <v>600</v>
      </c>
      <c r="E4769">
        <v>0</v>
      </c>
      <c r="F4769" t="s">
        <v>607</v>
      </c>
    </row>
    <row r="4770" spans="1:6" x14ac:dyDescent="0.25">
      <c r="A4770" s="2" t="s">
        <v>568</v>
      </c>
      <c r="B4770" t="s">
        <v>370</v>
      </c>
      <c r="C4770" t="s">
        <v>599</v>
      </c>
      <c r="D4770" t="s">
        <v>600</v>
      </c>
      <c r="E4770">
        <v>55</v>
      </c>
      <c r="F4770" t="s">
        <v>744</v>
      </c>
    </row>
    <row r="4771" spans="1:6" x14ac:dyDescent="0.25">
      <c r="A4771" s="2" t="s">
        <v>568</v>
      </c>
      <c r="B4771" t="s">
        <v>370</v>
      </c>
      <c r="C4771" t="s">
        <v>599</v>
      </c>
      <c r="D4771" t="s">
        <v>600</v>
      </c>
      <c r="E4771">
        <v>36</v>
      </c>
      <c r="F4771" t="s">
        <v>745</v>
      </c>
    </row>
    <row r="4772" spans="1:6" x14ac:dyDescent="0.25">
      <c r="A4772" s="2" t="s">
        <v>568</v>
      </c>
      <c r="B4772" t="s">
        <v>370</v>
      </c>
      <c r="C4772" t="s">
        <v>599</v>
      </c>
      <c r="D4772" t="s">
        <v>600</v>
      </c>
      <c r="E4772">
        <v>11</v>
      </c>
      <c r="F4772" t="s">
        <v>404</v>
      </c>
    </row>
    <row r="4773" spans="1:6" x14ac:dyDescent="0.25">
      <c r="A4773" s="2" t="s">
        <v>568</v>
      </c>
      <c r="B4773" t="s">
        <v>370</v>
      </c>
      <c r="C4773" t="s">
        <v>599</v>
      </c>
      <c r="D4773" t="s">
        <v>600</v>
      </c>
      <c r="E4773">
        <v>1</v>
      </c>
      <c r="F4773" t="s">
        <v>663</v>
      </c>
    </row>
    <row r="4774" spans="1:6" x14ac:dyDescent="0.25">
      <c r="A4774" s="2" t="s">
        <v>568</v>
      </c>
      <c r="B4774" t="s">
        <v>370</v>
      </c>
      <c r="C4774" t="s">
        <v>599</v>
      </c>
      <c r="D4774" t="s">
        <v>600</v>
      </c>
      <c r="E4774">
        <v>0</v>
      </c>
      <c r="F4774" t="s">
        <v>607</v>
      </c>
    </row>
    <row r="4775" spans="1:6" x14ac:dyDescent="0.25">
      <c r="A4775" s="2" t="s">
        <v>569</v>
      </c>
      <c r="B4775" t="s">
        <v>370</v>
      </c>
      <c r="C4775" t="s">
        <v>599</v>
      </c>
      <c r="D4775" t="s">
        <v>600</v>
      </c>
      <c r="E4775">
        <v>59</v>
      </c>
      <c r="F4775" t="s">
        <v>744</v>
      </c>
    </row>
    <row r="4776" spans="1:6" x14ac:dyDescent="0.25">
      <c r="A4776" s="2" t="s">
        <v>569</v>
      </c>
      <c r="B4776" t="s">
        <v>370</v>
      </c>
      <c r="C4776" t="s">
        <v>599</v>
      </c>
      <c r="D4776" t="s">
        <v>600</v>
      </c>
      <c r="E4776">
        <v>45</v>
      </c>
      <c r="F4776" t="s">
        <v>745</v>
      </c>
    </row>
    <row r="4777" spans="1:6" x14ac:dyDescent="0.25">
      <c r="A4777" s="2" t="s">
        <v>569</v>
      </c>
      <c r="B4777" t="s">
        <v>370</v>
      </c>
      <c r="C4777" t="s">
        <v>599</v>
      </c>
      <c r="D4777" t="s">
        <v>600</v>
      </c>
      <c r="E4777">
        <v>10</v>
      </c>
      <c r="F4777" t="s">
        <v>404</v>
      </c>
    </row>
    <row r="4778" spans="1:6" x14ac:dyDescent="0.25">
      <c r="A4778" s="2" t="s">
        <v>569</v>
      </c>
      <c r="B4778" t="s">
        <v>370</v>
      </c>
      <c r="C4778" t="s">
        <v>599</v>
      </c>
      <c r="D4778" t="s">
        <v>600</v>
      </c>
      <c r="E4778">
        <v>0</v>
      </c>
      <c r="F4778" t="s">
        <v>663</v>
      </c>
    </row>
    <row r="4779" spans="1:6" x14ac:dyDescent="0.25">
      <c r="A4779" s="2" t="s">
        <v>569</v>
      </c>
      <c r="B4779" t="s">
        <v>370</v>
      </c>
      <c r="C4779" t="s">
        <v>599</v>
      </c>
      <c r="D4779" t="s">
        <v>600</v>
      </c>
      <c r="E4779">
        <v>0</v>
      </c>
      <c r="F4779" t="s">
        <v>607</v>
      </c>
    </row>
    <row r="4780" spans="1:6" x14ac:dyDescent="0.25">
      <c r="A4780" s="2" t="s">
        <v>570</v>
      </c>
      <c r="B4780" t="s">
        <v>370</v>
      </c>
      <c r="C4780" t="s">
        <v>599</v>
      </c>
      <c r="D4780" t="s">
        <v>600</v>
      </c>
      <c r="E4780">
        <v>53</v>
      </c>
      <c r="F4780" t="s">
        <v>744</v>
      </c>
    </row>
    <row r="4781" spans="1:6" x14ac:dyDescent="0.25">
      <c r="A4781" s="2" t="s">
        <v>570</v>
      </c>
      <c r="B4781" t="s">
        <v>370</v>
      </c>
      <c r="C4781" t="s">
        <v>599</v>
      </c>
      <c r="D4781" t="s">
        <v>600</v>
      </c>
      <c r="E4781">
        <v>53</v>
      </c>
      <c r="F4781" t="s">
        <v>745</v>
      </c>
    </row>
    <row r="4782" spans="1:6" x14ac:dyDescent="0.25">
      <c r="A4782" s="2" t="s">
        <v>570</v>
      </c>
      <c r="B4782" t="s">
        <v>370</v>
      </c>
      <c r="C4782" t="s">
        <v>599</v>
      </c>
      <c r="D4782" t="s">
        <v>600</v>
      </c>
      <c r="E4782">
        <v>6</v>
      </c>
      <c r="F4782" t="s">
        <v>404</v>
      </c>
    </row>
    <row r="4783" spans="1:6" x14ac:dyDescent="0.25">
      <c r="A4783" s="2" t="s">
        <v>570</v>
      </c>
      <c r="B4783" t="s">
        <v>370</v>
      </c>
      <c r="C4783" t="s">
        <v>599</v>
      </c>
      <c r="D4783" t="s">
        <v>600</v>
      </c>
      <c r="E4783">
        <v>1</v>
      </c>
      <c r="F4783" t="s">
        <v>663</v>
      </c>
    </row>
    <row r="4784" spans="1:6" x14ac:dyDescent="0.25">
      <c r="A4784" s="2" t="s">
        <v>570</v>
      </c>
      <c r="B4784" t="s">
        <v>370</v>
      </c>
      <c r="C4784" t="s">
        <v>599</v>
      </c>
      <c r="D4784" t="s">
        <v>600</v>
      </c>
      <c r="E4784">
        <v>0</v>
      </c>
      <c r="F4784" t="s">
        <v>607</v>
      </c>
    </row>
    <row r="4785" spans="1:6" x14ac:dyDescent="0.25">
      <c r="A4785" s="2" t="s">
        <v>571</v>
      </c>
      <c r="B4785" t="s">
        <v>370</v>
      </c>
      <c r="C4785" t="s">
        <v>599</v>
      </c>
      <c r="D4785" t="s">
        <v>600</v>
      </c>
      <c r="E4785">
        <v>65</v>
      </c>
      <c r="F4785" t="s">
        <v>744</v>
      </c>
    </row>
    <row r="4786" spans="1:6" x14ac:dyDescent="0.25">
      <c r="A4786" s="2" t="s">
        <v>571</v>
      </c>
      <c r="B4786" t="s">
        <v>370</v>
      </c>
      <c r="C4786" t="s">
        <v>599</v>
      </c>
      <c r="D4786" t="s">
        <v>600</v>
      </c>
      <c r="E4786">
        <v>54</v>
      </c>
      <c r="F4786" t="s">
        <v>745</v>
      </c>
    </row>
    <row r="4787" spans="1:6" x14ac:dyDescent="0.25">
      <c r="A4787" s="2" t="s">
        <v>571</v>
      </c>
      <c r="B4787" t="s">
        <v>370</v>
      </c>
      <c r="C4787" t="s">
        <v>599</v>
      </c>
      <c r="D4787" t="s">
        <v>600</v>
      </c>
      <c r="E4787">
        <v>9</v>
      </c>
      <c r="F4787" t="s">
        <v>404</v>
      </c>
    </row>
    <row r="4788" spans="1:6" x14ac:dyDescent="0.25">
      <c r="A4788" s="2" t="s">
        <v>571</v>
      </c>
      <c r="B4788" t="s">
        <v>370</v>
      </c>
      <c r="C4788" t="s">
        <v>599</v>
      </c>
      <c r="D4788" t="s">
        <v>600</v>
      </c>
      <c r="E4788">
        <v>2</v>
      </c>
      <c r="F4788" t="s">
        <v>663</v>
      </c>
    </row>
    <row r="4789" spans="1:6" x14ac:dyDescent="0.25">
      <c r="A4789" s="2" t="s">
        <v>571</v>
      </c>
      <c r="B4789" t="s">
        <v>370</v>
      </c>
      <c r="C4789" t="s">
        <v>599</v>
      </c>
      <c r="D4789" t="s">
        <v>600</v>
      </c>
      <c r="E4789">
        <v>0</v>
      </c>
      <c r="F4789" t="s">
        <v>607</v>
      </c>
    </row>
    <row r="4790" spans="1:6" x14ac:dyDescent="0.25">
      <c r="A4790" s="2" t="s">
        <v>572</v>
      </c>
      <c r="B4790" t="s">
        <v>370</v>
      </c>
      <c r="C4790" t="s">
        <v>599</v>
      </c>
      <c r="D4790" t="s">
        <v>600</v>
      </c>
      <c r="E4790">
        <v>42</v>
      </c>
      <c r="F4790" t="s">
        <v>744</v>
      </c>
    </row>
    <row r="4791" spans="1:6" x14ac:dyDescent="0.25">
      <c r="A4791" s="2" t="s">
        <v>572</v>
      </c>
      <c r="B4791" t="s">
        <v>370</v>
      </c>
      <c r="C4791" t="s">
        <v>599</v>
      </c>
      <c r="D4791" t="s">
        <v>600</v>
      </c>
      <c r="E4791">
        <v>55</v>
      </c>
      <c r="F4791" t="s">
        <v>745</v>
      </c>
    </row>
    <row r="4792" spans="1:6" x14ac:dyDescent="0.25">
      <c r="A4792" s="2" t="s">
        <v>572</v>
      </c>
      <c r="B4792" t="s">
        <v>370</v>
      </c>
      <c r="C4792" t="s">
        <v>599</v>
      </c>
      <c r="D4792" t="s">
        <v>600</v>
      </c>
      <c r="E4792">
        <v>11</v>
      </c>
      <c r="F4792" t="s">
        <v>404</v>
      </c>
    </row>
    <row r="4793" spans="1:6" x14ac:dyDescent="0.25">
      <c r="A4793" s="2" t="s">
        <v>572</v>
      </c>
      <c r="B4793" t="s">
        <v>370</v>
      </c>
      <c r="C4793" t="s">
        <v>599</v>
      </c>
      <c r="D4793" t="s">
        <v>600</v>
      </c>
      <c r="E4793">
        <v>2</v>
      </c>
      <c r="F4793" t="s">
        <v>663</v>
      </c>
    </row>
    <row r="4794" spans="1:6" x14ac:dyDescent="0.25">
      <c r="A4794" s="2" t="s">
        <v>572</v>
      </c>
      <c r="B4794" t="s">
        <v>370</v>
      </c>
      <c r="C4794" t="s">
        <v>599</v>
      </c>
      <c r="D4794" t="s">
        <v>600</v>
      </c>
      <c r="E4794">
        <v>3</v>
      </c>
      <c r="F4794" t="s">
        <v>607</v>
      </c>
    </row>
    <row r="4795" spans="1:6" x14ac:dyDescent="0.25">
      <c r="A4795" s="2" t="s">
        <v>573</v>
      </c>
      <c r="B4795" t="s">
        <v>370</v>
      </c>
      <c r="C4795" t="s">
        <v>599</v>
      </c>
      <c r="D4795" t="s">
        <v>600</v>
      </c>
      <c r="E4795">
        <v>41</v>
      </c>
      <c r="F4795" t="s">
        <v>744</v>
      </c>
    </row>
    <row r="4796" spans="1:6" x14ac:dyDescent="0.25">
      <c r="A4796" s="2" t="s">
        <v>573</v>
      </c>
      <c r="B4796" t="s">
        <v>370</v>
      </c>
      <c r="C4796" t="s">
        <v>599</v>
      </c>
      <c r="D4796" t="s">
        <v>600</v>
      </c>
      <c r="E4796">
        <v>68</v>
      </c>
      <c r="F4796" t="s">
        <v>745</v>
      </c>
    </row>
    <row r="4797" spans="1:6" x14ac:dyDescent="0.25">
      <c r="A4797" s="2" t="s">
        <v>573</v>
      </c>
      <c r="B4797" t="s">
        <v>370</v>
      </c>
      <c r="C4797" t="s">
        <v>599</v>
      </c>
      <c r="D4797" t="s">
        <v>600</v>
      </c>
      <c r="E4797">
        <v>15</v>
      </c>
      <c r="F4797" t="s">
        <v>404</v>
      </c>
    </row>
    <row r="4798" spans="1:6" x14ac:dyDescent="0.25">
      <c r="A4798" s="2" t="s">
        <v>573</v>
      </c>
      <c r="B4798" t="s">
        <v>370</v>
      </c>
      <c r="C4798" t="s">
        <v>599</v>
      </c>
      <c r="D4798" t="s">
        <v>600</v>
      </c>
      <c r="E4798">
        <v>0</v>
      </c>
      <c r="F4798" t="s">
        <v>663</v>
      </c>
    </row>
    <row r="4799" spans="1:6" x14ac:dyDescent="0.25">
      <c r="A4799" s="2" t="s">
        <v>573</v>
      </c>
      <c r="B4799" t="s">
        <v>370</v>
      </c>
      <c r="C4799" t="s">
        <v>599</v>
      </c>
      <c r="D4799" t="s">
        <v>600</v>
      </c>
      <c r="E4799">
        <v>1</v>
      </c>
      <c r="F4799" t="s">
        <v>607</v>
      </c>
    </row>
    <row r="4800" spans="1:6" x14ac:dyDescent="0.25">
      <c r="A4800" s="2" t="s">
        <v>574</v>
      </c>
      <c r="B4800" t="s">
        <v>370</v>
      </c>
      <c r="C4800" t="s">
        <v>599</v>
      </c>
      <c r="D4800" t="s">
        <v>600</v>
      </c>
      <c r="E4800">
        <v>34</v>
      </c>
      <c r="F4800" t="s">
        <v>744</v>
      </c>
    </row>
    <row r="4801" spans="1:6" x14ac:dyDescent="0.25">
      <c r="A4801" s="2" t="s">
        <v>574</v>
      </c>
      <c r="B4801" t="s">
        <v>370</v>
      </c>
      <c r="C4801" t="s">
        <v>599</v>
      </c>
      <c r="D4801" t="s">
        <v>600</v>
      </c>
      <c r="E4801">
        <v>82</v>
      </c>
      <c r="F4801" t="s">
        <v>745</v>
      </c>
    </row>
    <row r="4802" spans="1:6" x14ac:dyDescent="0.25">
      <c r="A4802" s="2" t="s">
        <v>574</v>
      </c>
      <c r="B4802" t="s">
        <v>370</v>
      </c>
      <c r="C4802" t="s">
        <v>599</v>
      </c>
      <c r="D4802" t="s">
        <v>600</v>
      </c>
      <c r="E4802">
        <v>9</v>
      </c>
      <c r="F4802" t="s">
        <v>404</v>
      </c>
    </row>
    <row r="4803" spans="1:6" x14ac:dyDescent="0.25">
      <c r="A4803" s="2" t="s">
        <v>574</v>
      </c>
      <c r="B4803" t="s">
        <v>370</v>
      </c>
      <c r="C4803" t="s">
        <v>599</v>
      </c>
      <c r="D4803" t="s">
        <v>600</v>
      </c>
      <c r="E4803">
        <v>0</v>
      </c>
      <c r="F4803" t="s">
        <v>663</v>
      </c>
    </row>
    <row r="4804" spans="1:6" x14ac:dyDescent="0.25">
      <c r="A4804" s="2" t="s">
        <v>574</v>
      </c>
      <c r="B4804" t="s">
        <v>370</v>
      </c>
      <c r="C4804" t="s">
        <v>599</v>
      </c>
      <c r="D4804" t="s">
        <v>600</v>
      </c>
      <c r="E4804">
        <v>2</v>
      </c>
      <c r="F4804" t="s">
        <v>607</v>
      </c>
    </row>
    <row r="4805" spans="1:6" x14ac:dyDescent="0.25">
      <c r="A4805" s="2" t="s">
        <v>575</v>
      </c>
      <c r="B4805" t="s">
        <v>370</v>
      </c>
      <c r="C4805" t="s">
        <v>599</v>
      </c>
      <c r="D4805" t="s">
        <v>600</v>
      </c>
      <c r="E4805">
        <v>28</v>
      </c>
      <c r="F4805" t="s">
        <v>744</v>
      </c>
    </row>
    <row r="4806" spans="1:6" x14ac:dyDescent="0.25">
      <c r="A4806" s="2" t="s">
        <v>575</v>
      </c>
      <c r="B4806" t="s">
        <v>370</v>
      </c>
      <c r="C4806" t="s">
        <v>599</v>
      </c>
      <c r="D4806" t="s">
        <v>600</v>
      </c>
      <c r="E4806">
        <v>82</v>
      </c>
      <c r="F4806" t="s">
        <v>745</v>
      </c>
    </row>
    <row r="4807" spans="1:6" x14ac:dyDescent="0.25">
      <c r="A4807" s="2" t="s">
        <v>575</v>
      </c>
      <c r="B4807" t="s">
        <v>370</v>
      </c>
      <c r="C4807" t="s">
        <v>599</v>
      </c>
      <c r="D4807" t="s">
        <v>600</v>
      </c>
      <c r="E4807">
        <v>11</v>
      </c>
      <c r="F4807" t="s">
        <v>404</v>
      </c>
    </row>
    <row r="4808" spans="1:6" x14ac:dyDescent="0.25">
      <c r="A4808" s="2" t="s">
        <v>575</v>
      </c>
      <c r="B4808" t="s">
        <v>370</v>
      </c>
      <c r="C4808" t="s">
        <v>599</v>
      </c>
      <c r="D4808" t="s">
        <v>600</v>
      </c>
      <c r="E4808">
        <v>1</v>
      </c>
      <c r="F4808" t="s">
        <v>663</v>
      </c>
    </row>
    <row r="4809" spans="1:6" x14ac:dyDescent="0.25">
      <c r="A4809" s="2" t="s">
        <v>575</v>
      </c>
      <c r="B4809" t="s">
        <v>370</v>
      </c>
      <c r="C4809" t="s">
        <v>599</v>
      </c>
      <c r="D4809" t="s">
        <v>600</v>
      </c>
      <c r="E4809">
        <v>0</v>
      </c>
      <c r="F4809" t="s">
        <v>607</v>
      </c>
    </row>
    <row r="4810" spans="1:6" x14ac:dyDescent="0.25">
      <c r="A4810" s="2" t="s">
        <v>576</v>
      </c>
      <c r="B4810" t="s">
        <v>370</v>
      </c>
      <c r="C4810" t="s">
        <v>599</v>
      </c>
      <c r="D4810" t="s">
        <v>600</v>
      </c>
      <c r="E4810">
        <v>59</v>
      </c>
      <c r="F4810" t="s">
        <v>744</v>
      </c>
    </row>
    <row r="4811" spans="1:6" x14ac:dyDescent="0.25">
      <c r="A4811" s="2" t="s">
        <v>576</v>
      </c>
      <c r="B4811" t="s">
        <v>370</v>
      </c>
      <c r="C4811" t="s">
        <v>599</v>
      </c>
      <c r="D4811" t="s">
        <v>600</v>
      </c>
      <c r="E4811">
        <v>99</v>
      </c>
      <c r="F4811" t="s">
        <v>745</v>
      </c>
    </row>
    <row r="4812" spans="1:6" x14ac:dyDescent="0.25">
      <c r="A4812" s="2" t="s">
        <v>576</v>
      </c>
      <c r="B4812" t="s">
        <v>370</v>
      </c>
      <c r="C4812" t="s">
        <v>599</v>
      </c>
      <c r="D4812" t="s">
        <v>600</v>
      </c>
      <c r="E4812">
        <v>16</v>
      </c>
      <c r="F4812" t="s">
        <v>404</v>
      </c>
    </row>
    <row r="4813" spans="1:6" x14ac:dyDescent="0.25">
      <c r="A4813" s="2" t="s">
        <v>576</v>
      </c>
      <c r="B4813" t="s">
        <v>370</v>
      </c>
      <c r="C4813" t="s">
        <v>599</v>
      </c>
      <c r="D4813" t="s">
        <v>600</v>
      </c>
      <c r="E4813">
        <v>1</v>
      </c>
      <c r="F4813" t="s">
        <v>663</v>
      </c>
    </row>
    <row r="4814" spans="1:6" x14ac:dyDescent="0.25">
      <c r="A4814" s="2" t="s">
        <v>576</v>
      </c>
      <c r="B4814" t="s">
        <v>370</v>
      </c>
      <c r="C4814" t="s">
        <v>599</v>
      </c>
      <c r="D4814" t="s">
        <v>600</v>
      </c>
      <c r="E4814">
        <v>0</v>
      </c>
      <c r="F4814" t="s">
        <v>607</v>
      </c>
    </row>
    <row r="4815" spans="1:6" x14ac:dyDescent="0.25">
      <c r="A4815" s="2" t="s">
        <v>577</v>
      </c>
      <c r="B4815" t="s">
        <v>370</v>
      </c>
      <c r="C4815" t="s">
        <v>599</v>
      </c>
      <c r="D4815" t="s">
        <v>600</v>
      </c>
      <c r="E4815">
        <v>43</v>
      </c>
      <c r="F4815" t="s">
        <v>744</v>
      </c>
    </row>
    <row r="4816" spans="1:6" x14ac:dyDescent="0.25">
      <c r="A4816" s="2" t="s">
        <v>577</v>
      </c>
      <c r="B4816" t="s">
        <v>370</v>
      </c>
      <c r="C4816" t="s">
        <v>599</v>
      </c>
      <c r="D4816" t="s">
        <v>600</v>
      </c>
      <c r="E4816">
        <v>93</v>
      </c>
      <c r="F4816" t="s">
        <v>745</v>
      </c>
    </row>
    <row r="4817" spans="1:6" x14ac:dyDescent="0.25">
      <c r="A4817" s="2" t="s">
        <v>577</v>
      </c>
      <c r="B4817" t="s">
        <v>370</v>
      </c>
      <c r="C4817" t="s">
        <v>599</v>
      </c>
      <c r="D4817" t="s">
        <v>600</v>
      </c>
      <c r="E4817">
        <v>18</v>
      </c>
      <c r="F4817" t="s">
        <v>404</v>
      </c>
    </row>
    <row r="4818" spans="1:6" x14ac:dyDescent="0.25">
      <c r="A4818" s="2" t="s">
        <v>577</v>
      </c>
      <c r="B4818" t="s">
        <v>370</v>
      </c>
      <c r="C4818" t="s">
        <v>599</v>
      </c>
      <c r="D4818" t="s">
        <v>600</v>
      </c>
      <c r="E4818">
        <v>3</v>
      </c>
      <c r="F4818" t="s">
        <v>663</v>
      </c>
    </row>
    <row r="4819" spans="1:6" x14ac:dyDescent="0.25">
      <c r="A4819" s="2" t="s">
        <v>577</v>
      </c>
      <c r="B4819" t="s">
        <v>370</v>
      </c>
      <c r="C4819" t="s">
        <v>599</v>
      </c>
      <c r="D4819" t="s">
        <v>600</v>
      </c>
      <c r="E4819">
        <v>0</v>
      </c>
      <c r="F4819" t="s">
        <v>607</v>
      </c>
    </row>
    <row r="4820" spans="1:6" x14ac:dyDescent="0.25">
      <c r="A4820" s="2" t="s">
        <v>578</v>
      </c>
      <c r="B4820" t="s">
        <v>370</v>
      </c>
      <c r="C4820" t="s">
        <v>599</v>
      </c>
      <c r="D4820" t="s">
        <v>600</v>
      </c>
      <c r="E4820">
        <v>70</v>
      </c>
      <c r="F4820" t="s">
        <v>744</v>
      </c>
    </row>
    <row r="4821" spans="1:6" x14ac:dyDescent="0.25">
      <c r="A4821" s="2" t="s">
        <v>578</v>
      </c>
      <c r="B4821" t="s">
        <v>370</v>
      </c>
      <c r="C4821" t="s">
        <v>599</v>
      </c>
      <c r="D4821" t="s">
        <v>600</v>
      </c>
      <c r="E4821">
        <v>111</v>
      </c>
      <c r="F4821" t="s">
        <v>745</v>
      </c>
    </row>
    <row r="4822" spans="1:6" x14ac:dyDescent="0.25">
      <c r="A4822" s="2" t="s">
        <v>578</v>
      </c>
      <c r="B4822" t="s">
        <v>370</v>
      </c>
      <c r="C4822" t="s">
        <v>599</v>
      </c>
      <c r="D4822" t="s">
        <v>600</v>
      </c>
      <c r="E4822">
        <v>21</v>
      </c>
      <c r="F4822" t="s">
        <v>404</v>
      </c>
    </row>
    <row r="4823" spans="1:6" x14ac:dyDescent="0.25">
      <c r="A4823" s="2" t="s">
        <v>578</v>
      </c>
      <c r="B4823" t="s">
        <v>370</v>
      </c>
      <c r="C4823" t="s">
        <v>599</v>
      </c>
      <c r="D4823" t="s">
        <v>600</v>
      </c>
      <c r="E4823">
        <v>3</v>
      </c>
      <c r="F4823" t="s">
        <v>663</v>
      </c>
    </row>
    <row r="4824" spans="1:6" x14ac:dyDescent="0.25">
      <c r="A4824" s="2" t="s">
        <v>578</v>
      </c>
      <c r="B4824" t="s">
        <v>370</v>
      </c>
      <c r="C4824" t="s">
        <v>599</v>
      </c>
      <c r="D4824" t="s">
        <v>600</v>
      </c>
      <c r="E4824">
        <v>2</v>
      </c>
      <c r="F4824" t="s">
        <v>607</v>
      </c>
    </row>
    <row r="4825" spans="1:6" x14ac:dyDescent="0.25">
      <c r="A4825" s="2" t="s">
        <v>579</v>
      </c>
      <c r="B4825" t="s">
        <v>370</v>
      </c>
      <c r="C4825" t="s">
        <v>599</v>
      </c>
      <c r="D4825" t="s">
        <v>600</v>
      </c>
      <c r="E4825">
        <v>94</v>
      </c>
      <c r="F4825" t="s">
        <v>744</v>
      </c>
    </row>
    <row r="4826" spans="1:6" x14ac:dyDescent="0.25">
      <c r="A4826" s="2" t="s">
        <v>579</v>
      </c>
      <c r="B4826" t="s">
        <v>370</v>
      </c>
      <c r="C4826" t="s">
        <v>599</v>
      </c>
      <c r="D4826" t="s">
        <v>600</v>
      </c>
      <c r="E4826">
        <v>115</v>
      </c>
      <c r="F4826" t="s">
        <v>745</v>
      </c>
    </row>
    <row r="4827" spans="1:6" x14ac:dyDescent="0.25">
      <c r="A4827" s="2" t="s">
        <v>579</v>
      </c>
      <c r="B4827" t="s">
        <v>370</v>
      </c>
      <c r="C4827" t="s">
        <v>599</v>
      </c>
      <c r="D4827" t="s">
        <v>600</v>
      </c>
      <c r="E4827">
        <v>19</v>
      </c>
      <c r="F4827" t="s">
        <v>404</v>
      </c>
    </row>
    <row r="4828" spans="1:6" x14ac:dyDescent="0.25">
      <c r="A4828" s="2" t="s">
        <v>579</v>
      </c>
      <c r="B4828" t="s">
        <v>370</v>
      </c>
      <c r="C4828" t="s">
        <v>599</v>
      </c>
      <c r="D4828" t="s">
        <v>600</v>
      </c>
      <c r="E4828">
        <v>0</v>
      </c>
      <c r="F4828" t="s">
        <v>663</v>
      </c>
    </row>
    <row r="4829" spans="1:6" x14ac:dyDescent="0.25">
      <c r="A4829" s="2" t="s">
        <v>579</v>
      </c>
      <c r="B4829" t="s">
        <v>370</v>
      </c>
      <c r="C4829" t="s">
        <v>599</v>
      </c>
      <c r="D4829" t="s">
        <v>600</v>
      </c>
      <c r="E4829">
        <v>1</v>
      </c>
      <c r="F4829" t="s">
        <v>607</v>
      </c>
    </row>
    <row r="4830" spans="1:6" x14ac:dyDescent="0.25">
      <c r="A4830" s="2" t="s">
        <v>580</v>
      </c>
      <c r="B4830" t="s">
        <v>370</v>
      </c>
      <c r="C4830" t="s">
        <v>599</v>
      </c>
      <c r="D4830" t="s">
        <v>600</v>
      </c>
      <c r="E4830">
        <v>67</v>
      </c>
      <c r="F4830" t="s">
        <v>744</v>
      </c>
    </row>
    <row r="4831" spans="1:6" x14ac:dyDescent="0.25">
      <c r="A4831" s="2" t="s">
        <v>580</v>
      </c>
      <c r="B4831" t="s">
        <v>370</v>
      </c>
      <c r="C4831" t="s">
        <v>599</v>
      </c>
      <c r="D4831" t="s">
        <v>600</v>
      </c>
      <c r="E4831">
        <v>145</v>
      </c>
      <c r="F4831" t="s">
        <v>745</v>
      </c>
    </row>
    <row r="4832" spans="1:6" x14ac:dyDescent="0.25">
      <c r="A4832" s="2" t="s">
        <v>580</v>
      </c>
      <c r="B4832" t="s">
        <v>370</v>
      </c>
      <c r="C4832" t="s">
        <v>599</v>
      </c>
      <c r="D4832" t="s">
        <v>600</v>
      </c>
      <c r="E4832">
        <v>19</v>
      </c>
      <c r="F4832" t="s">
        <v>404</v>
      </c>
    </row>
    <row r="4833" spans="1:6" x14ac:dyDescent="0.25">
      <c r="A4833" s="2" t="s">
        <v>580</v>
      </c>
      <c r="B4833" t="s">
        <v>370</v>
      </c>
      <c r="C4833" t="s">
        <v>599</v>
      </c>
      <c r="D4833" t="s">
        <v>600</v>
      </c>
      <c r="E4833">
        <v>1</v>
      </c>
      <c r="F4833" t="s">
        <v>663</v>
      </c>
    </row>
    <row r="4834" spans="1:6" x14ac:dyDescent="0.25">
      <c r="A4834" s="2" t="s">
        <v>580</v>
      </c>
      <c r="B4834" t="s">
        <v>370</v>
      </c>
      <c r="C4834" t="s">
        <v>599</v>
      </c>
      <c r="D4834" t="s">
        <v>600</v>
      </c>
      <c r="E4834">
        <v>3</v>
      </c>
      <c r="F4834" t="s">
        <v>607</v>
      </c>
    </row>
    <row r="4835" spans="1:6" x14ac:dyDescent="0.25">
      <c r="A4835" s="2" t="s">
        <v>581</v>
      </c>
      <c r="B4835" t="s">
        <v>370</v>
      </c>
      <c r="C4835" t="s">
        <v>599</v>
      </c>
      <c r="D4835" t="s">
        <v>600</v>
      </c>
      <c r="E4835">
        <v>61</v>
      </c>
      <c r="F4835" t="s">
        <v>744</v>
      </c>
    </row>
    <row r="4836" spans="1:6" x14ac:dyDescent="0.25">
      <c r="A4836" s="2" t="s">
        <v>581</v>
      </c>
      <c r="B4836" t="s">
        <v>370</v>
      </c>
      <c r="C4836" t="s">
        <v>599</v>
      </c>
      <c r="D4836" t="s">
        <v>600</v>
      </c>
      <c r="E4836">
        <v>136</v>
      </c>
      <c r="F4836" t="s">
        <v>745</v>
      </c>
    </row>
    <row r="4837" spans="1:6" x14ac:dyDescent="0.25">
      <c r="A4837" s="2" t="s">
        <v>581</v>
      </c>
      <c r="B4837" t="s">
        <v>370</v>
      </c>
      <c r="C4837" t="s">
        <v>599</v>
      </c>
      <c r="D4837" t="s">
        <v>600</v>
      </c>
      <c r="E4837">
        <v>22</v>
      </c>
      <c r="F4837" t="s">
        <v>404</v>
      </c>
    </row>
    <row r="4838" spans="1:6" x14ac:dyDescent="0.25">
      <c r="A4838" s="2" t="s">
        <v>581</v>
      </c>
      <c r="B4838" t="s">
        <v>370</v>
      </c>
      <c r="C4838" t="s">
        <v>599</v>
      </c>
      <c r="D4838" t="s">
        <v>600</v>
      </c>
      <c r="E4838">
        <v>2</v>
      </c>
      <c r="F4838" t="s">
        <v>663</v>
      </c>
    </row>
    <row r="4839" spans="1:6" x14ac:dyDescent="0.25">
      <c r="A4839" s="2" t="s">
        <v>581</v>
      </c>
      <c r="B4839" t="s">
        <v>370</v>
      </c>
      <c r="C4839" t="s">
        <v>599</v>
      </c>
      <c r="D4839" t="s">
        <v>600</v>
      </c>
      <c r="E4839">
        <v>3</v>
      </c>
      <c r="F4839" t="s">
        <v>607</v>
      </c>
    </row>
    <row r="4840" spans="1:6" x14ac:dyDescent="0.25">
      <c r="A4840" s="2" t="s">
        <v>582</v>
      </c>
      <c r="B4840" t="s">
        <v>370</v>
      </c>
      <c r="C4840" t="s">
        <v>599</v>
      </c>
      <c r="D4840" t="s">
        <v>600</v>
      </c>
      <c r="E4840">
        <v>56</v>
      </c>
      <c r="F4840" t="s">
        <v>744</v>
      </c>
    </row>
    <row r="4841" spans="1:6" x14ac:dyDescent="0.25">
      <c r="A4841" s="2" t="s">
        <v>582</v>
      </c>
      <c r="B4841" t="s">
        <v>370</v>
      </c>
      <c r="C4841" t="s">
        <v>599</v>
      </c>
      <c r="D4841" t="s">
        <v>600</v>
      </c>
      <c r="E4841">
        <v>172</v>
      </c>
      <c r="F4841" t="s">
        <v>745</v>
      </c>
    </row>
    <row r="4842" spans="1:6" x14ac:dyDescent="0.25">
      <c r="A4842" s="2" t="s">
        <v>582</v>
      </c>
      <c r="B4842" t="s">
        <v>370</v>
      </c>
      <c r="C4842" t="s">
        <v>599</v>
      </c>
      <c r="D4842" t="s">
        <v>600</v>
      </c>
      <c r="E4842">
        <v>26</v>
      </c>
      <c r="F4842" t="s">
        <v>404</v>
      </c>
    </row>
    <row r="4843" spans="1:6" x14ac:dyDescent="0.25">
      <c r="A4843" s="2" t="s">
        <v>582</v>
      </c>
      <c r="B4843" t="s">
        <v>370</v>
      </c>
      <c r="C4843" t="s">
        <v>599</v>
      </c>
      <c r="D4843" t="s">
        <v>600</v>
      </c>
      <c r="E4843">
        <v>3</v>
      </c>
      <c r="F4843" t="s">
        <v>663</v>
      </c>
    </row>
    <row r="4844" spans="1:6" x14ac:dyDescent="0.25">
      <c r="A4844" s="2" t="s">
        <v>582</v>
      </c>
      <c r="B4844" t="s">
        <v>370</v>
      </c>
      <c r="C4844" t="s">
        <v>599</v>
      </c>
      <c r="D4844" t="s">
        <v>600</v>
      </c>
      <c r="E4844">
        <v>0</v>
      </c>
      <c r="F4844" t="s">
        <v>607</v>
      </c>
    </row>
    <row r="4845" spans="1:6" x14ac:dyDescent="0.25">
      <c r="A4845" s="2" t="s">
        <v>583</v>
      </c>
      <c r="B4845" t="s">
        <v>370</v>
      </c>
      <c r="C4845" t="s">
        <v>599</v>
      </c>
      <c r="D4845" t="s">
        <v>600</v>
      </c>
      <c r="E4845">
        <v>71</v>
      </c>
      <c r="F4845" t="s">
        <v>744</v>
      </c>
    </row>
    <row r="4846" spans="1:6" x14ac:dyDescent="0.25">
      <c r="A4846" s="2" t="s">
        <v>583</v>
      </c>
      <c r="B4846" t="s">
        <v>370</v>
      </c>
      <c r="C4846" t="s">
        <v>599</v>
      </c>
      <c r="D4846" t="s">
        <v>600</v>
      </c>
      <c r="E4846">
        <v>188</v>
      </c>
      <c r="F4846" t="s">
        <v>745</v>
      </c>
    </row>
    <row r="4847" spans="1:6" x14ac:dyDescent="0.25">
      <c r="A4847" s="2" t="s">
        <v>583</v>
      </c>
      <c r="B4847" t="s">
        <v>370</v>
      </c>
      <c r="C4847" t="s">
        <v>599</v>
      </c>
      <c r="D4847" t="s">
        <v>600</v>
      </c>
      <c r="E4847">
        <v>30</v>
      </c>
      <c r="F4847" t="s">
        <v>404</v>
      </c>
    </row>
    <row r="4848" spans="1:6" x14ac:dyDescent="0.25">
      <c r="A4848" s="2" t="s">
        <v>583</v>
      </c>
      <c r="B4848" t="s">
        <v>370</v>
      </c>
      <c r="C4848" t="s">
        <v>599</v>
      </c>
      <c r="D4848" t="s">
        <v>600</v>
      </c>
      <c r="E4848">
        <v>3</v>
      </c>
      <c r="F4848" t="s">
        <v>663</v>
      </c>
    </row>
    <row r="4849" spans="1:6" x14ac:dyDescent="0.25">
      <c r="A4849" s="2" t="s">
        <v>583</v>
      </c>
      <c r="B4849" t="s">
        <v>370</v>
      </c>
      <c r="C4849" t="s">
        <v>599</v>
      </c>
      <c r="D4849" t="s">
        <v>600</v>
      </c>
      <c r="E4849">
        <v>0</v>
      </c>
      <c r="F4849" t="s">
        <v>607</v>
      </c>
    </row>
    <row r="4850" spans="1:6" x14ac:dyDescent="0.25">
      <c r="A4850" s="2" t="s">
        <v>584</v>
      </c>
      <c r="B4850" t="s">
        <v>370</v>
      </c>
      <c r="C4850" t="s">
        <v>599</v>
      </c>
      <c r="D4850" t="s">
        <v>600</v>
      </c>
      <c r="E4850">
        <v>90</v>
      </c>
      <c r="F4850" t="s">
        <v>744</v>
      </c>
    </row>
    <row r="4851" spans="1:6" x14ac:dyDescent="0.25">
      <c r="A4851" s="2" t="s">
        <v>584</v>
      </c>
      <c r="B4851" t="s">
        <v>370</v>
      </c>
      <c r="C4851" t="s">
        <v>599</v>
      </c>
      <c r="D4851" t="s">
        <v>600</v>
      </c>
      <c r="E4851">
        <v>205</v>
      </c>
      <c r="F4851" t="s">
        <v>745</v>
      </c>
    </row>
    <row r="4852" spans="1:6" x14ac:dyDescent="0.25">
      <c r="A4852" s="2" t="s">
        <v>584</v>
      </c>
      <c r="B4852" t="s">
        <v>370</v>
      </c>
      <c r="C4852" t="s">
        <v>599</v>
      </c>
      <c r="D4852" t="s">
        <v>600</v>
      </c>
      <c r="E4852">
        <v>34</v>
      </c>
      <c r="F4852" t="s">
        <v>404</v>
      </c>
    </row>
    <row r="4853" spans="1:6" x14ac:dyDescent="0.25">
      <c r="A4853" s="2" t="s">
        <v>584</v>
      </c>
      <c r="B4853" t="s">
        <v>370</v>
      </c>
      <c r="C4853" t="s">
        <v>599</v>
      </c>
      <c r="D4853" t="s">
        <v>600</v>
      </c>
      <c r="E4853">
        <v>4</v>
      </c>
      <c r="F4853" t="s">
        <v>663</v>
      </c>
    </row>
    <row r="4854" spans="1:6" x14ac:dyDescent="0.25">
      <c r="A4854" s="2" t="s">
        <v>584</v>
      </c>
      <c r="B4854" t="s">
        <v>370</v>
      </c>
      <c r="C4854" t="s">
        <v>599</v>
      </c>
      <c r="D4854" t="s">
        <v>600</v>
      </c>
      <c r="E4854">
        <v>3</v>
      </c>
      <c r="F4854" t="s">
        <v>607</v>
      </c>
    </row>
    <row r="4855" spans="1:6" x14ac:dyDescent="0.25">
      <c r="A4855" s="2" t="s">
        <v>585</v>
      </c>
      <c r="B4855" t="s">
        <v>370</v>
      </c>
      <c r="C4855" t="s">
        <v>599</v>
      </c>
      <c r="D4855" t="s">
        <v>600</v>
      </c>
      <c r="E4855">
        <v>61</v>
      </c>
      <c r="F4855" t="s">
        <v>744</v>
      </c>
    </row>
    <row r="4856" spans="1:6" x14ac:dyDescent="0.25">
      <c r="A4856" s="2" t="s">
        <v>585</v>
      </c>
      <c r="B4856" t="s">
        <v>370</v>
      </c>
      <c r="C4856" t="s">
        <v>599</v>
      </c>
      <c r="D4856" t="s">
        <v>600</v>
      </c>
      <c r="E4856">
        <v>211</v>
      </c>
      <c r="F4856" t="s">
        <v>745</v>
      </c>
    </row>
    <row r="4857" spans="1:6" x14ac:dyDescent="0.25">
      <c r="A4857" s="2" t="s">
        <v>585</v>
      </c>
      <c r="B4857" t="s">
        <v>370</v>
      </c>
      <c r="C4857" t="s">
        <v>599</v>
      </c>
      <c r="D4857" t="s">
        <v>600</v>
      </c>
      <c r="E4857">
        <v>29</v>
      </c>
      <c r="F4857" t="s">
        <v>404</v>
      </c>
    </row>
    <row r="4858" spans="1:6" x14ac:dyDescent="0.25">
      <c r="A4858" s="2" t="s">
        <v>585</v>
      </c>
      <c r="B4858" t="s">
        <v>370</v>
      </c>
      <c r="C4858" t="s">
        <v>599</v>
      </c>
      <c r="D4858" t="s">
        <v>600</v>
      </c>
      <c r="E4858">
        <v>4</v>
      </c>
      <c r="F4858" t="s">
        <v>663</v>
      </c>
    </row>
    <row r="4859" spans="1:6" x14ac:dyDescent="0.25">
      <c r="A4859" s="2" t="s">
        <v>585</v>
      </c>
      <c r="B4859" t="s">
        <v>370</v>
      </c>
      <c r="C4859" t="s">
        <v>599</v>
      </c>
      <c r="D4859" t="s">
        <v>600</v>
      </c>
      <c r="E4859">
        <v>1</v>
      </c>
      <c r="F4859" t="s">
        <v>607</v>
      </c>
    </row>
    <row r="4860" spans="1:6" x14ac:dyDescent="0.25">
      <c r="A4860" s="2" t="s">
        <v>586</v>
      </c>
      <c r="B4860" t="s">
        <v>370</v>
      </c>
      <c r="C4860" t="s">
        <v>599</v>
      </c>
      <c r="D4860" t="s">
        <v>600</v>
      </c>
      <c r="E4860">
        <v>79</v>
      </c>
      <c r="F4860" t="s">
        <v>744</v>
      </c>
    </row>
    <row r="4861" spans="1:6" x14ac:dyDescent="0.25">
      <c r="A4861" s="2" t="s">
        <v>586</v>
      </c>
      <c r="B4861" t="s">
        <v>370</v>
      </c>
      <c r="C4861" t="s">
        <v>599</v>
      </c>
      <c r="D4861" t="s">
        <v>600</v>
      </c>
      <c r="E4861">
        <v>214</v>
      </c>
      <c r="F4861" t="s">
        <v>745</v>
      </c>
    </row>
    <row r="4862" spans="1:6" x14ac:dyDescent="0.25">
      <c r="A4862" s="2" t="s">
        <v>586</v>
      </c>
      <c r="B4862" t="s">
        <v>370</v>
      </c>
      <c r="C4862" t="s">
        <v>599</v>
      </c>
      <c r="D4862" t="s">
        <v>600</v>
      </c>
      <c r="E4862">
        <v>32</v>
      </c>
      <c r="F4862" t="s">
        <v>404</v>
      </c>
    </row>
    <row r="4863" spans="1:6" x14ac:dyDescent="0.25">
      <c r="A4863" s="2" t="s">
        <v>586</v>
      </c>
      <c r="B4863" t="s">
        <v>370</v>
      </c>
      <c r="C4863" t="s">
        <v>599</v>
      </c>
      <c r="D4863" t="s">
        <v>600</v>
      </c>
      <c r="E4863">
        <v>5</v>
      </c>
      <c r="F4863" t="s">
        <v>663</v>
      </c>
    </row>
    <row r="4864" spans="1:6" x14ac:dyDescent="0.25">
      <c r="A4864" s="2" t="s">
        <v>586</v>
      </c>
      <c r="B4864" t="s">
        <v>370</v>
      </c>
      <c r="C4864" t="s">
        <v>599</v>
      </c>
      <c r="D4864" t="s">
        <v>600</v>
      </c>
      <c r="E4864">
        <v>6</v>
      </c>
      <c r="F4864" t="s">
        <v>607</v>
      </c>
    </row>
    <row r="4865" spans="1:6" x14ac:dyDescent="0.25">
      <c r="A4865" s="2" t="s">
        <v>587</v>
      </c>
      <c r="B4865" t="s">
        <v>370</v>
      </c>
      <c r="C4865" t="s">
        <v>599</v>
      </c>
      <c r="D4865" t="s">
        <v>600</v>
      </c>
      <c r="E4865">
        <v>94</v>
      </c>
      <c r="F4865" t="s">
        <v>744</v>
      </c>
    </row>
    <row r="4866" spans="1:6" x14ac:dyDescent="0.25">
      <c r="A4866" s="2" t="s">
        <v>587</v>
      </c>
      <c r="B4866" t="s">
        <v>370</v>
      </c>
      <c r="C4866" t="s">
        <v>599</v>
      </c>
      <c r="D4866" t="s">
        <v>600</v>
      </c>
      <c r="E4866">
        <v>218</v>
      </c>
      <c r="F4866" t="s">
        <v>745</v>
      </c>
    </row>
    <row r="4867" spans="1:6" x14ac:dyDescent="0.25">
      <c r="A4867" s="2" t="s">
        <v>587</v>
      </c>
      <c r="B4867" t="s">
        <v>370</v>
      </c>
      <c r="C4867" t="s">
        <v>599</v>
      </c>
      <c r="D4867" t="s">
        <v>600</v>
      </c>
      <c r="E4867">
        <v>32</v>
      </c>
      <c r="F4867" t="s">
        <v>404</v>
      </c>
    </row>
    <row r="4868" spans="1:6" x14ac:dyDescent="0.25">
      <c r="A4868" s="2" t="s">
        <v>587</v>
      </c>
      <c r="B4868" t="s">
        <v>370</v>
      </c>
      <c r="C4868" t="s">
        <v>599</v>
      </c>
      <c r="D4868" t="s">
        <v>600</v>
      </c>
      <c r="E4868">
        <v>2</v>
      </c>
      <c r="F4868" t="s">
        <v>663</v>
      </c>
    </row>
    <row r="4869" spans="1:6" x14ac:dyDescent="0.25">
      <c r="A4869" s="2" t="s">
        <v>587</v>
      </c>
      <c r="B4869" t="s">
        <v>370</v>
      </c>
      <c r="C4869" t="s">
        <v>599</v>
      </c>
      <c r="D4869" t="s">
        <v>600</v>
      </c>
      <c r="E4869">
        <v>3</v>
      </c>
      <c r="F4869" t="s">
        <v>607</v>
      </c>
    </row>
    <row r="4870" spans="1:6" x14ac:dyDescent="0.25">
      <c r="A4870" s="2" t="s">
        <v>588</v>
      </c>
      <c r="B4870" t="s">
        <v>370</v>
      </c>
      <c r="C4870" t="s">
        <v>599</v>
      </c>
      <c r="D4870" t="s">
        <v>600</v>
      </c>
      <c r="E4870">
        <v>79</v>
      </c>
      <c r="F4870" t="s">
        <v>744</v>
      </c>
    </row>
    <row r="4871" spans="1:6" x14ac:dyDescent="0.25">
      <c r="A4871" s="2" t="s">
        <v>588</v>
      </c>
      <c r="B4871" t="s">
        <v>370</v>
      </c>
      <c r="C4871" t="s">
        <v>599</v>
      </c>
      <c r="D4871" t="s">
        <v>600</v>
      </c>
      <c r="E4871">
        <v>220</v>
      </c>
      <c r="F4871" t="s">
        <v>745</v>
      </c>
    </row>
    <row r="4872" spans="1:6" x14ac:dyDescent="0.25">
      <c r="A4872" s="2" t="s">
        <v>588</v>
      </c>
      <c r="B4872" t="s">
        <v>370</v>
      </c>
      <c r="C4872" t="s">
        <v>599</v>
      </c>
      <c r="D4872" t="s">
        <v>600</v>
      </c>
      <c r="E4872">
        <v>30</v>
      </c>
      <c r="F4872" t="s">
        <v>404</v>
      </c>
    </row>
    <row r="4873" spans="1:6" x14ac:dyDescent="0.25">
      <c r="A4873" s="2" t="s">
        <v>588</v>
      </c>
      <c r="B4873" t="s">
        <v>370</v>
      </c>
      <c r="C4873" t="s">
        <v>599</v>
      </c>
      <c r="D4873" t="s">
        <v>600</v>
      </c>
      <c r="E4873">
        <v>8</v>
      </c>
      <c r="F4873" t="s">
        <v>663</v>
      </c>
    </row>
    <row r="4874" spans="1:6" x14ac:dyDescent="0.25">
      <c r="A4874" s="2" t="s">
        <v>588</v>
      </c>
      <c r="B4874" t="s">
        <v>370</v>
      </c>
      <c r="C4874" t="s">
        <v>599</v>
      </c>
      <c r="D4874" t="s">
        <v>600</v>
      </c>
      <c r="E4874">
        <v>5</v>
      </c>
      <c r="F4874" t="s">
        <v>607</v>
      </c>
    </row>
    <row r="4875" spans="1:6" x14ac:dyDescent="0.25">
      <c r="A4875" s="2" t="s">
        <v>589</v>
      </c>
      <c r="B4875" t="s">
        <v>370</v>
      </c>
      <c r="C4875" t="s">
        <v>599</v>
      </c>
      <c r="D4875" t="s">
        <v>600</v>
      </c>
      <c r="E4875">
        <v>92</v>
      </c>
      <c r="F4875" t="s">
        <v>744</v>
      </c>
    </row>
    <row r="4876" spans="1:6" x14ac:dyDescent="0.25">
      <c r="A4876" s="2" t="s">
        <v>589</v>
      </c>
      <c r="B4876" t="s">
        <v>370</v>
      </c>
      <c r="C4876" t="s">
        <v>599</v>
      </c>
      <c r="D4876" t="s">
        <v>600</v>
      </c>
      <c r="E4876">
        <v>230</v>
      </c>
      <c r="F4876" t="s">
        <v>745</v>
      </c>
    </row>
    <row r="4877" spans="1:6" x14ac:dyDescent="0.25">
      <c r="A4877" s="2" t="s">
        <v>589</v>
      </c>
      <c r="B4877" t="s">
        <v>370</v>
      </c>
      <c r="C4877" t="s">
        <v>599</v>
      </c>
      <c r="D4877" t="s">
        <v>600</v>
      </c>
      <c r="E4877">
        <v>30</v>
      </c>
      <c r="F4877" t="s">
        <v>404</v>
      </c>
    </row>
    <row r="4878" spans="1:6" x14ac:dyDescent="0.25">
      <c r="A4878" s="2" t="s">
        <v>589</v>
      </c>
      <c r="B4878" t="s">
        <v>370</v>
      </c>
      <c r="C4878" t="s">
        <v>599</v>
      </c>
      <c r="D4878" t="s">
        <v>600</v>
      </c>
      <c r="E4878">
        <v>3</v>
      </c>
      <c r="F4878" t="s">
        <v>663</v>
      </c>
    </row>
    <row r="4879" spans="1:6" x14ac:dyDescent="0.25">
      <c r="A4879" s="2" t="s">
        <v>589</v>
      </c>
      <c r="B4879" t="s">
        <v>370</v>
      </c>
      <c r="C4879" t="s">
        <v>599</v>
      </c>
      <c r="D4879" t="s">
        <v>600</v>
      </c>
      <c r="E4879">
        <v>0</v>
      </c>
      <c r="F4879" t="s">
        <v>607</v>
      </c>
    </row>
    <row r="4880" spans="1:6" x14ac:dyDescent="0.25">
      <c r="A4880" s="2" t="s">
        <v>590</v>
      </c>
      <c r="B4880" t="s">
        <v>370</v>
      </c>
      <c r="C4880" t="s">
        <v>599</v>
      </c>
      <c r="D4880" t="s">
        <v>600</v>
      </c>
      <c r="E4880">
        <v>59</v>
      </c>
      <c r="F4880" t="s">
        <v>744</v>
      </c>
    </row>
    <row r="4881" spans="1:6" x14ac:dyDescent="0.25">
      <c r="A4881" s="2" t="s">
        <v>590</v>
      </c>
      <c r="B4881" t="s">
        <v>370</v>
      </c>
      <c r="C4881" t="s">
        <v>599</v>
      </c>
      <c r="D4881" t="s">
        <v>600</v>
      </c>
      <c r="E4881">
        <v>249</v>
      </c>
      <c r="F4881" t="s">
        <v>745</v>
      </c>
    </row>
    <row r="4882" spans="1:6" x14ac:dyDescent="0.25">
      <c r="A4882" s="2" t="s">
        <v>590</v>
      </c>
      <c r="B4882" t="s">
        <v>370</v>
      </c>
      <c r="C4882" t="s">
        <v>599</v>
      </c>
      <c r="D4882" t="s">
        <v>600</v>
      </c>
      <c r="E4882">
        <v>32</v>
      </c>
      <c r="F4882" t="s">
        <v>404</v>
      </c>
    </row>
    <row r="4883" spans="1:6" x14ac:dyDescent="0.25">
      <c r="A4883" s="2" t="s">
        <v>590</v>
      </c>
      <c r="B4883" t="s">
        <v>370</v>
      </c>
      <c r="C4883" t="s">
        <v>599</v>
      </c>
      <c r="D4883" t="s">
        <v>600</v>
      </c>
      <c r="E4883">
        <v>10</v>
      </c>
      <c r="F4883" t="s">
        <v>663</v>
      </c>
    </row>
    <row r="4884" spans="1:6" x14ac:dyDescent="0.25">
      <c r="A4884" s="2" t="s">
        <v>590</v>
      </c>
      <c r="B4884" t="s">
        <v>370</v>
      </c>
      <c r="C4884" t="s">
        <v>599</v>
      </c>
      <c r="D4884" t="s">
        <v>600</v>
      </c>
      <c r="E4884">
        <v>0</v>
      </c>
      <c r="F4884" t="s">
        <v>607</v>
      </c>
    </row>
    <row r="4885" spans="1:6" x14ac:dyDescent="0.25">
      <c r="A4885" s="2" t="s">
        <v>591</v>
      </c>
      <c r="B4885" t="s">
        <v>370</v>
      </c>
      <c r="C4885" t="s">
        <v>599</v>
      </c>
      <c r="D4885" t="s">
        <v>600</v>
      </c>
      <c r="E4885">
        <v>80</v>
      </c>
      <c r="F4885" t="s">
        <v>744</v>
      </c>
    </row>
    <row r="4886" spans="1:6" x14ac:dyDescent="0.25">
      <c r="A4886" s="2" t="s">
        <v>591</v>
      </c>
      <c r="B4886" t="s">
        <v>370</v>
      </c>
      <c r="C4886" t="s">
        <v>599</v>
      </c>
      <c r="D4886" t="s">
        <v>600</v>
      </c>
      <c r="E4886">
        <v>261</v>
      </c>
      <c r="F4886" t="s">
        <v>745</v>
      </c>
    </row>
    <row r="4887" spans="1:6" x14ac:dyDescent="0.25">
      <c r="A4887" s="2" t="s">
        <v>591</v>
      </c>
      <c r="B4887" t="s">
        <v>370</v>
      </c>
      <c r="C4887" t="s">
        <v>599</v>
      </c>
      <c r="D4887" t="s">
        <v>600</v>
      </c>
      <c r="E4887">
        <v>28</v>
      </c>
      <c r="F4887" t="s">
        <v>404</v>
      </c>
    </row>
    <row r="4888" spans="1:6" x14ac:dyDescent="0.25">
      <c r="A4888" s="2" t="s">
        <v>591</v>
      </c>
      <c r="B4888" t="s">
        <v>370</v>
      </c>
      <c r="C4888" t="s">
        <v>599</v>
      </c>
      <c r="D4888" t="s">
        <v>600</v>
      </c>
      <c r="E4888">
        <v>4</v>
      </c>
      <c r="F4888" t="s">
        <v>663</v>
      </c>
    </row>
    <row r="4889" spans="1:6" x14ac:dyDescent="0.25">
      <c r="A4889" s="2" t="s">
        <v>591</v>
      </c>
      <c r="B4889" t="s">
        <v>370</v>
      </c>
      <c r="C4889" t="s">
        <v>599</v>
      </c>
      <c r="D4889" t="s">
        <v>600</v>
      </c>
      <c r="E4889">
        <v>10</v>
      </c>
      <c r="F4889" t="s">
        <v>607</v>
      </c>
    </row>
    <row r="4890" spans="1:6" x14ac:dyDescent="0.25">
      <c r="A4890" s="2" t="s">
        <v>604</v>
      </c>
      <c r="B4890" t="s">
        <v>370</v>
      </c>
      <c r="C4890" t="s">
        <v>599</v>
      </c>
      <c r="D4890" t="s">
        <v>600</v>
      </c>
      <c r="E4890">
        <v>85</v>
      </c>
      <c r="F4890" t="s">
        <v>744</v>
      </c>
    </row>
    <row r="4891" spans="1:6" x14ac:dyDescent="0.25">
      <c r="A4891" s="2" t="s">
        <v>604</v>
      </c>
      <c r="B4891" t="s">
        <v>370</v>
      </c>
      <c r="C4891" t="s">
        <v>599</v>
      </c>
      <c r="D4891" t="s">
        <v>600</v>
      </c>
      <c r="E4891">
        <v>277</v>
      </c>
      <c r="F4891" t="s">
        <v>745</v>
      </c>
    </row>
    <row r="4892" spans="1:6" x14ac:dyDescent="0.25">
      <c r="A4892" s="2" t="s">
        <v>604</v>
      </c>
      <c r="B4892" t="s">
        <v>370</v>
      </c>
      <c r="C4892" t="s">
        <v>599</v>
      </c>
      <c r="D4892" t="s">
        <v>600</v>
      </c>
      <c r="E4892">
        <v>27</v>
      </c>
      <c r="F4892" t="s">
        <v>404</v>
      </c>
    </row>
    <row r="4893" spans="1:6" x14ac:dyDescent="0.25">
      <c r="A4893" s="2" t="s">
        <v>604</v>
      </c>
      <c r="B4893" t="s">
        <v>370</v>
      </c>
      <c r="C4893" t="s">
        <v>599</v>
      </c>
      <c r="D4893" t="s">
        <v>600</v>
      </c>
      <c r="E4893">
        <v>11</v>
      </c>
      <c r="F4893" t="s">
        <v>663</v>
      </c>
    </row>
    <row r="4894" spans="1:6" x14ac:dyDescent="0.25">
      <c r="A4894" s="2" t="s">
        <v>604</v>
      </c>
      <c r="B4894" t="s">
        <v>370</v>
      </c>
      <c r="C4894" t="s">
        <v>599</v>
      </c>
      <c r="D4894" t="s">
        <v>600</v>
      </c>
      <c r="E4894">
        <v>3</v>
      </c>
      <c r="F4894" t="s">
        <v>607</v>
      </c>
    </row>
    <row r="4895" spans="1:6" x14ac:dyDescent="0.25">
      <c r="A4895" s="2" t="s">
        <v>664</v>
      </c>
      <c r="B4895" t="s">
        <v>370</v>
      </c>
      <c r="C4895" t="s">
        <v>599</v>
      </c>
      <c r="D4895" t="s">
        <v>600</v>
      </c>
      <c r="E4895">
        <v>76</v>
      </c>
      <c r="F4895" t="s">
        <v>744</v>
      </c>
    </row>
    <row r="4896" spans="1:6" x14ac:dyDescent="0.25">
      <c r="A4896" s="2" t="s">
        <v>664</v>
      </c>
      <c r="B4896" t="s">
        <v>370</v>
      </c>
      <c r="C4896" t="s">
        <v>599</v>
      </c>
      <c r="D4896" t="s">
        <v>600</v>
      </c>
      <c r="E4896">
        <v>284</v>
      </c>
      <c r="F4896" t="s">
        <v>745</v>
      </c>
    </row>
    <row r="4897" spans="1:6" x14ac:dyDescent="0.25">
      <c r="A4897" s="2" t="s">
        <v>664</v>
      </c>
      <c r="B4897" t="s">
        <v>370</v>
      </c>
      <c r="C4897" t="s">
        <v>599</v>
      </c>
      <c r="D4897" t="s">
        <v>600</v>
      </c>
      <c r="E4897">
        <v>26</v>
      </c>
      <c r="F4897" t="s">
        <v>404</v>
      </c>
    </row>
    <row r="4898" spans="1:6" x14ac:dyDescent="0.25">
      <c r="A4898" s="2" t="s">
        <v>664</v>
      </c>
      <c r="B4898" t="s">
        <v>370</v>
      </c>
      <c r="C4898" t="s">
        <v>599</v>
      </c>
      <c r="D4898" t="s">
        <v>600</v>
      </c>
      <c r="E4898">
        <v>6</v>
      </c>
      <c r="F4898" t="s">
        <v>663</v>
      </c>
    </row>
    <row r="4899" spans="1:6" x14ac:dyDescent="0.25">
      <c r="A4899" s="2" t="s">
        <v>664</v>
      </c>
      <c r="B4899" t="s">
        <v>370</v>
      </c>
      <c r="C4899" t="s">
        <v>599</v>
      </c>
      <c r="D4899" t="s">
        <v>600</v>
      </c>
      <c r="E4899">
        <v>1</v>
      </c>
      <c r="F4899" t="s">
        <v>607</v>
      </c>
    </row>
    <row r="4900" spans="1:6" x14ac:dyDescent="0.25">
      <c r="A4900" s="2" t="s">
        <v>665</v>
      </c>
      <c r="B4900" t="s">
        <v>370</v>
      </c>
      <c r="C4900" t="s">
        <v>599</v>
      </c>
      <c r="D4900" t="s">
        <v>600</v>
      </c>
      <c r="E4900">
        <v>60</v>
      </c>
      <c r="F4900" t="s">
        <v>744</v>
      </c>
    </row>
    <row r="4901" spans="1:6" x14ac:dyDescent="0.25">
      <c r="A4901" s="2" t="s">
        <v>665</v>
      </c>
      <c r="B4901" t="s">
        <v>370</v>
      </c>
      <c r="C4901" t="s">
        <v>599</v>
      </c>
      <c r="D4901" t="s">
        <v>600</v>
      </c>
      <c r="E4901">
        <v>291</v>
      </c>
      <c r="F4901" t="s">
        <v>745</v>
      </c>
    </row>
    <row r="4902" spans="1:6" x14ac:dyDescent="0.25">
      <c r="A4902" s="2" t="s">
        <v>665</v>
      </c>
      <c r="B4902" t="s">
        <v>370</v>
      </c>
      <c r="C4902" t="s">
        <v>599</v>
      </c>
      <c r="D4902" t="s">
        <v>600</v>
      </c>
      <c r="E4902">
        <v>32</v>
      </c>
      <c r="F4902" t="s">
        <v>404</v>
      </c>
    </row>
    <row r="4903" spans="1:6" x14ac:dyDescent="0.25">
      <c r="A4903" s="2" t="s">
        <v>665</v>
      </c>
      <c r="B4903" t="s">
        <v>370</v>
      </c>
      <c r="C4903" t="s">
        <v>599</v>
      </c>
      <c r="D4903" t="s">
        <v>600</v>
      </c>
      <c r="E4903">
        <v>6</v>
      </c>
      <c r="F4903" t="s">
        <v>663</v>
      </c>
    </row>
    <row r="4904" spans="1:6" x14ac:dyDescent="0.25">
      <c r="A4904" s="2" t="s">
        <v>665</v>
      </c>
      <c r="B4904" t="s">
        <v>370</v>
      </c>
      <c r="C4904" t="s">
        <v>599</v>
      </c>
      <c r="D4904" t="s">
        <v>600</v>
      </c>
      <c r="E4904">
        <v>2</v>
      </c>
      <c r="F4904" t="s">
        <v>607</v>
      </c>
    </row>
    <row r="4905" spans="1:6" x14ac:dyDescent="0.25">
      <c r="A4905" s="2" t="s">
        <v>666</v>
      </c>
      <c r="B4905" t="s">
        <v>370</v>
      </c>
      <c r="C4905" t="s">
        <v>599</v>
      </c>
      <c r="D4905" t="s">
        <v>600</v>
      </c>
      <c r="E4905">
        <v>103</v>
      </c>
      <c r="F4905" t="s">
        <v>744</v>
      </c>
    </row>
    <row r="4906" spans="1:6" x14ac:dyDescent="0.25">
      <c r="A4906" s="2" t="s">
        <v>666</v>
      </c>
      <c r="B4906" t="s">
        <v>370</v>
      </c>
      <c r="C4906" t="s">
        <v>599</v>
      </c>
      <c r="D4906" t="s">
        <v>600</v>
      </c>
      <c r="E4906">
        <v>292</v>
      </c>
      <c r="F4906" t="s">
        <v>745</v>
      </c>
    </row>
    <row r="4907" spans="1:6" x14ac:dyDescent="0.25">
      <c r="A4907" s="2" t="s">
        <v>666</v>
      </c>
      <c r="B4907" t="s">
        <v>370</v>
      </c>
      <c r="C4907" t="s">
        <v>599</v>
      </c>
      <c r="D4907" t="s">
        <v>600</v>
      </c>
      <c r="E4907">
        <v>29</v>
      </c>
      <c r="F4907" t="s">
        <v>404</v>
      </c>
    </row>
    <row r="4908" spans="1:6" x14ac:dyDescent="0.25">
      <c r="A4908" s="2" t="s">
        <v>666</v>
      </c>
      <c r="B4908" t="s">
        <v>370</v>
      </c>
      <c r="C4908" t="s">
        <v>599</v>
      </c>
      <c r="D4908" t="s">
        <v>600</v>
      </c>
      <c r="E4908">
        <v>3</v>
      </c>
      <c r="F4908" t="s">
        <v>663</v>
      </c>
    </row>
    <row r="4909" spans="1:6" x14ac:dyDescent="0.25">
      <c r="A4909" s="2" t="s">
        <v>666</v>
      </c>
      <c r="B4909" t="s">
        <v>370</v>
      </c>
      <c r="C4909" t="s">
        <v>599</v>
      </c>
      <c r="D4909" t="s">
        <v>600</v>
      </c>
      <c r="E4909">
        <v>21</v>
      </c>
      <c r="F4909" t="s">
        <v>607</v>
      </c>
    </row>
    <row r="4910" spans="1:6" x14ac:dyDescent="0.25">
      <c r="A4910" s="2" t="s">
        <v>667</v>
      </c>
      <c r="B4910" t="s">
        <v>370</v>
      </c>
      <c r="C4910" t="s">
        <v>599</v>
      </c>
      <c r="D4910" t="s">
        <v>600</v>
      </c>
      <c r="E4910">
        <v>79</v>
      </c>
      <c r="F4910" t="s">
        <v>744</v>
      </c>
    </row>
    <row r="4911" spans="1:6" x14ac:dyDescent="0.25">
      <c r="A4911" s="2" t="s">
        <v>667</v>
      </c>
      <c r="B4911" t="s">
        <v>370</v>
      </c>
      <c r="C4911" t="s">
        <v>599</v>
      </c>
      <c r="D4911" t="s">
        <v>600</v>
      </c>
      <c r="E4911">
        <v>327</v>
      </c>
      <c r="F4911" t="s">
        <v>745</v>
      </c>
    </row>
    <row r="4912" spans="1:6" x14ac:dyDescent="0.25">
      <c r="A4912" s="2" t="s">
        <v>667</v>
      </c>
      <c r="B4912" t="s">
        <v>370</v>
      </c>
      <c r="C4912" t="s">
        <v>599</v>
      </c>
      <c r="D4912" t="s">
        <v>600</v>
      </c>
      <c r="E4912">
        <v>29</v>
      </c>
      <c r="F4912" t="s">
        <v>404</v>
      </c>
    </row>
    <row r="4913" spans="1:6" x14ac:dyDescent="0.25">
      <c r="A4913" s="2" t="s">
        <v>667</v>
      </c>
      <c r="B4913" t="s">
        <v>370</v>
      </c>
      <c r="C4913" t="s">
        <v>599</v>
      </c>
      <c r="D4913" t="s">
        <v>600</v>
      </c>
      <c r="E4913">
        <v>4</v>
      </c>
      <c r="F4913" t="s">
        <v>663</v>
      </c>
    </row>
    <row r="4914" spans="1:6" x14ac:dyDescent="0.25">
      <c r="A4914" s="2" t="s">
        <v>667</v>
      </c>
      <c r="B4914" t="s">
        <v>370</v>
      </c>
      <c r="C4914" t="s">
        <v>599</v>
      </c>
      <c r="D4914" t="s">
        <v>600</v>
      </c>
      <c r="E4914">
        <v>2</v>
      </c>
      <c r="F4914" t="s">
        <v>607</v>
      </c>
    </row>
    <row r="4915" spans="1:6" x14ac:dyDescent="0.25">
      <c r="A4915" s="2" t="s">
        <v>668</v>
      </c>
      <c r="B4915" t="s">
        <v>370</v>
      </c>
      <c r="C4915" t="s">
        <v>599</v>
      </c>
      <c r="D4915" t="s">
        <v>600</v>
      </c>
      <c r="E4915">
        <v>86</v>
      </c>
      <c r="F4915" t="s">
        <v>744</v>
      </c>
    </row>
    <row r="4916" spans="1:6" x14ac:dyDescent="0.25">
      <c r="A4916" s="2" t="s">
        <v>668</v>
      </c>
      <c r="B4916" t="s">
        <v>370</v>
      </c>
      <c r="C4916" t="s">
        <v>599</v>
      </c>
      <c r="D4916" t="s">
        <v>600</v>
      </c>
      <c r="E4916">
        <v>348</v>
      </c>
      <c r="F4916" t="s">
        <v>745</v>
      </c>
    </row>
    <row r="4917" spans="1:6" x14ac:dyDescent="0.25">
      <c r="A4917" s="2" t="s">
        <v>668</v>
      </c>
      <c r="B4917" t="s">
        <v>370</v>
      </c>
      <c r="C4917" t="s">
        <v>599</v>
      </c>
      <c r="D4917" t="s">
        <v>600</v>
      </c>
      <c r="E4917">
        <v>30</v>
      </c>
      <c r="F4917" t="s">
        <v>404</v>
      </c>
    </row>
    <row r="4918" spans="1:6" x14ac:dyDescent="0.25">
      <c r="A4918" s="2" t="s">
        <v>668</v>
      </c>
      <c r="B4918" t="s">
        <v>370</v>
      </c>
      <c r="C4918" t="s">
        <v>599</v>
      </c>
      <c r="D4918" t="s">
        <v>600</v>
      </c>
      <c r="E4918">
        <v>4</v>
      </c>
      <c r="F4918" t="s">
        <v>663</v>
      </c>
    </row>
    <row r="4919" spans="1:6" x14ac:dyDescent="0.25">
      <c r="A4919" s="2" t="s">
        <v>668</v>
      </c>
      <c r="B4919" t="s">
        <v>370</v>
      </c>
      <c r="C4919" t="s">
        <v>599</v>
      </c>
      <c r="D4919" t="s">
        <v>600</v>
      </c>
      <c r="E4919">
        <v>4</v>
      </c>
      <c r="F4919" t="s">
        <v>607</v>
      </c>
    </row>
    <row r="4920" spans="1:6" x14ac:dyDescent="0.25">
      <c r="A4920" s="2" t="s">
        <v>674</v>
      </c>
      <c r="B4920" t="s">
        <v>370</v>
      </c>
      <c r="C4920" t="s">
        <v>599</v>
      </c>
      <c r="D4920" t="s">
        <v>600</v>
      </c>
      <c r="E4920">
        <v>98</v>
      </c>
      <c r="F4920" t="s">
        <v>744</v>
      </c>
    </row>
    <row r="4921" spans="1:6" x14ac:dyDescent="0.25">
      <c r="A4921" s="2" t="s">
        <v>674</v>
      </c>
      <c r="B4921" t="s">
        <v>370</v>
      </c>
      <c r="C4921" t="s">
        <v>599</v>
      </c>
      <c r="D4921" t="s">
        <v>600</v>
      </c>
      <c r="E4921">
        <v>345</v>
      </c>
      <c r="F4921" t="s">
        <v>745</v>
      </c>
    </row>
    <row r="4922" spans="1:6" x14ac:dyDescent="0.25">
      <c r="A4922" s="2" t="s">
        <v>674</v>
      </c>
      <c r="B4922" t="s">
        <v>370</v>
      </c>
      <c r="C4922" t="s">
        <v>599</v>
      </c>
      <c r="D4922" t="s">
        <v>600</v>
      </c>
      <c r="E4922">
        <v>25</v>
      </c>
      <c r="F4922" t="s">
        <v>404</v>
      </c>
    </row>
    <row r="4923" spans="1:6" x14ac:dyDescent="0.25">
      <c r="A4923" s="2" t="s">
        <v>674</v>
      </c>
      <c r="B4923" t="s">
        <v>370</v>
      </c>
      <c r="C4923" t="s">
        <v>599</v>
      </c>
      <c r="D4923" t="s">
        <v>600</v>
      </c>
      <c r="E4923">
        <v>8</v>
      </c>
      <c r="F4923" t="s">
        <v>663</v>
      </c>
    </row>
    <row r="4924" spans="1:6" x14ac:dyDescent="0.25">
      <c r="A4924" s="2" t="s">
        <v>674</v>
      </c>
      <c r="B4924" t="s">
        <v>370</v>
      </c>
      <c r="C4924" t="s">
        <v>599</v>
      </c>
      <c r="D4924" t="s">
        <v>600</v>
      </c>
      <c r="E4924">
        <v>5</v>
      </c>
      <c r="F4924" t="s">
        <v>607</v>
      </c>
    </row>
    <row r="4925" spans="1:6" x14ac:dyDescent="0.25">
      <c r="A4925" s="2" t="s">
        <v>675</v>
      </c>
      <c r="B4925" t="s">
        <v>370</v>
      </c>
      <c r="C4925" t="s">
        <v>599</v>
      </c>
      <c r="D4925" t="s">
        <v>600</v>
      </c>
      <c r="E4925">
        <v>123</v>
      </c>
      <c r="F4925" t="s">
        <v>744</v>
      </c>
    </row>
    <row r="4926" spans="1:6" x14ac:dyDescent="0.25">
      <c r="A4926" s="2" t="s">
        <v>675</v>
      </c>
      <c r="B4926" t="s">
        <v>370</v>
      </c>
      <c r="C4926" t="s">
        <v>599</v>
      </c>
      <c r="D4926" t="s">
        <v>600</v>
      </c>
      <c r="E4926">
        <v>384</v>
      </c>
      <c r="F4926" t="s">
        <v>745</v>
      </c>
    </row>
    <row r="4927" spans="1:6" x14ac:dyDescent="0.25">
      <c r="A4927" s="2" t="s">
        <v>675</v>
      </c>
      <c r="B4927" t="s">
        <v>370</v>
      </c>
      <c r="C4927" t="s">
        <v>599</v>
      </c>
      <c r="D4927" t="s">
        <v>600</v>
      </c>
      <c r="E4927">
        <v>29</v>
      </c>
      <c r="F4927" t="s">
        <v>404</v>
      </c>
    </row>
    <row r="4928" spans="1:6" x14ac:dyDescent="0.25">
      <c r="A4928" s="2" t="s">
        <v>675</v>
      </c>
      <c r="B4928" t="s">
        <v>370</v>
      </c>
      <c r="C4928" t="s">
        <v>599</v>
      </c>
      <c r="D4928" t="s">
        <v>600</v>
      </c>
      <c r="E4928">
        <v>6</v>
      </c>
      <c r="F4928" t="s">
        <v>663</v>
      </c>
    </row>
    <row r="4929" spans="1:6" x14ac:dyDescent="0.25">
      <c r="A4929" s="2" t="s">
        <v>675</v>
      </c>
      <c r="B4929" t="s">
        <v>370</v>
      </c>
      <c r="C4929" t="s">
        <v>599</v>
      </c>
      <c r="D4929" t="s">
        <v>600</v>
      </c>
      <c r="E4929">
        <v>10</v>
      </c>
      <c r="F4929" t="s">
        <v>607</v>
      </c>
    </row>
    <row r="4930" spans="1:6" x14ac:dyDescent="0.25">
      <c r="A4930" s="2" t="s">
        <v>694</v>
      </c>
      <c r="B4930" t="s">
        <v>370</v>
      </c>
      <c r="C4930" t="s">
        <v>599</v>
      </c>
      <c r="D4930" t="s">
        <v>600</v>
      </c>
      <c r="E4930">
        <v>102</v>
      </c>
      <c r="F4930" t="s">
        <v>744</v>
      </c>
    </row>
    <row r="4931" spans="1:6" x14ac:dyDescent="0.25">
      <c r="A4931" s="2" t="s">
        <v>694</v>
      </c>
      <c r="B4931" t="s">
        <v>370</v>
      </c>
      <c r="C4931" t="s">
        <v>599</v>
      </c>
      <c r="D4931" t="s">
        <v>600</v>
      </c>
      <c r="E4931">
        <v>414</v>
      </c>
      <c r="F4931" t="s">
        <v>745</v>
      </c>
    </row>
    <row r="4932" spans="1:6" x14ac:dyDescent="0.25">
      <c r="A4932" s="2" t="s">
        <v>694</v>
      </c>
      <c r="B4932" t="s">
        <v>370</v>
      </c>
      <c r="C4932" t="s">
        <v>599</v>
      </c>
      <c r="D4932" t="s">
        <v>600</v>
      </c>
      <c r="E4932">
        <v>30</v>
      </c>
      <c r="F4932" t="s">
        <v>404</v>
      </c>
    </row>
    <row r="4933" spans="1:6" x14ac:dyDescent="0.25">
      <c r="A4933" s="2" t="s">
        <v>694</v>
      </c>
      <c r="B4933" t="s">
        <v>370</v>
      </c>
      <c r="C4933" t="s">
        <v>599</v>
      </c>
      <c r="D4933" t="s">
        <v>600</v>
      </c>
      <c r="E4933">
        <v>7</v>
      </c>
      <c r="F4933" t="s">
        <v>663</v>
      </c>
    </row>
    <row r="4934" spans="1:6" x14ac:dyDescent="0.25">
      <c r="A4934" s="2" t="s">
        <v>694</v>
      </c>
      <c r="B4934" t="s">
        <v>370</v>
      </c>
      <c r="C4934" t="s">
        <v>599</v>
      </c>
      <c r="D4934" t="s">
        <v>600</v>
      </c>
      <c r="E4934">
        <v>10</v>
      </c>
      <c r="F4934" t="s">
        <v>607</v>
      </c>
    </row>
    <row r="4935" spans="1:6" x14ac:dyDescent="0.25">
      <c r="A4935" s="2" t="s">
        <v>695</v>
      </c>
      <c r="B4935" t="s">
        <v>370</v>
      </c>
      <c r="C4935" t="s">
        <v>599</v>
      </c>
      <c r="D4935" t="s">
        <v>600</v>
      </c>
      <c r="E4935">
        <v>105</v>
      </c>
      <c r="F4935" t="s">
        <v>744</v>
      </c>
    </row>
    <row r="4936" spans="1:6" x14ac:dyDescent="0.25">
      <c r="A4936" s="2" t="s">
        <v>695</v>
      </c>
      <c r="B4936" t="s">
        <v>370</v>
      </c>
      <c r="C4936" t="s">
        <v>599</v>
      </c>
      <c r="D4936" t="s">
        <v>600</v>
      </c>
      <c r="E4936">
        <v>442</v>
      </c>
      <c r="F4936" t="s">
        <v>745</v>
      </c>
    </row>
    <row r="4937" spans="1:6" x14ac:dyDescent="0.25">
      <c r="A4937" s="2" t="s">
        <v>695</v>
      </c>
      <c r="B4937" t="s">
        <v>370</v>
      </c>
      <c r="C4937" t="s">
        <v>599</v>
      </c>
      <c r="D4937" t="s">
        <v>600</v>
      </c>
      <c r="E4937">
        <v>32</v>
      </c>
      <c r="F4937" t="s">
        <v>404</v>
      </c>
    </row>
    <row r="4938" spans="1:6" x14ac:dyDescent="0.25">
      <c r="A4938" s="2" t="s">
        <v>695</v>
      </c>
      <c r="B4938" t="s">
        <v>370</v>
      </c>
      <c r="C4938" t="s">
        <v>599</v>
      </c>
      <c r="D4938" t="s">
        <v>600</v>
      </c>
      <c r="E4938">
        <v>6</v>
      </c>
      <c r="F4938" t="s">
        <v>663</v>
      </c>
    </row>
    <row r="4939" spans="1:6" x14ac:dyDescent="0.25">
      <c r="A4939" s="2" t="s">
        <v>695</v>
      </c>
      <c r="B4939" t="s">
        <v>370</v>
      </c>
      <c r="C4939" t="s">
        <v>599</v>
      </c>
      <c r="D4939" t="s">
        <v>600</v>
      </c>
      <c r="E4939">
        <v>5</v>
      </c>
      <c r="F4939" t="s">
        <v>607</v>
      </c>
    </row>
    <row r="4940" spans="1:6" x14ac:dyDescent="0.25">
      <c r="A4940" s="2" t="s">
        <v>696</v>
      </c>
      <c r="B4940" t="s">
        <v>370</v>
      </c>
      <c r="C4940" t="s">
        <v>599</v>
      </c>
      <c r="D4940" t="s">
        <v>600</v>
      </c>
      <c r="E4940">
        <v>112</v>
      </c>
      <c r="F4940" t="s">
        <v>744</v>
      </c>
    </row>
    <row r="4941" spans="1:6" x14ac:dyDescent="0.25">
      <c r="A4941" s="2" t="s">
        <v>696</v>
      </c>
      <c r="B4941" t="s">
        <v>370</v>
      </c>
      <c r="C4941" t="s">
        <v>599</v>
      </c>
      <c r="D4941" t="s">
        <v>600</v>
      </c>
      <c r="E4941">
        <v>437</v>
      </c>
      <c r="F4941" t="s">
        <v>745</v>
      </c>
    </row>
    <row r="4942" spans="1:6" x14ac:dyDescent="0.25">
      <c r="A4942" s="2" t="s">
        <v>696</v>
      </c>
      <c r="B4942" t="s">
        <v>370</v>
      </c>
      <c r="C4942" t="s">
        <v>599</v>
      </c>
      <c r="D4942" t="s">
        <v>600</v>
      </c>
      <c r="E4942">
        <v>35</v>
      </c>
      <c r="F4942" t="s">
        <v>404</v>
      </c>
    </row>
    <row r="4943" spans="1:6" x14ac:dyDescent="0.25">
      <c r="A4943" s="2" t="s">
        <v>696</v>
      </c>
      <c r="B4943" t="s">
        <v>370</v>
      </c>
      <c r="C4943" t="s">
        <v>599</v>
      </c>
      <c r="D4943" t="s">
        <v>600</v>
      </c>
      <c r="E4943">
        <v>4</v>
      </c>
      <c r="F4943" t="s">
        <v>663</v>
      </c>
    </row>
    <row r="4944" spans="1:6" x14ac:dyDescent="0.25">
      <c r="A4944" s="2" t="s">
        <v>696</v>
      </c>
      <c r="B4944" t="s">
        <v>370</v>
      </c>
      <c r="C4944" t="s">
        <v>599</v>
      </c>
      <c r="D4944" t="s">
        <v>600</v>
      </c>
      <c r="E4944">
        <v>5</v>
      </c>
      <c r="F4944" t="s">
        <v>607</v>
      </c>
    </row>
    <row r="4945" spans="1:6" x14ac:dyDescent="0.25">
      <c r="A4945" s="2" t="s">
        <v>697</v>
      </c>
      <c r="B4945" t="s">
        <v>370</v>
      </c>
      <c r="C4945" t="s">
        <v>599</v>
      </c>
      <c r="D4945" t="s">
        <v>600</v>
      </c>
      <c r="E4945">
        <v>88</v>
      </c>
      <c r="F4945" t="s">
        <v>744</v>
      </c>
    </row>
    <row r="4946" spans="1:6" x14ac:dyDescent="0.25">
      <c r="A4946" s="2" t="s">
        <v>697</v>
      </c>
      <c r="B4946" t="s">
        <v>370</v>
      </c>
      <c r="C4946" t="s">
        <v>599</v>
      </c>
      <c r="D4946" t="s">
        <v>600</v>
      </c>
      <c r="E4946">
        <v>482</v>
      </c>
      <c r="F4946" t="s">
        <v>745</v>
      </c>
    </row>
    <row r="4947" spans="1:6" x14ac:dyDescent="0.25">
      <c r="A4947" s="2" t="s">
        <v>697</v>
      </c>
      <c r="B4947" t="s">
        <v>370</v>
      </c>
      <c r="C4947" t="s">
        <v>599</v>
      </c>
      <c r="D4947" t="s">
        <v>600</v>
      </c>
      <c r="E4947">
        <v>40</v>
      </c>
      <c r="F4947" t="s">
        <v>404</v>
      </c>
    </row>
    <row r="4948" spans="1:6" x14ac:dyDescent="0.25">
      <c r="A4948" s="2" t="s">
        <v>697</v>
      </c>
      <c r="B4948" t="s">
        <v>370</v>
      </c>
      <c r="C4948" t="s">
        <v>599</v>
      </c>
      <c r="D4948" t="s">
        <v>600</v>
      </c>
      <c r="E4948">
        <v>11</v>
      </c>
      <c r="F4948" t="s">
        <v>663</v>
      </c>
    </row>
    <row r="4949" spans="1:6" x14ac:dyDescent="0.25">
      <c r="A4949" s="2" t="s">
        <v>697</v>
      </c>
      <c r="B4949" t="s">
        <v>370</v>
      </c>
      <c r="C4949" t="s">
        <v>599</v>
      </c>
      <c r="D4949" t="s">
        <v>600</v>
      </c>
      <c r="E4949">
        <v>3</v>
      </c>
      <c r="F4949" t="s">
        <v>607</v>
      </c>
    </row>
    <row r="4950" spans="1:6" x14ac:dyDescent="0.25">
      <c r="A4950" s="2" t="s">
        <v>698</v>
      </c>
      <c r="B4950" t="s">
        <v>370</v>
      </c>
      <c r="C4950" t="s">
        <v>599</v>
      </c>
      <c r="D4950" t="s">
        <v>600</v>
      </c>
      <c r="E4950">
        <v>60</v>
      </c>
      <c r="F4950" t="s">
        <v>744</v>
      </c>
    </row>
    <row r="4951" spans="1:6" x14ac:dyDescent="0.25">
      <c r="A4951" s="2" t="s">
        <v>698</v>
      </c>
      <c r="B4951" t="s">
        <v>370</v>
      </c>
      <c r="C4951" t="s">
        <v>599</v>
      </c>
      <c r="D4951" t="s">
        <v>600</v>
      </c>
      <c r="E4951">
        <v>491</v>
      </c>
      <c r="F4951" t="s">
        <v>745</v>
      </c>
    </row>
    <row r="4952" spans="1:6" x14ac:dyDescent="0.25">
      <c r="A4952" s="2" t="s">
        <v>698</v>
      </c>
      <c r="B4952" t="s">
        <v>370</v>
      </c>
      <c r="C4952" t="s">
        <v>599</v>
      </c>
      <c r="D4952" t="s">
        <v>600</v>
      </c>
      <c r="E4952">
        <v>43</v>
      </c>
      <c r="F4952" t="s">
        <v>404</v>
      </c>
    </row>
    <row r="4953" spans="1:6" x14ac:dyDescent="0.25">
      <c r="A4953" s="2" t="s">
        <v>698</v>
      </c>
      <c r="B4953" t="s">
        <v>370</v>
      </c>
      <c r="C4953" t="s">
        <v>599</v>
      </c>
      <c r="D4953" t="s">
        <v>600</v>
      </c>
      <c r="E4953">
        <v>12</v>
      </c>
      <c r="F4953" t="s">
        <v>663</v>
      </c>
    </row>
    <row r="4954" spans="1:6" x14ac:dyDescent="0.25">
      <c r="A4954" s="2" t="s">
        <v>698</v>
      </c>
      <c r="B4954" t="s">
        <v>370</v>
      </c>
      <c r="C4954" t="s">
        <v>599</v>
      </c>
      <c r="D4954" t="s">
        <v>600</v>
      </c>
      <c r="E4954">
        <v>1</v>
      </c>
      <c r="F4954" t="s">
        <v>607</v>
      </c>
    </row>
    <row r="4955" spans="1:6" x14ac:dyDescent="0.25">
      <c r="A4955" s="2" t="s">
        <v>699</v>
      </c>
      <c r="B4955" t="s">
        <v>370</v>
      </c>
      <c r="C4955" t="s">
        <v>599</v>
      </c>
      <c r="D4955" t="s">
        <v>600</v>
      </c>
      <c r="E4955">
        <v>77</v>
      </c>
      <c r="F4955" t="s">
        <v>744</v>
      </c>
    </row>
    <row r="4956" spans="1:6" x14ac:dyDescent="0.25">
      <c r="A4956" s="2" t="s">
        <v>699</v>
      </c>
      <c r="B4956" t="s">
        <v>370</v>
      </c>
      <c r="C4956" t="s">
        <v>599</v>
      </c>
      <c r="D4956" t="s">
        <v>600</v>
      </c>
      <c r="E4956">
        <v>492</v>
      </c>
      <c r="F4956" t="s">
        <v>745</v>
      </c>
    </row>
    <row r="4957" spans="1:6" x14ac:dyDescent="0.25">
      <c r="A4957" s="2" t="s">
        <v>699</v>
      </c>
      <c r="B4957" t="s">
        <v>370</v>
      </c>
      <c r="C4957" t="s">
        <v>599</v>
      </c>
      <c r="D4957" t="s">
        <v>600</v>
      </c>
      <c r="E4957">
        <v>43</v>
      </c>
      <c r="F4957" t="s">
        <v>404</v>
      </c>
    </row>
    <row r="4958" spans="1:6" x14ac:dyDescent="0.25">
      <c r="A4958" s="2" t="s">
        <v>699</v>
      </c>
      <c r="B4958" t="s">
        <v>370</v>
      </c>
      <c r="C4958" t="s">
        <v>599</v>
      </c>
      <c r="D4958" t="s">
        <v>600</v>
      </c>
      <c r="E4958">
        <v>4</v>
      </c>
      <c r="F4958" t="s">
        <v>663</v>
      </c>
    </row>
    <row r="4959" spans="1:6" x14ac:dyDescent="0.25">
      <c r="A4959" s="2" t="s">
        <v>699</v>
      </c>
      <c r="B4959" t="s">
        <v>370</v>
      </c>
      <c r="C4959" t="s">
        <v>599</v>
      </c>
      <c r="D4959" t="s">
        <v>600</v>
      </c>
      <c r="E4959">
        <v>10</v>
      </c>
      <c r="F4959" t="s">
        <v>607</v>
      </c>
    </row>
    <row r="4960" spans="1:6" x14ac:dyDescent="0.25">
      <c r="A4960" s="2" t="s">
        <v>700</v>
      </c>
      <c r="B4960" t="s">
        <v>370</v>
      </c>
      <c r="C4960" t="s">
        <v>599</v>
      </c>
      <c r="D4960" t="s">
        <v>600</v>
      </c>
      <c r="E4960">
        <v>92</v>
      </c>
      <c r="F4960" t="s">
        <v>744</v>
      </c>
    </row>
    <row r="4961" spans="1:6" x14ac:dyDescent="0.25">
      <c r="A4961" s="2" t="s">
        <v>700</v>
      </c>
      <c r="B4961" t="s">
        <v>370</v>
      </c>
      <c r="C4961" t="s">
        <v>599</v>
      </c>
      <c r="D4961" t="s">
        <v>600</v>
      </c>
      <c r="E4961">
        <v>524</v>
      </c>
      <c r="F4961" t="s">
        <v>745</v>
      </c>
    </row>
    <row r="4962" spans="1:6" x14ac:dyDescent="0.25">
      <c r="A4962" s="2" t="s">
        <v>700</v>
      </c>
      <c r="B4962" t="s">
        <v>370</v>
      </c>
      <c r="C4962" t="s">
        <v>599</v>
      </c>
      <c r="D4962" t="s">
        <v>600</v>
      </c>
      <c r="E4962">
        <v>41</v>
      </c>
      <c r="F4962" t="s">
        <v>404</v>
      </c>
    </row>
    <row r="4963" spans="1:6" x14ac:dyDescent="0.25">
      <c r="A4963" s="2" t="s">
        <v>700</v>
      </c>
      <c r="B4963" t="s">
        <v>370</v>
      </c>
      <c r="C4963" t="s">
        <v>599</v>
      </c>
      <c r="D4963" t="s">
        <v>600</v>
      </c>
      <c r="E4963">
        <v>13</v>
      </c>
      <c r="F4963" t="s">
        <v>663</v>
      </c>
    </row>
    <row r="4964" spans="1:6" x14ac:dyDescent="0.25">
      <c r="A4964" s="2" t="s">
        <v>700</v>
      </c>
      <c r="B4964" t="s">
        <v>370</v>
      </c>
      <c r="C4964" t="s">
        <v>599</v>
      </c>
      <c r="D4964" t="s">
        <v>600</v>
      </c>
      <c r="E4964">
        <v>14</v>
      </c>
      <c r="F4964" t="s">
        <v>607</v>
      </c>
    </row>
    <row r="4965" spans="1:6" x14ac:dyDescent="0.25">
      <c r="A4965" s="2" t="s">
        <v>701</v>
      </c>
      <c r="B4965" t="s">
        <v>370</v>
      </c>
      <c r="C4965" t="s">
        <v>599</v>
      </c>
      <c r="D4965" t="s">
        <v>600</v>
      </c>
      <c r="E4965">
        <v>107</v>
      </c>
      <c r="F4965" t="s">
        <v>744</v>
      </c>
    </row>
    <row r="4966" spans="1:6" x14ac:dyDescent="0.25">
      <c r="A4966" s="2" t="s">
        <v>701</v>
      </c>
      <c r="B4966" t="s">
        <v>370</v>
      </c>
      <c r="C4966" t="s">
        <v>599</v>
      </c>
      <c r="D4966" t="s">
        <v>600</v>
      </c>
      <c r="E4966">
        <v>550</v>
      </c>
      <c r="F4966" t="s">
        <v>745</v>
      </c>
    </row>
    <row r="4967" spans="1:6" x14ac:dyDescent="0.25">
      <c r="A4967" s="2" t="s">
        <v>701</v>
      </c>
      <c r="B4967" t="s">
        <v>370</v>
      </c>
      <c r="C4967" t="s">
        <v>599</v>
      </c>
      <c r="D4967" t="s">
        <v>600</v>
      </c>
      <c r="E4967">
        <v>47</v>
      </c>
      <c r="F4967" t="s">
        <v>404</v>
      </c>
    </row>
    <row r="4968" spans="1:6" x14ac:dyDescent="0.25">
      <c r="A4968" s="2" t="s">
        <v>701</v>
      </c>
      <c r="B4968" t="s">
        <v>370</v>
      </c>
      <c r="C4968" t="s">
        <v>599</v>
      </c>
      <c r="D4968" t="s">
        <v>600</v>
      </c>
      <c r="E4968">
        <v>25</v>
      </c>
      <c r="F4968" t="s">
        <v>663</v>
      </c>
    </row>
    <row r="4969" spans="1:6" x14ac:dyDescent="0.25">
      <c r="A4969" s="2" t="s">
        <v>701</v>
      </c>
      <c r="B4969" t="s">
        <v>370</v>
      </c>
      <c r="C4969" t="s">
        <v>599</v>
      </c>
      <c r="D4969" t="s">
        <v>600</v>
      </c>
      <c r="E4969">
        <v>7</v>
      </c>
      <c r="F4969" t="s">
        <v>607</v>
      </c>
    </row>
    <row r="4970" spans="1:6" x14ac:dyDescent="0.25">
      <c r="A4970" s="2" t="s">
        <v>702</v>
      </c>
      <c r="B4970" t="s">
        <v>370</v>
      </c>
      <c r="C4970" t="s">
        <v>599</v>
      </c>
      <c r="D4970" t="s">
        <v>600</v>
      </c>
      <c r="E4970">
        <v>123</v>
      </c>
      <c r="F4970" t="s">
        <v>744</v>
      </c>
    </row>
    <row r="4971" spans="1:6" x14ac:dyDescent="0.25">
      <c r="A4971" s="2" t="s">
        <v>702</v>
      </c>
      <c r="B4971" t="s">
        <v>370</v>
      </c>
      <c r="C4971" t="s">
        <v>599</v>
      </c>
      <c r="D4971" t="s">
        <v>600</v>
      </c>
      <c r="E4971">
        <v>571</v>
      </c>
      <c r="F4971" t="s">
        <v>745</v>
      </c>
    </row>
    <row r="4972" spans="1:6" x14ac:dyDescent="0.25">
      <c r="A4972" s="2" t="s">
        <v>702</v>
      </c>
      <c r="B4972" t="s">
        <v>370</v>
      </c>
      <c r="C4972" t="s">
        <v>599</v>
      </c>
      <c r="D4972" t="s">
        <v>600</v>
      </c>
      <c r="E4972">
        <v>41</v>
      </c>
      <c r="F4972" t="s">
        <v>404</v>
      </c>
    </row>
    <row r="4973" spans="1:6" x14ac:dyDescent="0.25">
      <c r="A4973" s="2" t="s">
        <v>702</v>
      </c>
      <c r="B4973" t="s">
        <v>370</v>
      </c>
      <c r="C4973" t="s">
        <v>599</v>
      </c>
      <c r="D4973" t="s">
        <v>600</v>
      </c>
      <c r="E4973">
        <v>10</v>
      </c>
      <c r="F4973" t="s">
        <v>663</v>
      </c>
    </row>
    <row r="4974" spans="1:6" x14ac:dyDescent="0.25">
      <c r="A4974" s="2" t="s">
        <v>702</v>
      </c>
      <c r="B4974" t="s">
        <v>370</v>
      </c>
      <c r="C4974" t="s">
        <v>599</v>
      </c>
      <c r="D4974" t="s">
        <v>600</v>
      </c>
      <c r="E4974">
        <v>13</v>
      </c>
      <c r="F4974" t="s">
        <v>607</v>
      </c>
    </row>
    <row r="4975" spans="1:6" x14ac:dyDescent="0.25">
      <c r="A4975" s="2" t="s">
        <v>703</v>
      </c>
      <c r="B4975" t="s">
        <v>370</v>
      </c>
      <c r="C4975" t="s">
        <v>599</v>
      </c>
      <c r="D4975" t="s">
        <v>600</v>
      </c>
      <c r="E4975">
        <v>98</v>
      </c>
      <c r="F4975" t="s">
        <v>744</v>
      </c>
    </row>
    <row r="4976" spans="1:6" x14ac:dyDescent="0.25">
      <c r="A4976" s="2" t="s">
        <v>703</v>
      </c>
      <c r="B4976" t="s">
        <v>370</v>
      </c>
      <c r="C4976" t="s">
        <v>599</v>
      </c>
      <c r="D4976" t="s">
        <v>600</v>
      </c>
      <c r="E4976">
        <v>575</v>
      </c>
      <c r="F4976" t="s">
        <v>745</v>
      </c>
    </row>
    <row r="4977" spans="1:6" x14ac:dyDescent="0.25">
      <c r="A4977" s="2" t="s">
        <v>703</v>
      </c>
      <c r="B4977" t="s">
        <v>370</v>
      </c>
      <c r="C4977" t="s">
        <v>599</v>
      </c>
      <c r="D4977" t="s">
        <v>600</v>
      </c>
      <c r="E4977">
        <v>45</v>
      </c>
      <c r="F4977" t="s">
        <v>404</v>
      </c>
    </row>
    <row r="4978" spans="1:6" x14ac:dyDescent="0.25">
      <c r="A4978" s="2" t="s">
        <v>703</v>
      </c>
      <c r="B4978" t="s">
        <v>370</v>
      </c>
      <c r="C4978" t="s">
        <v>599</v>
      </c>
      <c r="D4978" t="s">
        <v>600</v>
      </c>
      <c r="E4978">
        <v>14</v>
      </c>
      <c r="F4978" t="s">
        <v>663</v>
      </c>
    </row>
    <row r="4979" spans="1:6" x14ac:dyDescent="0.25">
      <c r="A4979" s="2" t="s">
        <v>703</v>
      </c>
      <c r="B4979" t="s">
        <v>370</v>
      </c>
      <c r="C4979" t="s">
        <v>599</v>
      </c>
      <c r="D4979" t="s">
        <v>600</v>
      </c>
      <c r="E4979">
        <v>16</v>
      </c>
      <c r="F4979" t="s">
        <v>607</v>
      </c>
    </row>
    <row r="4980" spans="1:6" x14ac:dyDescent="0.25">
      <c r="A4980" s="2" t="s">
        <v>704</v>
      </c>
      <c r="B4980" t="s">
        <v>370</v>
      </c>
      <c r="C4980" t="s">
        <v>599</v>
      </c>
      <c r="D4980" t="s">
        <v>600</v>
      </c>
      <c r="E4980">
        <v>78</v>
      </c>
      <c r="F4980" t="s">
        <v>744</v>
      </c>
    </row>
    <row r="4981" spans="1:6" x14ac:dyDescent="0.25">
      <c r="A4981" s="2" t="s">
        <v>704</v>
      </c>
      <c r="B4981" t="s">
        <v>370</v>
      </c>
      <c r="C4981" t="s">
        <v>599</v>
      </c>
      <c r="D4981" t="s">
        <v>600</v>
      </c>
      <c r="E4981">
        <v>612</v>
      </c>
      <c r="F4981" t="s">
        <v>745</v>
      </c>
    </row>
    <row r="4982" spans="1:6" x14ac:dyDescent="0.25">
      <c r="A4982" s="2" t="s">
        <v>704</v>
      </c>
      <c r="B4982" t="s">
        <v>370</v>
      </c>
      <c r="C4982" t="s">
        <v>599</v>
      </c>
      <c r="D4982" t="s">
        <v>600</v>
      </c>
      <c r="E4982">
        <v>52</v>
      </c>
      <c r="F4982" t="s">
        <v>404</v>
      </c>
    </row>
    <row r="4983" spans="1:6" x14ac:dyDescent="0.25">
      <c r="A4983" s="2" t="s">
        <v>704</v>
      </c>
      <c r="B4983" t="s">
        <v>370</v>
      </c>
      <c r="C4983" t="s">
        <v>599</v>
      </c>
      <c r="D4983" t="s">
        <v>600</v>
      </c>
      <c r="E4983">
        <v>16</v>
      </c>
      <c r="F4983" t="s">
        <v>663</v>
      </c>
    </row>
    <row r="4984" spans="1:6" x14ac:dyDescent="0.25">
      <c r="A4984" s="2" t="s">
        <v>704</v>
      </c>
      <c r="B4984" t="s">
        <v>370</v>
      </c>
      <c r="C4984" t="s">
        <v>599</v>
      </c>
      <c r="D4984" t="s">
        <v>600</v>
      </c>
      <c r="E4984">
        <v>5</v>
      </c>
      <c r="F4984" t="s">
        <v>607</v>
      </c>
    </row>
    <row r="4985" spans="1:6" x14ac:dyDescent="0.25">
      <c r="A4985" s="2" t="s">
        <v>706</v>
      </c>
      <c r="B4985" t="s">
        <v>370</v>
      </c>
      <c r="C4985" t="s">
        <v>599</v>
      </c>
      <c r="D4985" t="s">
        <v>600</v>
      </c>
      <c r="E4985">
        <v>76</v>
      </c>
      <c r="F4985" t="s">
        <v>744</v>
      </c>
    </row>
    <row r="4986" spans="1:6" x14ac:dyDescent="0.25">
      <c r="A4986" s="2" t="s">
        <v>706</v>
      </c>
      <c r="B4986" t="s">
        <v>370</v>
      </c>
      <c r="C4986" t="s">
        <v>599</v>
      </c>
      <c r="D4986" t="s">
        <v>600</v>
      </c>
      <c r="E4986">
        <v>654</v>
      </c>
      <c r="F4986" t="s">
        <v>745</v>
      </c>
    </row>
    <row r="4987" spans="1:6" x14ac:dyDescent="0.25">
      <c r="A4987" s="2" t="s">
        <v>706</v>
      </c>
      <c r="B4987" t="s">
        <v>370</v>
      </c>
      <c r="C4987" t="s">
        <v>599</v>
      </c>
      <c r="D4987" t="s">
        <v>600</v>
      </c>
      <c r="E4987">
        <v>51</v>
      </c>
      <c r="F4987" t="s">
        <v>404</v>
      </c>
    </row>
    <row r="4988" spans="1:6" x14ac:dyDescent="0.25">
      <c r="A4988" s="2" t="s">
        <v>706</v>
      </c>
      <c r="B4988" t="s">
        <v>370</v>
      </c>
      <c r="C4988" t="s">
        <v>599</v>
      </c>
      <c r="D4988" t="s">
        <v>600</v>
      </c>
      <c r="E4988">
        <v>14</v>
      </c>
      <c r="F4988" t="s">
        <v>663</v>
      </c>
    </row>
    <row r="4989" spans="1:6" x14ac:dyDescent="0.25">
      <c r="A4989" s="2" t="s">
        <v>706</v>
      </c>
      <c r="B4989" t="s">
        <v>370</v>
      </c>
      <c r="C4989" t="s">
        <v>599</v>
      </c>
      <c r="D4989" t="s">
        <v>600</v>
      </c>
      <c r="E4989">
        <v>6</v>
      </c>
      <c r="F4989" t="s">
        <v>607</v>
      </c>
    </row>
    <row r="4990" spans="1:6" x14ac:dyDescent="0.25">
      <c r="A4990" s="2" t="s">
        <v>708</v>
      </c>
      <c r="B4990" t="s">
        <v>370</v>
      </c>
      <c r="C4990" t="s">
        <v>599</v>
      </c>
      <c r="D4990" t="s">
        <v>600</v>
      </c>
      <c r="E4990">
        <v>114</v>
      </c>
      <c r="F4990" t="s">
        <v>744</v>
      </c>
    </row>
    <row r="4991" spans="1:6" x14ac:dyDescent="0.25">
      <c r="A4991" s="2" t="s">
        <v>708</v>
      </c>
      <c r="B4991" t="s">
        <v>370</v>
      </c>
      <c r="C4991" t="s">
        <v>599</v>
      </c>
      <c r="D4991" t="s">
        <v>600</v>
      </c>
      <c r="E4991">
        <v>685</v>
      </c>
      <c r="F4991" t="s">
        <v>745</v>
      </c>
    </row>
    <row r="4992" spans="1:6" x14ac:dyDescent="0.25">
      <c r="A4992" s="2" t="s">
        <v>708</v>
      </c>
      <c r="B4992" t="s">
        <v>370</v>
      </c>
      <c r="C4992" t="s">
        <v>599</v>
      </c>
      <c r="D4992" t="s">
        <v>600</v>
      </c>
      <c r="E4992">
        <v>45</v>
      </c>
      <c r="F4992" t="s">
        <v>404</v>
      </c>
    </row>
    <row r="4993" spans="1:6" x14ac:dyDescent="0.25">
      <c r="A4993" s="2" t="s">
        <v>708</v>
      </c>
      <c r="B4993" t="s">
        <v>370</v>
      </c>
      <c r="C4993" t="s">
        <v>599</v>
      </c>
      <c r="D4993" t="s">
        <v>600</v>
      </c>
      <c r="E4993">
        <v>23</v>
      </c>
      <c r="F4993" t="s">
        <v>663</v>
      </c>
    </row>
    <row r="4994" spans="1:6" x14ac:dyDescent="0.25">
      <c r="A4994" s="2" t="s">
        <v>708</v>
      </c>
      <c r="B4994" t="s">
        <v>370</v>
      </c>
      <c r="C4994" t="s">
        <v>599</v>
      </c>
      <c r="D4994" t="s">
        <v>600</v>
      </c>
      <c r="E4994">
        <v>7</v>
      </c>
      <c r="F4994" t="s">
        <v>607</v>
      </c>
    </row>
    <row r="4995" spans="1:6" x14ac:dyDescent="0.25">
      <c r="A4995" s="2" t="s">
        <v>710</v>
      </c>
      <c r="B4995" t="s">
        <v>370</v>
      </c>
      <c r="C4995" t="s">
        <v>599</v>
      </c>
      <c r="D4995" t="s">
        <v>600</v>
      </c>
      <c r="E4995">
        <v>83</v>
      </c>
      <c r="F4995" t="s">
        <v>744</v>
      </c>
    </row>
    <row r="4996" spans="1:6" x14ac:dyDescent="0.25">
      <c r="A4996" s="2" t="s">
        <v>710</v>
      </c>
      <c r="B4996" t="s">
        <v>370</v>
      </c>
      <c r="C4996" t="s">
        <v>599</v>
      </c>
      <c r="D4996" t="s">
        <v>600</v>
      </c>
      <c r="E4996">
        <v>695</v>
      </c>
      <c r="F4996" t="s">
        <v>745</v>
      </c>
    </row>
    <row r="4997" spans="1:6" x14ac:dyDescent="0.25">
      <c r="A4997" s="2" t="s">
        <v>710</v>
      </c>
      <c r="B4997" t="s">
        <v>370</v>
      </c>
      <c r="C4997" t="s">
        <v>599</v>
      </c>
      <c r="D4997" t="s">
        <v>600</v>
      </c>
      <c r="E4997">
        <v>47</v>
      </c>
      <c r="F4997" t="s">
        <v>404</v>
      </c>
    </row>
    <row r="4998" spans="1:6" x14ac:dyDescent="0.25">
      <c r="A4998" s="2" t="s">
        <v>710</v>
      </c>
      <c r="B4998" t="s">
        <v>370</v>
      </c>
      <c r="C4998" t="s">
        <v>599</v>
      </c>
      <c r="D4998" t="s">
        <v>600</v>
      </c>
      <c r="E4998">
        <v>10</v>
      </c>
      <c r="F4998" t="s">
        <v>663</v>
      </c>
    </row>
    <row r="4999" spans="1:6" x14ac:dyDescent="0.25">
      <c r="A4999" s="2" t="s">
        <v>710</v>
      </c>
      <c r="B4999" t="s">
        <v>370</v>
      </c>
      <c r="C4999" t="s">
        <v>599</v>
      </c>
      <c r="D4999" t="s">
        <v>600</v>
      </c>
      <c r="E4999">
        <v>37</v>
      </c>
      <c r="F4999" t="s">
        <v>607</v>
      </c>
    </row>
    <row r="5000" spans="1:6" x14ac:dyDescent="0.25">
      <c r="A5000" s="2" t="s">
        <v>712</v>
      </c>
      <c r="B5000" t="s">
        <v>370</v>
      </c>
      <c r="C5000" t="s">
        <v>599</v>
      </c>
      <c r="D5000" t="s">
        <v>600</v>
      </c>
      <c r="E5000">
        <v>86</v>
      </c>
      <c r="F5000" t="s">
        <v>744</v>
      </c>
    </row>
    <row r="5001" spans="1:6" x14ac:dyDescent="0.25">
      <c r="A5001" s="2" t="s">
        <v>712</v>
      </c>
      <c r="B5001" t="s">
        <v>370</v>
      </c>
      <c r="C5001" t="s">
        <v>599</v>
      </c>
      <c r="D5001" t="s">
        <v>600</v>
      </c>
      <c r="E5001">
        <v>739</v>
      </c>
      <c r="F5001" t="s">
        <v>745</v>
      </c>
    </row>
    <row r="5002" spans="1:6" x14ac:dyDescent="0.25">
      <c r="A5002" s="2" t="s">
        <v>712</v>
      </c>
      <c r="B5002" t="s">
        <v>370</v>
      </c>
      <c r="C5002" t="s">
        <v>599</v>
      </c>
      <c r="D5002" t="s">
        <v>600</v>
      </c>
      <c r="E5002">
        <v>46</v>
      </c>
      <c r="F5002" t="s">
        <v>404</v>
      </c>
    </row>
    <row r="5003" spans="1:6" x14ac:dyDescent="0.25">
      <c r="A5003" s="2" t="s">
        <v>712</v>
      </c>
      <c r="B5003" t="s">
        <v>370</v>
      </c>
      <c r="C5003" t="s">
        <v>599</v>
      </c>
      <c r="D5003" t="s">
        <v>600</v>
      </c>
      <c r="E5003">
        <v>16</v>
      </c>
      <c r="F5003" t="s">
        <v>663</v>
      </c>
    </row>
    <row r="5004" spans="1:6" x14ac:dyDescent="0.25">
      <c r="A5004" s="2" t="s">
        <v>712</v>
      </c>
      <c r="B5004" t="s">
        <v>370</v>
      </c>
      <c r="C5004" t="s">
        <v>599</v>
      </c>
      <c r="D5004" t="s">
        <v>600</v>
      </c>
      <c r="E5004">
        <v>21</v>
      </c>
      <c r="F5004" t="s">
        <v>607</v>
      </c>
    </row>
    <row r="5005" spans="1:6" x14ac:dyDescent="0.25">
      <c r="A5005" s="2" t="s">
        <v>718</v>
      </c>
      <c r="B5005" t="s">
        <v>370</v>
      </c>
      <c r="C5005" t="s">
        <v>599</v>
      </c>
      <c r="D5005" t="s">
        <v>600</v>
      </c>
      <c r="E5005">
        <v>97</v>
      </c>
      <c r="F5005" t="s">
        <v>744</v>
      </c>
    </row>
    <row r="5006" spans="1:6" x14ac:dyDescent="0.25">
      <c r="A5006" s="2" t="s">
        <v>718</v>
      </c>
      <c r="B5006" t="s">
        <v>370</v>
      </c>
      <c r="C5006" t="s">
        <v>599</v>
      </c>
      <c r="D5006" t="s">
        <v>600</v>
      </c>
      <c r="E5006">
        <v>762</v>
      </c>
      <c r="F5006" t="s">
        <v>745</v>
      </c>
    </row>
    <row r="5007" spans="1:6" x14ac:dyDescent="0.25">
      <c r="A5007" s="2" t="s">
        <v>718</v>
      </c>
      <c r="B5007" t="s">
        <v>370</v>
      </c>
      <c r="C5007" t="s">
        <v>599</v>
      </c>
      <c r="D5007" t="s">
        <v>600</v>
      </c>
      <c r="E5007">
        <v>57</v>
      </c>
      <c r="F5007" t="s">
        <v>404</v>
      </c>
    </row>
    <row r="5008" spans="1:6" x14ac:dyDescent="0.25">
      <c r="A5008" s="2" t="s">
        <v>718</v>
      </c>
      <c r="B5008" t="s">
        <v>370</v>
      </c>
      <c r="C5008" t="s">
        <v>599</v>
      </c>
      <c r="D5008" t="s">
        <v>600</v>
      </c>
      <c r="E5008">
        <v>9</v>
      </c>
      <c r="F5008" t="s">
        <v>663</v>
      </c>
    </row>
    <row r="5009" spans="1:6" x14ac:dyDescent="0.25">
      <c r="A5009" s="2" t="s">
        <v>718</v>
      </c>
      <c r="B5009" t="s">
        <v>370</v>
      </c>
      <c r="C5009" t="s">
        <v>599</v>
      </c>
      <c r="D5009" t="s">
        <v>600</v>
      </c>
      <c r="E5009">
        <v>11</v>
      </c>
      <c r="F5009" t="s">
        <v>607</v>
      </c>
    </row>
    <row r="5010" spans="1:6" x14ac:dyDescent="0.25">
      <c r="A5010" s="2" t="s">
        <v>719</v>
      </c>
      <c r="B5010" t="s">
        <v>370</v>
      </c>
      <c r="C5010" t="s">
        <v>599</v>
      </c>
      <c r="D5010" t="s">
        <v>600</v>
      </c>
      <c r="E5010">
        <v>80</v>
      </c>
      <c r="F5010" t="s">
        <v>744</v>
      </c>
    </row>
    <row r="5011" spans="1:6" x14ac:dyDescent="0.25">
      <c r="A5011" s="2" t="s">
        <v>719</v>
      </c>
      <c r="B5011" t="s">
        <v>370</v>
      </c>
      <c r="C5011" t="s">
        <v>599</v>
      </c>
      <c r="D5011" t="s">
        <v>600</v>
      </c>
      <c r="E5011">
        <v>794</v>
      </c>
      <c r="F5011" t="s">
        <v>745</v>
      </c>
    </row>
    <row r="5012" spans="1:6" x14ac:dyDescent="0.25">
      <c r="A5012" s="2" t="s">
        <v>719</v>
      </c>
      <c r="B5012" t="s">
        <v>370</v>
      </c>
      <c r="C5012" t="s">
        <v>599</v>
      </c>
      <c r="D5012" t="s">
        <v>600</v>
      </c>
      <c r="E5012">
        <v>66</v>
      </c>
      <c r="F5012" t="s">
        <v>404</v>
      </c>
    </row>
    <row r="5013" spans="1:6" x14ac:dyDescent="0.25">
      <c r="A5013" s="2" t="s">
        <v>719</v>
      </c>
      <c r="B5013" t="s">
        <v>370</v>
      </c>
      <c r="C5013" t="s">
        <v>599</v>
      </c>
      <c r="D5013" t="s">
        <v>600</v>
      </c>
      <c r="E5013">
        <v>9</v>
      </c>
      <c r="F5013" t="s">
        <v>663</v>
      </c>
    </row>
    <row r="5014" spans="1:6" x14ac:dyDescent="0.25">
      <c r="A5014" s="2" t="s">
        <v>719</v>
      </c>
      <c r="B5014" t="s">
        <v>370</v>
      </c>
      <c r="C5014" t="s">
        <v>599</v>
      </c>
      <c r="D5014" t="s">
        <v>600</v>
      </c>
      <c r="E5014">
        <v>13</v>
      </c>
      <c r="F5014" t="s">
        <v>607</v>
      </c>
    </row>
    <row r="5015" spans="1:6" x14ac:dyDescent="0.25">
      <c r="A5015" s="2" t="s">
        <v>720</v>
      </c>
      <c r="B5015" t="s">
        <v>370</v>
      </c>
      <c r="C5015" t="s">
        <v>599</v>
      </c>
      <c r="D5015" t="s">
        <v>600</v>
      </c>
      <c r="E5015">
        <v>76</v>
      </c>
      <c r="F5015" t="s">
        <v>744</v>
      </c>
    </row>
    <row r="5016" spans="1:6" x14ac:dyDescent="0.25">
      <c r="A5016" s="2" t="s">
        <v>720</v>
      </c>
      <c r="B5016" t="s">
        <v>370</v>
      </c>
      <c r="C5016" t="s">
        <v>599</v>
      </c>
      <c r="D5016" t="s">
        <v>600</v>
      </c>
      <c r="E5016">
        <v>809</v>
      </c>
      <c r="F5016" t="s">
        <v>745</v>
      </c>
    </row>
    <row r="5017" spans="1:6" x14ac:dyDescent="0.25">
      <c r="A5017" s="2" t="s">
        <v>720</v>
      </c>
      <c r="B5017" t="s">
        <v>370</v>
      </c>
      <c r="C5017" t="s">
        <v>599</v>
      </c>
      <c r="D5017" t="s">
        <v>600</v>
      </c>
      <c r="E5017">
        <v>53</v>
      </c>
      <c r="F5017" t="s">
        <v>404</v>
      </c>
    </row>
    <row r="5018" spans="1:6" x14ac:dyDescent="0.25">
      <c r="A5018" s="2" t="s">
        <v>720</v>
      </c>
      <c r="B5018" t="s">
        <v>370</v>
      </c>
      <c r="C5018" t="s">
        <v>599</v>
      </c>
      <c r="D5018" t="s">
        <v>600</v>
      </c>
      <c r="E5018">
        <v>18</v>
      </c>
      <c r="F5018" t="s">
        <v>663</v>
      </c>
    </row>
    <row r="5019" spans="1:6" x14ac:dyDescent="0.25">
      <c r="A5019" s="2" t="s">
        <v>720</v>
      </c>
      <c r="B5019" t="s">
        <v>370</v>
      </c>
      <c r="C5019" t="s">
        <v>599</v>
      </c>
      <c r="D5019" t="s">
        <v>600</v>
      </c>
      <c r="E5019">
        <v>16</v>
      </c>
      <c r="F5019" t="s">
        <v>607</v>
      </c>
    </row>
    <row r="5020" spans="1:6" x14ac:dyDescent="0.25">
      <c r="A5020" s="2" t="s">
        <v>721</v>
      </c>
      <c r="B5020" t="s">
        <v>370</v>
      </c>
      <c r="C5020" t="s">
        <v>599</v>
      </c>
      <c r="D5020" t="s">
        <v>600</v>
      </c>
      <c r="E5020">
        <v>75</v>
      </c>
      <c r="F5020" t="s">
        <v>744</v>
      </c>
    </row>
    <row r="5021" spans="1:6" x14ac:dyDescent="0.25">
      <c r="A5021" s="2" t="s">
        <v>721</v>
      </c>
      <c r="B5021" t="s">
        <v>370</v>
      </c>
      <c r="C5021" t="s">
        <v>599</v>
      </c>
      <c r="D5021" t="s">
        <v>600</v>
      </c>
      <c r="E5021">
        <v>866</v>
      </c>
      <c r="F5021" t="s">
        <v>745</v>
      </c>
    </row>
    <row r="5022" spans="1:6" x14ac:dyDescent="0.25">
      <c r="A5022" s="2" t="s">
        <v>721</v>
      </c>
      <c r="B5022" t="s">
        <v>370</v>
      </c>
      <c r="C5022" t="s">
        <v>599</v>
      </c>
      <c r="D5022" t="s">
        <v>600</v>
      </c>
      <c r="E5022">
        <v>57</v>
      </c>
      <c r="F5022" t="s">
        <v>404</v>
      </c>
    </row>
    <row r="5023" spans="1:6" x14ac:dyDescent="0.25">
      <c r="A5023" s="2" t="s">
        <v>721</v>
      </c>
      <c r="B5023" t="s">
        <v>370</v>
      </c>
      <c r="C5023" t="s">
        <v>599</v>
      </c>
      <c r="D5023" t="s">
        <v>600</v>
      </c>
      <c r="E5023">
        <v>6</v>
      </c>
      <c r="F5023" t="s">
        <v>663</v>
      </c>
    </row>
    <row r="5024" spans="1:6" x14ac:dyDescent="0.25">
      <c r="A5024" s="2" t="s">
        <v>721</v>
      </c>
      <c r="B5024" t="s">
        <v>370</v>
      </c>
      <c r="C5024" t="s">
        <v>599</v>
      </c>
      <c r="D5024" t="s">
        <v>600</v>
      </c>
      <c r="E5024">
        <v>3</v>
      </c>
      <c r="F5024" t="s">
        <v>607</v>
      </c>
    </row>
    <row r="5025" spans="1:6" x14ac:dyDescent="0.25">
      <c r="A5025" s="2" t="s">
        <v>736</v>
      </c>
      <c r="B5025" t="s">
        <v>370</v>
      </c>
      <c r="C5025" t="s">
        <v>599</v>
      </c>
      <c r="D5025" t="s">
        <v>600</v>
      </c>
      <c r="E5025">
        <v>104</v>
      </c>
      <c r="F5025" t="s">
        <v>744</v>
      </c>
    </row>
    <row r="5026" spans="1:6" x14ac:dyDescent="0.25">
      <c r="A5026" s="2" t="s">
        <v>736</v>
      </c>
      <c r="B5026" t="s">
        <v>370</v>
      </c>
      <c r="C5026" t="s">
        <v>599</v>
      </c>
      <c r="D5026" t="s">
        <v>600</v>
      </c>
      <c r="E5026">
        <v>900</v>
      </c>
      <c r="F5026" t="s">
        <v>745</v>
      </c>
    </row>
    <row r="5027" spans="1:6" x14ac:dyDescent="0.25">
      <c r="A5027" s="2" t="s">
        <v>736</v>
      </c>
      <c r="B5027" t="s">
        <v>370</v>
      </c>
      <c r="C5027" t="s">
        <v>599</v>
      </c>
      <c r="D5027" t="s">
        <v>600</v>
      </c>
      <c r="E5027">
        <v>54</v>
      </c>
      <c r="F5027" t="s">
        <v>404</v>
      </c>
    </row>
    <row r="5028" spans="1:6" x14ac:dyDescent="0.25">
      <c r="A5028" s="2" t="s">
        <v>736</v>
      </c>
      <c r="B5028" t="s">
        <v>370</v>
      </c>
      <c r="C5028" t="s">
        <v>599</v>
      </c>
      <c r="D5028" t="s">
        <v>600</v>
      </c>
      <c r="E5028">
        <v>1</v>
      </c>
      <c r="F5028" t="s">
        <v>663</v>
      </c>
    </row>
    <row r="5029" spans="1:6" x14ac:dyDescent="0.25">
      <c r="A5029" s="2" t="s">
        <v>736</v>
      </c>
      <c r="B5029" t="s">
        <v>370</v>
      </c>
      <c r="C5029" t="s">
        <v>599</v>
      </c>
      <c r="D5029" t="s">
        <v>600</v>
      </c>
      <c r="E5029">
        <v>4</v>
      </c>
      <c r="F5029" t="s">
        <v>607</v>
      </c>
    </row>
    <row r="5030" spans="1:6" x14ac:dyDescent="0.25">
      <c r="A5030" s="2" t="s">
        <v>737</v>
      </c>
      <c r="B5030" t="s">
        <v>370</v>
      </c>
      <c r="C5030" t="s">
        <v>599</v>
      </c>
      <c r="D5030" t="s">
        <v>600</v>
      </c>
      <c r="E5030">
        <v>44</v>
      </c>
      <c r="F5030" t="s">
        <v>607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186E9-7A46-4FCA-A448-BE4BB5B60E9D}">
  <dimension ref="B1:CP21"/>
  <sheetViews>
    <sheetView topLeftCell="B1" workbookViewId="0">
      <selection activeCell="B15" sqref="A15:XFD15"/>
    </sheetView>
  </sheetViews>
  <sheetFormatPr defaultRowHeight="15" x14ac:dyDescent="0.25"/>
  <cols>
    <col min="2" max="2" width="27.5703125" bestFit="1" customWidth="1"/>
    <col min="3" max="94" width="13.7109375" bestFit="1" customWidth="1"/>
  </cols>
  <sheetData>
    <row r="1" spans="2:94" x14ac:dyDescent="0.25">
      <c r="B1" t="s">
        <v>730</v>
      </c>
      <c r="G1" t="s">
        <v>731</v>
      </c>
    </row>
    <row r="3" spans="2:94" x14ac:dyDescent="0.25">
      <c r="B3" t="s">
        <v>732</v>
      </c>
    </row>
    <row r="4" spans="2:94" x14ac:dyDescent="0.25">
      <c r="B4" s="138" t="s">
        <v>722</v>
      </c>
      <c r="C4" s="146">
        <v>44044</v>
      </c>
      <c r="D4" s="146">
        <v>44045</v>
      </c>
      <c r="E4" s="146">
        <v>44046</v>
      </c>
      <c r="F4" s="146">
        <v>44047</v>
      </c>
      <c r="G4" s="146">
        <v>44048</v>
      </c>
      <c r="H4" s="146">
        <v>44049</v>
      </c>
      <c r="I4" s="146">
        <v>44050</v>
      </c>
      <c r="J4" s="146">
        <v>44051</v>
      </c>
      <c r="K4" s="146">
        <v>44052</v>
      </c>
      <c r="L4" s="146">
        <v>44053</v>
      </c>
      <c r="M4" s="146">
        <v>44054</v>
      </c>
      <c r="N4" s="146">
        <v>44055</v>
      </c>
      <c r="O4" s="146">
        <v>44056</v>
      </c>
      <c r="P4" s="146">
        <v>44057</v>
      </c>
      <c r="Q4" s="146">
        <v>44058</v>
      </c>
      <c r="R4" s="146">
        <v>44059</v>
      </c>
      <c r="S4" s="146">
        <v>44060</v>
      </c>
      <c r="T4" s="146">
        <v>44061</v>
      </c>
      <c r="U4" s="146">
        <v>44062</v>
      </c>
      <c r="V4" s="146">
        <v>44063</v>
      </c>
      <c r="W4" s="146">
        <v>44064</v>
      </c>
      <c r="X4" s="146">
        <v>44065</v>
      </c>
      <c r="Y4" s="146">
        <v>44066</v>
      </c>
      <c r="Z4" s="146">
        <v>44067</v>
      </c>
      <c r="AA4" s="146">
        <v>44068</v>
      </c>
      <c r="AB4" s="146">
        <v>44069</v>
      </c>
      <c r="AC4" s="146">
        <v>44070</v>
      </c>
      <c r="AD4" s="146">
        <v>44071</v>
      </c>
      <c r="AE4" s="146">
        <v>44072</v>
      </c>
      <c r="AF4" s="146">
        <v>44073</v>
      </c>
      <c r="AG4" s="146">
        <v>44074</v>
      </c>
      <c r="AH4" s="146">
        <v>44075</v>
      </c>
      <c r="AI4" s="146">
        <v>44076</v>
      </c>
      <c r="AJ4" s="146">
        <v>44077</v>
      </c>
      <c r="AK4" s="146">
        <v>44078</v>
      </c>
      <c r="AL4" s="146">
        <v>44079</v>
      </c>
      <c r="AM4" s="146">
        <v>44080</v>
      </c>
      <c r="AN4" s="146">
        <v>44081</v>
      </c>
      <c r="AO4" s="146">
        <v>44082</v>
      </c>
      <c r="AP4" s="146">
        <v>44083</v>
      </c>
      <c r="AQ4" s="146">
        <v>44084</v>
      </c>
      <c r="AR4" s="146">
        <v>44085</v>
      </c>
      <c r="AS4" s="146">
        <v>44086</v>
      </c>
      <c r="AT4" s="146">
        <v>44087</v>
      </c>
      <c r="AU4" s="146">
        <v>44088</v>
      </c>
      <c r="AV4" s="146">
        <v>44089</v>
      </c>
      <c r="AW4" s="146">
        <v>44090</v>
      </c>
      <c r="AX4" s="146">
        <v>44091</v>
      </c>
      <c r="AY4" s="146">
        <v>44092</v>
      </c>
      <c r="AZ4" s="146">
        <v>44093</v>
      </c>
      <c r="BA4" s="146">
        <v>44094</v>
      </c>
      <c r="BB4" s="146">
        <v>44095</v>
      </c>
      <c r="BC4" s="146">
        <v>44096</v>
      </c>
      <c r="BD4" s="146">
        <v>44097</v>
      </c>
      <c r="BE4" s="146">
        <v>44098</v>
      </c>
      <c r="BF4" s="146">
        <v>44099</v>
      </c>
      <c r="BG4" s="146">
        <v>44100</v>
      </c>
      <c r="BH4" s="146">
        <v>44101</v>
      </c>
      <c r="BI4" s="146">
        <v>44102</v>
      </c>
      <c r="BJ4" s="146">
        <v>44103</v>
      </c>
      <c r="BK4" s="146">
        <v>44104</v>
      </c>
      <c r="BL4" s="146">
        <v>44105</v>
      </c>
      <c r="BM4" s="146">
        <v>44106</v>
      </c>
      <c r="BN4" s="146">
        <v>44107</v>
      </c>
      <c r="BO4" s="146">
        <v>44108</v>
      </c>
      <c r="BP4" s="146">
        <v>44109</v>
      </c>
      <c r="BQ4" s="146">
        <v>44110</v>
      </c>
      <c r="BR4" s="146">
        <v>44111</v>
      </c>
      <c r="BS4" s="146">
        <v>44112</v>
      </c>
      <c r="BT4" s="146">
        <v>44113</v>
      </c>
      <c r="BU4" s="146">
        <v>44114</v>
      </c>
      <c r="BV4" s="146">
        <v>44115</v>
      </c>
      <c r="BW4" s="146">
        <v>44116</v>
      </c>
      <c r="BX4" s="146">
        <v>44117</v>
      </c>
      <c r="BY4" s="146">
        <v>44118</v>
      </c>
      <c r="BZ4" s="146">
        <v>44119</v>
      </c>
      <c r="CA4" s="146">
        <v>44120</v>
      </c>
      <c r="CB4" s="146">
        <v>44121</v>
      </c>
      <c r="CC4" s="146">
        <v>44122</v>
      </c>
      <c r="CD4" s="146">
        <v>44123</v>
      </c>
      <c r="CE4" s="146">
        <v>44124</v>
      </c>
      <c r="CF4" s="146">
        <v>44125</v>
      </c>
      <c r="CG4" s="146">
        <v>44126</v>
      </c>
      <c r="CH4" s="146">
        <v>44127</v>
      </c>
      <c r="CI4" s="146">
        <v>44128</v>
      </c>
      <c r="CJ4" s="146">
        <v>44129</v>
      </c>
      <c r="CK4" s="146">
        <v>44130</v>
      </c>
      <c r="CL4" s="146">
        <v>44131</v>
      </c>
      <c r="CM4" s="146">
        <v>44132</v>
      </c>
      <c r="CN4" s="146">
        <v>44133</v>
      </c>
      <c r="CO4" s="146">
        <v>44134</v>
      </c>
      <c r="CP4" s="146">
        <v>44135</v>
      </c>
    </row>
    <row r="5" spans="2:94" x14ac:dyDescent="0.25">
      <c r="B5" s="140" t="s">
        <v>723</v>
      </c>
      <c r="C5" s="141">
        <v>2</v>
      </c>
      <c r="D5" s="141">
        <v>7</v>
      </c>
      <c r="E5" s="141">
        <v>7</v>
      </c>
      <c r="F5" s="141">
        <v>5</v>
      </c>
      <c r="G5" s="141">
        <v>5</v>
      </c>
      <c r="H5" s="141">
        <v>4</v>
      </c>
      <c r="I5" s="141">
        <v>10</v>
      </c>
      <c r="J5" s="141">
        <v>6</v>
      </c>
      <c r="K5" s="141">
        <v>3</v>
      </c>
      <c r="L5" s="141">
        <v>8</v>
      </c>
      <c r="M5" s="141">
        <v>7</v>
      </c>
      <c r="N5" s="141">
        <v>1</v>
      </c>
      <c r="O5" s="141">
        <v>6</v>
      </c>
      <c r="P5" s="141">
        <v>8</v>
      </c>
      <c r="Q5" s="141">
        <v>2</v>
      </c>
      <c r="R5" s="141">
        <v>4</v>
      </c>
      <c r="S5" s="141">
        <v>5</v>
      </c>
      <c r="T5" s="141">
        <v>4</v>
      </c>
      <c r="U5" s="141">
        <v>4</v>
      </c>
      <c r="V5" s="141">
        <v>2</v>
      </c>
      <c r="W5" s="141">
        <v>3</v>
      </c>
      <c r="X5" s="141">
        <v>2</v>
      </c>
      <c r="Y5" s="141">
        <v>2</v>
      </c>
      <c r="Z5" s="141">
        <v>0</v>
      </c>
      <c r="AA5" s="141">
        <v>8</v>
      </c>
      <c r="AB5" s="141">
        <v>4</v>
      </c>
      <c r="AC5" s="141">
        <v>3</v>
      </c>
      <c r="AD5" s="141">
        <v>3</v>
      </c>
      <c r="AE5" s="141">
        <v>5</v>
      </c>
      <c r="AF5" s="141">
        <v>1</v>
      </c>
      <c r="AG5" s="141">
        <v>0</v>
      </c>
      <c r="AH5" s="141">
        <v>2</v>
      </c>
      <c r="AI5" s="141">
        <v>8</v>
      </c>
      <c r="AJ5" s="141">
        <v>5</v>
      </c>
      <c r="AK5" s="141">
        <v>2</v>
      </c>
      <c r="AL5" s="141">
        <v>6</v>
      </c>
      <c r="AM5" s="141">
        <v>1</v>
      </c>
      <c r="AN5" s="141">
        <v>5</v>
      </c>
      <c r="AO5" s="141">
        <v>2</v>
      </c>
      <c r="AP5" s="141">
        <v>5</v>
      </c>
      <c r="AQ5" s="141">
        <v>5</v>
      </c>
      <c r="AR5" s="141">
        <v>6</v>
      </c>
      <c r="AS5" s="141">
        <v>11</v>
      </c>
      <c r="AT5" s="141">
        <v>4</v>
      </c>
      <c r="AU5" s="141">
        <v>11</v>
      </c>
      <c r="AV5" s="141">
        <v>13</v>
      </c>
      <c r="AW5" s="141">
        <v>8</v>
      </c>
      <c r="AX5" s="141">
        <v>6</v>
      </c>
      <c r="AY5" s="141">
        <v>4</v>
      </c>
      <c r="AZ5" s="141">
        <v>4</v>
      </c>
      <c r="BA5" s="141">
        <v>6</v>
      </c>
      <c r="BB5" s="141">
        <v>7</v>
      </c>
      <c r="BC5" s="141">
        <v>11</v>
      </c>
      <c r="BD5" s="141">
        <v>7</v>
      </c>
      <c r="BE5" s="141">
        <v>13</v>
      </c>
      <c r="BF5" s="141">
        <v>16</v>
      </c>
      <c r="BG5" s="141">
        <v>12</v>
      </c>
      <c r="BH5" s="141">
        <v>15</v>
      </c>
      <c r="BI5" s="141">
        <v>13</v>
      </c>
      <c r="BJ5" s="141">
        <v>10</v>
      </c>
      <c r="BK5" s="141">
        <v>18</v>
      </c>
      <c r="BL5" s="141">
        <v>11</v>
      </c>
      <c r="BM5" s="141">
        <v>19</v>
      </c>
      <c r="BN5" s="141">
        <v>19</v>
      </c>
      <c r="BO5" s="141">
        <v>16</v>
      </c>
      <c r="BP5" s="141">
        <v>23</v>
      </c>
      <c r="BQ5" s="141">
        <v>11</v>
      </c>
      <c r="BR5" s="141">
        <v>17</v>
      </c>
      <c r="BS5" s="141">
        <v>23</v>
      </c>
      <c r="BT5" s="141">
        <v>19</v>
      </c>
      <c r="BU5" s="141">
        <v>16</v>
      </c>
      <c r="BV5" s="141">
        <v>27</v>
      </c>
      <c r="BW5" s="141">
        <v>24</v>
      </c>
      <c r="BX5" s="141">
        <v>32</v>
      </c>
      <c r="BY5" s="141">
        <v>27</v>
      </c>
      <c r="BZ5" s="141">
        <v>41</v>
      </c>
      <c r="CA5" s="141">
        <v>23</v>
      </c>
      <c r="CB5" s="141">
        <v>37</v>
      </c>
      <c r="CC5" s="141">
        <v>41</v>
      </c>
      <c r="CD5" s="141">
        <v>43</v>
      </c>
      <c r="CE5" s="141">
        <v>33</v>
      </c>
      <c r="CF5" s="141">
        <v>50</v>
      </c>
      <c r="CG5" s="141">
        <v>51</v>
      </c>
      <c r="CH5" s="141">
        <v>56</v>
      </c>
      <c r="CI5" s="141">
        <v>42</v>
      </c>
      <c r="CJ5" s="141">
        <v>62</v>
      </c>
      <c r="CK5" s="141">
        <v>55</v>
      </c>
      <c r="CL5" s="141">
        <v>51</v>
      </c>
      <c r="CM5" s="141">
        <v>68</v>
      </c>
      <c r="CN5" s="141">
        <v>68</v>
      </c>
      <c r="CO5" s="141">
        <v>67</v>
      </c>
      <c r="CP5" s="141">
        <v>56</v>
      </c>
    </row>
    <row r="6" spans="2:94" x14ac:dyDescent="0.25">
      <c r="B6" s="142" t="s">
        <v>724</v>
      </c>
      <c r="C6" s="143">
        <v>5</v>
      </c>
      <c r="D6" s="143">
        <v>10</v>
      </c>
      <c r="E6" s="143">
        <v>2</v>
      </c>
      <c r="F6" s="143">
        <v>5</v>
      </c>
      <c r="G6" s="143">
        <v>12</v>
      </c>
      <c r="H6" s="143">
        <v>7</v>
      </c>
      <c r="I6" s="143">
        <v>7</v>
      </c>
      <c r="J6" s="143">
        <v>2</v>
      </c>
      <c r="K6" s="143">
        <v>10</v>
      </c>
      <c r="L6" s="143">
        <v>9</v>
      </c>
      <c r="M6" s="143">
        <v>18</v>
      </c>
      <c r="N6" s="143">
        <v>5</v>
      </c>
      <c r="O6" s="143">
        <v>9</v>
      </c>
      <c r="P6" s="143">
        <v>8</v>
      </c>
      <c r="Q6" s="143">
        <v>4</v>
      </c>
      <c r="R6" s="143">
        <v>7</v>
      </c>
      <c r="S6" s="143">
        <v>2</v>
      </c>
      <c r="T6" s="143">
        <v>6</v>
      </c>
      <c r="U6" s="143">
        <v>7</v>
      </c>
      <c r="V6" s="143">
        <v>6</v>
      </c>
      <c r="W6" s="143">
        <v>5</v>
      </c>
      <c r="X6" s="143">
        <v>3</v>
      </c>
      <c r="Y6" s="143">
        <v>8</v>
      </c>
      <c r="Z6" s="143">
        <v>6</v>
      </c>
      <c r="AA6" s="143">
        <v>9</v>
      </c>
      <c r="AB6" s="143">
        <v>5</v>
      </c>
      <c r="AC6" s="143">
        <v>5</v>
      </c>
      <c r="AD6" s="143">
        <v>11</v>
      </c>
      <c r="AE6" s="143">
        <v>6</v>
      </c>
      <c r="AF6" s="143">
        <v>6</v>
      </c>
      <c r="AG6" s="143">
        <v>6</v>
      </c>
      <c r="AH6" s="143">
        <v>6</v>
      </c>
      <c r="AI6" s="143">
        <v>11</v>
      </c>
      <c r="AJ6" s="143">
        <v>15</v>
      </c>
      <c r="AK6" s="143">
        <v>11</v>
      </c>
      <c r="AL6" s="143">
        <v>23</v>
      </c>
      <c r="AM6" s="143">
        <v>12</v>
      </c>
      <c r="AN6" s="143">
        <v>5</v>
      </c>
      <c r="AO6" s="143">
        <v>11</v>
      </c>
      <c r="AP6" s="143">
        <v>17</v>
      </c>
      <c r="AQ6" s="143">
        <v>19</v>
      </c>
      <c r="AR6" s="143">
        <v>13</v>
      </c>
      <c r="AS6" s="143">
        <v>19</v>
      </c>
      <c r="AT6" s="143">
        <v>23</v>
      </c>
      <c r="AU6" s="143">
        <v>31</v>
      </c>
      <c r="AV6" s="143">
        <v>26</v>
      </c>
      <c r="AW6" s="143">
        <v>25</v>
      </c>
      <c r="AX6" s="143">
        <v>28</v>
      </c>
      <c r="AY6" s="143">
        <v>41</v>
      </c>
      <c r="AZ6" s="143">
        <v>32</v>
      </c>
      <c r="BA6" s="143">
        <v>38</v>
      </c>
      <c r="BB6" s="143">
        <v>44</v>
      </c>
      <c r="BC6" s="143">
        <v>35</v>
      </c>
      <c r="BD6" s="143">
        <v>36</v>
      </c>
      <c r="BE6" s="143">
        <v>47</v>
      </c>
      <c r="BF6" s="143">
        <v>36</v>
      </c>
      <c r="BG6" s="143">
        <v>28</v>
      </c>
      <c r="BH6" s="143">
        <v>23</v>
      </c>
      <c r="BI6" s="143">
        <v>28</v>
      </c>
      <c r="BJ6" s="143">
        <v>36</v>
      </c>
      <c r="BK6" s="143">
        <v>31</v>
      </c>
      <c r="BL6" s="143">
        <v>50</v>
      </c>
      <c r="BM6" s="143">
        <v>37</v>
      </c>
      <c r="BN6" s="143">
        <v>38</v>
      </c>
      <c r="BO6" s="143">
        <v>27</v>
      </c>
      <c r="BP6" s="143">
        <v>47</v>
      </c>
      <c r="BQ6" s="143">
        <v>43</v>
      </c>
      <c r="BR6" s="143">
        <v>46</v>
      </c>
      <c r="BS6" s="143">
        <v>39</v>
      </c>
      <c r="BT6" s="143">
        <v>55</v>
      </c>
      <c r="BU6" s="143">
        <v>51</v>
      </c>
      <c r="BV6" s="143">
        <v>50</v>
      </c>
      <c r="BW6" s="143">
        <v>69</v>
      </c>
      <c r="BX6" s="143">
        <v>73</v>
      </c>
      <c r="BY6" s="143">
        <v>76</v>
      </c>
      <c r="BZ6" s="143">
        <v>78</v>
      </c>
      <c r="CA6" s="143">
        <v>67</v>
      </c>
      <c r="CB6" s="143">
        <v>87</v>
      </c>
      <c r="CC6" s="143">
        <v>95</v>
      </c>
      <c r="CD6" s="143">
        <v>90</v>
      </c>
      <c r="CE6" s="143">
        <v>89</v>
      </c>
      <c r="CF6" s="143">
        <v>114</v>
      </c>
      <c r="CG6" s="143">
        <v>108</v>
      </c>
      <c r="CH6" s="143">
        <v>125</v>
      </c>
      <c r="CI6" s="143">
        <v>108</v>
      </c>
      <c r="CJ6" s="143">
        <v>118</v>
      </c>
      <c r="CK6" s="143">
        <v>155</v>
      </c>
      <c r="CL6" s="143">
        <v>109</v>
      </c>
      <c r="CM6" s="143">
        <v>112</v>
      </c>
      <c r="CN6" s="143">
        <v>140</v>
      </c>
      <c r="CO6" s="143">
        <v>126</v>
      </c>
      <c r="CP6" s="143">
        <v>132</v>
      </c>
    </row>
    <row r="7" spans="2:94" x14ac:dyDescent="0.25">
      <c r="B7" s="142" t="s">
        <v>725</v>
      </c>
      <c r="C7" s="143">
        <v>8</v>
      </c>
      <c r="D7" s="143">
        <v>5</v>
      </c>
      <c r="E7" s="143">
        <v>13</v>
      </c>
      <c r="F7" s="143">
        <v>8</v>
      </c>
      <c r="G7" s="143">
        <v>12</v>
      </c>
      <c r="H7" s="143">
        <v>8</v>
      </c>
      <c r="I7" s="143">
        <v>5</v>
      </c>
      <c r="J7" s="143">
        <v>12</v>
      </c>
      <c r="K7" s="143">
        <v>12</v>
      </c>
      <c r="L7" s="143">
        <v>4</v>
      </c>
      <c r="M7" s="143">
        <v>6</v>
      </c>
      <c r="N7" s="143">
        <v>6</v>
      </c>
      <c r="O7" s="143">
        <v>16</v>
      </c>
      <c r="P7" s="143">
        <v>13</v>
      </c>
      <c r="Q7" s="143">
        <v>15</v>
      </c>
      <c r="R7" s="143">
        <v>11</v>
      </c>
      <c r="S7" s="143">
        <v>14</v>
      </c>
      <c r="T7" s="143">
        <v>15</v>
      </c>
      <c r="U7" s="143">
        <v>9</v>
      </c>
      <c r="V7" s="143">
        <v>12</v>
      </c>
      <c r="W7" s="143">
        <v>10</v>
      </c>
      <c r="X7" s="143">
        <v>9</v>
      </c>
      <c r="Y7" s="143">
        <v>9</v>
      </c>
      <c r="Z7" s="143">
        <v>8</v>
      </c>
      <c r="AA7" s="143">
        <v>12</v>
      </c>
      <c r="AB7" s="143">
        <v>12</v>
      </c>
      <c r="AC7" s="143">
        <v>13</v>
      </c>
      <c r="AD7" s="143">
        <v>2</v>
      </c>
      <c r="AE7" s="143">
        <v>12</v>
      </c>
      <c r="AF7" s="143">
        <v>8</v>
      </c>
      <c r="AG7" s="143">
        <v>15</v>
      </c>
      <c r="AH7" s="143">
        <v>10</v>
      </c>
      <c r="AI7" s="143">
        <v>14</v>
      </c>
      <c r="AJ7" s="143">
        <v>7</v>
      </c>
      <c r="AK7" s="143">
        <v>17</v>
      </c>
      <c r="AL7" s="143">
        <v>24</v>
      </c>
      <c r="AM7" s="143">
        <v>19</v>
      </c>
      <c r="AN7" s="143">
        <v>20</v>
      </c>
      <c r="AO7" s="143">
        <v>27</v>
      </c>
      <c r="AP7" s="143">
        <v>32</v>
      </c>
      <c r="AQ7" s="143">
        <v>30</v>
      </c>
      <c r="AR7" s="143">
        <v>31</v>
      </c>
      <c r="AS7" s="143">
        <v>22</v>
      </c>
      <c r="AT7" s="143">
        <v>31</v>
      </c>
      <c r="AU7" s="143">
        <v>36</v>
      </c>
      <c r="AV7" s="143">
        <v>33</v>
      </c>
      <c r="AW7" s="143">
        <v>37</v>
      </c>
      <c r="AX7" s="143">
        <v>36</v>
      </c>
      <c r="AY7" s="143">
        <v>39</v>
      </c>
      <c r="AZ7" s="143">
        <v>43</v>
      </c>
      <c r="BA7" s="143">
        <v>43</v>
      </c>
      <c r="BB7" s="143">
        <v>30</v>
      </c>
      <c r="BC7" s="143">
        <v>61</v>
      </c>
      <c r="BD7" s="143">
        <v>55</v>
      </c>
      <c r="BE7" s="143">
        <v>59</v>
      </c>
      <c r="BF7" s="143">
        <v>61</v>
      </c>
      <c r="BG7" s="143">
        <v>52</v>
      </c>
      <c r="BH7" s="143">
        <v>48</v>
      </c>
      <c r="BI7" s="143">
        <v>58</v>
      </c>
      <c r="BJ7" s="143">
        <v>55</v>
      </c>
      <c r="BK7" s="143">
        <v>57</v>
      </c>
      <c r="BL7" s="143">
        <v>62</v>
      </c>
      <c r="BM7" s="143">
        <v>67</v>
      </c>
      <c r="BN7" s="143">
        <v>53</v>
      </c>
      <c r="BO7" s="143">
        <v>68</v>
      </c>
      <c r="BP7" s="143">
        <v>97</v>
      </c>
      <c r="BQ7" s="143">
        <v>78</v>
      </c>
      <c r="BR7" s="143">
        <v>81</v>
      </c>
      <c r="BS7" s="143">
        <v>77</v>
      </c>
      <c r="BT7" s="143">
        <v>87</v>
      </c>
      <c r="BU7" s="143">
        <v>78</v>
      </c>
      <c r="BV7" s="143">
        <v>101</v>
      </c>
      <c r="BW7" s="143">
        <v>109</v>
      </c>
      <c r="BX7" s="143">
        <v>161</v>
      </c>
      <c r="BY7" s="143">
        <v>129</v>
      </c>
      <c r="BZ7" s="143">
        <v>146</v>
      </c>
      <c r="CA7" s="143">
        <v>132</v>
      </c>
      <c r="CB7" s="143">
        <v>108</v>
      </c>
      <c r="CC7" s="143">
        <v>165</v>
      </c>
      <c r="CD7" s="143">
        <v>173</v>
      </c>
      <c r="CE7" s="143">
        <v>208</v>
      </c>
      <c r="CF7" s="143">
        <v>197</v>
      </c>
      <c r="CG7" s="143">
        <v>230</v>
      </c>
      <c r="CH7" s="143">
        <v>181</v>
      </c>
      <c r="CI7" s="143">
        <v>174</v>
      </c>
      <c r="CJ7" s="143">
        <v>220</v>
      </c>
      <c r="CK7" s="143">
        <v>278</v>
      </c>
      <c r="CL7" s="143">
        <v>268</v>
      </c>
      <c r="CM7" s="143">
        <v>229</v>
      </c>
      <c r="CN7" s="143">
        <v>288</v>
      </c>
      <c r="CO7" s="143">
        <v>234</v>
      </c>
      <c r="CP7" s="143">
        <v>250</v>
      </c>
    </row>
    <row r="8" spans="2:94" x14ac:dyDescent="0.25">
      <c r="B8" s="142" t="s">
        <v>726</v>
      </c>
      <c r="C8" s="143">
        <v>9</v>
      </c>
      <c r="D8" s="143">
        <v>14</v>
      </c>
      <c r="E8" s="143">
        <v>25</v>
      </c>
      <c r="F8" s="143">
        <v>16</v>
      </c>
      <c r="G8" s="143">
        <v>6</v>
      </c>
      <c r="H8" s="143">
        <v>15</v>
      </c>
      <c r="I8" s="143">
        <v>11</v>
      </c>
      <c r="J8" s="143">
        <v>8</v>
      </c>
      <c r="K8" s="143">
        <v>14</v>
      </c>
      <c r="L8" s="143">
        <v>10</v>
      </c>
      <c r="M8" s="143">
        <v>14</v>
      </c>
      <c r="N8" s="143">
        <v>13</v>
      </c>
      <c r="O8" s="143">
        <v>6</v>
      </c>
      <c r="P8" s="143">
        <v>8</v>
      </c>
      <c r="Q8" s="143">
        <v>8</v>
      </c>
      <c r="R8" s="143">
        <v>7</v>
      </c>
      <c r="S8" s="143">
        <v>8</v>
      </c>
      <c r="T8" s="143">
        <v>10</v>
      </c>
      <c r="U8" s="143">
        <v>5</v>
      </c>
      <c r="V8" s="143">
        <v>10</v>
      </c>
      <c r="W8" s="143">
        <v>10</v>
      </c>
      <c r="X8" s="143">
        <v>4</v>
      </c>
      <c r="Y8" s="143">
        <v>7</v>
      </c>
      <c r="Z8" s="143">
        <v>8</v>
      </c>
      <c r="AA8" s="143">
        <v>12</v>
      </c>
      <c r="AB8" s="143">
        <v>12</v>
      </c>
      <c r="AC8" s="143">
        <v>11</v>
      </c>
      <c r="AD8" s="143">
        <v>7</v>
      </c>
      <c r="AE8" s="143">
        <v>7</v>
      </c>
      <c r="AF8" s="143">
        <v>9</v>
      </c>
      <c r="AG8" s="143">
        <v>11</v>
      </c>
      <c r="AH8" s="143">
        <v>14</v>
      </c>
      <c r="AI8" s="143">
        <v>9</v>
      </c>
      <c r="AJ8" s="143">
        <v>10</v>
      </c>
      <c r="AK8" s="143">
        <v>13</v>
      </c>
      <c r="AL8" s="143">
        <v>9</v>
      </c>
      <c r="AM8" s="143">
        <v>10</v>
      </c>
      <c r="AN8" s="143">
        <v>17</v>
      </c>
      <c r="AO8" s="143">
        <v>25</v>
      </c>
      <c r="AP8" s="143">
        <v>34</v>
      </c>
      <c r="AQ8" s="143">
        <v>29</v>
      </c>
      <c r="AR8" s="143">
        <v>30</v>
      </c>
      <c r="AS8" s="143">
        <v>32</v>
      </c>
      <c r="AT8" s="143">
        <v>29</v>
      </c>
      <c r="AU8" s="143">
        <v>38</v>
      </c>
      <c r="AV8" s="143">
        <v>49</v>
      </c>
      <c r="AW8" s="143">
        <v>41</v>
      </c>
      <c r="AX8" s="143">
        <v>59</v>
      </c>
      <c r="AY8" s="143">
        <v>64</v>
      </c>
      <c r="AZ8" s="143">
        <v>50</v>
      </c>
      <c r="BA8" s="143">
        <v>67</v>
      </c>
      <c r="BB8" s="143">
        <v>80</v>
      </c>
      <c r="BC8" s="143">
        <v>58</v>
      </c>
      <c r="BD8" s="143">
        <v>89</v>
      </c>
      <c r="BE8" s="143">
        <v>65</v>
      </c>
      <c r="BF8" s="143">
        <v>64</v>
      </c>
      <c r="BG8" s="143">
        <v>68</v>
      </c>
      <c r="BH8" s="143">
        <v>72</v>
      </c>
      <c r="BI8" s="143">
        <v>82</v>
      </c>
      <c r="BJ8" s="143">
        <v>104</v>
      </c>
      <c r="BK8" s="143">
        <v>94</v>
      </c>
      <c r="BL8" s="143">
        <v>88</v>
      </c>
      <c r="BM8" s="143">
        <v>100</v>
      </c>
      <c r="BN8" s="143">
        <v>117</v>
      </c>
      <c r="BO8" s="143">
        <v>126</v>
      </c>
      <c r="BP8" s="143">
        <v>123</v>
      </c>
      <c r="BQ8" s="143">
        <v>161</v>
      </c>
      <c r="BR8" s="143">
        <v>140</v>
      </c>
      <c r="BS8" s="143">
        <v>125</v>
      </c>
      <c r="BT8" s="143">
        <v>146</v>
      </c>
      <c r="BU8" s="143">
        <v>145</v>
      </c>
      <c r="BV8" s="143">
        <v>180</v>
      </c>
      <c r="BW8" s="143">
        <v>173</v>
      </c>
      <c r="BX8" s="143">
        <v>183</v>
      </c>
      <c r="BY8" s="143">
        <v>167</v>
      </c>
      <c r="BZ8" s="143">
        <v>184</v>
      </c>
      <c r="CA8" s="143">
        <v>159</v>
      </c>
      <c r="CB8" s="143">
        <v>210</v>
      </c>
      <c r="CC8" s="143">
        <v>219</v>
      </c>
      <c r="CD8" s="143">
        <v>222</v>
      </c>
      <c r="CE8" s="143">
        <v>274</v>
      </c>
      <c r="CF8" s="143">
        <v>271</v>
      </c>
      <c r="CG8" s="143">
        <v>242</v>
      </c>
      <c r="CH8" s="143">
        <v>254</v>
      </c>
      <c r="CI8" s="143">
        <v>277</v>
      </c>
      <c r="CJ8" s="143">
        <v>320</v>
      </c>
      <c r="CK8" s="143">
        <v>323</v>
      </c>
      <c r="CL8" s="143">
        <v>301</v>
      </c>
      <c r="CM8" s="143">
        <v>357</v>
      </c>
      <c r="CN8" s="143">
        <v>337</v>
      </c>
      <c r="CO8" s="143">
        <v>262</v>
      </c>
      <c r="CP8" s="143">
        <v>325</v>
      </c>
    </row>
    <row r="9" spans="2:94" x14ac:dyDescent="0.25">
      <c r="B9" s="142" t="s">
        <v>727</v>
      </c>
      <c r="C9" s="143">
        <v>11</v>
      </c>
      <c r="D9" s="143">
        <v>12</v>
      </c>
      <c r="E9" s="143">
        <v>19</v>
      </c>
      <c r="F9" s="143">
        <v>11</v>
      </c>
      <c r="G9" s="143">
        <v>12</v>
      </c>
      <c r="H9" s="143">
        <v>13</v>
      </c>
      <c r="I9" s="143">
        <v>17</v>
      </c>
      <c r="J9" s="143">
        <v>41</v>
      </c>
      <c r="K9" s="143">
        <v>10</v>
      </c>
      <c r="L9" s="143">
        <v>11</v>
      </c>
      <c r="M9" s="143">
        <v>13</v>
      </c>
      <c r="N9" s="143">
        <v>9</v>
      </c>
      <c r="O9" s="143">
        <v>12</v>
      </c>
      <c r="P9" s="143">
        <v>7</v>
      </c>
      <c r="Q9" s="143">
        <v>4</v>
      </c>
      <c r="R9" s="143">
        <v>3</v>
      </c>
      <c r="S9" s="143">
        <v>9</v>
      </c>
      <c r="T9" s="143">
        <v>10</v>
      </c>
      <c r="U9" s="143">
        <v>22</v>
      </c>
      <c r="V9" s="143">
        <v>6</v>
      </c>
      <c r="W9" s="143">
        <v>13</v>
      </c>
      <c r="X9" s="143">
        <v>1</v>
      </c>
      <c r="Y9" s="143">
        <v>9</v>
      </c>
      <c r="Z9" s="143">
        <v>9</v>
      </c>
      <c r="AA9" s="143">
        <v>8</v>
      </c>
      <c r="AB9" s="143">
        <v>12</v>
      </c>
      <c r="AC9" s="143">
        <v>23</v>
      </c>
      <c r="AD9" s="143">
        <v>12</v>
      </c>
      <c r="AE9" s="143">
        <v>15</v>
      </c>
      <c r="AF9" s="143">
        <v>11</v>
      </c>
      <c r="AG9" s="143">
        <v>14</v>
      </c>
      <c r="AH9" s="143">
        <v>17</v>
      </c>
      <c r="AI9" s="143">
        <v>21</v>
      </c>
      <c r="AJ9" s="143">
        <v>23</v>
      </c>
      <c r="AK9" s="143">
        <v>14</v>
      </c>
      <c r="AL9" s="143">
        <v>25</v>
      </c>
      <c r="AM9" s="143">
        <v>33</v>
      </c>
      <c r="AN9" s="143">
        <v>31</v>
      </c>
      <c r="AO9" s="143">
        <v>20</v>
      </c>
      <c r="AP9" s="143">
        <v>26</v>
      </c>
      <c r="AQ9" s="143">
        <v>43</v>
      </c>
      <c r="AR9" s="143">
        <v>41</v>
      </c>
      <c r="AS9" s="143">
        <v>46</v>
      </c>
      <c r="AT9" s="143">
        <v>51</v>
      </c>
      <c r="AU9" s="143">
        <v>47</v>
      </c>
      <c r="AV9" s="143">
        <v>62</v>
      </c>
      <c r="AW9" s="143">
        <v>54</v>
      </c>
      <c r="AX9" s="143">
        <v>58</v>
      </c>
      <c r="AY9" s="143">
        <v>44</v>
      </c>
      <c r="AZ9" s="143">
        <v>52</v>
      </c>
      <c r="BA9" s="143">
        <v>66</v>
      </c>
      <c r="BB9" s="143">
        <v>92</v>
      </c>
      <c r="BC9" s="143">
        <v>80</v>
      </c>
      <c r="BD9" s="143">
        <v>97</v>
      </c>
      <c r="BE9" s="143">
        <v>80</v>
      </c>
      <c r="BF9" s="143">
        <v>71</v>
      </c>
      <c r="BG9" s="143">
        <v>66</v>
      </c>
      <c r="BH9" s="143">
        <v>73</v>
      </c>
      <c r="BI9" s="143">
        <v>110</v>
      </c>
      <c r="BJ9" s="143">
        <v>82</v>
      </c>
      <c r="BK9" s="143">
        <v>101</v>
      </c>
      <c r="BL9" s="143">
        <v>128</v>
      </c>
      <c r="BM9" s="143">
        <v>122</v>
      </c>
      <c r="BN9" s="143">
        <v>130</v>
      </c>
      <c r="BO9" s="143">
        <v>208</v>
      </c>
      <c r="BP9" s="143">
        <v>141</v>
      </c>
      <c r="BQ9" s="143">
        <v>185</v>
      </c>
      <c r="BR9" s="143">
        <v>145</v>
      </c>
      <c r="BS9" s="143">
        <v>178</v>
      </c>
      <c r="BT9" s="143">
        <v>180</v>
      </c>
      <c r="BU9" s="143">
        <v>177</v>
      </c>
      <c r="BV9" s="143">
        <v>209</v>
      </c>
      <c r="BW9" s="143">
        <v>220</v>
      </c>
      <c r="BX9" s="143">
        <v>244</v>
      </c>
      <c r="BY9" s="143">
        <v>223</v>
      </c>
      <c r="BZ9" s="143">
        <v>258</v>
      </c>
      <c r="CA9" s="143">
        <v>196</v>
      </c>
      <c r="CB9" s="143">
        <v>272</v>
      </c>
      <c r="CC9" s="143">
        <v>276</v>
      </c>
      <c r="CD9" s="143">
        <v>230</v>
      </c>
      <c r="CE9" s="143">
        <v>241</v>
      </c>
      <c r="CF9" s="143">
        <v>252</v>
      </c>
      <c r="CG9" s="143">
        <v>243</v>
      </c>
      <c r="CH9" s="143">
        <v>275</v>
      </c>
      <c r="CI9" s="143">
        <v>278</v>
      </c>
      <c r="CJ9" s="143">
        <v>335</v>
      </c>
      <c r="CK9" s="143">
        <v>294</v>
      </c>
      <c r="CL9" s="143">
        <v>314</v>
      </c>
      <c r="CM9" s="143">
        <v>323</v>
      </c>
      <c r="CN9" s="143">
        <v>340</v>
      </c>
      <c r="CO9" s="143">
        <v>256</v>
      </c>
      <c r="CP9" s="143">
        <v>280</v>
      </c>
    </row>
    <row r="10" spans="2:94" x14ac:dyDescent="0.25">
      <c r="B10" s="142" t="s">
        <v>728</v>
      </c>
      <c r="C10" s="143">
        <v>14</v>
      </c>
      <c r="D10" s="143">
        <v>5</v>
      </c>
      <c r="E10" s="143">
        <v>4</v>
      </c>
      <c r="F10" s="143">
        <v>9</v>
      </c>
      <c r="G10" s="143">
        <v>12</v>
      </c>
      <c r="H10" s="143">
        <v>2</v>
      </c>
      <c r="I10" s="143">
        <v>6</v>
      </c>
      <c r="J10" s="143">
        <v>7</v>
      </c>
      <c r="K10" s="143">
        <v>4</v>
      </c>
      <c r="L10" s="143">
        <v>4</v>
      </c>
      <c r="M10" s="143">
        <v>3</v>
      </c>
      <c r="N10" s="143">
        <v>13</v>
      </c>
      <c r="O10" s="143">
        <v>10</v>
      </c>
      <c r="P10" s="143">
        <v>9</v>
      </c>
      <c r="Q10" s="143">
        <v>3</v>
      </c>
      <c r="R10" s="143">
        <v>5</v>
      </c>
      <c r="S10" s="143">
        <v>5</v>
      </c>
      <c r="T10" s="143">
        <v>6</v>
      </c>
      <c r="U10" s="143">
        <v>7</v>
      </c>
      <c r="V10" s="143">
        <v>4</v>
      </c>
      <c r="W10" s="143">
        <v>2</v>
      </c>
      <c r="X10" s="143">
        <v>5</v>
      </c>
      <c r="Y10" s="143">
        <v>8</v>
      </c>
      <c r="Z10" s="143">
        <v>8</v>
      </c>
      <c r="AA10" s="143">
        <v>9</v>
      </c>
      <c r="AB10" s="143">
        <v>7</v>
      </c>
      <c r="AC10" s="143">
        <v>12</v>
      </c>
      <c r="AD10" s="143">
        <v>7</v>
      </c>
      <c r="AE10" s="143">
        <v>5</v>
      </c>
      <c r="AF10" s="143">
        <v>2</v>
      </c>
      <c r="AG10" s="143">
        <v>6</v>
      </c>
      <c r="AH10" s="143">
        <v>7</v>
      </c>
      <c r="AI10" s="143">
        <v>12</v>
      </c>
      <c r="AJ10" s="143">
        <v>8</v>
      </c>
      <c r="AK10" s="143">
        <v>9</v>
      </c>
      <c r="AL10" s="143">
        <v>6</v>
      </c>
      <c r="AM10" s="143">
        <v>8</v>
      </c>
      <c r="AN10" s="143">
        <v>4</v>
      </c>
      <c r="AO10" s="143">
        <v>9</v>
      </c>
      <c r="AP10" s="143">
        <v>17</v>
      </c>
      <c r="AQ10" s="143">
        <v>10</v>
      </c>
      <c r="AR10" s="143">
        <v>11</v>
      </c>
      <c r="AS10" s="143">
        <v>12</v>
      </c>
      <c r="AT10" s="143">
        <v>12</v>
      </c>
      <c r="AU10" s="143">
        <v>9</v>
      </c>
      <c r="AV10" s="143">
        <v>7</v>
      </c>
      <c r="AW10" s="143">
        <v>13</v>
      </c>
      <c r="AX10" s="143">
        <v>8</v>
      </c>
      <c r="AY10" s="143">
        <v>9</v>
      </c>
      <c r="AZ10" s="143">
        <v>16</v>
      </c>
      <c r="BA10" s="143">
        <v>9</v>
      </c>
      <c r="BB10" s="143">
        <v>14</v>
      </c>
      <c r="BC10" s="143">
        <v>15</v>
      </c>
      <c r="BD10" s="143">
        <v>24</v>
      </c>
      <c r="BE10" s="143">
        <v>15</v>
      </c>
      <c r="BF10" s="143">
        <v>18</v>
      </c>
      <c r="BG10" s="143">
        <v>14</v>
      </c>
      <c r="BH10" s="143">
        <v>6</v>
      </c>
      <c r="BI10" s="143">
        <v>13</v>
      </c>
      <c r="BJ10" s="143">
        <v>14</v>
      </c>
      <c r="BK10" s="143">
        <v>22</v>
      </c>
      <c r="BL10" s="143">
        <v>16</v>
      </c>
      <c r="BM10" s="143">
        <v>12</v>
      </c>
      <c r="BN10" s="143">
        <v>19</v>
      </c>
      <c r="BO10" s="143">
        <v>18</v>
      </c>
      <c r="BP10" s="143">
        <v>21</v>
      </c>
      <c r="BQ10" s="143">
        <v>25</v>
      </c>
      <c r="BR10" s="143">
        <v>41</v>
      </c>
      <c r="BS10" s="143">
        <v>36</v>
      </c>
      <c r="BT10" s="143">
        <v>34</v>
      </c>
      <c r="BU10" s="143">
        <v>30</v>
      </c>
      <c r="BV10" s="143">
        <v>27</v>
      </c>
      <c r="BW10" s="143">
        <v>37</v>
      </c>
      <c r="BX10" s="143">
        <v>48</v>
      </c>
      <c r="BY10" s="143">
        <v>38</v>
      </c>
      <c r="BZ10" s="143">
        <v>52</v>
      </c>
      <c r="CA10" s="143">
        <v>33</v>
      </c>
      <c r="CB10" s="143">
        <v>34</v>
      </c>
      <c r="CC10" s="143">
        <v>40</v>
      </c>
      <c r="CD10" s="143">
        <v>51</v>
      </c>
      <c r="CE10" s="143">
        <v>37</v>
      </c>
      <c r="CF10" s="143">
        <v>65</v>
      </c>
      <c r="CG10" s="143">
        <v>77</v>
      </c>
      <c r="CH10" s="143">
        <v>70</v>
      </c>
      <c r="CI10" s="143">
        <v>65</v>
      </c>
      <c r="CJ10" s="143">
        <v>67</v>
      </c>
      <c r="CK10" s="143">
        <v>86</v>
      </c>
      <c r="CL10" s="143">
        <v>84</v>
      </c>
      <c r="CM10" s="143">
        <v>81</v>
      </c>
      <c r="CN10" s="143">
        <v>103</v>
      </c>
      <c r="CO10" s="143">
        <v>84</v>
      </c>
      <c r="CP10" s="143">
        <v>98</v>
      </c>
    </row>
    <row r="11" spans="2:94" x14ac:dyDescent="0.25">
      <c r="B11" s="144" t="s">
        <v>729</v>
      </c>
      <c r="C11" s="145">
        <v>1</v>
      </c>
      <c r="D11" s="145">
        <v>4</v>
      </c>
      <c r="E11" s="145">
        <v>4</v>
      </c>
      <c r="F11" s="145">
        <v>4</v>
      </c>
      <c r="G11" s="145">
        <v>1</v>
      </c>
      <c r="H11" s="145">
        <v>3</v>
      </c>
      <c r="I11" s="145">
        <v>4</v>
      </c>
      <c r="J11" s="145">
        <v>2</v>
      </c>
      <c r="K11" s="145">
        <v>0</v>
      </c>
      <c r="L11" s="145">
        <v>4</v>
      </c>
      <c r="M11" s="145">
        <v>2</v>
      </c>
      <c r="N11" s="145">
        <v>4</v>
      </c>
      <c r="O11" s="145">
        <v>1</v>
      </c>
      <c r="P11" s="145">
        <v>2</v>
      </c>
      <c r="Q11" s="145">
        <v>2</v>
      </c>
      <c r="R11" s="145">
        <v>2</v>
      </c>
      <c r="S11" s="145">
        <v>3</v>
      </c>
      <c r="T11" s="145">
        <v>5</v>
      </c>
      <c r="U11" s="145">
        <v>4</v>
      </c>
      <c r="V11" s="145">
        <v>5</v>
      </c>
      <c r="W11" s="145">
        <v>6</v>
      </c>
      <c r="X11" s="145">
        <v>1</v>
      </c>
      <c r="Y11" s="145">
        <v>1</v>
      </c>
      <c r="Z11" s="145">
        <v>2</v>
      </c>
      <c r="AA11" s="145">
        <v>2</v>
      </c>
      <c r="AB11" s="145">
        <v>0</v>
      </c>
      <c r="AC11" s="145">
        <v>2</v>
      </c>
      <c r="AD11" s="145">
        <v>2</v>
      </c>
      <c r="AE11" s="145">
        <v>2</v>
      </c>
      <c r="AF11" s="145">
        <v>1</v>
      </c>
      <c r="AG11" s="145">
        <v>0</v>
      </c>
      <c r="AH11" s="145">
        <v>2</v>
      </c>
      <c r="AI11" s="145">
        <v>4</v>
      </c>
      <c r="AJ11" s="145">
        <v>1</v>
      </c>
      <c r="AK11" s="145">
        <v>1</v>
      </c>
      <c r="AL11" s="145">
        <v>1</v>
      </c>
      <c r="AM11" s="145">
        <v>2</v>
      </c>
      <c r="AN11" s="145">
        <v>2</v>
      </c>
      <c r="AO11" s="145">
        <v>5</v>
      </c>
      <c r="AP11" s="145">
        <v>5</v>
      </c>
      <c r="AQ11" s="145">
        <v>7</v>
      </c>
      <c r="AR11" s="145">
        <v>3</v>
      </c>
      <c r="AS11" s="145">
        <v>1</v>
      </c>
      <c r="AT11" s="145">
        <v>3</v>
      </c>
      <c r="AU11" s="145">
        <v>0</v>
      </c>
      <c r="AV11" s="145">
        <v>4</v>
      </c>
      <c r="AW11" s="145">
        <v>5</v>
      </c>
      <c r="AX11" s="145">
        <v>4</v>
      </c>
      <c r="AY11" s="145">
        <v>4</v>
      </c>
      <c r="AZ11" s="145">
        <v>7</v>
      </c>
      <c r="BA11" s="145">
        <v>8</v>
      </c>
      <c r="BB11" s="145">
        <v>8</v>
      </c>
      <c r="BC11" s="145">
        <v>8</v>
      </c>
      <c r="BD11" s="145">
        <v>6</v>
      </c>
      <c r="BE11" s="145">
        <v>9</v>
      </c>
      <c r="BF11" s="145">
        <v>8</v>
      </c>
      <c r="BG11" s="145">
        <v>5</v>
      </c>
      <c r="BH11" s="145">
        <v>4</v>
      </c>
      <c r="BI11" s="145">
        <v>4</v>
      </c>
      <c r="BJ11" s="145">
        <v>9</v>
      </c>
      <c r="BK11" s="145">
        <v>5</v>
      </c>
      <c r="BL11" s="145">
        <v>13</v>
      </c>
      <c r="BM11" s="145">
        <v>14</v>
      </c>
      <c r="BN11" s="145">
        <v>10</v>
      </c>
      <c r="BO11" s="145">
        <v>15</v>
      </c>
      <c r="BP11" s="145">
        <v>20</v>
      </c>
      <c r="BQ11" s="145">
        <v>21</v>
      </c>
      <c r="BR11" s="145">
        <v>21</v>
      </c>
      <c r="BS11" s="145">
        <v>35</v>
      </c>
      <c r="BT11" s="145">
        <v>23</v>
      </c>
      <c r="BU11" s="145">
        <v>18</v>
      </c>
      <c r="BV11" s="145">
        <v>34</v>
      </c>
      <c r="BW11" s="145">
        <v>32</v>
      </c>
      <c r="BX11" s="145">
        <v>23</v>
      </c>
      <c r="BY11" s="145">
        <v>46</v>
      </c>
      <c r="BZ11" s="145">
        <v>33</v>
      </c>
      <c r="CA11" s="145">
        <v>22</v>
      </c>
      <c r="CB11" s="145">
        <v>37</v>
      </c>
      <c r="CC11" s="145">
        <v>34</v>
      </c>
      <c r="CD11" s="145">
        <v>52</v>
      </c>
      <c r="CE11" s="145">
        <v>43</v>
      </c>
      <c r="CF11" s="145">
        <v>48</v>
      </c>
      <c r="CG11" s="145">
        <v>36</v>
      </c>
      <c r="CH11" s="145">
        <v>36</v>
      </c>
      <c r="CI11" s="145">
        <v>46</v>
      </c>
      <c r="CJ11" s="145">
        <v>64</v>
      </c>
      <c r="CK11" s="145">
        <v>88</v>
      </c>
      <c r="CL11" s="145">
        <v>63</v>
      </c>
      <c r="CM11" s="145">
        <v>69</v>
      </c>
      <c r="CN11" s="145">
        <v>69</v>
      </c>
      <c r="CO11" s="145">
        <v>80</v>
      </c>
      <c r="CP11" s="145">
        <v>99</v>
      </c>
    </row>
    <row r="13" spans="2:94" x14ac:dyDescent="0.25">
      <c r="B13" t="s">
        <v>733</v>
      </c>
    </row>
    <row r="14" spans="2:94" x14ac:dyDescent="0.25">
      <c r="B14" s="138" t="s">
        <v>722</v>
      </c>
      <c r="C14" s="139">
        <v>44044</v>
      </c>
      <c r="D14" s="139">
        <v>44045</v>
      </c>
      <c r="E14" s="139">
        <v>44046</v>
      </c>
      <c r="F14" s="139">
        <v>44047</v>
      </c>
      <c r="G14" s="139">
        <v>44048</v>
      </c>
      <c r="H14" s="139">
        <v>44049</v>
      </c>
      <c r="I14" s="139">
        <v>44050</v>
      </c>
      <c r="J14" s="139">
        <v>44051</v>
      </c>
      <c r="K14" s="139">
        <v>44052</v>
      </c>
      <c r="L14" s="139">
        <v>44053</v>
      </c>
      <c r="M14" s="139">
        <v>44054</v>
      </c>
      <c r="N14" s="139">
        <v>44055</v>
      </c>
      <c r="O14" s="139">
        <v>44056</v>
      </c>
      <c r="P14" s="139">
        <v>44057</v>
      </c>
      <c r="Q14" s="139">
        <v>44058</v>
      </c>
      <c r="R14" s="139">
        <v>44059</v>
      </c>
      <c r="S14" s="139">
        <v>44060</v>
      </c>
      <c r="T14" s="139">
        <v>44061</v>
      </c>
      <c r="U14" s="139">
        <v>44062</v>
      </c>
      <c r="V14" s="139">
        <v>44063</v>
      </c>
      <c r="W14" s="139">
        <v>44064</v>
      </c>
      <c r="X14" s="139">
        <v>44065</v>
      </c>
      <c r="Y14" s="139">
        <v>44066</v>
      </c>
      <c r="Z14" s="139">
        <v>44067</v>
      </c>
      <c r="AA14" s="139">
        <v>44068</v>
      </c>
      <c r="AB14" s="139">
        <v>44069</v>
      </c>
      <c r="AC14" s="139">
        <v>44070</v>
      </c>
      <c r="AD14" s="139">
        <v>44071</v>
      </c>
      <c r="AE14" s="139">
        <v>44072</v>
      </c>
      <c r="AF14" s="139">
        <v>44073</v>
      </c>
      <c r="AG14" s="139">
        <v>44074</v>
      </c>
      <c r="AH14" s="139">
        <v>44075</v>
      </c>
      <c r="AI14" s="139">
        <v>44076</v>
      </c>
      <c r="AJ14" s="139">
        <v>44077</v>
      </c>
      <c r="AK14" s="139">
        <v>44078</v>
      </c>
      <c r="AL14" s="139">
        <v>44079</v>
      </c>
      <c r="AM14" s="139">
        <v>44080</v>
      </c>
      <c r="AN14" s="139">
        <v>44081</v>
      </c>
      <c r="AO14" s="139">
        <v>44082</v>
      </c>
      <c r="AP14" s="139">
        <v>44083</v>
      </c>
      <c r="AQ14" s="139">
        <v>44084</v>
      </c>
      <c r="AR14" s="139">
        <v>44085</v>
      </c>
      <c r="AS14" s="139">
        <v>44086</v>
      </c>
      <c r="AT14" s="139">
        <v>44087</v>
      </c>
      <c r="AU14" s="139">
        <v>44088</v>
      </c>
      <c r="AV14" s="139">
        <v>44089</v>
      </c>
      <c r="AW14" s="139">
        <v>44090</v>
      </c>
      <c r="AX14" s="139">
        <v>44091</v>
      </c>
      <c r="AY14" s="139">
        <v>44092</v>
      </c>
      <c r="AZ14" s="139">
        <v>44093</v>
      </c>
      <c r="BA14" s="139">
        <v>44094</v>
      </c>
      <c r="BB14" s="139">
        <v>44095</v>
      </c>
      <c r="BC14" s="139">
        <v>44096</v>
      </c>
      <c r="BD14" s="139">
        <v>44097</v>
      </c>
      <c r="BE14" s="139">
        <v>44098</v>
      </c>
      <c r="BF14" s="139">
        <v>44099</v>
      </c>
      <c r="BG14" s="139">
        <v>44100</v>
      </c>
      <c r="BH14" s="139">
        <v>44101</v>
      </c>
      <c r="BI14" s="139">
        <v>44102</v>
      </c>
      <c r="BJ14" s="139">
        <v>44103</v>
      </c>
      <c r="BK14" s="139">
        <v>44104</v>
      </c>
      <c r="BL14" s="139">
        <v>44105</v>
      </c>
      <c r="BM14" s="139">
        <v>44106</v>
      </c>
      <c r="BN14" s="139">
        <v>44107</v>
      </c>
      <c r="BO14" s="139">
        <v>44108</v>
      </c>
      <c r="BP14" s="139">
        <v>44109</v>
      </c>
      <c r="BQ14" s="139">
        <v>44110</v>
      </c>
      <c r="BR14" s="139">
        <v>44111</v>
      </c>
      <c r="BS14" s="139">
        <v>44112</v>
      </c>
      <c r="BT14" s="139">
        <v>44113</v>
      </c>
      <c r="BU14" s="139">
        <v>44114</v>
      </c>
      <c r="BV14" s="139">
        <v>44115</v>
      </c>
      <c r="BW14" s="139">
        <v>44116</v>
      </c>
      <c r="BX14" s="139">
        <v>44117</v>
      </c>
      <c r="BY14" s="139">
        <v>44118</v>
      </c>
      <c r="BZ14" s="139">
        <v>44119</v>
      </c>
      <c r="CA14" s="139">
        <v>44120</v>
      </c>
      <c r="CB14" s="139">
        <v>44121</v>
      </c>
      <c r="CC14" s="139">
        <v>44122</v>
      </c>
      <c r="CD14" s="139">
        <v>44123</v>
      </c>
      <c r="CE14" s="139">
        <v>44124</v>
      </c>
      <c r="CF14" s="139">
        <v>44125</v>
      </c>
      <c r="CG14" s="139">
        <v>44126</v>
      </c>
      <c r="CH14" s="139">
        <v>44127</v>
      </c>
      <c r="CI14" s="139">
        <v>44128</v>
      </c>
      <c r="CJ14" s="139">
        <v>44129</v>
      </c>
      <c r="CK14" s="139">
        <v>44130</v>
      </c>
      <c r="CL14" s="139">
        <v>44131</v>
      </c>
      <c r="CM14" s="139">
        <v>44132</v>
      </c>
      <c r="CN14" s="139">
        <v>44133</v>
      </c>
      <c r="CO14" s="139">
        <v>44134</v>
      </c>
      <c r="CP14" s="139">
        <v>44135</v>
      </c>
    </row>
    <row r="15" spans="2:94" x14ac:dyDescent="0.25">
      <c r="B15" s="140" t="s">
        <v>723</v>
      </c>
      <c r="C15" s="141">
        <v>1</v>
      </c>
      <c r="D15" s="141">
        <v>0</v>
      </c>
      <c r="E15" s="141">
        <v>2</v>
      </c>
      <c r="F15" s="141">
        <v>2</v>
      </c>
      <c r="G15" s="141">
        <v>1</v>
      </c>
      <c r="H15" s="141">
        <v>0</v>
      </c>
      <c r="I15" s="141">
        <v>1</v>
      </c>
      <c r="J15" s="141">
        <v>1</v>
      </c>
      <c r="K15" s="141">
        <v>0</v>
      </c>
      <c r="L15" s="141">
        <v>0</v>
      </c>
      <c r="M15" s="141">
        <v>2</v>
      </c>
      <c r="N15" s="141">
        <v>0</v>
      </c>
      <c r="O15" s="141">
        <v>2</v>
      </c>
      <c r="P15" s="141">
        <v>2</v>
      </c>
      <c r="Q15" s="141">
        <v>1</v>
      </c>
      <c r="R15" s="141">
        <v>0</v>
      </c>
      <c r="S15" s="141">
        <v>1</v>
      </c>
      <c r="T15" s="141">
        <v>1</v>
      </c>
      <c r="U15" s="141">
        <v>2</v>
      </c>
      <c r="V15" s="141">
        <v>0</v>
      </c>
      <c r="W15" s="141">
        <v>1</v>
      </c>
      <c r="X15" s="141">
        <v>0</v>
      </c>
      <c r="Y15" s="141">
        <v>0</v>
      </c>
      <c r="Z15" s="141">
        <v>0</v>
      </c>
      <c r="AA15" s="141">
        <v>0</v>
      </c>
      <c r="AB15" s="141">
        <v>3</v>
      </c>
      <c r="AC15" s="141">
        <v>0</v>
      </c>
      <c r="AD15" s="141">
        <v>0</v>
      </c>
      <c r="AE15" s="141">
        <v>0</v>
      </c>
      <c r="AF15" s="141">
        <v>0</v>
      </c>
      <c r="AG15" s="141">
        <v>0</v>
      </c>
      <c r="AH15" s="141">
        <v>0</v>
      </c>
      <c r="AI15" s="141">
        <v>1</v>
      </c>
      <c r="AJ15" s="141">
        <v>0</v>
      </c>
      <c r="AK15" s="141">
        <v>0</v>
      </c>
      <c r="AL15" s="141">
        <v>0</v>
      </c>
      <c r="AM15" s="141">
        <v>0</v>
      </c>
      <c r="AN15" s="141">
        <v>0</v>
      </c>
      <c r="AO15" s="141">
        <v>0</v>
      </c>
      <c r="AP15" s="141">
        <v>0</v>
      </c>
      <c r="AQ15" s="141">
        <v>0</v>
      </c>
      <c r="AR15" s="141">
        <v>0</v>
      </c>
      <c r="AS15" s="141">
        <v>1</v>
      </c>
      <c r="AT15" s="141">
        <v>1</v>
      </c>
      <c r="AU15" s="141">
        <v>1</v>
      </c>
      <c r="AV15" s="141">
        <v>0</v>
      </c>
      <c r="AW15" s="141">
        <v>0</v>
      </c>
      <c r="AX15" s="141">
        <v>0</v>
      </c>
      <c r="AY15" s="141">
        <v>0</v>
      </c>
      <c r="AZ15" s="141">
        <v>0</v>
      </c>
      <c r="BA15" s="141">
        <v>0</v>
      </c>
      <c r="BB15" s="141">
        <v>1</v>
      </c>
      <c r="BC15" s="141">
        <v>0</v>
      </c>
      <c r="BD15" s="141">
        <v>1</v>
      </c>
      <c r="BE15" s="141">
        <v>1</v>
      </c>
      <c r="BF15" s="141">
        <v>1</v>
      </c>
      <c r="BG15" s="141">
        <v>0</v>
      </c>
      <c r="BH15" s="141">
        <v>1</v>
      </c>
      <c r="BI15" s="141">
        <v>2</v>
      </c>
      <c r="BJ15" s="141">
        <v>0</v>
      </c>
      <c r="BK15" s="141">
        <v>0</v>
      </c>
      <c r="BL15" s="141">
        <v>1</v>
      </c>
      <c r="BM15" s="141">
        <v>0</v>
      </c>
      <c r="BN15" s="141">
        <v>1</v>
      </c>
      <c r="BO15" s="141">
        <v>1</v>
      </c>
      <c r="BP15" s="141">
        <v>2</v>
      </c>
      <c r="BQ15" s="141">
        <v>1</v>
      </c>
      <c r="BR15" s="141">
        <v>1</v>
      </c>
      <c r="BS15" s="141">
        <v>2</v>
      </c>
      <c r="BT15" s="141">
        <v>1</v>
      </c>
      <c r="BU15" s="141">
        <v>3</v>
      </c>
      <c r="BV15" s="141">
        <v>2</v>
      </c>
      <c r="BW15" s="141">
        <v>0</v>
      </c>
      <c r="BX15" s="141">
        <v>2</v>
      </c>
      <c r="BY15" s="141">
        <v>3</v>
      </c>
      <c r="BZ15" s="141">
        <v>2</v>
      </c>
      <c r="CA15" s="141">
        <v>1</v>
      </c>
      <c r="CB15" s="141">
        <v>0</v>
      </c>
      <c r="CC15" s="141">
        <v>5</v>
      </c>
      <c r="CD15" s="141">
        <v>5</v>
      </c>
      <c r="CE15" s="141">
        <v>1</v>
      </c>
      <c r="CF15" s="141">
        <v>3</v>
      </c>
      <c r="CG15" s="141">
        <v>2</v>
      </c>
      <c r="CH15" s="141">
        <v>6</v>
      </c>
      <c r="CI15" s="141">
        <v>3</v>
      </c>
      <c r="CJ15" s="141">
        <v>2</v>
      </c>
      <c r="CK15" s="141">
        <v>1</v>
      </c>
      <c r="CL15" s="141">
        <v>7</v>
      </c>
      <c r="CM15" s="141">
        <v>4</v>
      </c>
      <c r="CN15" s="141">
        <v>9</v>
      </c>
      <c r="CO15" s="141">
        <v>7</v>
      </c>
      <c r="CP15" s="141">
        <v>4</v>
      </c>
    </row>
    <row r="16" spans="2:94" x14ac:dyDescent="0.25">
      <c r="B16" s="142" t="s">
        <v>724</v>
      </c>
      <c r="C16" s="143">
        <v>0</v>
      </c>
      <c r="D16" s="143">
        <v>1</v>
      </c>
      <c r="E16" s="143">
        <v>0</v>
      </c>
      <c r="F16" s="143">
        <v>0</v>
      </c>
      <c r="G16" s="143">
        <v>1</v>
      </c>
      <c r="H16" s="143">
        <v>1</v>
      </c>
      <c r="I16" s="143">
        <v>0</v>
      </c>
      <c r="J16" s="143">
        <v>0</v>
      </c>
      <c r="K16" s="143">
        <v>0</v>
      </c>
      <c r="L16" s="143">
        <v>1</v>
      </c>
      <c r="M16" s="143">
        <v>2</v>
      </c>
      <c r="N16" s="143">
        <v>0</v>
      </c>
      <c r="O16" s="143">
        <v>0</v>
      </c>
      <c r="P16" s="143">
        <v>0</v>
      </c>
      <c r="Q16" s="143">
        <v>0</v>
      </c>
      <c r="R16" s="143">
        <v>0</v>
      </c>
      <c r="S16" s="143">
        <v>0</v>
      </c>
      <c r="T16" s="143">
        <v>0</v>
      </c>
      <c r="U16" s="143">
        <v>1</v>
      </c>
      <c r="V16" s="143">
        <v>0</v>
      </c>
      <c r="W16" s="143">
        <v>0</v>
      </c>
      <c r="X16" s="143">
        <v>0</v>
      </c>
      <c r="Y16" s="143">
        <v>0</v>
      </c>
      <c r="Z16" s="143">
        <v>0</v>
      </c>
      <c r="AA16" s="143">
        <v>0</v>
      </c>
      <c r="AB16" s="143">
        <v>0</v>
      </c>
      <c r="AC16" s="143">
        <v>0</v>
      </c>
      <c r="AD16" s="143">
        <v>0</v>
      </c>
      <c r="AE16" s="143">
        <v>0</v>
      </c>
      <c r="AF16" s="143">
        <v>0</v>
      </c>
      <c r="AG16" s="143">
        <v>0</v>
      </c>
      <c r="AH16" s="143">
        <v>0</v>
      </c>
      <c r="AI16" s="143">
        <v>0</v>
      </c>
      <c r="AJ16" s="143">
        <v>1</v>
      </c>
      <c r="AK16" s="143">
        <v>0</v>
      </c>
      <c r="AL16" s="143">
        <v>0</v>
      </c>
      <c r="AM16" s="143">
        <v>0</v>
      </c>
      <c r="AN16" s="143">
        <v>0</v>
      </c>
      <c r="AO16" s="143">
        <v>0</v>
      </c>
      <c r="AP16" s="143">
        <v>1</v>
      </c>
      <c r="AQ16" s="143">
        <v>0</v>
      </c>
      <c r="AR16" s="143">
        <v>1</v>
      </c>
      <c r="AS16" s="143">
        <v>0</v>
      </c>
      <c r="AT16" s="143">
        <v>1</v>
      </c>
      <c r="AU16" s="143">
        <v>1</v>
      </c>
      <c r="AV16" s="143">
        <v>0</v>
      </c>
      <c r="AW16" s="143">
        <v>0</v>
      </c>
      <c r="AX16" s="143">
        <v>0</v>
      </c>
      <c r="AY16" s="143">
        <v>2</v>
      </c>
      <c r="AZ16" s="143">
        <v>0</v>
      </c>
      <c r="BA16" s="143">
        <v>1</v>
      </c>
      <c r="BB16" s="143">
        <v>1</v>
      </c>
      <c r="BC16" s="143">
        <v>2</v>
      </c>
      <c r="BD16" s="143">
        <v>0</v>
      </c>
      <c r="BE16" s="143">
        <v>0</v>
      </c>
      <c r="BF16" s="143">
        <v>2</v>
      </c>
      <c r="BG16" s="143">
        <v>0</v>
      </c>
      <c r="BH16" s="143">
        <v>0</v>
      </c>
      <c r="BI16" s="143">
        <v>0</v>
      </c>
      <c r="BJ16" s="143">
        <v>1</v>
      </c>
      <c r="BK16" s="143">
        <v>0</v>
      </c>
      <c r="BL16" s="143">
        <v>3</v>
      </c>
      <c r="BM16" s="143">
        <v>0</v>
      </c>
      <c r="BN16" s="143">
        <v>0</v>
      </c>
      <c r="BO16" s="143">
        <v>0</v>
      </c>
      <c r="BP16" s="143">
        <v>1</v>
      </c>
      <c r="BQ16" s="143">
        <v>1</v>
      </c>
      <c r="BR16" s="143">
        <v>0</v>
      </c>
      <c r="BS16" s="143">
        <v>0</v>
      </c>
      <c r="BT16" s="143">
        <v>0</v>
      </c>
      <c r="BU16" s="143">
        <v>1</v>
      </c>
      <c r="BV16" s="143">
        <v>0</v>
      </c>
      <c r="BW16" s="143">
        <v>0</v>
      </c>
      <c r="BX16" s="143">
        <v>1</v>
      </c>
      <c r="BY16" s="143">
        <v>2</v>
      </c>
      <c r="BZ16" s="143">
        <v>2</v>
      </c>
      <c r="CA16" s="143">
        <v>2</v>
      </c>
      <c r="CB16" s="143">
        <v>1</v>
      </c>
      <c r="CC16" s="143">
        <v>1</v>
      </c>
      <c r="CD16" s="143">
        <v>1</v>
      </c>
      <c r="CE16" s="143">
        <v>2</v>
      </c>
      <c r="CF16" s="143">
        <v>2</v>
      </c>
      <c r="CG16" s="143">
        <v>3</v>
      </c>
      <c r="CH16" s="143">
        <v>2</v>
      </c>
      <c r="CI16" s="143">
        <v>0</v>
      </c>
      <c r="CJ16" s="143">
        <v>3</v>
      </c>
      <c r="CK16" s="143">
        <v>1</v>
      </c>
      <c r="CL16" s="143">
        <v>1</v>
      </c>
      <c r="CM16" s="143">
        <v>2</v>
      </c>
      <c r="CN16" s="143">
        <v>3</v>
      </c>
      <c r="CO16" s="143">
        <v>1</v>
      </c>
      <c r="CP16" s="143">
        <v>4</v>
      </c>
    </row>
    <row r="17" spans="2:94" x14ac:dyDescent="0.25">
      <c r="B17" s="142" t="s">
        <v>725</v>
      </c>
      <c r="C17" s="143">
        <v>1</v>
      </c>
      <c r="D17" s="143">
        <v>0</v>
      </c>
      <c r="E17" s="143">
        <v>2</v>
      </c>
      <c r="F17" s="143">
        <v>1</v>
      </c>
      <c r="G17" s="143">
        <v>0</v>
      </c>
      <c r="H17" s="143">
        <v>0</v>
      </c>
      <c r="I17" s="143">
        <v>0</v>
      </c>
      <c r="J17" s="143">
        <v>0</v>
      </c>
      <c r="K17" s="143">
        <v>0</v>
      </c>
      <c r="L17" s="143">
        <v>0</v>
      </c>
      <c r="M17" s="143">
        <v>0</v>
      </c>
      <c r="N17" s="143">
        <v>0</v>
      </c>
      <c r="O17" s="143">
        <v>0</v>
      </c>
      <c r="P17" s="143">
        <v>0</v>
      </c>
      <c r="Q17" s="143">
        <v>2</v>
      </c>
      <c r="R17" s="143">
        <v>1</v>
      </c>
      <c r="S17" s="143">
        <v>0</v>
      </c>
      <c r="T17" s="143">
        <v>0</v>
      </c>
      <c r="U17" s="143">
        <v>0</v>
      </c>
      <c r="V17" s="143">
        <v>1</v>
      </c>
      <c r="W17" s="143">
        <v>0</v>
      </c>
      <c r="X17" s="143">
        <v>1</v>
      </c>
      <c r="Y17" s="143">
        <v>0</v>
      </c>
      <c r="Z17" s="143">
        <v>0</v>
      </c>
      <c r="AA17" s="143">
        <v>0</v>
      </c>
      <c r="AB17" s="143">
        <v>0</v>
      </c>
      <c r="AC17" s="143">
        <v>0</v>
      </c>
      <c r="AD17" s="143">
        <v>0</v>
      </c>
      <c r="AE17" s="143">
        <v>0</v>
      </c>
      <c r="AF17" s="143">
        <v>0</v>
      </c>
      <c r="AG17" s="143">
        <v>0</v>
      </c>
      <c r="AH17" s="143">
        <v>0</v>
      </c>
      <c r="AI17" s="143">
        <v>0</v>
      </c>
      <c r="AJ17" s="143">
        <v>0</v>
      </c>
      <c r="AK17" s="143">
        <v>1</v>
      </c>
      <c r="AL17" s="143">
        <v>1</v>
      </c>
      <c r="AM17" s="143">
        <v>0</v>
      </c>
      <c r="AN17" s="143">
        <v>1</v>
      </c>
      <c r="AO17" s="143">
        <v>0</v>
      </c>
      <c r="AP17" s="143">
        <v>1</v>
      </c>
      <c r="AQ17" s="143">
        <v>0</v>
      </c>
      <c r="AR17" s="143">
        <v>1</v>
      </c>
      <c r="AS17" s="143">
        <v>0</v>
      </c>
      <c r="AT17" s="143">
        <v>0</v>
      </c>
      <c r="AU17" s="143">
        <v>1</v>
      </c>
      <c r="AV17" s="143">
        <v>1</v>
      </c>
      <c r="AW17" s="143">
        <v>0</v>
      </c>
      <c r="AX17" s="143">
        <v>0</v>
      </c>
      <c r="AY17" s="143">
        <v>1</v>
      </c>
      <c r="AZ17" s="143">
        <v>0</v>
      </c>
      <c r="BA17" s="143">
        <v>1</v>
      </c>
      <c r="BB17" s="143">
        <v>0</v>
      </c>
      <c r="BC17" s="143">
        <v>1</v>
      </c>
      <c r="BD17" s="143">
        <v>0</v>
      </c>
      <c r="BE17" s="143">
        <v>1</v>
      </c>
      <c r="BF17" s="143">
        <v>0</v>
      </c>
      <c r="BG17" s="143">
        <v>0</v>
      </c>
      <c r="BH17" s="143">
        <v>0</v>
      </c>
      <c r="BI17" s="143">
        <v>1</v>
      </c>
      <c r="BJ17" s="143">
        <v>3</v>
      </c>
      <c r="BK17" s="143">
        <v>1</v>
      </c>
      <c r="BL17" s="143">
        <v>1</v>
      </c>
      <c r="BM17" s="143">
        <v>2</v>
      </c>
      <c r="BN17" s="143">
        <v>4</v>
      </c>
      <c r="BO17" s="143">
        <v>1</v>
      </c>
      <c r="BP17" s="143">
        <v>1</v>
      </c>
      <c r="BQ17" s="143">
        <v>3</v>
      </c>
      <c r="BR17" s="143">
        <v>3</v>
      </c>
      <c r="BS17" s="143">
        <v>1</v>
      </c>
      <c r="BT17" s="143">
        <v>4</v>
      </c>
      <c r="BU17" s="143">
        <v>3</v>
      </c>
      <c r="BV17" s="143">
        <v>4</v>
      </c>
      <c r="BW17" s="143">
        <v>3</v>
      </c>
      <c r="BX17" s="143">
        <v>7</v>
      </c>
      <c r="BY17" s="143">
        <v>4</v>
      </c>
      <c r="BZ17" s="143">
        <v>8</v>
      </c>
      <c r="CA17" s="143">
        <v>4</v>
      </c>
      <c r="CB17" s="143">
        <v>5</v>
      </c>
      <c r="CC17" s="143">
        <v>7</v>
      </c>
      <c r="CD17" s="143">
        <v>8</v>
      </c>
      <c r="CE17" s="143">
        <v>13</v>
      </c>
      <c r="CF17" s="143">
        <v>13</v>
      </c>
      <c r="CG17" s="143">
        <v>12</v>
      </c>
      <c r="CH17" s="143">
        <v>5</v>
      </c>
      <c r="CI17" s="143">
        <v>9</v>
      </c>
      <c r="CJ17" s="143">
        <v>14</v>
      </c>
      <c r="CK17" s="143">
        <v>14</v>
      </c>
      <c r="CL17" s="143">
        <v>14</v>
      </c>
      <c r="CM17" s="143">
        <v>7</v>
      </c>
      <c r="CN17" s="143">
        <v>6</v>
      </c>
      <c r="CO17" s="143">
        <v>5</v>
      </c>
      <c r="CP17" s="143">
        <v>5</v>
      </c>
    </row>
    <row r="18" spans="2:94" x14ac:dyDescent="0.25">
      <c r="B18" s="142" t="s">
        <v>726</v>
      </c>
      <c r="C18" s="143">
        <v>1</v>
      </c>
      <c r="D18" s="143">
        <v>3</v>
      </c>
      <c r="E18" s="143">
        <v>4</v>
      </c>
      <c r="F18" s="143">
        <v>6</v>
      </c>
      <c r="G18" s="143">
        <v>2</v>
      </c>
      <c r="H18" s="143">
        <v>0</v>
      </c>
      <c r="I18" s="143">
        <v>4</v>
      </c>
      <c r="J18" s="143">
        <v>0</v>
      </c>
      <c r="K18" s="143">
        <v>1</v>
      </c>
      <c r="L18" s="143">
        <v>1</v>
      </c>
      <c r="M18" s="143">
        <v>1</v>
      </c>
      <c r="N18" s="143">
        <v>0</v>
      </c>
      <c r="O18" s="143">
        <v>0</v>
      </c>
      <c r="P18" s="143">
        <v>0</v>
      </c>
      <c r="Q18" s="143">
        <v>0</v>
      </c>
      <c r="R18" s="143">
        <v>0</v>
      </c>
      <c r="S18" s="143">
        <v>1</v>
      </c>
      <c r="T18" s="143">
        <v>1</v>
      </c>
      <c r="U18" s="143">
        <v>0</v>
      </c>
      <c r="V18" s="143">
        <v>0</v>
      </c>
      <c r="W18" s="143">
        <v>0</v>
      </c>
      <c r="X18" s="143">
        <v>0</v>
      </c>
      <c r="Y18" s="143">
        <v>0</v>
      </c>
      <c r="Z18" s="143">
        <v>1</v>
      </c>
      <c r="AA18" s="143">
        <v>1</v>
      </c>
      <c r="AB18" s="143">
        <v>0</v>
      </c>
      <c r="AC18" s="143">
        <v>1</v>
      </c>
      <c r="AD18" s="143">
        <v>0</v>
      </c>
      <c r="AE18" s="143">
        <v>0</v>
      </c>
      <c r="AF18" s="143">
        <v>1</v>
      </c>
      <c r="AG18" s="143">
        <v>1</v>
      </c>
      <c r="AH18" s="143">
        <v>0</v>
      </c>
      <c r="AI18" s="143">
        <v>0</v>
      </c>
      <c r="AJ18" s="143">
        <v>1</v>
      </c>
      <c r="AK18" s="143">
        <v>0</v>
      </c>
      <c r="AL18" s="143">
        <v>0</v>
      </c>
      <c r="AM18" s="143">
        <v>1</v>
      </c>
      <c r="AN18" s="143">
        <v>0</v>
      </c>
      <c r="AO18" s="143">
        <v>1</v>
      </c>
      <c r="AP18" s="143">
        <v>1</v>
      </c>
      <c r="AQ18" s="143">
        <v>0</v>
      </c>
      <c r="AR18" s="143">
        <v>0</v>
      </c>
      <c r="AS18" s="143">
        <v>1</v>
      </c>
      <c r="AT18" s="143">
        <v>1</v>
      </c>
      <c r="AU18" s="143">
        <v>1</v>
      </c>
      <c r="AV18" s="143">
        <v>2</v>
      </c>
      <c r="AW18" s="143">
        <v>1</v>
      </c>
      <c r="AX18" s="143">
        <v>5</v>
      </c>
      <c r="AY18" s="143">
        <v>3</v>
      </c>
      <c r="AZ18" s="143">
        <v>3</v>
      </c>
      <c r="BA18" s="143">
        <v>2</v>
      </c>
      <c r="BB18" s="143">
        <v>5</v>
      </c>
      <c r="BC18" s="143">
        <v>4</v>
      </c>
      <c r="BD18" s="143">
        <v>4</v>
      </c>
      <c r="BE18" s="143">
        <v>3</v>
      </c>
      <c r="BF18" s="143">
        <v>5</v>
      </c>
      <c r="BG18" s="143">
        <v>6</v>
      </c>
      <c r="BH18" s="143">
        <v>6</v>
      </c>
      <c r="BI18" s="143">
        <v>4</v>
      </c>
      <c r="BJ18" s="143">
        <v>6</v>
      </c>
      <c r="BK18" s="143">
        <v>2</v>
      </c>
      <c r="BL18" s="143">
        <v>3</v>
      </c>
      <c r="BM18" s="143">
        <v>4</v>
      </c>
      <c r="BN18" s="143">
        <v>4</v>
      </c>
      <c r="BO18" s="143">
        <v>7</v>
      </c>
      <c r="BP18" s="143">
        <v>6</v>
      </c>
      <c r="BQ18" s="143">
        <v>6</v>
      </c>
      <c r="BR18" s="143">
        <v>7</v>
      </c>
      <c r="BS18" s="143">
        <v>5</v>
      </c>
      <c r="BT18" s="143">
        <v>11</v>
      </c>
      <c r="BU18" s="143">
        <v>10</v>
      </c>
      <c r="BV18" s="143">
        <v>17</v>
      </c>
      <c r="BW18" s="143">
        <v>19</v>
      </c>
      <c r="BX18" s="143">
        <v>10</v>
      </c>
      <c r="BY18" s="143">
        <v>12</v>
      </c>
      <c r="BZ18" s="143">
        <v>8</v>
      </c>
      <c r="CA18" s="143">
        <v>14</v>
      </c>
      <c r="CB18" s="143">
        <v>13</v>
      </c>
      <c r="CC18" s="143">
        <v>13</v>
      </c>
      <c r="CD18" s="143">
        <v>18</v>
      </c>
      <c r="CE18" s="143">
        <v>25</v>
      </c>
      <c r="CF18" s="143">
        <v>19</v>
      </c>
      <c r="CG18" s="143">
        <v>24</v>
      </c>
      <c r="CH18" s="143">
        <v>10</v>
      </c>
      <c r="CI18" s="143">
        <v>17</v>
      </c>
      <c r="CJ18" s="143">
        <v>18</v>
      </c>
      <c r="CK18" s="143">
        <v>19</v>
      </c>
      <c r="CL18" s="143">
        <v>13</v>
      </c>
      <c r="CM18" s="143">
        <v>15</v>
      </c>
      <c r="CN18" s="143">
        <v>20</v>
      </c>
      <c r="CO18" s="143">
        <v>10</v>
      </c>
      <c r="CP18" s="143">
        <v>17</v>
      </c>
    </row>
    <row r="19" spans="2:94" x14ac:dyDescent="0.25">
      <c r="B19" s="142" t="s">
        <v>727</v>
      </c>
      <c r="C19" s="143">
        <v>0</v>
      </c>
      <c r="D19" s="143">
        <v>0</v>
      </c>
      <c r="E19" s="143">
        <v>1</v>
      </c>
      <c r="F19" s="143">
        <v>3</v>
      </c>
      <c r="G19" s="143">
        <v>1</v>
      </c>
      <c r="H19" s="143">
        <v>1</v>
      </c>
      <c r="I19" s="143">
        <v>2</v>
      </c>
      <c r="J19" s="143">
        <v>3</v>
      </c>
      <c r="K19" s="143">
        <v>0</v>
      </c>
      <c r="L19" s="143">
        <v>0</v>
      </c>
      <c r="M19" s="143">
        <v>1</v>
      </c>
      <c r="N19" s="143">
        <v>0</v>
      </c>
      <c r="O19" s="143">
        <v>0</v>
      </c>
      <c r="P19" s="143">
        <v>0</v>
      </c>
      <c r="Q19" s="143">
        <v>0</v>
      </c>
      <c r="R19" s="143">
        <v>0</v>
      </c>
      <c r="S19" s="143">
        <v>1</v>
      </c>
      <c r="T19" s="143">
        <v>2</v>
      </c>
      <c r="U19" s="143">
        <v>2</v>
      </c>
      <c r="V19" s="143">
        <v>0</v>
      </c>
      <c r="W19" s="143">
        <v>0</v>
      </c>
      <c r="X19" s="143">
        <v>0</v>
      </c>
      <c r="Y19" s="143">
        <v>1</v>
      </c>
      <c r="Z19" s="143">
        <v>0</v>
      </c>
      <c r="AA19" s="143">
        <v>0</v>
      </c>
      <c r="AB19" s="143">
        <v>1</v>
      </c>
      <c r="AC19" s="143">
        <v>2</v>
      </c>
      <c r="AD19" s="143">
        <v>0</v>
      </c>
      <c r="AE19" s="143">
        <v>0</v>
      </c>
      <c r="AF19" s="143">
        <v>0</v>
      </c>
      <c r="AG19" s="143">
        <v>1</v>
      </c>
      <c r="AH19" s="143">
        <v>0</v>
      </c>
      <c r="AI19" s="143">
        <v>1</v>
      </c>
      <c r="AJ19" s="143">
        <v>0</v>
      </c>
      <c r="AK19" s="143">
        <v>1</v>
      </c>
      <c r="AL19" s="143">
        <v>3</v>
      </c>
      <c r="AM19" s="143">
        <v>1</v>
      </c>
      <c r="AN19" s="143">
        <v>4</v>
      </c>
      <c r="AO19" s="143">
        <v>1</v>
      </c>
      <c r="AP19" s="143">
        <v>2</v>
      </c>
      <c r="AQ19" s="143">
        <v>1</v>
      </c>
      <c r="AR19" s="143">
        <v>0</v>
      </c>
      <c r="AS19" s="143">
        <v>5</v>
      </c>
      <c r="AT19" s="143">
        <v>6</v>
      </c>
      <c r="AU19" s="143">
        <v>1</v>
      </c>
      <c r="AV19" s="143">
        <v>3</v>
      </c>
      <c r="AW19" s="143">
        <v>2</v>
      </c>
      <c r="AX19" s="143">
        <v>1</v>
      </c>
      <c r="AY19" s="143">
        <v>5</v>
      </c>
      <c r="AZ19" s="143">
        <v>3</v>
      </c>
      <c r="BA19" s="143">
        <v>2</v>
      </c>
      <c r="BB19" s="143">
        <v>4</v>
      </c>
      <c r="BC19" s="143">
        <v>1</v>
      </c>
      <c r="BD19" s="143">
        <v>4</v>
      </c>
      <c r="BE19" s="143">
        <v>3</v>
      </c>
      <c r="BF19" s="143">
        <v>2</v>
      </c>
      <c r="BG19" s="143">
        <v>1</v>
      </c>
      <c r="BH19" s="143">
        <v>2</v>
      </c>
      <c r="BI19" s="143">
        <v>3</v>
      </c>
      <c r="BJ19" s="143">
        <v>3</v>
      </c>
      <c r="BK19" s="143">
        <v>4</v>
      </c>
      <c r="BL19" s="143">
        <v>5</v>
      </c>
      <c r="BM19" s="143">
        <v>4</v>
      </c>
      <c r="BN19" s="143">
        <v>3</v>
      </c>
      <c r="BO19" s="143">
        <v>14</v>
      </c>
      <c r="BP19" s="143">
        <v>8</v>
      </c>
      <c r="BQ19" s="143">
        <v>7</v>
      </c>
      <c r="BR19" s="143">
        <v>8</v>
      </c>
      <c r="BS19" s="143">
        <v>5</v>
      </c>
      <c r="BT19" s="143">
        <v>11</v>
      </c>
      <c r="BU19" s="143">
        <v>11</v>
      </c>
      <c r="BV19" s="143">
        <v>18</v>
      </c>
      <c r="BW19" s="143">
        <v>8</v>
      </c>
      <c r="BX19" s="143">
        <v>17</v>
      </c>
      <c r="BY19" s="143">
        <v>11</v>
      </c>
      <c r="BZ19" s="143">
        <v>17</v>
      </c>
      <c r="CA19" s="143">
        <v>13</v>
      </c>
      <c r="CB19" s="143">
        <v>26</v>
      </c>
      <c r="CC19" s="143">
        <v>23</v>
      </c>
      <c r="CD19" s="143">
        <v>10</v>
      </c>
      <c r="CE19" s="143">
        <v>15</v>
      </c>
      <c r="CF19" s="143">
        <v>15</v>
      </c>
      <c r="CG19" s="143">
        <v>12</v>
      </c>
      <c r="CH19" s="143">
        <v>14</v>
      </c>
      <c r="CI19" s="143">
        <v>14</v>
      </c>
      <c r="CJ19" s="143">
        <v>14</v>
      </c>
      <c r="CK19" s="143">
        <v>8</v>
      </c>
      <c r="CL19" s="143">
        <v>13</v>
      </c>
      <c r="CM19" s="143">
        <v>14</v>
      </c>
      <c r="CN19" s="143">
        <v>14</v>
      </c>
      <c r="CO19" s="143">
        <v>13</v>
      </c>
      <c r="CP19" s="143">
        <v>13</v>
      </c>
    </row>
    <row r="20" spans="2:94" x14ac:dyDescent="0.25">
      <c r="B20" s="142" t="s">
        <v>728</v>
      </c>
      <c r="C20" s="143">
        <v>2</v>
      </c>
      <c r="D20" s="143">
        <v>1</v>
      </c>
      <c r="E20" s="143">
        <v>1</v>
      </c>
      <c r="F20" s="143">
        <v>0</v>
      </c>
      <c r="G20" s="143">
        <v>0</v>
      </c>
      <c r="H20" s="143">
        <v>0</v>
      </c>
      <c r="I20" s="143">
        <v>0</v>
      </c>
      <c r="J20" s="143">
        <v>0</v>
      </c>
      <c r="K20" s="143">
        <v>0</v>
      </c>
      <c r="L20" s="143">
        <v>1</v>
      </c>
      <c r="M20" s="143">
        <v>0</v>
      </c>
      <c r="N20" s="143">
        <v>0</v>
      </c>
      <c r="O20" s="143">
        <v>0</v>
      </c>
      <c r="P20" s="143">
        <v>1</v>
      </c>
      <c r="Q20" s="143">
        <v>0</v>
      </c>
      <c r="R20" s="143">
        <v>0</v>
      </c>
      <c r="S20" s="143">
        <v>1</v>
      </c>
      <c r="T20" s="143">
        <v>1</v>
      </c>
      <c r="U20" s="143">
        <v>0</v>
      </c>
      <c r="V20" s="143">
        <v>0</v>
      </c>
      <c r="W20" s="143">
        <v>0</v>
      </c>
      <c r="X20" s="143">
        <v>0</v>
      </c>
      <c r="Y20" s="143">
        <v>0</v>
      </c>
      <c r="Z20" s="143">
        <v>1</v>
      </c>
      <c r="AA20" s="143">
        <v>0</v>
      </c>
      <c r="AB20" s="143">
        <v>0</v>
      </c>
      <c r="AC20" s="143">
        <v>1</v>
      </c>
      <c r="AD20" s="143">
        <v>1</v>
      </c>
      <c r="AE20" s="143">
        <v>0</v>
      </c>
      <c r="AF20" s="143">
        <v>0</v>
      </c>
      <c r="AG20" s="143">
        <v>0</v>
      </c>
      <c r="AH20" s="143">
        <v>0</v>
      </c>
      <c r="AI20" s="143">
        <v>2</v>
      </c>
      <c r="AJ20" s="143">
        <v>1</v>
      </c>
      <c r="AK20" s="143">
        <v>0</v>
      </c>
      <c r="AL20" s="143">
        <v>0</v>
      </c>
      <c r="AM20" s="143">
        <v>1</v>
      </c>
      <c r="AN20" s="143">
        <v>0</v>
      </c>
      <c r="AO20" s="143">
        <v>0</v>
      </c>
      <c r="AP20" s="143">
        <v>1</v>
      </c>
      <c r="AQ20" s="143">
        <v>0</v>
      </c>
      <c r="AR20" s="143">
        <v>3</v>
      </c>
      <c r="AS20" s="143">
        <v>2</v>
      </c>
      <c r="AT20" s="143">
        <v>0</v>
      </c>
      <c r="AU20" s="143">
        <v>1</v>
      </c>
      <c r="AV20" s="143">
        <v>1</v>
      </c>
      <c r="AW20" s="143">
        <v>0</v>
      </c>
      <c r="AX20" s="143">
        <v>0</v>
      </c>
      <c r="AY20" s="143">
        <v>0</v>
      </c>
      <c r="AZ20" s="143">
        <v>1</v>
      </c>
      <c r="BA20" s="143">
        <v>0</v>
      </c>
      <c r="BB20" s="143">
        <v>0</v>
      </c>
      <c r="BC20" s="143">
        <v>0</v>
      </c>
      <c r="BD20" s="143">
        <v>0</v>
      </c>
      <c r="BE20" s="143">
        <v>0</v>
      </c>
      <c r="BF20" s="143">
        <v>0</v>
      </c>
      <c r="BG20" s="143">
        <v>0</v>
      </c>
      <c r="BH20" s="143">
        <v>0</v>
      </c>
      <c r="BI20" s="143">
        <v>0</v>
      </c>
      <c r="BJ20" s="143">
        <v>1</v>
      </c>
      <c r="BK20" s="143">
        <v>1</v>
      </c>
      <c r="BL20" s="143">
        <v>0</v>
      </c>
      <c r="BM20" s="143">
        <v>0</v>
      </c>
      <c r="BN20" s="143">
        <v>0</v>
      </c>
      <c r="BO20" s="143">
        <v>0</v>
      </c>
      <c r="BP20" s="143">
        <v>0</v>
      </c>
      <c r="BQ20" s="143">
        <v>0</v>
      </c>
      <c r="BR20" s="143">
        <v>0</v>
      </c>
      <c r="BS20" s="143">
        <v>0</v>
      </c>
      <c r="BT20" s="143">
        <v>0</v>
      </c>
      <c r="BU20" s="143">
        <v>1</v>
      </c>
      <c r="BV20" s="143">
        <v>0</v>
      </c>
      <c r="BW20" s="143">
        <v>0</v>
      </c>
      <c r="BX20" s="143">
        <v>0</v>
      </c>
      <c r="BY20" s="143">
        <v>2</v>
      </c>
      <c r="BZ20" s="143">
        <v>2</v>
      </c>
      <c r="CA20" s="143">
        <v>0</v>
      </c>
      <c r="CB20" s="143">
        <v>0</v>
      </c>
      <c r="CC20" s="143">
        <v>2</v>
      </c>
      <c r="CD20" s="143">
        <v>0</v>
      </c>
      <c r="CE20" s="143">
        <v>0</v>
      </c>
      <c r="CF20" s="143">
        <v>3</v>
      </c>
      <c r="CG20" s="143">
        <v>0</v>
      </c>
      <c r="CH20" s="143">
        <v>1</v>
      </c>
      <c r="CI20" s="143">
        <v>1</v>
      </c>
      <c r="CJ20" s="143">
        <v>2</v>
      </c>
      <c r="CK20" s="143">
        <v>0</v>
      </c>
      <c r="CL20" s="143">
        <v>1</v>
      </c>
      <c r="CM20" s="143">
        <v>1</v>
      </c>
      <c r="CN20" s="143">
        <v>2</v>
      </c>
      <c r="CO20" s="143">
        <v>4</v>
      </c>
      <c r="CP20" s="143">
        <v>3</v>
      </c>
    </row>
    <row r="21" spans="2:94" x14ac:dyDescent="0.25">
      <c r="B21" s="144" t="s">
        <v>729</v>
      </c>
      <c r="C21" s="145">
        <v>0</v>
      </c>
      <c r="D21" s="145">
        <v>0</v>
      </c>
      <c r="E21" s="145">
        <v>0</v>
      </c>
      <c r="F21" s="145">
        <v>1</v>
      </c>
      <c r="G21" s="145">
        <v>0</v>
      </c>
      <c r="H21" s="145">
        <v>0</v>
      </c>
      <c r="I21" s="145">
        <v>0</v>
      </c>
      <c r="J21" s="145">
        <v>0</v>
      </c>
      <c r="K21" s="145">
        <v>0</v>
      </c>
      <c r="L21" s="145">
        <v>0</v>
      </c>
      <c r="M21" s="145">
        <v>0</v>
      </c>
      <c r="N21" s="145">
        <v>1</v>
      </c>
      <c r="O21" s="145">
        <v>0</v>
      </c>
      <c r="P21" s="145">
        <v>0</v>
      </c>
      <c r="Q21" s="145">
        <v>0</v>
      </c>
      <c r="R21" s="145">
        <v>0</v>
      </c>
      <c r="S21" s="145">
        <v>0</v>
      </c>
      <c r="T21" s="145">
        <v>0</v>
      </c>
      <c r="U21" s="145">
        <v>0</v>
      </c>
      <c r="V21" s="145">
        <v>0</v>
      </c>
      <c r="W21" s="145">
        <v>0</v>
      </c>
      <c r="X21" s="145">
        <v>0</v>
      </c>
      <c r="Y21" s="145">
        <v>0</v>
      </c>
      <c r="Z21" s="145">
        <v>0</v>
      </c>
      <c r="AA21" s="145">
        <v>0</v>
      </c>
      <c r="AB21" s="145">
        <v>0</v>
      </c>
      <c r="AC21" s="145">
        <v>0</v>
      </c>
      <c r="AD21" s="145">
        <v>0</v>
      </c>
      <c r="AE21" s="145">
        <v>0</v>
      </c>
      <c r="AF21" s="145">
        <v>0</v>
      </c>
      <c r="AG21" s="145">
        <v>0</v>
      </c>
      <c r="AH21" s="145">
        <v>0</v>
      </c>
      <c r="AI21" s="145">
        <v>0</v>
      </c>
      <c r="AJ21" s="145">
        <v>0</v>
      </c>
      <c r="AK21" s="145">
        <v>0</v>
      </c>
      <c r="AL21" s="145">
        <v>0</v>
      </c>
      <c r="AM21" s="145">
        <v>0</v>
      </c>
      <c r="AN21" s="145">
        <v>0</v>
      </c>
      <c r="AO21" s="145">
        <v>0</v>
      </c>
      <c r="AP21" s="145">
        <v>0</v>
      </c>
      <c r="AQ21" s="145">
        <v>0</v>
      </c>
      <c r="AR21" s="145">
        <v>0</v>
      </c>
      <c r="AS21" s="145">
        <v>0</v>
      </c>
      <c r="AT21" s="145">
        <v>0</v>
      </c>
      <c r="AU21" s="145">
        <v>0</v>
      </c>
      <c r="AV21" s="145">
        <v>0</v>
      </c>
      <c r="AW21" s="145">
        <v>0</v>
      </c>
      <c r="AX21" s="145">
        <v>0</v>
      </c>
      <c r="AY21" s="145">
        <v>0</v>
      </c>
      <c r="AZ21" s="145">
        <v>0</v>
      </c>
      <c r="BA21" s="145">
        <v>0</v>
      </c>
      <c r="BB21" s="145">
        <v>0</v>
      </c>
      <c r="BC21" s="145">
        <v>0</v>
      </c>
      <c r="BD21" s="145">
        <v>0</v>
      </c>
      <c r="BE21" s="145">
        <v>0</v>
      </c>
      <c r="BF21" s="145">
        <v>0</v>
      </c>
      <c r="BG21" s="145">
        <v>0</v>
      </c>
      <c r="BH21" s="145">
        <v>0</v>
      </c>
      <c r="BI21" s="145">
        <v>0</v>
      </c>
      <c r="BJ21" s="145">
        <v>0</v>
      </c>
      <c r="BK21" s="145">
        <v>0</v>
      </c>
      <c r="BL21" s="145">
        <v>0</v>
      </c>
      <c r="BM21" s="145">
        <v>0</v>
      </c>
      <c r="BN21" s="145">
        <v>0</v>
      </c>
      <c r="BO21" s="145">
        <v>0</v>
      </c>
      <c r="BP21" s="145">
        <v>0</v>
      </c>
      <c r="BQ21" s="145">
        <v>1</v>
      </c>
      <c r="BR21" s="145">
        <v>0</v>
      </c>
      <c r="BS21" s="145">
        <v>1</v>
      </c>
      <c r="BT21" s="145">
        <v>0</v>
      </c>
      <c r="BU21" s="145">
        <v>0</v>
      </c>
      <c r="BV21" s="145">
        <v>2</v>
      </c>
      <c r="BW21" s="145">
        <v>0</v>
      </c>
      <c r="BX21" s="145">
        <v>1</v>
      </c>
      <c r="BY21" s="145">
        <v>1</v>
      </c>
      <c r="BZ21" s="145">
        <v>0</v>
      </c>
      <c r="CA21" s="145">
        <v>1</v>
      </c>
      <c r="CB21" s="145">
        <v>2</v>
      </c>
      <c r="CC21" s="145">
        <v>0</v>
      </c>
      <c r="CD21" s="145">
        <v>1</v>
      </c>
      <c r="CE21" s="145">
        <v>0</v>
      </c>
      <c r="CF21" s="145">
        <v>1</v>
      </c>
      <c r="CG21" s="145">
        <v>0</v>
      </c>
      <c r="CH21" s="145">
        <v>2</v>
      </c>
      <c r="CI21" s="145">
        <v>2</v>
      </c>
      <c r="CJ21" s="145">
        <v>1</v>
      </c>
      <c r="CK21" s="145">
        <v>1</v>
      </c>
      <c r="CL21" s="145">
        <v>0</v>
      </c>
      <c r="CM21" s="145">
        <v>0</v>
      </c>
      <c r="CN21" s="145">
        <v>1</v>
      </c>
      <c r="CO21" s="145">
        <v>1</v>
      </c>
      <c r="CP21" s="1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7B394-FF66-4A8E-BE0D-1FA78678DB2A}">
  <sheetPr codeName="Sheet12"/>
  <dimension ref="A1:R93"/>
  <sheetViews>
    <sheetView topLeftCell="B1" workbookViewId="0">
      <selection activeCell="H29" sqref="H29"/>
    </sheetView>
  </sheetViews>
  <sheetFormatPr defaultRowHeight="15" x14ac:dyDescent="0.25"/>
  <cols>
    <col min="2" max="3" width="16.28515625" customWidth="1"/>
    <col min="6" max="6" width="12.5703125" customWidth="1"/>
    <col min="7" max="7" width="11" bestFit="1" customWidth="1"/>
    <col min="8" max="8" width="7.5703125" bestFit="1" customWidth="1"/>
    <col min="10" max="10" width="12" bestFit="1" customWidth="1"/>
  </cols>
  <sheetData>
    <row r="1" spans="1:11" x14ac:dyDescent="0.25">
      <c r="A1" s="38" t="s">
        <v>51</v>
      </c>
      <c r="B1" s="39"/>
      <c r="C1" s="40"/>
    </row>
    <row r="2" spans="1:11" ht="15.75" thickBot="1" x14ac:dyDescent="0.3">
      <c r="A2" s="41"/>
      <c r="B2" s="39"/>
      <c r="C2" s="40"/>
    </row>
    <row r="3" spans="1:11" ht="16.5" thickTop="1" thickBot="1" x14ac:dyDescent="0.3">
      <c r="A3" s="42" t="s">
        <v>52</v>
      </c>
      <c r="B3" s="42" t="s">
        <v>106</v>
      </c>
      <c r="C3" s="42" t="s">
        <v>107</v>
      </c>
    </row>
    <row r="4" spans="1:11" ht="15.75" thickTop="1" x14ac:dyDescent="0.25">
      <c r="A4" s="39">
        <v>0</v>
      </c>
      <c r="B4" s="43">
        <v>382332</v>
      </c>
      <c r="C4" s="43">
        <v>362931</v>
      </c>
      <c r="F4" s="1" t="s">
        <v>54</v>
      </c>
    </row>
    <row r="5" spans="1:11" x14ac:dyDescent="0.25">
      <c r="A5" s="39">
        <v>1</v>
      </c>
      <c r="B5" s="43">
        <v>395273</v>
      </c>
      <c r="C5" s="43">
        <v>375341</v>
      </c>
      <c r="F5" s="44" t="s">
        <v>49</v>
      </c>
      <c r="G5" s="45">
        <f>SUM(B4:C4)</f>
        <v>745263</v>
      </c>
      <c r="J5" t="s">
        <v>53</v>
      </c>
      <c r="K5" t="b">
        <f>SUM(G5:G11)=SUM(B4:C93)</f>
        <v>1</v>
      </c>
    </row>
    <row r="6" spans="1:11" x14ac:dyDescent="0.25">
      <c r="A6" s="39">
        <v>2</v>
      </c>
      <c r="B6" s="43">
        <v>408684</v>
      </c>
      <c r="C6" s="43">
        <v>387630</v>
      </c>
      <c r="F6" s="15" t="s">
        <v>42</v>
      </c>
      <c r="G6" s="46">
        <f>SUM(B5:C18)</f>
        <v>11166183</v>
      </c>
    </row>
    <row r="7" spans="1:11" x14ac:dyDescent="0.25">
      <c r="A7" s="39">
        <v>3</v>
      </c>
      <c r="B7" s="43">
        <v>408882</v>
      </c>
      <c r="C7" s="43">
        <v>388301</v>
      </c>
      <c r="F7" s="15" t="s">
        <v>43</v>
      </c>
      <c r="G7" s="46">
        <f>SUM(B19:C48)</f>
        <v>25209983</v>
      </c>
    </row>
    <row r="8" spans="1:11" x14ac:dyDescent="0.25">
      <c r="A8" s="39">
        <v>4</v>
      </c>
      <c r="B8" s="43">
        <v>412553</v>
      </c>
      <c r="C8" s="43">
        <v>392101</v>
      </c>
      <c r="F8" s="15" t="s">
        <v>44</v>
      </c>
      <c r="G8" s="46">
        <f>SUM(B49:C68)</f>
        <v>17148564</v>
      </c>
    </row>
    <row r="9" spans="1:11" x14ac:dyDescent="0.25">
      <c r="A9" s="39">
        <v>5</v>
      </c>
      <c r="B9" s="43">
        <v>421934</v>
      </c>
      <c r="C9" s="43">
        <v>401270</v>
      </c>
      <c r="F9" s="15" t="s">
        <v>45</v>
      </c>
      <c r="G9" s="46">
        <f>SUM(B69:C78)</f>
        <v>6648031</v>
      </c>
    </row>
    <row r="10" spans="1:11" x14ac:dyDescent="0.25">
      <c r="A10" s="39">
        <v>6</v>
      </c>
      <c r="B10" s="43">
        <v>434333</v>
      </c>
      <c r="C10" s="43">
        <v>414348</v>
      </c>
      <c r="F10" s="15" t="s">
        <v>46</v>
      </c>
      <c r="G10" s="46">
        <f>SUM(B79:C88)</f>
        <v>3909034</v>
      </c>
    </row>
    <row r="11" spans="1:11" x14ac:dyDescent="0.25">
      <c r="A11" s="39">
        <v>7</v>
      </c>
      <c r="B11" s="43">
        <v>427809</v>
      </c>
      <c r="C11" s="43">
        <v>408199</v>
      </c>
      <c r="F11" s="31" t="s">
        <v>47</v>
      </c>
      <c r="G11" s="47">
        <f>SUM(B89:C93)</f>
        <v>1024468</v>
      </c>
    </row>
    <row r="12" spans="1:11" x14ac:dyDescent="0.25">
      <c r="A12" s="39">
        <v>8</v>
      </c>
      <c r="B12" s="43">
        <v>419161</v>
      </c>
      <c r="C12" s="43">
        <v>400663</v>
      </c>
      <c r="F12" s="57" t="s">
        <v>61</v>
      </c>
      <c r="G12" s="47">
        <f>SUM(G5:G11)</f>
        <v>65851526</v>
      </c>
    </row>
    <row r="13" spans="1:11" x14ac:dyDescent="0.25">
      <c r="A13" s="39">
        <v>9</v>
      </c>
      <c r="B13" s="43">
        <v>414994</v>
      </c>
      <c r="C13" s="43">
        <v>395813</v>
      </c>
    </row>
    <row r="14" spans="1:11" x14ac:dyDescent="0.25">
      <c r="A14" s="39">
        <v>10</v>
      </c>
      <c r="B14" s="43">
        <v>418348</v>
      </c>
      <c r="C14" s="43">
        <v>398640</v>
      </c>
    </row>
    <row r="15" spans="1:11" x14ac:dyDescent="0.25">
      <c r="A15" s="39">
        <v>11</v>
      </c>
      <c r="B15" s="43">
        <v>405604</v>
      </c>
      <c r="C15" s="43">
        <v>384526</v>
      </c>
    </row>
    <row r="16" spans="1:11" x14ac:dyDescent="0.25">
      <c r="A16" s="39">
        <v>12</v>
      </c>
      <c r="B16" s="43">
        <v>396531</v>
      </c>
      <c r="C16" s="43">
        <v>377837</v>
      </c>
    </row>
    <row r="17" spans="1:18" x14ac:dyDescent="0.25">
      <c r="A17" s="39">
        <v>13</v>
      </c>
      <c r="B17" s="43">
        <v>381466</v>
      </c>
      <c r="C17" s="43">
        <v>363458</v>
      </c>
    </row>
    <row r="18" spans="1:18" x14ac:dyDescent="0.25">
      <c r="A18" s="39">
        <v>14</v>
      </c>
      <c r="B18" s="43">
        <v>375311</v>
      </c>
      <c r="C18" s="43">
        <v>357173</v>
      </c>
      <c r="F18" s="1" t="s">
        <v>108</v>
      </c>
      <c r="H18" t="s">
        <v>118</v>
      </c>
      <c r="I18" t="s">
        <v>117</v>
      </c>
      <c r="J18" t="s">
        <v>116</v>
      </c>
      <c r="K18" t="s">
        <v>119</v>
      </c>
      <c r="L18" t="s">
        <v>121</v>
      </c>
    </row>
    <row r="19" spans="1:18" x14ac:dyDescent="0.25">
      <c r="A19" s="39">
        <v>15</v>
      </c>
      <c r="B19" s="43">
        <v>365807</v>
      </c>
      <c r="C19" s="43">
        <v>346926</v>
      </c>
      <c r="F19" s="123" t="s">
        <v>105</v>
      </c>
      <c r="G19" s="45">
        <f>SUM(B4:C8)</f>
        <v>3914028</v>
      </c>
      <c r="H19" s="14">
        <v>349</v>
      </c>
      <c r="I19" s="125">
        <f t="shared" ref="I19:I29" si="0">H19/G19</f>
        <v>8.9166454608909294E-5</v>
      </c>
      <c r="J19" s="14">
        <f>1/I19</f>
        <v>11214.97994269341</v>
      </c>
      <c r="K19">
        <v>5</v>
      </c>
      <c r="L19" s="128">
        <f>G19/$G$29</f>
        <v>5.9437164751504769E-2</v>
      </c>
      <c r="M19" s="126"/>
      <c r="N19" s="126" t="str">
        <f>F19</f>
        <v>&lt;5</v>
      </c>
      <c r="O19">
        <f>H19</f>
        <v>349</v>
      </c>
      <c r="Q19" s="126" t="str">
        <f>F19</f>
        <v>&lt;5</v>
      </c>
      <c r="R19" s="125">
        <f>I19</f>
        <v>8.9166454608909294E-5</v>
      </c>
    </row>
    <row r="20" spans="1:18" x14ac:dyDescent="0.25">
      <c r="A20" s="39">
        <v>16</v>
      </c>
      <c r="B20" s="43">
        <v>360771</v>
      </c>
      <c r="C20" s="43">
        <v>341812</v>
      </c>
      <c r="F20" s="124" t="s">
        <v>23</v>
      </c>
      <c r="G20" s="46">
        <f>SUM(B9:C13)</f>
        <v>4138524</v>
      </c>
      <c r="H20" s="14">
        <v>311</v>
      </c>
      <c r="I20" s="125">
        <f t="shared" si="0"/>
        <v>7.5147564687313637E-5</v>
      </c>
      <c r="J20" s="14">
        <f t="shared" ref="J20:J29" si="1">1/I20</f>
        <v>13307.15112540193</v>
      </c>
      <c r="K20">
        <v>5</v>
      </c>
      <c r="L20" s="128">
        <f t="shared" ref="L20:L29" si="2">G20/$G$29</f>
        <v>6.284628848236562E-2</v>
      </c>
      <c r="N20" s="126" t="str">
        <f t="shared" ref="N20:N28" si="3">F20</f>
        <v>5-9</v>
      </c>
      <c r="O20">
        <f t="shared" ref="O20:O28" si="4">H20</f>
        <v>311</v>
      </c>
      <c r="Q20" s="126" t="str">
        <f t="shared" ref="Q20:Q29" si="5">F20</f>
        <v>5-9</v>
      </c>
      <c r="R20" s="125">
        <f t="shared" ref="R20:R28" si="6">I20</f>
        <v>7.5147564687313637E-5</v>
      </c>
    </row>
    <row r="21" spans="1:18" x14ac:dyDescent="0.25">
      <c r="A21" s="39">
        <v>17</v>
      </c>
      <c r="B21" s="43">
        <v>371195</v>
      </c>
      <c r="C21" s="43">
        <v>353628</v>
      </c>
      <c r="F21" s="124" t="s">
        <v>109</v>
      </c>
      <c r="G21" s="46">
        <f>SUM(B14:C23)</f>
        <v>7528144</v>
      </c>
      <c r="H21" s="14">
        <v>1818</v>
      </c>
      <c r="I21" s="125">
        <f t="shared" si="0"/>
        <v>2.4149378651630468E-4</v>
      </c>
      <c r="J21" s="14">
        <f t="shared" si="1"/>
        <v>4140.893289328933</v>
      </c>
      <c r="K21">
        <v>10</v>
      </c>
      <c r="L21" s="128">
        <f t="shared" si="2"/>
        <v>0.11431996275986073</v>
      </c>
      <c r="N21" s="126" t="str">
        <f t="shared" si="3"/>
        <v>10-19</v>
      </c>
      <c r="O21">
        <f t="shared" si="4"/>
        <v>1818</v>
      </c>
      <c r="Q21" s="126" t="str">
        <f t="shared" si="5"/>
        <v>10-19</v>
      </c>
      <c r="R21" s="125">
        <f t="shared" si="6"/>
        <v>2.4149378651630468E-4</v>
      </c>
    </row>
    <row r="22" spans="1:18" x14ac:dyDescent="0.25">
      <c r="A22" s="39">
        <v>18</v>
      </c>
      <c r="B22" s="43">
        <v>384777</v>
      </c>
      <c r="C22" s="43">
        <v>362219</v>
      </c>
      <c r="F22" s="124" t="s">
        <v>110</v>
      </c>
      <c r="G22" s="46">
        <f>SUM(B24:C33)</f>
        <v>8711750</v>
      </c>
      <c r="H22" s="14">
        <v>3995</v>
      </c>
      <c r="I22" s="125">
        <f t="shared" si="0"/>
        <v>4.5857606106694982E-4</v>
      </c>
      <c r="J22" s="14">
        <f t="shared" si="1"/>
        <v>2180.6633291614517</v>
      </c>
      <c r="K22">
        <v>10</v>
      </c>
      <c r="L22" s="128">
        <f t="shared" si="2"/>
        <v>0.13229382110294605</v>
      </c>
      <c r="N22" s="126" t="str">
        <f t="shared" si="3"/>
        <v>20-29</v>
      </c>
      <c r="O22">
        <f t="shared" si="4"/>
        <v>3995</v>
      </c>
      <c r="Q22" s="126" t="str">
        <f t="shared" si="5"/>
        <v>20-29</v>
      </c>
      <c r="R22" s="125">
        <f t="shared" si="6"/>
        <v>4.5857606106694982E-4</v>
      </c>
    </row>
    <row r="23" spans="1:18" x14ac:dyDescent="0.25">
      <c r="A23" s="39">
        <v>19</v>
      </c>
      <c r="B23" s="43">
        <v>401688</v>
      </c>
      <c r="C23" s="43">
        <v>380427</v>
      </c>
      <c r="F23" s="124" t="s">
        <v>111</v>
      </c>
      <c r="G23" s="46">
        <f>SUM(B34:C43)</f>
        <v>8835591</v>
      </c>
      <c r="H23" s="14">
        <v>2560</v>
      </c>
      <c r="I23" s="125">
        <f t="shared" si="0"/>
        <v>2.8973726828233676E-4</v>
      </c>
      <c r="J23" s="14">
        <f t="shared" si="1"/>
        <v>3451.4027343749999</v>
      </c>
      <c r="K23">
        <v>10</v>
      </c>
      <c r="L23" s="128">
        <f t="shared" si="2"/>
        <v>0.1341744305211697</v>
      </c>
      <c r="N23" s="126" t="str">
        <f t="shared" si="3"/>
        <v>30-39</v>
      </c>
      <c r="O23">
        <f t="shared" si="4"/>
        <v>2560</v>
      </c>
      <c r="Q23" s="126" t="str">
        <f t="shared" si="5"/>
        <v>30-39</v>
      </c>
      <c r="R23" s="125">
        <f t="shared" si="6"/>
        <v>2.8973726828233676E-4</v>
      </c>
    </row>
    <row r="24" spans="1:18" x14ac:dyDescent="0.25">
      <c r="A24" s="39">
        <v>20</v>
      </c>
      <c r="B24" s="43">
        <v>411122</v>
      </c>
      <c r="C24" s="43">
        <v>388931</v>
      </c>
      <c r="F24" s="124" t="s">
        <v>112</v>
      </c>
      <c r="G24" s="46">
        <f>SUM(B44:C53)</f>
        <v>8500792</v>
      </c>
      <c r="H24" s="14">
        <v>1754</v>
      </c>
      <c r="I24" s="125">
        <f t="shared" si="0"/>
        <v>2.0633371572907559E-4</v>
      </c>
      <c r="J24" s="14">
        <f t="shared" si="1"/>
        <v>4846.5176738882556</v>
      </c>
      <c r="K24">
        <v>10</v>
      </c>
      <c r="L24" s="128">
        <f t="shared" si="2"/>
        <v>0.12909028106653139</v>
      </c>
      <c r="N24" s="126" t="str">
        <f t="shared" si="3"/>
        <v>40-49</v>
      </c>
      <c r="O24">
        <f t="shared" si="4"/>
        <v>1754</v>
      </c>
      <c r="Q24" s="126" t="str">
        <f t="shared" si="5"/>
        <v>40-49</v>
      </c>
      <c r="R24" s="125">
        <f t="shared" si="6"/>
        <v>2.0633371572907559E-4</v>
      </c>
    </row>
    <row r="25" spans="1:18" x14ac:dyDescent="0.25">
      <c r="A25" s="39">
        <v>21</v>
      </c>
      <c r="B25" s="43">
        <v>426309</v>
      </c>
      <c r="C25" s="43">
        <v>402450</v>
      </c>
      <c r="F25" s="124" t="s">
        <v>113</v>
      </c>
      <c r="G25" s="46">
        <f>SUM(B54:C63)</f>
        <v>8968055</v>
      </c>
      <c r="H25" s="14">
        <v>1473</v>
      </c>
      <c r="I25" s="125">
        <f t="shared" si="0"/>
        <v>1.6424966171594622E-4</v>
      </c>
      <c r="J25" s="14">
        <f t="shared" si="1"/>
        <v>6088.2926001357773</v>
      </c>
      <c r="K25">
        <v>10</v>
      </c>
      <c r="L25" s="128">
        <f t="shared" si="2"/>
        <v>0.13618598603166768</v>
      </c>
      <c r="N25" s="126" t="str">
        <f t="shared" si="3"/>
        <v>50-59</v>
      </c>
      <c r="O25">
        <f t="shared" si="4"/>
        <v>1473</v>
      </c>
      <c r="Q25" s="126" t="str">
        <f t="shared" si="5"/>
        <v>50-59</v>
      </c>
      <c r="R25" s="125">
        <f t="shared" si="6"/>
        <v>1.6424966171594622E-4</v>
      </c>
    </row>
    <row r="26" spans="1:18" x14ac:dyDescent="0.25">
      <c r="A26" s="39">
        <v>22</v>
      </c>
      <c r="B26" s="43">
        <v>432658</v>
      </c>
      <c r="C26" s="43">
        <v>405362</v>
      </c>
      <c r="F26" s="124" t="s">
        <v>114</v>
      </c>
      <c r="G26" s="46">
        <f>SUM(B64:C73)</f>
        <v>7069544</v>
      </c>
      <c r="H26" s="14">
        <v>800</v>
      </c>
      <c r="I26" s="125">
        <f t="shared" si="0"/>
        <v>1.1316147123491982E-4</v>
      </c>
      <c r="J26" s="14">
        <f t="shared" si="1"/>
        <v>8836.93</v>
      </c>
      <c r="K26">
        <v>10</v>
      </c>
      <c r="L26" s="128">
        <f t="shared" si="2"/>
        <v>0.10735581131407645</v>
      </c>
      <c r="N26" s="126" t="str">
        <f t="shared" si="3"/>
        <v>60-69</v>
      </c>
      <c r="O26">
        <f t="shared" si="4"/>
        <v>800</v>
      </c>
      <c r="Q26" s="126" t="str">
        <f t="shared" si="5"/>
        <v>60-69</v>
      </c>
      <c r="R26" s="125">
        <f t="shared" si="6"/>
        <v>1.1316147123491982E-4</v>
      </c>
    </row>
    <row r="27" spans="1:18" x14ac:dyDescent="0.25">
      <c r="A27" s="39">
        <v>23</v>
      </c>
      <c r="B27" s="43">
        <v>433554</v>
      </c>
      <c r="C27" s="43">
        <v>411037</v>
      </c>
      <c r="F27" s="124" t="s">
        <v>115</v>
      </c>
      <c r="G27" s="46">
        <f>SUM(B74:C83)</f>
        <v>5487167</v>
      </c>
      <c r="H27" s="14">
        <v>355</v>
      </c>
      <c r="I27" s="125">
        <f t="shared" si="0"/>
        <v>6.4696408911921215E-5</v>
      </c>
      <c r="J27" s="14">
        <f t="shared" si="1"/>
        <v>15456.808450704226</v>
      </c>
      <c r="K27">
        <v>10</v>
      </c>
      <c r="L27" s="128">
        <f t="shared" si="2"/>
        <v>8.3326345390993678E-2</v>
      </c>
      <c r="N27" s="126" t="str">
        <f t="shared" si="3"/>
        <v>70-79</v>
      </c>
      <c r="O27">
        <f t="shared" si="4"/>
        <v>355</v>
      </c>
      <c r="Q27" s="126" t="str">
        <f t="shared" si="5"/>
        <v>70-79</v>
      </c>
      <c r="R27" s="125">
        <f t="shared" si="6"/>
        <v>6.4696408911921215E-5</v>
      </c>
    </row>
    <row r="28" spans="1:18" x14ac:dyDescent="0.25">
      <c r="A28" s="39">
        <v>24</v>
      </c>
      <c r="B28" s="43">
        <v>447422</v>
      </c>
      <c r="C28" s="43">
        <v>425730</v>
      </c>
      <c r="F28" s="127" t="s">
        <v>120</v>
      </c>
      <c r="G28" s="46">
        <f>SUM(B84:C93)</f>
        <v>2697931</v>
      </c>
      <c r="H28" s="14">
        <v>405</v>
      </c>
      <c r="I28" s="125">
        <f t="shared" si="0"/>
        <v>1.5011503259349481E-4</v>
      </c>
      <c r="J28" s="14">
        <f t="shared" si="1"/>
        <v>6661.5580246913578</v>
      </c>
      <c r="K28">
        <v>10</v>
      </c>
      <c r="L28" s="128">
        <f t="shared" si="2"/>
        <v>4.0969908578883961E-2</v>
      </c>
      <c r="N28" s="126" t="str">
        <f t="shared" si="3"/>
        <v>80+</v>
      </c>
      <c r="O28">
        <f t="shared" si="4"/>
        <v>405</v>
      </c>
      <c r="Q28" s="126" t="str">
        <f t="shared" si="5"/>
        <v>80+</v>
      </c>
      <c r="R28" s="125">
        <f t="shared" si="6"/>
        <v>1.5011503259349481E-4</v>
      </c>
    </row>
    <row r="29" spans="1:18" x14ac:dyDescent="0.25">
      <c r="A29" s="39">
        <v>25</v>
      </c>
      <c r="B29" s="43">
        <v>447101</v>
      </c>
      <c r="C29" s="43">
        <v>431409</v>
      </c>
      <c r="F29" s="57" t="s">
        <v>61</v>
      </c>
      <c r="G29" s="47">
        <f>SUM(G19:G28)</f>
        <v>65851526</v>
      </c>
      <c r="H29" s="14">
        <f>SUM(H19:H28)</f>
        <v>13820</v>
      </c>
      <c r="I29" s="125">
        <f t="shared" si="0"/>
        <v>2.0986605534395664E-4</v>
      </c>
      <c r="J29" s="14">
        <f t="shared" si="1"/>
        <v>4764.9439942112876</v>
      </c>
      <c r="K29">
        <v>90</v>
      </c>
      <c r="L29" s="128">
        <f t="shared" si="2"/>
        <v>1</v>
      </c>
      <c r="N29" t="s">
        <v>61</v>
      </c>
      <c r="O29" s="14">
        <f>H29</f>
        <v>13820</v>
      </c>
      <c r="Q29" s="126" t="str">
        <f t="shared" si="5"/>
        <v>TOTAL</v>
      </c>
      <c r="R29" s="125">
        <f>SUM(R19:R28)</f>
        <v>1.8526774253471718E-3</v>
      </c>
    </row>
    <row r="30" spans="1:18" x14ac:dyDescent="0.25">
      <c r="A30" s="39">
        <v>26</v>
      </c>
      <c r="B30" s="43">
        <v>457870</v>
      </c>
      <c r="C30" s="43">
        <v>450115</v>
      </c>
    </row>
    <row r="31" spans="1:18" x14ac:dyDescent="0.25">
      <c r="A31" s="39">
        <v>27</v>
      </c>
      <c r="B31" s="43">
        <v>470965</v>
      </c>
      <c r="C31" s="43">
        <v>456180</v>
      </c>
      <c r="F31" s="130" t="s">
        <v>122</v>
      </c>
      <c r="G31" t="s">
        <v>123</v>
      </c>
      <c r="H31" t="s">
        <v>124</v>
      </c>
    </row>
    <row r="32" spans="1:18" x14ac:dyDescent="0.25">
      <c r="A32" s="39">
        <v>28</v>
      </c>
      <c r="B32" s="43">
        <v>462696</v>
      </c>
      <c r="C32" s="43">
        <v>447914</v>
      </c>
      <c r="F32" s="126" t="str">
        <f>F19</f>
        <v>&lt;5</v>
      </c>
      <c r="G32">
        <f>O19/$O$29</f>
        <v>2.5253256150506512E-2</v>
      </c>
      <c r="H32" s="129">
        <f>R19/$R$29</f>
        <v>4.8128429368755575E-2</v>
      </c>
    </row>
    <row r="33" spans="1:8" x14ac:dyDescent="0.25">
      <c r="A33" s="39">
        <v>29</v>
      </c>
      <c r="B33" s="43">
        <v>454070</v>
      </c>
      <c r="C33" s="43">
        <v>448855</v>
      </c>
      <c r="F33" s="126" t="str">
        <f t="shared" ref="F33:F41" si="7">F20</f>
        <v>5-9</v>
      </c>
      <c r="G33">
        <f t="shared" ref="G33:G41" si="8">O20/$O$29</f>
        <v>2.2503617945007236E-2</v>
      </c>
      <c r="H33" s="129">
        <f t="shared" ref="H33:H41" si="9">R20/$R$29</f>
        <v>4.0561602175959902E-2</v>
      </c>
    </row>
    <row r="34" spans="1:8" x14ac:dyDescent="0.25">
      <c r="A34" s="39">
        <v>30</v>
      </c>
      <c r="B34" s="43">
        <v>455376</v>
      </c>
      <c r="C34" s="43">
        <v>455763</v>
      </c>
      <c r="F34" s="126" t="str">
        <f t="shared" si="7"/>
        <v>10-19</v>
      </c>
      <c r="G34">
        <f t="shared" si="8"/>
        <v>0.13154848046309697</v>
      </c>
      <c r="H34" s="129">
        <f t="shared" si="9"/>
        <v>0.13034853407956398</v>
      </c>
    </row>
    <row r="35" spans="1:8" x14ac:dyDescent="0.25">
      <c r="A35" s="39">
        <v>31</v>
      </c>
      <c r="B35" s="43">
        <v>439884</v>
      </c>
      <c r="C35" s="43">
        <v>448522</v>
      </c>
      <c r="F35" s="126" t="str">
        <f t="shared" si="7"/>
        <v>20-29</v>
      </c>
      <c r="G35">
        <f t="shared" si="8"/>
        <v>0.28907380607814759</v>
      </c>
      <c r="H35" s="129">
        <f t="shared" si="9"/>
        <v>0.2475207258387237</v>
      </c>
    </row>
    <row r="36" spans="1:8" x14ac:dyDescent="0.25">
      <c r="A36" s="39">
        <v>32</v>
      </c>
      <c r="B36" s="43">
        <v>448165</v>
      </c>
      <c r="C36" s="43">
        <v>447555</v>
      </c>
      <c r="F36" s="126" t="str">
        <f t="shared" si="7"/>
        <v>30-39</v>
      </c>
      <c r="G36">
        <f t="shared" si="8"/>
        <v>0.18523878437047755</v>
      </c>
      <c r="H36" s="129">
        <f t="shared" si="9"/>
        <v>0.15638840540632329</v>
      </c>
    </row>
    <row r="37" spans="1:8" x14ac:dyDescent="0.25">
      <c r="A37" s="39">
        <v>33</v>
      </c>
      <c r="B37" s="43">
        <v>447012</v>
      </c>
      <c r="C37" s="43">
        <v>447937</v>
      </c>
      <c r="F37" s="126" t="str">
        <f t="shared" si="7"/>
        <v>40-49</v>
      </c>
      <c r="G37">
        <f t="shared" si="8"/>
        <v>0.12691751085383501</v>
      </c>
      <c r="H37" s="129">
        <f t="shared" si="9"/>
        <v>0.11137055642074922</v>
      </c>
    </row>
    <row r="38" spans="1:8" x14ac:dyDescent="0.25">
      <c r="A38" s="39">
        <v>34</v>
      </c>
      <c r="B38" s="43">
        <v>433650</v>
      </c>
      <c r="C38" s="43">
        <v>439493</v>
      </c>
      <c r="F38" s="126" t="str">
        <f t="shared" si="7"/>
        <v>50-59</v>
      </c>
      <c r="G38">
        <f t="shared" si="8"/>
        <v>0.10658465991316932</v>
      </c>
      <c r="H38" s="129">
        <f t="shared" si="9"/>
        <v>8.8655293937727767E-2</v>
      </c>
    </row>
    <row r="39" spans="1:8" x14ac:dyDescent="0.25">
      <c r="A39" s="39">
        <v>35</v>
      </c>
      <c r="B39" s="43">
        <v>435220</v>
      </c>
      <c r="C39" s="43">
        <v>443562</v>
      </c>
      <c r="F39" s="126" t="str">
        <f t="shared" si="7"/>
        <v>60-69</v>
      </c>
      <c r="G39">
        <f t="shared" si="8"/>
        <v>5.7887120115774238E-2</v>
      </c>
      <c r="H39" s="129">
        <f t="shared" si="9"/>
        <v>6.1079964427004647E-2</v>
      </c>
    </row>
    <row r="40" spans="1:8" x14ac:dyDescent="0.25">
      <c r="A40" s="39">
        <v>36</v>
      </c>
      <c r="B40" s="43">
        <v>433790</v>
      </c>
      <c r="C40" s="43">
        <v>444015</v>
      </c>
      <c r="F40" s="126" t="str">
        <f t="shared" si="7"/>
        <v>70-79</v>
      </c>
      <c r="G40">
        <f t="shared" si="8"/>
        <v>2.5687409551374819E-2</v>
      </c>
      <c r="H40" s="129">
        <f t="shared" si="9"/>
        <v>3.4920492918403108E-2</v>
      </c>
    </row>
    <row r="41" spans="1:8" x14ac:dyDescent="0.25">
      <c r="A41" s="39">
        <v>37</v>
      </c>
      <c r="B41" s="43">
        <v>438225</v>
      </c>
      <c r="C41" s="43">
        <v>446006</v>
      </c>
      <c r="F41" s="126" t="str">
        <f t="shared" si="7"/>
        <v>80+</v>
      </c>
      <c r="G41">
        <f t="shared" si="8"/>
        <v>2.9305354558610709E-2</v>
      </c>
      <c r="H41" s="129">
        <f t="shared" si="9"/>
        <v>8.1025995426788802E-2</v>
      </c>
    </row>
    <row r="42" spans="1:8" x14ac:dyDescent="0.25">
      <c r="A42" s="39">
        <v>38</v>
      </c>
      <c r="B42" s="43">
        <v>438053</v>
      </c>
      <c r="C42" s="43">
        <v>445383</v>
      </c>
    </row>
    <row r="43" spans="1:8" x14ac:dyDescent="0.25">
      <c r="A43" s="39">
        <v>39</v>
      </c>
      <c r="B43" s="43">
        <v>422038</v>
      </c>
      <c r="C43" s="43">
        <v>425942</v>
      </c>
    </row>
    <row r="44" spans="1:8" x14ac:dyDescent="0.25">
      <c r="A44" s="39">
        <v>40</v>
      </c>
      <c r="B44" s="43">
        <v>393518</v>
      </c>
      <c r="C44" s="43">
        <v>397469</v>
      </c>
    </row>
    <row r="45" spans="1:8" x14ac:dyDescent="0.25">
      <c r="A45" s="39">
        <v>41</v>
      </c>
      <c r="B45" s="43">
        <v>387736</v>
      </c>
      <c r="C45" s="43">
        <v>390564</v>
      </c>
    </row>
    <row r="46" spans="1:8" x14ac:dyDescent="0.25">
      <c r="A46" s="39">
        <v>42</v>
      </c>
      <c r="B46" s="43">
        <v>393134</v>
      </c>
      <c r="C46" s="43">
        <v>400468</v>
      </c>
    </row>
    <row r="47" spans="1:8" x14ac:dyDescent="0.25">
      <c r="A47" s="39">
        <v>43</v>
      </c>
      <c r="B47" s="43">
        <v>400211</v>
      </c>
      <c r="C47" s="43">
        <v>407912</v>
      </c>
    </row>
    <row r="48" spans="1:8" x14ac:dyDescent="0.25">
      <c r="A48" s="39">
        <v>44</v>
      </c>
      <c r="B48" s="43">
        <v>407039</v>
      </c>
      <c r="C48" s="43">
        <v>415341</v>
      </c>
    </row>
    <row r="49" spans="1:3" x14ac:dyDescent="0.25">
      <c r="A49" s="39">
        <v>45</v>
      </c>
      <c r="B49" s="43">
        <v>425447</v>
      </c>
      <c r="C49" s="43">
        <v>433399</v>
      </c>
    </row>
    <row r="50" spans="1:3" x14ac:dyDescent="0.25">
      <c r="A50" s="39">
        <v>46</v>
      </c>
      <c r="B50" s="43">
        <v>443536</v>
      </c>
      <c r="C50" s="43">
        <v>452204</v>
      </c>
    </row>
    <row r="51" spans="1:3" x14ac:dyDescent="0.25">
      <c r="A51" s="39">
        <v>47</v>
      </c>
      <c r="B51" s="43">
        <v>454593</v>
      </c>
      <c r="C51" s="43">
        <v>470036</v>
      </c>
    </row>
    <row r="52" spans="1:3" x14ac:dyDescent="0.25">
      <c r="A52" s="39">
        <v>48</v>
      </c>
      <c r="B52" s="43">
        <v>444402</v>
      </c>
      <c r="C52" s="43">
        <v>458544</v>
      </c>
    </row>
    <row r="53" spans="1:3" x14ac:dyDescent="0.25">
      <c r="A53" s="39">
        <v>49</v>
      </c>
      <c r="B53" s="43">
        <v>455038</v>
      </c>
      <c r="C53" s="43">
        <v>470201</v>
      </c>
    </row>
    <row r="54" spans="1:3" x14ac:dyDescent="0.25">
      <c r="A54" s="39">
        <v>50</v>
      </c>
      <c r="B54" s="43">
        <v>455264</v>
      </c>
      <c r="C54" s="43">
        <v>470090</v>
      </c>
    </row>
    <row r="55" spans="1:3" x14ac:dyDescent="0.25">
      <c r="A55" s="39">
        <v>51</v>
      </c>
      <c r="B55" s="43">
        <v>463020</v>
      </c>
      <c r="C55" s="43">
        <v>474274</v>
      </c>
    </row>
    <row r="56" spans="1:3" x14ac:dyDescent="0.25">
      <c r="A56" s="39">
        <v>52</v>
      </c>
      <c r="B56" s="43">
        <v>459687</v>
      </c>
      <c r="C56" s="43">
        <v>476094</v>
      </c>
    </row>
    <row r="57" spans="1:3" x14ac:dyDescent="0.25">
      <c r="A57" s="39">
        <v>53</v>
      </c>
      <c r="B57" s="43">
        <v>463433</v>
      </c>
      <c r="C57" s="43">
        <v>479358</v>
      </c>
    </row>
    <row r="58" spans="1:3" x14ac:dyDescent="0.25">
      <c r="A58" s="39">
        <v>54</v>
      </c>
      <c r="B58" s="43">
        <v>458773</v>
      </c>
      <c r="C58" s="43">
        <v>474242</v>
      </c>
    </row>
    <row r="59" spans="1:3" x14ac:dyDescent="0.25">
      <c r="A59" s="39">
        <v>55</v>
      </c>
      <c r="B59" s="43">
        <v>449077</v>
      </c>
      <c r="C59" s="43">
        <v>463241</v>
      </c>
    </row>
    <row r="60" spans="1:3" x14ac:dyDescent="0.25">
      <c r="A60" s="39">
        <v>56</v>
      </c>
      <c r="B60" s="43">
        <v>439605</v>
      </c>
      <c r="C60" s="43">
        <v>451605</v>
      </c>
    </row>
    <row r="61" spans="1:3" x14ac:dyDescent="0.25">
      <c r="A61" s="39">
        <v>57</v>
      </c>
      <c r="B61" s="43">
        <v>424184</v>
      </c>
      <c r="C61" s="43">
        <v>436233</v>
      </c>
    </row>
    <row r="62" spans="1:3" x14ac:dyDescent="0.25">
      <c r="A62" s="39">
        <v>58</v>
      </c>
      <c r="B62" s="43">
        <v>405958</v>
      </c>
      <c r="C62" s="43">
        <v>418441</v>
      </c>
    </row>
    <row r="63" spans="1:3" x14ac:dyDescent="0.25">
      <c r="A63" s="39">
        <v>59</v>
      </c>
      <c r="B63" s="43">
        <v>395941</v>
      </c>
      <c r="C63" s="43">
        <v>409535</v>
      </c>
    </row>
    <row r="64" spans="1:3" x14ac:dyDescent="0.25">
      <c r="A64" s="39">
        <v>60</v>
      </c>
      <c r="B64" s="43">
        <v>386958</v>
      </c>
      <c r="C64" s="43">
        <v>400174</v>
      </c>
    </row>
    <row r="65" spans="1:3" x14ac:dyDescent="0.25">
      <c r="A65" s="39">
        <v>61</v>
      </c>
      <c r="B65" s="43">
        <v>371615</v>
      </c>
      <c r="C65" s="43">
        <v>385286</v>
      </c>
    </row>
    <row r="66" spans="1:3" x14ac:dyDescent="0.25">
      <c r="A66" s="39">
        <v>62</v>
      </c>
      <c r="B66" s="43">
        <v>357493</v>
      </c>
      <c r="C66" s="43">
        <v>370916</v>
      </c>
    </row>
    <row r="67" spans="1:3" x14ac:dyDescent="0.25">
      <c r="A67" s="39">
        <v>63</v>
      </c>
      <c r="B67" s="43">
        <v>342516</v>
      </c>
      <c r="C67" s="43">
        <v>357872</v>
      </c>
    </row>
    <row r="68" spans="1:3" x14ac:dyDescent="0.25">
      <c r="A68" s="39">
        <v>64</v>
      </c>
      <c r="B68" s="43">
        <v>341152</v>
      </c>
      <c r="C68" s="43">
        <v>359127</v>
      </c>
    </row>
    <row r="69" spans="1:3" x14ac:dyDescent="0.25">
      <c r="A69" s="39">
        <v>65</v>
      </c>
      <c r="B69" s="43">
        <v>335697</v>
      </c>
      <c r="C69" s="43">
        <v>352953</v>
      </c>
    </row>
    <row r="70" spans="1:3" x14ac:dyDescent="0.25">
      <c r="A70" s="39">
        <v>66</v>
      </c>
      <c r="B70" s="43">
        <v>323224</v>
      </c>
      <c r="C70" s="43">
        <v>343286</v>
      </c>
    </row>
    <row r="71" spans="1:3" x14ac:dyDescent="0.25">
      <c r="A71" s="39">
        <v>67</v>
      </c>
      <c r="B71" s="43">
        <v>323633</v>
      </c>
      <c r="C71" s="43">
        <v>345174</v>
      </c>
    </row>
    <row r="72" spans="1:3" x14ac:dyDescent="0.25">
      <c r="A72" s="39">
        <v>68</v>
      </c>
      <c r="B72" s="43">
        <v>327472</v>
      </c>
      <c r="C72" s="43">
        <v>351835</v>
      </c>
    </row>
    <row r="73" spans="1:3" x14ac:dyDescent="0.25">
      <c r="A73" s="39">
        <v>69</v>
      </c>
      <c r="B73" s="43">
        <v>334709</v>
      </c>
      <c r="C73" s="43">
        <v>358452</v>
      </c>
    </row>
    <row r="74" spans="1:3" x14ac:dyDescent="0.25">
      <c r="A74" s="39">
        <v>70</v>
      </c>
      <c r="B74" s="43">
        <v>349268</v>
      </c>
      <c r="C74" s="43">
        <v>376645</v>
      </c>
    </row>
    <row r="75" spans="1:3" x14ac:dyDescent="0.25">
      <c r="A75" s="39">
        <v>71</v>
      </c>
      <c r="B75" s="43">
        <v>375924</v>
      </c>
      <c r="C75" s="43">
        <v>405199</v>
      </c>
    </row>
    <row r="76" spans="1:3" x14ac:dyDescent="0.25">
      <c r="A76" s="39">
        <v>72</v>
      </c>
      <c r="B76" s="43">
        <v>286543</v>
      </c>
      <c r="C76" s="43">
        <v>312740</v>
      </c>
    </row>
    <row r="77" spans="1:3" x14ac:dyDescent="0.25">
      <c r="A77" s="39">
        <v>73</v>
      </c>
      <c r="B77" s="43">
        <v>273933</v>
      </c>
      <c r="C77" s="43">
        <v>302019</v>
      </c>
    </row>
    <row r="78" spans="1:3" x14ac:dyDescent="0.25">
      <c r="A78" s="39">
        <v>74</v>
      </c>
      <c r="B78" s="43">
        <v>270187</v>
      </c>
      <c r="C78" s="43">
        <v>299138</v>
      </c>
    </row>
    <row r="79" spans="1:3" x14ac:dyDescent="0.25">
      <c r="A79" s="39">
        <v>75</v>
      </c>
      <c r="B79" s="43">
        <v>246316</v>
      </c>
      <c r="C79" s="43">
        <v>278921</v>
      </c>
    </row>
    <row r="80" spans="1:3" x14ac:dyDescent="0.25">
      <c r="A80" s="39">
        <v>76</v>
      </c>
      <c r="B80" s="43">
        <v>215728</v>
      </c>
      <c r="C80" s="43">
        <v>249132</v>
      </c>
    </row>
    <row r="81" spans="1:3" x14ac:dyDescent="0.25">
      <c r="A81" s="39">
        <v>77</v>
      </c>
      <c r="B81" s="43">
        <v>189863</v>
      </c>
      <c r="C81" s="43">
        <v>223746</v>
      </c>
    </row>
    <row r="82" spans="1:3" x14ac:dyDescent="0.25">
      <c r="A82" s="39">
        <v>78</v>
      </c>
      <c r="B82" s="43">
        <v>192839</v>
      </c>
      <c r="C82" s="43">
        <v>228622</v>
      </c>
    </row>
    <row r="83" spans="1:3" x14ac:dyDescent="0.25">
      <c r="A83" s="39">
        <v>79</v>
      </c>
      <c r="B83" s="43">
        <v>186251</v>
      </c>
      <c r="C83" s="43">
        <v>224153</v>
      </c>
    </row>
    <row r="84" spans="1:3" x14ac:dyDescent="0.25">
      <c r="A84" s="39">
        <v>80</v>
      </c>
      <c r="B84" s="43">
        <v>175626</v>
      </c>
      <c r="C84" s="43">
        <v>214793</v>
      </c>
    </row>
    <row r="85" spans="1:3" x14ac:dyDescent="0.25">
      <c r="A85" s="39">
        <v>81</v>
      </c>
      <c r="B85" s="43">
        <v>160475</v>
      </c>
      <c r="C85" s="43">
        <v>202210</v>
      </c>
    </row>
    <row r="86" spans="1:3" x14ac:dyDescent="0.25">
      <c r="A86" s="39">
        <v>82</v>
      </c>
      <c r="B86" s="43">
        <v>146314</v>
      </c>
      <c r="C86" s="43">
        <v>189402</v>
      </c>
    </row>
    <row r="87" spans="1:3" x14ac:dyDescent="0.25">
      <c r="A87" s="39">
        <v>83</v>
      </c>
      <c r="B87" s="43">
        <v>132941</v>
      </c>
      <c r="C87" s="43">
        <v>175985</v>
      </c>
    </row>
    <row r="88" spans="1:3" x14ac:dyDescent="0.25">
      <c r="A88" s="39">
        <v>84</v>
      </c>
      <c r="B88" s="43">
        <v>116050</v>
      </c>
      <c r="C88" s="43">
        <v>159667</v>
      </c>
    </row>
    <row r="89" spans="1:3" x14ac:dyDescent="0.25">
      <c r="A89" s="39">
        <v>85</v>
      </c>
      <c r="B89" s="43">
        <v>103669</v>
      </c>
      <c r="C89" s="43">
        <v>147771</v>
      </c>
    </row>
    <row r="90" spans="1:3" x14ac:dyDescent="0.25">
      <c r="A90" s="39">
        <v>86</v>
      </c>
      <c r="B90" s="43">
        <v>93155</v>
      </c>
      <c r="C90" s="43">
        <v>138433</v>
      </c>
    </row>
    <row r="91" spans="1:3" x14ac:dyDescent="0.25">
      <c r="A91" s="39">
        <v>87</v>
      </c>
      <c r="B91" s="43">
        <v>81174</v>
      </c>
      <c r="C91" s="43">
        <v>126713</v>
      </c>
    </row>
    <row r="92" spans="1:3" x14ac:dyDescent="0.25">
      <c r="A92" s="39">
        <v>88</v>
      </c>
      <c r="B92" s="43">
        <v>68110</v>
      </c>
      <c r="C92" s="43">
        <v>113032</v>
      </c>
    </row>
    <row r="93" spans="1:3" x14ac:dyDescent="0.25">
      <c r="A93" s="39">
        <v>89</v>
      </c>
      <c r="B93" s="43">
        <v>55652</v>
      </c>
      <c r="C93" s="43">
        <v>96759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07AB5-CED0-497A-9083-36F26C8A7235}">
  <sheetPr codeName="Sheet4"/>
  <dimension ref="B1:C10"/>
  <sheetViews>
    <sheetView showGridLines="0" workbookViewId="0">
      <selection activeCell="A12" sqref="A12"/>
    </sheetView>
  </sheetViews>
  <sheetFormatPr defaultRowHeight="15" x14ac:dyDescent="0.25"/>
  <cols>
    <col min="1" max="1" width="2.42578125" customWidth="1"/>
    <col min="2" max="2" width="15.42578125" bestFit="1" customWidth="1"/>
    <col min="3" max="3" width="13.140625" customWidth="1"/>
    <col min="6" max="6" width="17.85546875" bestFit="1" customWidth="1"/>
    <col min="7" max="7" width="22.28515625" customWidth="1"/>
  </cols>
  <sheetData>
    <row r="1" spans="2:3" ht="21" x14ac:dyDescent="0.35">
      <c r="B1" s="5" t="s">
        <v>13</v>
      </c>
    </row>
    <row r="3" spans="2:3" x14ac:dyDescent="0.25">
      <c r="B3" t="s">
        <v>19</v>
      </c>
    </row>
    <row r="5" spans="2:3" x14ac:dyDescent="0.25">
      <c r="B5" s="1" t="s">
        <v>11</v>
      </c>
    </row>
    <row r="6" spans="2:3" x14ac:dyDescent="0.25">
      <c r="B6">
        <v>1</v>
      </c>
      <c r="C6" t="s">
        <v>15</v>
      </c>
    </row>
    <row r="7" spans="2:3" x14ac:dyDescent="0.25">
      <c r="B7">
        <f>B6+1</f>
        <v>2</v>
      </c>
      <c r="C7" t="s">
        <v>16</v>
      </c>
    </row>
    <row r="8" spans="2:3" x14ac:dyDescent="0.25">
      <c r="B8">
        <f>B7+1</f>
        <v>3</v>
      </c>
      <c r="C8" t="s">
        <v>12</v>
      </c>
    </row>
    <row r="9" spans="2:3" x14ac:dyDescent="0.25">
      <c r="B9">
        <f>B8+1</f>
        <v>4</v>
      </c>
      <c r="C9" t="s">
        <v>17</v>
      </c>
    </row>
    <row r="10" spans="2:3" x14ac:dyDescent="0.25">
      <c r="B10">
        <f>B9+1</f>
        <v>5</v>
      </c>
      <c r="C10" t="s">
        <v>18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4B6705A-3D7B-4FE9-B90D-C7711A6D34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15</vt:i4>
      </vt:variant>
      <vt:variant>
        <vt:lpstr>Charts</vt:lpstr>
      </vt:variant>
      <vt:variant>
        <vt:i4>8</vt:i4>
      </vt:variant>
      <vt:variant>
        <vt:lpstr>Named Ranges</vt:lpstr>
      </vt:variant>
      <vt:variant>
        <vt:i4>4</vt:i4>
      </vt:variant>
    </vt:vector>
  </HeadingPairs>
  <TitlesOfParts>
    <vt:vector size="27" baseType="lpstr">
      <vt:lpstr>DeathsCases(m7)</vt:lpstr>
      <vt:lpstr>Rebased Deaths</vt:lpstr>
      <vt:lpstr>UK Death v2019 predict</vt:lpstr>
      <vt:lpstr>UK Death v2019 err</vt:lpstr>
      <vt:lpstr>ONS Analysis 17-Apr-2020</vt:lpstr>
      <vt:lpstr>Pivot(m7)</vt:lpstr>
      <vt:lpstr>DCm7_Scratch</vt:lpstr>
      <vt:lpstr>DeathsCases</vt:lpstr>
      <vt:lpstr>Pivot</vt:lpstr>
      <vt:lpstr>DeathsCasesSkew</vt:lpstr>
      <vt:lpstr>SkewPivot</vt:lpstr>
      <vt:lpstr>UK Healthcare (1)</vt:lpstr>
      <vt:lpstr>UK Healthcare (2)</vt:lpstr>
      <vt:lpstr>UK Pop by Age</vt:lpstr>
      <vt:lpstr>Config</vt:lpstr>
      <vt:lpstr>Adj Rebased Chart</vt:lpstr>
      <vt:lpstr>Chart(m7)</vt:lpstr>
      <vt:lpstr>DCm7_Chart</vt:lpstr>
      <vt:lpstr>Chart</vt:lpstr>
      <vt:lpstr>SkewChart</vt:lpstr>
      <vt:lpstr>UK HC Chart (1)</vt:lpstr>
      <vt:lpstr>UK HC Chart (2)</vt:lpstr>
      <vt:lpstr>UK HC Chart (3)</vt:lpstr>
      <vt:lpstr>day_offset</vt:lpstr>
      <vt:lpstr>DeathsDelay</vt:lpstr>
      <vt:lpstr>pop_by_age</vt:lpstr>
      <vt:lpstr>rebase_adjustment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 Sturley</dc:creator>
  <cp:lastModifiedBy>Jon Sturley</cp:lastModifiedBy>
  <dcterms:created xsi:type="dcterms:W3CDTF">2020-03-30T14:18:09Z</dcterms:created>
  <dcterms:modified xsi:type="dcterms:W3CDTF">2020-11-05T16:11:04Z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3f0c99d3-1acb-441b-a70e-f7c40b025e09</vt:lpwstr>
  </property>
  <property fmtid="{D5CDD505-2E9C-101B-9397-08002B2CF9AE}" pid="3" name="ConnectionInfosStorage">
    <vt:lpwstr>WorkbookXmlParts</vt:lpwstr>
  </property>
</Properties>
</file>